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P\2018\04. IPA (M0556)\04. Procurement\RQ-IN-F-018_Local Instrument\01_RFQ\"/>
    </mc:Choice>
  </mc:AlternateContent>
  <bookViews>
    <workbookView xWindow="0" yWindow="3000" windowWidth="13500" windowHeight="12540"/>
  </bookViews>
  <sheets>
    <sheet name="Cover" sheetId="3" r:id="rId1"/>
    <sheet name="Flanged_PG_150" sheetId="24" r:id="rId2"/>
    <sheet name="Flanged_PG_300" sheetId="32" r:id="rId3"/>
    <sheet name="Flanged_PG_600" sheetId="33" r:id="rId4"/>
    <sheet name="NPT_PG" sheetId="34" r:id="rId5"/>
    <sheet name="Sheet2" sheetId="36" r:id="rId6"/>
  </sheets>
  <definedNames>
    <definedName name="_xlnm._FilterDatabase" localSheetId="1" hidden="1">Flanged_PG_150!$A$31:$AR$159</definedName>
    <definedName name="_xlnm._FilterDatabase" localSheetId="2" hidden="1">Flanged_PG_300!$A$31:$AR$63</definedName>
    <definedName name="_xlnm._FilterDatabase" localSheetId="3" hidden="1">Flanged_PG_600!$A$31:$AR$63</definedName>
    <definedName name="_xlnm._FilterDatabase" localSheetId="4" hidden="1">NPT_PG!$A$31:$AR$63</definedName>
    <definedName name="_xlnm._FilterDatabase" localSheetId="5" hidden="1">Sheet2!$B$5:$AD$165</definedName>
    <definedName name="_Order1" hidden="1">255</definedName>
    <definedName name="_Order2" hidden="1">255</definedName>
    <definedName name="AA" localSheetId="1" hidden="1">#REF!</definedName>
    <definedName name="AA" localSheetId="2" hidden="1">#REF!</definedName>
    <definedName name="AA" localSheetId="3" hidden="1">#REF!</definedName>
    <definedName name="AA" localSheetId="4" hidden="1">#REF!</definedName>
    <definedName name="AA" hidden="1">#REF!</definedName>
    <definedName name="EE" localSheetId="1" hidden="1">#REF!</definedName>
    <definedName name="EE" localSheetId="2" hidden="1">#REF!</definedName>
    <definedName name="EE" localSheetId="3" hidden="1">#REF!</definedName>
    <definedName name="EE" localSheetId="4" hidden="1">#REF!</definedName>
    <definedName name="EE" hidden="1">#REF!</definedName>
    <definedName name="PDPG">#REF!</definedName>
    <definedName name="_xlnm.Print_Area" localSheetId="0">Cover!$A$1:$AJ$73</definedName>
    <definedName name="_xlnm.Print_Area" localSheetId="1">Flanged_PG_150!$A$1:$AJ$159</definedName>
    <definedName name="_xlnm.Print_Area" localSheetId="2">Flanged_PG_300!$A$1:$AJ$63</definedName>
    <definedName name="_xlnm.Print_Area" localSheetId="3">Flanged_PG_600!$A$1:$AJ$63</definedName>
    <definedName name="_xlnm.Print_Area" localSheetId="4">NPT_PG!$A$1:$AJ$63</definedName>
    <definedName name="_xlnm.Print_Titles" localSheetId="1">Flanged_PG_150!$1:$31</definedName>
    <definedName name="_xlnm.Print_Titles" localSheetId="2">Flanged_PG_300!$1:$31</definedName>
    <definedName name="_xlnm.Print_Titles" localSheetId="3">Flanged_PG_600!$1:$31</definedName>
    <definedName name="_xlnm.Print_Titles" localSheetId="4">NPT_PG!$1:$31</definedName>
    <definedName name="SCHPG">#REF!</definedName>
    <definedName name="W" localSheetId="1" hidden="1">#REF!</definedName>
    <definedName name="W" localSheetId="2" hidden="1">#REF!</definedName>
    <definedName name="W" localSheetId="3" hidden="1">#REF!</definedName>
    <definedName name="W" localSheetId="4" hidden="1">#REF!</definedName>
    <definedName name="W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4" i="33" l="1"/>
  <c r="AS36" i="33"/>
  <c r="AS42" i="32"/>
  <c r="AS34" i="32"/>
  <c r="AS139" i="24"/>
  <c r="AS131" i="24"/>
  <c r="AS123" i="24"/>
  <c r="AS147" i="24"/>
  <c r="AS108" i="24"/>
  <c r="AS100" i="24"/>
  <c r="AS92" i="24"/>
  <c r="AS84" i="24"/>
  <c r="AS76" i="24"/>
  <c r="AS68" i="24"/>
  <c r="AS60" i="24"/>
  <c r="AS59" i="24"/>
  <c r="AS52" i="24"/>
  <c r="AS51" i="24"/>
  <c r="AS44" i="24"/>
  <c r="AS43" i="24"/>
  <c r="L165" i="36"/>
  <c r="AS37" i="34" s="1"/>
  <c r="L164" i="36"/>
  <c r="AS36" i="34" s="1"/>
  <c r="L163" i="36"/>
  <c r="AS35" i="34" s="1"/>
  <c r="L162" i="36"/>
  <c r="AS34" i="34" s="1"/>
  <c r="L161" i="36"/>
  <c r="AS33" i="34" s="1"/>
  <c r="L160" i="36"/>
  <c r="AS32" i="34" s="1"/>
  <c r="L159" i="36"/>
  <c r="L157" i="36"/>
  <c r="AS52" i="33" s="1"/>
  <c r="L156" i="36"/>
  <c r="AS51" i="33" s="1"/>
  <c r="L155" i="36"/>
  <c r="AS50" i="33" s="1"/>
  <c r="L154" i="36"/>
  <c r="AS49" i="33" s="1"/>
  <c r="L153" i="36"/>
  <c r="AS48" i="33" s="1"/>
  <c r="L152" i="36"/>
  <c r="AS47" i="33" s="1"/>
  <c r="L151" i="36"/>
  <c r="AS46" i="33" s="1"/>
  <c r="L150" i="36"/>
  <c r="AS45" i="33" s="1"/>
  <c r="L148" i="36"/>
  <c r="AS43" i="33" s="1"/>
  <c r="L147" i="36"/>
  <c r="AS42" i="33" s="1"/>
  <c r="L146" i="36"/>
  <c r="AS41" i="33" s="1"/>
  <c r="L145" i="36"/>
  <c r="AS40" i="33" s="1"/>
  <c r="L144" i="36"/>
  <c r="AS39" i="33" s="1"/>
  <c r="L143" i="36"/>
  <c r="AS38" i="33" s="1"/>
  <c r="L142" i="36"/>
  <c r="AS37" i="33" s="1"/>
  <c r="L141" i="36"/>
  <c r="L140" i="36"/>
  <c r="AS35" i="33" s="1"/>
  <c r="L139" i="36"/>
  <c r="AS34" i="33" s="1"/>
  <c r="L138" i="36"/>
  <c r="AS33" i="33" s="1"/>
  <c r="L137" i="36"/>
  <c r="AS32" i="33" s="1"/>
  <c r="L136" i="36"/>
  <c r="AS49" i="32" s="1"/>
  <c r="L135" i="36"/>
  <c r="AS48" i="32" s="1"/>
  <c r="L134" i="36"/>
  <c r="AS47" i="32" s="1"/>
  <c r="L133" i="36"/>
  <c r="AS46" i="32" s="1"/>
  <c r="L132" i="36"/>
  <c r="AS45" i="32" s="1"/>
  <c r="L131" i="36"/>
  <c r="AS44" i="32" s="1"/>
  <c r="L130" i="36"/>
  <c r="AS43" i="32" s="1"/>
  <c r="L129" i="36"/>
  <c r="L128" i="36"/>
  <c r="AS41" i="32" s="1"/>
  <c r="L127" i="36"/>
  <c r="AS40" i="32" s="1"/>
  <c r="L126" i="36"/>
  <c r="AS39" i="32" s="1"/>
  <c r="L125" i="36"/>
  <c r="AS38" i="32" s="1"/>
  <c r="L124" i="36"/>
  <c r="AS37" i="32" s="1"/>
  <c r="L123" i="36"/>
  <c r="AS36" i="32" s="1"/>
  <c r="L122" i="36"/>
  <c r="AS35" i="32" s="1"/>
  <c r="L121" i="36"/>
  <c r="L120" i="36"/>
  <c r="AS33" i="32" s="1"/>
  <c r="L119" i="36"/>
  <c r="AS32" i="32" s="1"/>
  <c r="L118" i="36"/>
  <c r="AS144" i="24" s="1"/>
  <c r="L117" i="36"/>
  <c r="AS143" i="24" s="1"/>
  <c r="L116" i="36"/>
  <c r="AS142" i="24" s="1"/>
  <c r="L115" i="36"/>
  <c r="AS141" i="24" s="1"/>
  <c r="L114" i="36"/>
  <c r="AS140" i="24" s="1"/>
  <c r="L113" i="36"/>
  <c r="L112" i="36"/>
  <c r="AS138" i="24" s="1"/>
  <c r="L111" i="36"/>
  <c r="AS137" i="24" s="1"/>
  <c r="L110" i="36"/>
  <c r="AS136" i="24" s="1"/>
  <c r="L109" i="36"/>
  <c r="AS135" i="24" s="1"/>
  <c r="L108" i="36"/>
  <c r="AS134" i="24" s="1"/>
  <c r="L107" i="36"/>
  <c r="AS133" i="24" s="1"/>
  <c r="L106" i="36"/>
  <c r="AS132" i="24" s="1"/>
  <c r="L105" i="36"/>
  <c r="L104" i="36"/>
  <c r="AS130" i="24" s="1"/>
  <c r="L103" i="36"/>
  <c r="AS129" i="24" s="1"/>
  <c r="L102" i="36"/>
  <c r="AS128" i="24" s="1"/>
  <c r="L101" i="36"/>
  <c r="AS127" i="24" s="1"/>
  <c r="L100" i="36"/>
  <c r="AS126" i="24" s="1"/>
  <c r="L99" i="36"/>
  <c r="AS125" i="24" s="1"/>
  <c r="L98" i="36"/>
  <c r="AS124" i="24" s="1"/>
  <c r="L97" i="36"/>
  <c r="L96" i="36"/>
  <c r="AS122" i="24" s="1"/>
  <c r="L95" i="36"/>
  <c r="AS121" i="24" s="1"/>
  <c r="L94" i="36"/>
  <c r="AS120" i="24" s="1"/>
  <c r="L93" i="36"/>
  <c r="AS119" i="24" s="1"/>
  <c r="L92" i="36"/>
  <c r="AS118" i="24" s="1"/>
  <c r="L91" i="36"/>
  <c r="AS117" i="24" s="1"/>
  <c r="L90" i="36"/>
  <c r="AS116" i="24" s="1"/>
  <c r="L158" i="36"/>
  <c r="L89" i="36"/>
  <c r="AS115" i="24" s="1"/>
  <c r="L88" i="36"/>
  <c r="AS114" i="24" s="1"/>
  <c r="L87" i="36"/>
  <c r="AS113" i="24" s="1"/>
  <c r="L86" i="36"/>
  <c r="AS112" i="24" s="1"/>
  <c r="L85" i="36"/>
  <c r="AS111" i="24" s="1"/>
  <c r="L84" i="36"/>
  <c r="AS110" i="24" s="1"/>
  <c r="L83" i="36"/>
  <c r="AS109" i="24" s="1"/>
  <c r="L82" i="36"/>
  <c r="L81" i="36"/>
  <c r="AS107" i="24" s="1"/>
  <c r="L80" i="36"/>
  <c r="AS106" i="24" s="1"/>
  <c r="L79" i="36"/>
  <c r="AS105" i="24" s="1"/>
  <c r="L78" i="36"/>
  <c r="AS104" i="24" s="1"/>
  <c r="L77" i="36"/>
  <c r="AS103" i="24" s="1"/>
  <c r="L76" i="36"/>
  <c r="AS102" i="24" s="1"/>
  <c r="L75" i="36"/>
  <c r="AS101" i="24" s="1"/>
  <c r="L74" i="36"/>
  <c r="L73" i="36"/>
  <c r="AS99" i="24" s="1"/>
  <c r="L72" i="36"/>
  <c r="AS98" i="24" s="1"/>
  <c r="L71" i="36"/>
  <c r="AS97" i="24" s="1"/>
  <c r="L70" i="36"/>
  <c r="AS96" i="24" s="1"/>
  <c r="L69" i="36"/>
  <c r="AS95" i="24" s="1"/>
  <c r="L68" i="36"/>
  <c r="AS94" i="24" s="1"/>
  <c r="L67" i="36"/>
  <c r="AS93" i="24" s="1"/>
  <c r="L66" i="36"/>
  <c r="L65" i="36"/>
  <c r="AS91" i="24" s="1"/>
  <c r="L64" i="36"/>
  <c r="AS90" i="24" s="1"/>
  <c r="L63" i="36"/>
  <c r="AS89" i="24" s="1"/>
  <c r="L62" i="36"/>
  <c r="AS88" i="24" s="1"/>
  <c r="L61" i="36"/>
  <c r="AS87" i="24" s="1"/>
  <c r="L60" i="36"/>
  <c r="AS86" i="24" s="1"/>
  <c r="L59" i="36"/>
  <c r="AS85" i="24" s="1"/>
  <c r="L58" i="36"/>
  <c r="L57" i="36"/>
  <c r="AS83" i="24" s="1"/>
  <c r="L56" i="36"/>
  <c r="AS82" i="24" s="1"/>
  <c r="L55" i="36"/>
  <c r="AS81" i="24" s="1"/>
  <c r="L54" i="36"/>
  <c r="AS80" i="24" s="1"/>
  <c r="L53" i="36"/>
  <c r="AS79" i="24" s="1"/>
  <c r="L52" i="36"/>
  <c r="AS78" i="24" s="1"/>
  <c r="L51" i="36"/>
  <c r="AS77" i="24" s="1"/>
  <c r="L50" i="36"/>
  <c r="L49" i="36"/>
  <c r="AS75" i="24" s="1"/>
  <c r="L48" i="36"/>
  <c r="AS74" i="24" s="1"/>
  <c r="L47" i="36"/>
  <c r="AS73" i="24" s="1"/>
  <c r="L46" i="36"/>
  <c r="AS72" i="24" s="1"/>
  <c r="L45" i="36"/>
  <c r="AS71" i="24" s="1"/>
  <c r="L44" i="36"/>
  <c r="AS70" i="24" s="1"/>
  <c r="L43" i="36"/>
  <c r="AS69" i="24" s="1"/>
  <c r="L42" i="36"/>
  <c r="L41" i="36"/>
  <c r="AS67" i="24" s="1"/>
  <c r="L40" i="36"/>
  <c r="AS66" i="24" s="1"/>
  <c r="L39" i="36"/>
  <c r="AS65" i="24" s="1"/>
  <c r="L38" i="36"/>
  <c r="AS64" i="24" s="1"/>
  <c r="L37" i="36"/>
  <c r="AS63" i="24" s="1"/>
  <c r="L36" i="36"/>
  <c r="AS62" i="24" s="1"/>
  <c r="L35" i="36"/>
  <c r="AS61" i="24" s="1"/>
  <c r="L34" i="36"/>
  <c r="L33" i="36"/>
  <c r="L32" i="36"/>
  <c r="AS58" i="24" s="1"/>
  <c r="L31" i="36"/>
  <c r="AS57" i="24" s="1"/>
  <c r="L30" i="36"/>
  <c r="AS56" i="24" s="1"/>
  <c r="L29" i="36"/>
  <c r="AS55" i="24" s="1"/>
  <c r="L28" i="36"/>
  <c r="AS54" i="24" s="1"/>
  <c r="L27" i="36"/>
  <c r="AS53" i="24" s="1"/>
  <c r="L26" i="36"/>
  <c r="L25" i="36"/>
  <c r="L24" i="36"/>
  <c r="AS50" i="24" s="1"/>
  <c r="L23" i="36"/>
  <c r="AS49" i="24" s="1"/>
  <c r="L22" i="36"/>
  <c r="AS48" i="24" s="1"/>
  <c r="L21" i="36"/>
  <c r="AS47" i="24" s="1"/>
  <c r="L20" i="36"/>
  <c r="AS46" i="24" s="1"/>
  <c r="L19" i="36"/>
  <c r="AS45" i="24" s="1"/>
  <c r="L18" i="36"/>
  <c r="L17" i="36"/>
  <c r="L16" i="36"/>
  <c r="AS42" i="24" s="1"/>
  <c r="L15" i="36"/>
  <c r="AS41" i="24" s="1"/>
  <c r="L14" i="36"/>
  <c r="AS40" i="24" s="1"/>
  <c r="L13" i="36"/>
  <c r="AS39" i="24" s="1"/>
  <c r="L12" i="36"/>
  <c r="AS38" i="24" s="1"/>
  <c r="L11" i="36"/>
  <c r="AS37" i="24" s="1"/>
  <c r="L149" i="36"/>
  <c r="L10" i="36"/>
  <c r="AS36" i="24" s="1"/>
  <c r="L9" i="36"/>
  <c r="AS35" i="24" s="1"/>
  <c r="L8" i="36"/>
  <c r="AS34" i="24" s="1"/>
  <c r="L7" i="36"/>
  <c r="AS33" i="24" s="1"/>
  <c r="L6" i="36"/>
  <c r="AS32" i="24" s="1"/>
  <c r="AD29" i="36" l="1"/>
  <c r="AC118" i="36" l="1"/>
  <c r="AC117" i="36"/>
  <c r="AC87" i="36"/>
  <c r="AC86" i="36"/>
  <c r="AC61" i="36"/>
  <c r="AC60" i="36"/>
  <c r="AC59" i="36"/>
  <c r="AC56" i="36"/>
  <c r="AC10" i="36"/>
  <c r="AC159" i="36"/>
  <c r="AC158" i="36"/>
  <c r="AC141" i="36"/>
  <c r="AC140" i="36"/>
  <c r="AC139" i="36"/>
  <c r="AC153" i="36"/>
  <c r="AC152" i="36"/>
  <c r="AC155" i="36"/>
  <c r="AC154" i="36"/>
  <c r="AC138" i="36"/>
  <c r="AC137" i="36"/>
  <c r="AC143" i="36"/>
  <c r="AC142" i="36"/>
  <c r="AC157" i="36"/>
  <c r="AC156" i="36"/>
  <c r="AC144" i="36"/>
  <c r="AC145" i="36"/>
  <c r="AC165" i="36"/>
  <c r="AC164" i="36"/>
  <c r="AC161" i="36"/>
  <c r="AC148" i="36"/>
  <c r="AC147" i="36"/>
  <c r="AC146" i="36"/>
  <c r="AC149" i="36"/>
  <c r="AC160" i="36"/>
  <c r="AC120" i="36"/>
  <c r="AC119" i="36"/>
  <c r="AC151" i="36"/>
  <c r="AC150" i="36"/>
  <c r="AC121" i="36"/>
  <c r="AC122" i="36"/>
  <c r="AC129" i="36"/>
  <c r="AC128" i="36"/>
  <c r="AC127" i="36"/>
  <c r="AC132" i="36"/>
  <c r="AC131" i="36"/>
  <c r="AC130" i="36"/>
  <c r="AC163" i="36"/>
  <c r="AC162" i="36"/>
  <c r="AC92" i="36"/>
  <c r="AC91" i="36"/>
  <c r="AC136" i="36"/>
  <c r="AC133" i="36"/>
  <c r="AC26" i="36"/>
  <c r="AC25" i="36"/>
  <c r="AC126" i="36"/>
  <c r="AC125" i="36"/>
  <c r="AC124" i="36"/>
  <c r="AC123" i="36"/>
  <c r="AC28" i="36"/>
  <c r="AC27" i="36"/>
  <c r="AC85" i="36"/>
  <c r="AC115" i="36"/>
  <c r="AC107" i="36"/>
  <c r="AC106" i="36"/>
  <c r="AC105" i="36"/>
  <c r="AC104" i="36"/>
  <c r="AC103" i="36"/>
  <c r="AC75" i="36"/>
  <c r="AC73" i="36"/>
  <c r="AC71" i="36"/>
  <c r="AC35" i="36"/>
  <c r="AC34" i="36"/>
  <c r="AC100" i="36"/>
  <c r="AC99" i="36"/>
  <c r="AC94" i="36"/>
  <c r="AC93" i="36"/>
  <c r="AC51" i="36"/>
  <c r="AC50" i="36"/>
  <c r="AC97" i="36"/>
  <c r="AC96" i="36"/>
  <c r="AC32" i="36"/>
  <c r="AC31" i="36"/>
  <c r="AC18" i="36"/>
  <c r="AC17" i="36"/>
  <c r="AC14" i="36"/>
  <c r="AC13" i="36"/>
  <c r="AC109" i="36"/>
  <c r="AC108" i="36"/>
  <c r="AC12" i="36"/>
  <c r="AC11" i="36"/>
  <c r="AC20" i="36"/>
  <c r="AC19" i="36"/>
  <c r="AC58" i="36"/>
  <c r="AC57" i="36"/>
  <c r="AC102" i="36"/>
  <c r="AC54" i="36"/>
  <c r="AC53" i="36"/>
  <c r="AC43" i="36"/>
  <c r="AC42" i="36"/>
  <c r="AC67" i="36"/>
  <c r="AC63" i="36"/>
  <c r="AC62" i="36"/>
  <c r="AC89" i="36"/>
  <c r="AC88" i="36"/>
  <c r="AC41" i="36"/>
  <c r="AC40" i="36"/>
  <c r="AC81" i="36"/>
  <c r="AC79" i="36"/>
  <c r="AC77" i="36"/>
  <c r="AC76" i="36"/>
  <c r="AC82" i="36"/>
  <c r="AC80" i="36"/>
  <c r="AC116" i="36"/>
  <c r="AC22" i="36"/>
  <c r="AC21" i="36"/>
  <c r="AC90" i="36"/>
  <c r="AC45" i="36"/>
  <c r="AC44" i="36"/>
  <c r="AC74" i="36"/>
  <c r="AC135" i="36"/>
  <c r="AC134" i="36"/>
  <c r="AC49" i="36"/>
  <c r="AC48" i="36"/>
  <c r="AC33" i="36"/>
  <c r="AC16" i="36"/>
  <c r="AC8" i="36"/>
  <c r="AC84" i="36"/>
  <c r="AC114" i="36"/>
  <c r="AC113" i="36"/>
  <c r="AC66" i="36"/>
  <c r="AC65" i="36"/>
  <c r="AC95" i="36"/>
  <c r="AC78" i="36"/>
  <c r="AC69" i="36"/>
  <c r="AC68" i="36"/>
  <c r="AC39" i="36"/>
  <c r="AC38" i="36"/>
  <c r="AC111" i="36"/>
  <c r="AC110" i="36"/>
  <c r="AC72" i="36"/>
  <c r="AC70" i="36"/>
  <c r="AC83" i="36"/>
  <c r="AC29" i="36"/>
  <c r="AC9" i="36"/>
  <c r="AC7" i="36"/>
  <c r="AC6" i="36"/>
  <c r="AC46" i="36"/>
  <c r="AC37" i="36"/>
  <c r="AC112" i="36"/>
  <c r="AC52" i="36"/>
  <c r="AC101" i="36"/>
  <c r="AC98" i="36"/>
  <c r="AC24" i="36"/>
  <c r="AC15" i="36"/>
  <c r="AC55" i="36"/>
  <c r="AC30" i="36"/>
  <c r="AC64" i="36"/>
  <c r="AC47" i="36"/>
  <c r="AC23" i="36"/>
  <c r="AC36" i="36"/>
  <c r="AD9" i="36"/>
  <c r="AD7" i="36"/>
  <c r="AD6" i="36"/>
  <c r="AD46" i="36"/>
  <c r="AD37" i="36"/>
  <c r="AD112" i="36"/>
  <c r="AD52" i="36"/>
  <c r="AD101" i="36"/>
  <c r="AD98" i="36"/>
  <c r="AD24" i="36"/>
  <c r="AD15" i="36"/>
  <c r="AD55" i="36"/>
  <c r="AD30" i="36"/>
  <c r="AD64" i="36"/>
  <c r="AD47" i="36"/>
  <c r="AD23" i="36"/>
  <c r="AD36" i="36"/>
  <c r="AD118" i="36"/>
  <c r="AD117" i="36"/>
  <c r="AD87" i="36"/>
  <c r="AD86" i="36"/>
  <c r="AD61" i="36"/>
  <c r="AD60" i="36"/>
  <c r="AD59" i="36"/>
  <c r="AD56" i="36"/>
  <c r="AD10" i="36"/>
  <c r="AD159" i="36"/>
  <c r="AD158" i="36"/>
  <c r="AD141" i="36"/>
  <c r="AD140" i="36"/>
  <c r="AD139" i="36"/>
  <c r="AD153" i="36"/>
  <c r="AD152" i="36"/>
  <c r="AD155" i="36"/>
  <c r="AD154" i="36"/>
  <c r="AD138" i="36"/>
  <c r="AD137" i="36"/>
  <c r="AD143" i="36"/>
  <c r="AD142" i="36"/>
  <c r="AD157" i="36"/>
  <c r="AD156" i="36"/>
  <c r="AD144" i="36"/>
  <c r="AD145" i="36"/>
  <c r="AD165" i="36"/>
  <c r="AD164" i="36"/>
  <c r="AD161" i="36"/>
  <c r="AD148" i="36"/>
  <c r="AD147" i="36"/>
  <c r="AD146" i="36"/>
  <c r="AD149" i="36"/>
  <c r="AD160" i="36"/>
  <c r="AD120" i="36"/>
  <c r="AD119" i="36"/>
  <c r="AD151" i="36"/>
  <c r="AD150" i="36"/>
  <c r="AD121" i="36"/>
  <c r="AD122" i="36"/>
  <c r="AD129" i="36"/>
  <c r="AD128" i="36"/>
  <c r="AD127" i="36"/>
  <c r="AD132" i="36"/>
  <c r="AD131" i="36"/>
  <c r="AD130" i="36"/>
  <c r="AD163" i="36"/>
  <c r="AD162" i="36"/>
  <c r="AD92" i="36"/>
  <c r="AD91" i="36"/>
  <c r="AD136" i="36"/>
  <c r="AD133" i="36"/>
  <c r="AD26" i="36"/>
  <c r="AD25" i="36"/>
  <c r="AD126" i="36"/>
  <c r="AD125" i="36"/>
  <c r="AD124" i="36"/>
  <c r="AD123" i="36"/>
  <c r="AD28" i="36"/>
  <c r="AD27" i="36"/>
  <c r="AD85" i="36"/>
  <c r="AD115" i="36"/>
  <c r="AD107" i="36"/>
  <c r="AD106" i="36"/>
  <c r="AD105" i="36"/>
  <c r="AD104" i="36"/>
  <c r="AD103" i="36"/>
  <c r="AD75" i="36"/>
  <c r="AD73" i="36"/>
  <c r="AD71" i="36"/>
  <c r="AD35" i="36"/>
  <c r="AD34" i="36"/>
  <c r="AD100" i="36"/>
  <c r="AD99" i="36"/>
  <c r="AD94" i="36"/>
  <c r="AD93" i="36"/>
  <c r="AD51" i="36"/>
  <c r="AD50" i="36"/>
  <c r="AD97" i="36"/>
  <c r="AD96" i="36"/>
  <c r="AD32" i="36"/>
  <c r="AD31" i="36"/>
  <c r="AD18" i="36"/>
  <c r="AD17" i="36"/>
  <c r="AD14" i="36"/>
  <c r="AD13" i="36"/>
  <c r="AD109" i="36"/>
  <c r="AD108" i="36"/>
  <c r="AD12" i="36"/>
  <c r="AD11" i="36"/>
  <c r="AD20" i="36"/>
  <c r="AD19" i="36"/>
  <c r="AD58" i="36"/>
  <c r="AD57" i="36"/>
  <c r="AD102" i="36"/>
  <c r="AD54" i="36"/>
  <c r="AD53" i="36"/>
  <c r="AD43" i="36"/>
  <c r="AD42" i="36"/>
  <c r="AD67" i="36"/>
  <c r="AD63" i="36"/>
  <c r="AD62" i="36"/>
  <c r="AD89" i="36"/>
  <c r="AD88" i="36"/>
  <c r="AD41" i="36"/>
  <c r="AD40" i="36"/>
  <c r="AD81" i="36"/>
  <c r="AD79" i="36"/>
  <c r="AD77" i="36"/>
  <c r="AD76" i="36"/>
  <c r="AD82" i="36"/>
  <c r="AD80" i="36"/>
  <c r="AD116" i="36"/>
  <c r="AD22" i="36"/>
  <c r="AD21" i="36"/>
  <c r="AD90" i="36"/>
  <c r="AD45" i="36"/>
  <c r="AD44" i="36"/>
  <c r="AD74" i="36"/>
  <c r="AD135" i="36"/>
  <c r="AD134" i="36"/>
  <c r="AD49" i="36"/>
  <c r="AD48" i="36"/>
  <c r="AD33" i="36"/>
  <c r="AD16" i="36"/>
  <c r="AD8" i="36"/>
  <c r="AD84" i="36"/>
  <c r="AD114" i="36"/>
  <c r="AD113" i="36"/>
  <c r="AD66" i="36"/>
  <c r="AD65" i="36"/>
  <c r="AD95" i="36"/>
  <c r="AD78" i="36"/>
  <c r="AD69" i="36"/>
  <c r="AD68" i="36"/>
  <c r="AD39" i="36"/>
  <c r="AD38" i="36"/>
  <c r="AD111" i="36"/>
  <c r="AD110" i="36"/>
  <c r="AD72" i="36"/>
  <c r="AD70" i="36"/>
  <c r="AD83" i="36"/>
  <c r="AB165" i="36"/>
  <c r="AB164" i="36"/>
  <c r="AB163" i="36"/>
  <c r="AB162" i="36"/>
  <c r="AB161" i="36"/>
  <c r="AB160" i="36"/>
  <c r="AB159" i="36"/>
  <c r="AB157" i="36"/>
  <c r="AB156" i="36"/>
  <c r="AB155" i="36"/>
  <c r="AB154" i="36"/>
  <c r="AB153" i="36"/>
  <c r="AB152" i="36"/>
  <c r="AB151" i="36"/>
  <c r="AB150" i="36"/>
  <c r="AB148" i="36"/>
  <c r="AB147" i="36"/>
  <c r="AB146" i="36"/>
  <c r="AB145" i="36"/>
  <c r="AB144" i="36"/>
  <c r="AB143" i="36"/>
  <c r="AB142" i="36"/>
  <c r="AB141" i="36"/>
  <c r="AB140" i="36"/>
  <c r="AB139" i="36"/>
  <c r="AB138" i="36"/>
  <c r="AB137" i="36"/>
  <c r="AB136" i="36"/>
  <c r="AB135" i="36"/>
  <c r="AB134" i="36"/>
  <c r="AB133" i="36"/>
  <c r="AB132" i="36"/>
  <c r="AB131" i="36"/>
  <c r="AB130" i="36"/>
  <c r="AB129" i="36"/>
  <c r="AB128" i="36"/>
  <c r="AB127" i="36"/>
  <c r="AB126" i="36"/>
  <c r="AB125" i="36"/>
  <c r="AB124" i="36"/>
  <c r="AB123" i="36"/>
  <c r="AB122" i="36"/>
  <c r="AB121" i="36"/>
  <c r="AB120" i="36"/>
  <c r="AB119" i="36"/>
  <c r="AB118" i="36"/>
  <c r="AB117" i="36"/>
  <c r="AB116" i="36"/>
  <c r="AB115" i="36"/>
  <c r="AB114" i="36"/>
  <c r="AB113" i="36"/>
  <c r="AB112" i="36"/>
  <c r="AB111" i="36"/>
  <c r="AB110" i="36"/>
  <c r="AB109" i="36"/>
  <c r="AB108" i="36"/>
  <c r="AB107" i="36"/>
  <c r="AB106" i="36"/>
  <c r="AB105" i="36"/>
  <c r="AB104" i="36"/>
  <c r="AB103" i="36"/>
  <c r="AB102" i="36"/>
  <c r="AB101" i="36"/>
  <c r="AB100" i="36"/>
  <c r="AB99" i="36"/>
  <c r="AB98" i="36"/>
  <c r="AB97" i="36"/>
  <c r="AB96" i="36"/>
  <c r="AB95" i="36"/>
  <c r="AB94" i="36"/>
  <c r="AB93" i="36"/>
  <c r="AB92" i="36"/>
  <c r="AB91" i="36"/>
  <c r="AB90" i="36"/>
  <c r="AB158" i="36"/>
  <c r="AB89" i="36"/>
  <c r="AB88" i="36"/>
  <c r="AB87" i="36"/>
  <c r="AB86" i="36"/>
  <c r="AB85" i="36"/>
  <c r="AB84" i="36"/>
  <c r="AB83" i="36"/>
  <c r="AB82" i="36"/>
  <c r="AB81" i="36"/>
  <c r="AB80" i="36"/>
  <c r="AB79" i="36"/>
  <c r="AB78" i="36"/>
  <c r="AB77" i="36"/>
  <c r="AB76" i="36"/>
  <c r="AB75" i="36"/>
  <c r="AB74" i="36"/>
  <c r="AB73" i="36"/>
  <c r="AB72" i="36"/>
  <c r="AB71" i="36"/>
  <c r="AB70" i="36"/>
  <c r="AB69" i="36"/>
  <c r="AB68" i="36"/>
  <c r="AB67" i="36"/>
  <c r="AB66" i="36"/>
  <c r="AB65" i="36"/>
  <c r="AB64" i="36"/>
  <c r="AB63" i="36"/>
  <c r="AB62" i="36"/>
  <c r="AB61" i="36"/>
  <c r="AB60" i="36"/>
  <c r="AB59" i="36"/>
  <c r="AB58" i="36"/>
  <c r="AB57" i="36"/>
  <c r="AB56" i="36"/>
  <c r="AB55" i="36"/>
  <c r="AB54" i="36"/>
  <c r="AB53" i="36"/>
  <c r="AB52" i="36"/>
  <c r="AB51" i="36"/>
  <c r="AB50" i="36"/>
  <c r="AB49" i="36"/>
  <c r="AB48" i="36"/>
  <c r="AB47" i="36"/>
  <c r="AB46" i="36"/>
  <c r="AB45" i="36"/>
  <c r="AB44" i="36"/>
  <c r="AB43" i="36"/>
  <c r="AB42" i="36"/>
  <c r="AB41" i="36"/>
  <c r="AB40" i="36"/>
  <c r="AB39" i="36"/>
  <c r="AB38" i="36"/>
  <c r="AB37" i="36"/>
  <c r="AB36" i="36"/>
  <c r="AB35" i="36"/>
  <c r="AB34" i="36"/>
  <c r="AB33" i="36"/>
  <c r="AB32" i="36"/>
  <c r="AB31" i="36"/>
  <c r="AB30" i="36"/>
  <c r="AB29" i="36"/>
  <c r="AB28" i="36"/>
  <c r="AB27" i="36"/>
  <c r="AB26" i="36"/>
  <c r="AB25" i="36"/>
  <c r="AB24" i="36"/>
  <c r="AB23" i="36"/>
  <c r="AB22" i="36"/>
  <c r="AB21" i="36"/>
  <c r="AB20" i="36"/>
  <c r="AB19" i="36"/>
  <c r="AB18" i="36"/>
  <c r="AB17" i="36"/>
  <c r="AB16" i="36"/>
  <c r="AB15" i="36"/>
  <c r="AB14" i="36"/>
  <c r="AB13" i="36"/>
  <c r="AB12" i="36"/>
  <c r="AB11" i="36"/>
  <c r="AB149" i="36"/>
  <c r="AB10" i="36"/>
  <c r="AB9" i="36"/>
  <c r="AB8" i="36"/>
  <c r="AB7" i="36"/>
  <c r="AB6" i="36"/>
</calcChain>
</file>

<file path=xl/comments1.xml><?xml version="1.0" encoding="utf-8"?>
<comments xmlns="http://schemas.openxmlformats.org/spreadsheetml/2006/main">
  <authors>
    <author>SERVEONE</author>
  </authors>
  <commentList>
    <comment ref="AC5" authorId="0" shapeId="0">
      <text>
        <r>
          <rPr>
            <sz val="9"/>
            <color indexed="81"/>
            <rFont val="Tahoma"/>
            <family val="2"/>
          </rPr>
          <t xml:space="preserve">Range Max &gt;= Design temp.
</t>
        </r>
      </text>
    </comment>
    <comment ref="AD5" authorId="0" shapeId="0">
      <text>
        <r>
          <rPr>
            <sz val="9"/>
            <color indexed="81"/>
            <rFont val="Tahoma"/>
            <family val="2"/>
          </rPr>
          <t xml:space="preserve">0.33&lt;=nor/range&lt;=0.66
</t>
        </r>
      </text>
    </comment>
    <comment ref="N29" authorId="0" shapeId="0">
      <text>
        <r>
          <rPr>
            <sz val="9"/>
            <color indexed="81"/>
            <rFont val="돋움"/>
            <family val="3"/>
            <charset val="129"/>
          </rPr>
          <t>공정조건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: 1.02-&gt;0.01
</t>
        </r>
      </text>
    </comment>
  </commentList>
</comments>
</file>

<file path=xl/sharedStrings.xml><?xml version="1.0" encoding="utf-8"?>
<sst xmlns="http://schemas.openxmlformats.org/spreadsheetml/2006/main" count="5790" uniqueCount="690">
  <si>
    <t/>
  </si>
  <si>
    <t>DOC. NO.</t>
    <phoneticPr fontId="1" type="noConversion"/>
  </si>
  <si>
    <t>CLIENT</t>
  </si>
  <si>
    <t>REV. NO.</t>
  </si>
  <si>
    <t>LG Chem</t>
  </si>
  <si>
    <t>DATA SHEET</t>
    <phoneticPr fontId="1" type="noConversion"/>
  </si>
  <si>
    <t>FOR</t>
    <phoneticPr fontId="1" type="noConversion"/>
  </si>
  <si>
    <t>DATA SHEET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</si>
  <si>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</si>
  <si>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</si>
  <si>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</si>
  <si>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</si>
  <si>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</si>
  <si>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REMARK</t>
    <phoneticPr fontId="1" type="noConversion"/>
  </si>
  <si>
    <t>NO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</si>
  <si>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</si>
  <si>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ACCURACY</t>
    <phoneticPr fontId="1" type="noConversion"/>
  </si>
  <si>
    <t>ACCESSORIES</t>
    <phoneticPr fontId="1" type="noConversion"/>
  </si>
  <si>
    <t>ELEMENT</t>
    <phoneticPr fontId="1" type="noConversion"/>
  </si>
  <si>
    <t>ELEMENT TYPE</t>
    <phoneticPr fontId="1" type="noConversion"/>
  </si>
  <si>
    <t>MFR &amp; MODEL NO.</t>
    <phoneticPr fontId="1" type="noConversion"/>
  </si>
  <si>
    <t>TAG NO</t>
    <phoneticPr fontId="1" type="noConversion"/>
  </si>
  <si>
    <t>MAX</t>
    <phoneticPr fontId="1" type="noConversion"/>
  </si>
  <si>
    <t>NOR</t>
    <phoneticPr fontId="1" type="noConversion"/>
  </si>
  <si>
    <t>FLUID</t>
    <phoneticPr fontId="1" type="noConversion"/>
  </si>
  <si>
    <t>SERVICE</t>
    <phoneticPr fontId="1" type="noConversion"/>
  </si>
  <si>
    <t>PRESSURE 
(kg/cm2g)</t>
    <phoneticPr fontId="1" type="noConversion"/>
  </si>
  <si>
    <t>TEMP. 
(deg C)</t>
    <phoneticPr fontId="1" type="noConversion"/>
  </si>
  <si>
    <t>-</t>
  </si>
  <si>
    <t>AMB</t>
  </si>
  <si>
    <t>GENERAL</t>
    <phoneticPr fontId="1" type="noConversion"/>
  </si>
  <si>
    <t>TYPE</t>
    <phoneticPr fontId="1" type="noConversion"/>
  </si>
  <si>
    <t>DIRECT READING</t>
    <phoneticPr fontId="1" type="noConversion"/>
  </si>
  <si>
    <t>RECEIVER</t>
    <phoneticPr fontId="1" type="noConversion"/>
  </si>
  <si>
    <t>MOUNTING</t>
    <phoneticPr fontId="1" type="noConversion"/>
  </si>
  <si>
    <t>LOCAL</t>
    <phoneticPr fontId="1" type="noConversion"/>
  </si>
  <si>
    <t>SURFACE</t>
    <phoneticPr fontId="1" type="noConversion"/>
  </si>
  <si>
    <t>FLUSH</t>
    <phoneticPr fontId="1" type="noConversion"/>
  </si>
  <si>
    <t>DIAL SIZE</t>
    <phoneticPr fontId="1" type="noConversion"/>
  </si>
  <si>
    <t>100 mm</t>
    <phoneticPr fontId="1" type="noConversion"/>
  </si>
  <si>
    <t>150 mm</t>
    <phoneticPr fontId="1" type="noConversion"/>
  </si>
  <si>
    <t>4 1/2"</t>
    <phoneticPr fontId="1" type="noConversion"/>
  </si>
  <si>
    <t>DIAL COLOR</t>
    <phoneticPr fontId="1" type="noConversion"/>
  </si>
  <si>
    <t>WHITE BACK GROUND BLACK LETTERS</t>
    <phoneticPr fontId="1" type="noConversion"/>
  </si>
  <si>
    <t>OTHER</t>
    <phoneticPr fontId="1" type="noConversion"/>
  </si>
  <si>
    <t>CASE MAT'L</t>
    <phoneticPr fontId="1" type="noConversion"/>
  </si>
  <si>
    <t>304SS</t>
    <phoneticPr fontId="1" type="noConversion"/>
  </si>
  <si>
    <t>316SS</t>
    <phoneticPr fontId="1" type="noConversion"/>
  </si>
  <si>
    <t>ALUMINUM</t>
    <phoneticPr fontId="1" type="noConversion"/>
  </si>
  <si>
    <t>RING TYPE</t>
    <phoneticPr fontId="1" type="noConversion"/>
  </si>
  <si>
    <t>SCREWED</t>
    <phoneticPr fontId="1" type="noConversion"/>
  </si>
  <si>
    <t>± 1.0 % OF F.S</t>
    <phoneticPr fontId="1" type="noConversion"/>
  </si>
  <si>
    <t>OVERRANGE PROTECTION</t>
    <phoneticPr fontId="1" type="noConversion"/>
  </si>
  <si>
    <t>1.3 x F.S</t>
    <phoneticPr fontId="1" type="noConversion"/>
  </si>
  <si>
    <t>BLOW OUT PROTECTION</t>
    <phoneticPr fontId="1" type="noConversion"/>
  </si>
  <si>
    <t>BACK</t>
    <phoneticPr fontId="1" type="noConversion"/>
  </si>
  <si>
    <t>SIDE</t>
    <phoneticPr fontId="1" type="noConversion"/>
  </si>
  <si>
    <t>LENS</t>
    <phoneticPr fontId="1" type="noConversion"/>
  </si>
  <si>
    <t>SAFETY GLASS</t>
    <phoneticPr fontId="1" type="noConversion"/>
  </si>
  <si>
    <t>BOURDON</t>
    <phoneticPr fontId="1" type="noConversion"/>
  </si>
  <si>
    <t>BELLOWS</t>
    <phoneticPr fontId="1" type="noConversion"/>
  </si>
  <si>
    <t>ELEMENT MAT'L</t>
    <phoneticPr fontId="1" type="noConversion"/>
  </si>
  <si>
    <t>SOCKET MAT'L</t>
    <phoneticPr fontId="1" type="noConversion"/>
  </si>
  <si>
    <t>CONNECTION</t>
    <phoneticPr fontId="1" type="noConversion"/>
  </si>
  <si>
    <t>1/2" NPT(M)</t>
    <phoneticPr fontId="1" type="noConversion"/>
  </si>
  <si>
    <t>MOVEMENT</t>
    <phoneticPr fontId="1" type="noConversion"/>
  </si>
  <si>
    <t>DIAPHRAGM SEAL</t>
    <phoneticPr fontId="1" type="noConversion"/>
  </si>
  <si>
    <t>DIAPHRAGM MAT'L</t>
    <phoneticPr fontId="1" type="noConversion"/>
  </si>
  <si>
    <t>UPPER FLANGE MAT'L</t>
    <phoneticPr fontId="1" type="noConversion"/>
  </si>
  <si>
    <t>UNDER FLANGE MAT'L</t>
    <phoneticPr fontId="1" type="noConversion"/>
  </si>
  <si>
    <t>FILL FLUID</t>
    <phoneticPr fontId="1" type="noConversion"/>
  </si>
  <si>
    <t>PROCESS CONNECTION</t>
    <phoneticPr fontId="1" type="noConversion"/>
  </si>
  <si>
    <t>316LSS</t>
    <phoneticPr fontId="1" type="noConversion"/>
  </si>
  <si>
    <t>OPTION</t>
    <phoneticPr fontId="1" type="noConversion"/>
  </si>
  <si>
    <t>NOTE</t>
    <phoneticPr fontId="1" type="noConversion"/>
  </si>
  <si>
    <t>SLIP</t>
    <phoneticPr fontId="1" type="noConversion"/>
  </si>
  <si>
    <t>(SEE LIST)</t>
    <phoneticPr fontId="1" type="noConversion"/>
  </si>
  <si>
    <t>MANDATORY OPTION</t>
    <phoneticPr fontId="1" type="noConversion"/>
  </si>
  <si>
    <t>SYPHONE (S)</t>
    <phoneticPr fontId="1" type="noConversion"/>
  </si>
  <si>
    <t>SNUBBER (B)</t>
    <phoneticPr fontId="1" type="noConversion"/>
  </si>
  <si>
    <t>DAMPENER (D)</t>
    <phoneticPr fontId="1" type="noConversion"/>
  </si>
  <si>
    <t>SOLID FRONT (SF)</t>
    <phoneticPr fontId="1" type="noConversion"/>
  </si>
  <si>
    <t>LIQUID FILLED (LF)</t>
    <phoneticPr fontId="1" type="noConversion"/>
  </si>
  <si>
    <t>Vendor shall be take consideration the service condition for seal fluid</t>
    <phoneticPr fontId="1" type="noConversion"/>
  </si>
  <si>
    <t>and accessories.</t>
    <phoneticPr fontId="1" type="noConversion"/>
  </si>
  <si>
    <t>Syphone Tube shall be min. 80 sch.</t>
    <phoneticPr fontId="1" type="noConversion"/>
  </si>
  <si>
    <t>1.</t>
    <phoneticPr fontId="1" type="noConversion"/>
  </si>
  <si>
    <t>2.</t>
  </si>
  <si>
    <t>3.</t>
  </si>
  <si>
    <t>4.</t>
  </si>
  <si>
    <t>5.</t>
  </si>
  <si>
    <t>6.</t>
  </si>
  <si>
    <t>7.</t>
  </si>
  <si>
    <t>8.</t>
  </si>
  <si>
    <t>9.</t>
  </si>
  <si>
    <t>10.</t>
    <phoneticPr fontId="1" type="noConversion"/>
  </si>
  <si>
    <t>11.</t>
    <phoneticPr fontId="1" type="noConversion"/>
  </si>
  <si>
    <t>12.</t>
    <phoneticPr fontId="1" type="noConversion"/>
  </si>
  <si>
    <t>13.</t>
    <phoneticPr fontId="1" type="noConversion"/>
  </si>
  <si>
    <t>14.</t>
  </si>
  <si>
    <t>15.</t>
  </si>
  <si>
    <t>16.</t>
  </si>
  <si>
    <t>17.</t>
  </si>
  <si>
    <t>18.</t>
  </si>
  <si>
    <t>19.</t>
    <phoneticPr fontId="1" type="noConversion"/>
  </si>
  <si>
    <t>2.</t>
    <phoneticPr fontId="1" type="noConversion"/>
  </si>
  <si>
    <t>LOCAL INSTRUMENT 
(PRESSURE GAUGE)</t>
    <phoneticPr fontId="1" type="noConversion"/>
  </si>
  <si>
    <t>LOCAL INSTRUMENT</t>
    <phoneticPr fontId="1" type="noConversion"/>
  </si>
  <si>
    <t>(PRESSURE GAUGE)</t>
    <phoneticPr fontId="1" type="noConversion"/>
  </si>
  <si>
    <t>STATE</t>
    <phoneticPr fontId="1" type="noConversion"/>
  </si>
  <si>
    <t>P&amp;ID NO</t>
    <phoneticPr fontId="1" type="noConversion"/>
  </si>
  <si>
    <t>RANGE (kg/cm2g)</t>
    <phoneticPr fontId="1" type="noConversion"/>
  </si>
  <si>
    <t>DESIGN PRESS.</t>
    <phoneticPr fontId="1" type="noConversion"/>
  </si>
  <si>
    <t>INT.</t>
    <phoneticPr fontId="1" type="noConversion"/>
  </si>
  <si>
    <t>EXT.</t>
    <phoneticPr fontId="1" type="noConversion"/>
  </si>
  <si>
    <t>DESIGN TEMP.</t>
    <phoneticPr fontId="1" type="noConversion"/>
  </si>
  <si>
    <t>HOT</t>
    <phoneticPr fontId="1" type="noConversion"/>
  </si>
  <si>
    <t>COLD</t>
    <phoneticPr fontId="1" type="noConversion"/>
  </si>
  <si>
    <r>
      <rPr>
        <sz val="7"/>
        <rFont val="맑은 고딕"/>
        <family val="3"/>
        <charset val="129"/>
      </rPr>
      <t>■</t>
    </r>
    <phoneticPr fontId="1" type="noConversion"/>
  </si>
  <si>
    <r>
      <rPr>
        <sz val="7"/>
        <rFont val="맑은 고딕"/>
        <family val="3"/>
        <charset val="129"/>
      </rPr>
      <t>□</t>
    </r>
    <phoneticPr fontId="1" type="noConversion"/>
  </si>
  <si>
    <r>
      <t xml:space="preserve">SOLID FRONT ( </t>
    </r>
    <r>
      <rPr>
        <sz val="7"/>
        <rFont val="돋움"/>
        <family val="3"/>
        <charset val="129"/>
      </rPr>
      <t>≥</t>
    </r>
    <r>
      <rPr>
        <sz val="7"/>
        <rFont val="Arial"/>
        <family val="2"/>
      </rPr>
      <t xml:space="preserve"> 30 kg/cm2g)</t>
    </r>
    <phoneticPr fontId="1" type="noConversion"/>
  </si>
  <si>
    <t>L</t>
  </si>
  <si>
    <t>V</t>
  </si>
  <si>
    <t>S</t>
  </si>
  <si>
    <t>0 ~ 10</t>
  </si>
  <si>
    <t>GAUGE UNION (G)</t>
    <phoneticPr fontId="1" type="noConversion"/>
  </si>
  <si>
    <t>MANIFOLD VALVE (M)</t>
    <phoneticPr fontId="1" type="noConversion"/>
  </si>
  <si>
    <t>COOLING FIN (C) - MFR. STD.</t>
    <phoneticPr fontId="1" type="noConversion"/>
  </si>
  <si>
    <t>SILICONE OIL</t>
    <phoneticPr fontId="1" type="noConversion"/>
  </si>
  <si>
    <t>BAYONET</t>
    <phoneticPr fontId="1" type="noConversion"/>
  </si>
  <si>
    <t>PG-1110A</t>
  </si>
  <si>
    <t>PG-1110B</t>
  </si>
  <si>
    <t>PG-1112A</t>
  </si>
  <si>
    <t>PG-1112B</t>
  </si>
  <si>
    <t>PG-1113</t>
  </si>
  <si>
    <t>PG-1115A</t>
  </si>
  <si>
    <t>PG-1115B</t>
  </si>
  <si>
    <t>PG-1134</t>
  </si>
  <si>
    <t>PG-1135</t>
  </si>
  <si>
    <t>PG-1136</t>
  </si>
  <si>
    <t>PG-1137</t>
  </si>
  <si>
    <t>PG-1138</t>
  </si>
  <si>
    <t>PG-1140</t>
  </si>
  <si>
    <t>PG-1141</t>
  </si>
  <si>
    <t>PG-1142</t>
  </si>
  <si>
    <t>PG-1145A</t>
  </si>
  <si>
    <t>PG-1145B</t>
  </si>
  <si>
    <t>PG-1146</t>
  </si>
  <si>
    <t>PG-1155A</t>
  </si>
  <si>
    <t>PG-1155B</t>
  </si>
  <si>
    <t>PG-1163A</t>
  </si>
  <si>
    <t>PG-1163B</t>
  </si>
  <si>
    <t>PG-1170-1</t>
  </si>
  <si>
    <t>PG-1211</t>
  </si>
  <si>
    <t>PG-1215A</t>
  </si>
  <si>
    <t>PG-1215B</t>
  </si>
  <si>
    <t>PG-1220</t>
  </si>
  <si>
    <t>PG-1221</t>
  </si>
  <si>
    <t>PG-1225A</t>
  </si>
  <si>
    <t>PG-1225B</t>
  </si>
  <si>
    <t>PG-1226A</t>
  </si>
  <si>
    <t>PG-1226B</t>
  </si>
  <si>
    <t>PG-1227</t>
  </si>
  <si>
    <t>PG-1311</t>
  </si>
  <si>
    <t>PG-1313A</t>
  </si>
  <si>
    <t>PG-1313B</t>
  </si>
  <si>
    <t>PG-1315A</t>
  </si>
  <si>
    <t>PG-1315B</t>
  </si>
  <si>
    <t>PG-1316A</t>
  </si>
  <si>
    <t>PG-1316B</t>
  </si>
  <si>
    <t>PG-1317A</t>
  </si>
  <si>
    <t>PG-1317B</t>
  </si>
  <si>
    <t>PG-1318</t>
  </si>
  <si>
    <t>PG-1319</t>
  </si>
  <si>
    <t>PG-1321</t>
  </si>
  <si>
    <t>PG-1323A</t>
  </si>
  <si>
    <t>PG-1323B</t>
  </si>
  <si>
    <t>PG-1325A</t>
  </si>
  <si>
    <t>PG-1325B</t>
  </si>
  <si>
    <t>PG-1327</t>
  </si>
  <si>
    <t>PG-1328</t>
  </si>
  <si>
    <t>PG-1330A</t>
  </si>
  <si>
    <t>PG-1330B</t>
  </si>
  <si>
    <t>PG-1331</t>
  </si>
  <si>
    <t>PG-1331A</t>
  </si>
  <si>
    <t>PG-1331B</t>
  </si>
  <si>
    <t>PG-1345</t>
  </si>
  <si>
    <t>PG-1351</t>
  </si>
  <si>
    <t>PG-1351A</t>
  </si>
  <si>
    <t>PG-1351B</t>
  </si>
  <si>
    <t>PG-1352</t>
  </si>
  <si>
    <t>PG-1354</t>
  </si>
  <si>
    <t>PG-1353A</t>
  </si>
  <si>
    <t>PG-1353B</t>
  </si>
  <si>
    <t>PG-1355A</t>
  </si>
  <si>
    <t>PG-1355B</t>
  </si>
  <si>
    <t>PG-1356A</t>
  </si>
  <si>
    <t>PG-1356B</t>
  </si>
  <si>
    <t>PG-1357</t>
  </si>
  <si>
    <t>PG-1358</t>
  </si>
  <si>
    <t>PG-1361</t>
  </si>
  <si>
    <t>PG-1362</t>
  </si>
  <si>
    <t>PG-1363A</t>
  </si>
  <si>
    <t>PG-1363B</t>
  </si>
  <si>
    <t>PG-1364</t>
  </si>
  <si>
    <t>PG-1365A</t>
  </si>
  <si>
    <t>PG-1365B</t>
  </si>
  <si>
    <t>PG-1367</t>
  </si>
  <si>
    <t>PG-1371B</t>
  </si>
  <si>
    <t>PG-1372A</t>
  </si>
  <si>
    <t>PG-1372B</t>
  </si>
  <si>
    <t>PG-1372C</t>
  </si>
  <si>
    <t>PG-1373A</t>
  </si>
  <si>
    <t>PG-1373B</t>
  </si>
  <si>
    <t>PG-1374</t>
  </si>
  <si>
    <t>PG-1374A</t>
  </si>
  <si>
    <t>PG-1374B</t>
  </si>
  <si>
    <t>PG-1375</t>
  </si>
  <si>
    <t>PG-1376</t>
  </si>
  <si>
    <t>PG-1401</t>
  </si>
  <si>
    <t>PG-1415</t>
  </si>
  <si>
    <t>PG-1416A</t>
  </si>
  <si>
    <t>PG-1416B</t>
  </si>
  <si>
    <t>PG-1418A</t>
  </si>
  <si>
    <t>PG-1418B</t>
  </si>
  <si>
    <t>PG-1420A</t>
  </si>
  <si>
    <t>PG-1420B</t>
  </si>
  <si>
    <t>PG-1424</t>
  </si>
  <si>
    <t>PG-1425</t>
  </si>
  <si>
    <t>PG-1426</t>
  </si>
  <si>
    <t>PG-1427</t>
  </si>
  <si>
    <t>PG-1422</t>
  </si>
  <si>
    <t>PG-1430</t>
  </si>
  <si>
    <t>PG-1431</t>
  </si>
  <si>
    <t>PG-1435</t>
  </si>
  <si>
    <t>PG-1402</t>
  </si>
  <si>
    <t>PG-1404</t>
  </si>
  <si>
    <t>PG-1406</t>
  </si>
  <si>
    <t>PG-1781</t>
  </si>
  <si>
    <t>PG-1782</t>
  </si>
  <si>
    <t>PG-1783</t>
  </si>
  <si>
    <t>PG-1784</t>
  </si>
  <si>
    <t>PG-1801</t>
  </si>
  <si>
    <t>PG-1802</t>
  </si>
  <si>
    <t>PG-1805</t>
  </si>
  <si>
    <t>PG-1806</t>
  </si>
  <si>
    <t>PG-1811</t>
  </si>
  <si>
    <t>PG-1812</t>
  </si>
  <si>
    <t>PG-1815A</t>
  </si>
  <si>
    <t>PG-1815B</t>
  </si>
  <si>
    <t>PG-1820A</t>
  </si>
  <si>
    <t>PG-1820B</t>
  </si>
  <si>
    <t>PG-1821</t>
  </si>
  <si>
    <t>PG-1830A</t>
  </si>
  <si>
    <t>PG-1830B</t>
  </si>
  <si>
    <t>PG-1831</t>
  </si>
  <si>
    <t>PG-1833</t>
  </si>
  <si>
    <t>PG-1834</t>
  </si>
  <si>
    <t>PG-1835A</t>
  </si>
  <si>
    <t>PG-1835B</t>
  </si>
  <si>
    <t>PG-1838</t>
  </si>
  <si>
    <t>PG-1839</t>
  </si>
  <si>
    <t>PG-1841</t>
  </si>
  <si>
    <t>PG-1843</t>
  </si>
  <si>
    <t>PG-1845</t>
  </si>
  <si>
    <t>PG-1847</t>
  </si>
  <si>
    <t>PG-1842</t>
  </si>
  <si>
    <t>PG-1849</t>
  </si>
  <si>
    <t>PG-1850A</t>
  </si>
  <si>
    <t>PG-1850B</t>
  </si>
  <si>
    <t>PG-1851A</t>
  </si>
  <si>
    <t>PG-1851B</t>
  </si>
  <si>
    <t>PG-1860</t>
  </si>
  <si>
    <t>PG-1860A</t>
  </si>
  <si>
    <t>PG-1860B</t>
  </si>
  <si>
    <t>PG-1870</t>
  </si>
  <si>
    <t>PG-1880</t>
  </si>
  <si>
    <t>PG-1900A</t>
  </si>
  <si>
    <t>PG-1900B</t>
  </si>
  <si>
    <t>GA-112A/B SUCTION</t>
  </si>
  <si>
    <t>GA-226A/B SUCTION</t>
  </si>
  <si>
    <t>MP STEAM TO EA-311</t>
  </si>
  <si>
    <t>N2 TO FLARE</t>
  </si>
  <si>
    <t>MP STEAM TO EA-321</t>
  </si>
  <si>
    <t>N2 TO FA-371</t>
  </si>
  <si>
    <t>GA-415A SUCTION</t>
  </si>
  <si>
    <t>GA-415B SUCTION</t>
  </si>
  <si>
    <t>FD-420A INLET</t>
  </si>
  <si>
    <t>FD-420A OUTLET</t>
  </si>
  <si>
    <t>FD-420B INLET</t>
  </si>
  <si>
    <t>FD-420B OUTLET</t>
  </si>
  <si>
    <t>N2 TO FB-420A/B</t>
  </si>
  <si>
    <t>MSS TO BG-803</t>
  </si>
  <si>
    <t>WCR TO EF-820</t>
  </si>
  <si>
    <t>PPA</t>
  </si>
  <si>
    <t>PCS</t>
  </si>
  <si>
    <t>PPW</t>
  </si>
  <si>
    <t>PRG</t>
  </si>
  <si>
    <t>PDI</t>
  </si>
  <si>
    <t>PWW</t>
  </si>
  <si>
    <t>SH</t>
  </si>
  <si>
    <t>PPR</t>
  </si>
  <si>
    <t>SL</t>
  </si>
  <si>
    <t>SM</t>
  </si>
  <si>
    <t>PE</t>
  </si>
  <si>
    <t>NL</t>
  </si>
  <si>
    <t>PIP</t>
  </si>
  <si>
    <t>PS</t>
  </si>
  <si>
    <t>GFL</t>
  </si>
  <si>
    <t>VFL</t>
  </si>
  <si>
    <t>PPF</t>
  </si>
  <si>
    <t>NS</t>
  </si>
  <si>
    <t>HS</t>
  </si>
  <si>
    <t>BFW</t>
  </si>
  <si>
    <t>MSS</t>
  </si>
  <si>
    <t>CL</t>
  </si>
  <si>
    <t>WCS</t>
  </si>
  <si>
    <t>WCR</t>
  </si>
  <si>
    <t>WT</t>
  </si>
  <si>
    <t>CM</t>
  </si>
  <si>
    <t>AI</t>
  </si>
  <si>
    <t>NH</t>
  </si>
  <si>
    <t>WW</t>
  </si>
  <si>
    <t>AP</t>
  </si>
  <si>
    <t>WR</t>
  </si>
  <si>
    <t>M</t>
  </si>
  <si>
    <t xml:space="preserve"> V</t>
  </si>
  <si>
    <t>ATM</t>
  </si>
  <si>
    <t>600# RF</t>
  </si>
  <si>
    <t>150# RF</t>
  </si>
  <si>
    <t>300# RF</t>
  </si>
  <si>
    <t>1" 150# RF</t>
    <phoneticPr fontId="1" type="noConversion"/>
  </si>
  <si>
    <t>D-1-IPA-1001</t>
  </si>
  <si>
    <t>D-1-IPA-1002</t>
  </si>
  <si>
    <t>D-1-IPA-1003</t>
  </si>
  <si>
    <t>D-1-IPA-2001</t>
  </si>
  <si>
    <t>D-1-IPA-2002</t>
  </si>
  <si>
    <t>D-1-IPA-3001</t>
  </si>
  <si>
    <t>D-1-IPA-3002</t>
  </si>
  <si>
    <t>D-1-IPA-3003</t>
  </si>
  <si>
    <t>D-1-IPA-3004</t>
  </si>
  <si>
    <t>D-1-IPA-3005</t>
  </si>
  <si>
    <t>D-1-IPA-3006</t>
  </si>
  <si>
    <t>D-1-IPA-3007</t>
  </si>
  <si>
    <t>D-1-IPA-4001</t>
  </si>
  <si>
    <t>D-1-IPA-4002</t>
  </si>
  <si>
    <t>D-1-IPA-4003</t>
  </si>
  <si>
    <t>D-1-IPA-4004</t>
  </si>
  <si>
    <t>D-1-IPA-7001</t>
  </si>
  <si>
    <t>D-1-IPA-8011</t>
  </si>
  <si>
    <t>D-1-IPA-8012</t>
  </si>
  <si>
    <t>D-1-IPA-8013</t>
  </si>
  <si>
    <t>D-1-IPA-8014</t>
  </si>
  <si>
    <t>D-1-IPA-8024</t>
  </si>
  <si>
    <t>D-1-IPA-8015</t>
  </si>
  <si>
    <t>D-1-IPA-8022</t>
  </si>
  <si>
    <t>1" 300# RF</t>
    <phoneticPr fontId="1" type="noConversion"/>
  </si>
  <si>
    <t>A</t>
    <phoneticPr fontId="1" type="noConversion"/>
  </si>
  <si>
    <t>DOC. NO.</t>
    <phoneticPr fontId="1" type="noConversion"/>
  </si>
  <si>
    <t>IPA</t>
    <phoneticPr fontId="1" type="noConversion"/>
  </si>
  <si>
    <t>0 ~ 15</t>
  </si>
  <si>
    <t>LF</t>
  </si>
  <si>
    <t>HOLD</t>
  </si>
  <si>
    <t>BB55C1</t>
  </si>
  <si>
    <t>D</t>
  </si>
  <si>
    <t>0 ~ 30</t>
  </si>
  <si>
    <t>BB55C</t>
  </si>
  <si>
    <t>FF55C</t>
  </si>
  <si>
    <t>BC55C</t>
  </si>
  <si>
    <t>BB57C1</t>
  </si>
  <si>
    <t>BB57C</t>
  </si>
  <si>
    <t>FF59C</t>
  </si>
  <si>
    <t>BB59C1</t>
  </si>
  <si>
    <t>BA59C</t>
  </si>
  <si>
    <t>0 ~ 5</t>
  </si>
  <si>
    <t>0 ~ 50</t>
  </si>
  <si>
    <t>0 ~ 80</t>
  </si>
  <si>
    <t>0 ~ 70</t>
  </si>
  <si>
    <t>GA-134 DISCH.</t>
  </si>
  <si>
    <t>GA-155A DISCH.</t>
  </si>
  <si>
    <t>GA-155B DISCH.</t>
  </si>
  <si>
    <t>GA-163A DISCH.</t>
  </si>
  <si>
    <t>GA-163B DISCH.</t>
  </si>
  <si>
    <t>GA-313A DISCH.</t>
  </si>
  <si>
    <t>GA-313B DISCH.</t>
  </si>
  <si>
    <t>GA-315A DISCH.</t>
  </si>
  <si>
    <t>GA-315B DISCH.</t>
  </si>
  <si>
    <t>GA-317A DISCH.</t>
  </si>
  <si>
    <t>GA-317B DISCH.</t>
  </si>
  <si>
    <t>GA-323A DISCH.</t>
  </si>
  <si>
    <t>GA-323B DISCH.</t>
  </si>
  <si>
    <t>GA-325A DISCH.</t>
  </si>
  <si>
    <t>GA-325B DISCH.</t>
  </si>
  <si>
    <t>GA-330A DISCH.</t>
  </si>
  <si>
    <t>GA-330B DISCH.</t>
  </si>
  <si>
    <t>GA-333A DISCH.</t>
  </si>
  <si>
    <t>GA-333B DISCH.</t>
  </si>
  <si>
    <t>GA-353A DISCH.</t>
  </si>
  <si>
    <t>GA-353B DISCH.</t>
  </si>
  <si>
    <t>GA-355A DISCH.</t>
  </si>
  <si>
    <t>GA-355B DISCH.</t>
  </si>
  <si>
    <t>GA-356A DISCH.</t>
  </si>
  <si>
    <t>GA-356B DISCH.</t>
  </si>
  <si>
    <t>GA-363A DISCH.</t>
  </si>
  <si>
    <t>GA-363B DISCH.</t>
  </si>
  <si>
    <t>GA-365A DISCH.</t>
  </si>
  <si>
    <t>GA-365B DISCH.</t>
  </si>
  <si>
    <t>GA-371B DISCH.</t>
  </si>
  <si>
    <t>GA-373A DISCH.</t>
  </si>
  <si>
    <t>GA-373B DISCH.</t>
  </si>
  <si>
    <t>GA-374A DISCH.</t>
  </si>
  <si>
    <t>GA-374B DISCH.</t>
  </si>
  <si>
    <t>FD-373A/B DISCH.</t>
  </si>
  <si>
    <t>GA-420A DISCH.</t>
  </si>
  <si>
    <t>GA-420B DISCH.</t>
  </si>
  <si>
    <t>GA-430 DISCH.</t>
  </si>
  <si>
    <t>GA-781A DISCH.</t>
  </si>
  <si>
    <t>GA-781B DISCH.</t>
  </si>
  <si>
    <t>GA-815A DISCH.</t>
  </si>
  <si>
    <t>GA-815B DISCH.</t>
  </si>
  <si>
    <t>GA-820A DISCH.</t>
  </si>
  <si>
    <t>GA-820B DISCH.</t>
  </si>
  <si>
    <t>GA-830A DISCH.</t>
  </si>
  <si>
    <t>GA-830B DISCH.</t>
  </si>
  <si>
    <t>GA-835A DISCH.</t>
  </si>
  <si>
    <t>GA-835B DISCH.</t>
  </si>
  <si>
    <t>GA-840A DISCH.</t>
  </si>
  <si>
    <t>GA-840B DISCH.</t>
  </si>
  <si>
    <t>GA-850A DISCH.</t>
  </si>
  <si>
    <t>GA-850B DISCH.</t>
  </si>
  <si>
    <t>GA-860A DISCH.</t>
  </si>
  <si>
    <t>GA-860B DISCH.</t>
  </si>
  <si>
    <t>GA-900A DISCH.</t>
  </si>
  <si>
    <t>GA-900B DISCH.</t>
  </si>
  <si>
    <t>DA-220 EQUIP.</t>
  </si>
  <si>
    <t>DA-310 EQUIP.</t>
  </si>
  <si>
    <t>FA-325 EQUIP.</t>
  </si>
  <si>
    <t>FA-415 EQUIP.</t>
  </si>
  <si>
    <t>FA-860 EQUIP.</t>
  </si>
  <si>
    <t>FA-841 EQUIP.</t>
  </si>
  <si>
    <t>FA-134 EQUIP.</t>
  </si>
  <si>
    <t>FC-120 EQUIP.</t>
  </si>
  <si>
    <t>DA-360 EQUIP.</t>
  </si>
  <si>
    <t>FA-373A EQUIP.</t>
  </si>
  <si>
    <t>FA-373B EQUIP.</t>
  </si>
  <si>
    <t>FA-373C EQUIP.</t>
  </si>
  <si>
    <t>FA-781A EQUIP.</t>
  </si>
  <si>
    <t>FA-781B EQUIP.</t>
  </si>
  <si>
    <t>LP TO EA-221</t>
    <phoneticPr fontId="1" type="noConversion"/>
  </si>
  <si>
    <t>LP TO EA-331</t>
    <phoneticPr fontId="1" type="noConversion"/>
  </si>
  <si>
    <t>EA-351A EQUIP.</t>
    <phoneticPr fontId="1" type="noConversion"/>
  </si>
  <si>
    <t xml:space="preserve">EA-351B EQUIP. </t>
  </si>
  <si>
    <t xml:space="preserve">EA-361 EQUIP. </t>
  </si>
  <si>
    <t xml:space="preserve">EA-365 EQUIP. </t>
  </si>
  <si>
    <t>AI FROM BL</t>
    <phoneticPr fontId="1" type="noConversion"/>
  </si>
  <si>
    <t>FA-841 TO AI HEADER</t>
    <phoneticPr fontId="1" type="noConversion"/>
  </si>
  <si>
    <t>NL FROM BL</t>
    <phoneticPr fontId="1" type="noConversion"/>
  </si>
  <si>
    <t>WT FROM BL</t>
  </si>
  <si>
    <t>AP FROM BL</t>
    <phoneticPr fontId="1" type="noConversion"/>
  </si>
  <si>
    <t>NL TO NL HEADER</t>
    <phoneticPr fontId="1" type="noConversion"/>
  </si>
  <si>
    <t>DA-350 EQUIP.</t>
    <phoneticPr fontId="1" type="noConversion"/>
  </si>
  <si>
    <t>LP TO EA-361</t>
    <phoneticPr fontId="1" type="noConversion"/>
  </si>
  <si>
    <t>HOLD</t>
    <phoneticPr fontId="1" type="noConversion"/>
  </si>
  <si>
    <t>JOB NO.</t>
    <phoneticPr fontId="1" type="noConversion"/>
  </si>
  <si>
    <t>: M0556</t>
    <phoneticPr fontId="1" type="noConversion"/>
  </si>
  <si>
    <t>PROJECT NAME</t>
    <phoneticPr fontId="1" type="noConversion"/>
  </si>
  <si>
    <t>: IPA 50KTA Exp.</t>
    <phoneticPr fontId="1" type="noConversion"/>
  </si>
  <si>
    <t>LOCATION</t>
    <phoneticPr fontId="1" type="noConversion"/>
  </si>
  <si>
    <t>: Yeosu, Korea</t>
    <phoneticPr fontId="1" type="noConversion"/>
  </si>
  <si>
    <t>CLIENT</t>
    <phoneticPr fontId="1" type="noConversion"/>
  </si>
  <si>
    <t>LG Chem Ltd.</t>
    <phoneticPr fontId="1" type="noConversion"/>
  </si>
  <si>
    <t>PROJECT</t>
    <phoneticPr fontId="1" type="noConversion"/>
  </si>
  <si>
    <t>IPA 50KTA Expansion</t>
    <phoneticPr fontId="1" type="noConversion"/>
  </si>
  <si>
    <t>Yeosu, Korea</t>
    <phoneticPr fontId="1" type="noConversion"/>
  </si>
  <si>
    <t>UNIT</t>
    <phoneticPr fontId="1" type="noConversion"/>
  </si>
  <si>
    <t>A</t>
    <phoneticPr fontId="1" type="noConversion"/>
  </si>
  <si>
    <t>FOR QUOTAION</t>
    <phoneticPr fontId="1" type="noConversion"/>
  </si>
  <si>
    <t>J.H.Jung</t>
    <phoneticPr fontId="1" type="noConversion"/>
  </si>
  <si>
    <t>C.M Lee</t>
    <phoneticPr fontId="1" type="noConversion"/>
  </si>
  <si>
    <t>K.Y Noh</t>
    <phoneticPr fontId="1" type="noConversion"/>
  </si>
  <si>
    <t>H.D.Yoon</t>
    <phoneticPr fontId="1" type="noConversion"/>
  </si>
  <si>
    <t>Rev.</t>
    <phoneticPr fontId="1" type="noConversion"/>
  </si>
  <si>
    <t>Date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</si>
  <si>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</si>
  <si>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</si>
  <si>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</si>
  <si>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</si>
  <si>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</si>
  <si>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</si>
  <si>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DOCUMENT NO.</t>
    <phoneticPr fontId="1" type="noConversion"/>
  </si>
  <si>
    <t>ISSUE DATE</t>
    <phoneticPr fontId="1" type="noConversion"/>
  </si>
  <si>
    <t>M0556</t>
    <phoneticPr fontId="1" type="noConversion"/>
  </si>
  <si>
    <t>E&amp;I (INSTRUMENT)</t>
    <phoneticPr fontId="1" type="noConversion"/>
  </si>
  <si>
    <t>DS-IN-F-018A</t>
  </si>
  <si>
    <t>DS-IN-F-018A</t>
    <phoneticPr fontId="1" type="noConversion"/>
  </si>
  <si>
    <t>DS-IN-F-018A</t>
    <phoneticPr fontId="1" type="noConversion"/>
  </si>
  <si>
    <t>S</t>
    <phoneticPr fontId="1" type="noConversion"/>
  </si>
  <si>
    <t>FA-845A/B TO FA-841</t>
    <phoneticPr fontId="1" type="noConversion"/>
  </si>
  <si>
    <t>HP TO BG-801</t>
    <phoneticPr fontId="1" type="noConversion"/>
  </si>
  <si>
    <t>HP TO BG-802</t>
    <phoneticPr fontId="1" type="noConversion"/>
  </si>
  <si>
    <t>NS FROM GA-982XC</t>
    <phoneticPr fontId="1" type="noConversion"/>
  </si>
  <si>
    <t>GB-120 SUCTION</t>
    <phoneticPr fontId="1" type="noConversion"/>
  </si>
  <si>
    <t>HP TO EA-211</t>
    <phoneticPr fontId="1" type="noConversion"/>
  </si>
  <si>
    <t>HP FROM BL</t>
    <phoneticPr fontId="1" type="noConversion"/>
  </si>
  <si>
    <t>1" 150# RF</t>
  </si>
  <si>
    <t>1" 300# RF</t>
  </si>
  <si>
    <t>1" 600# RF</t>
  </si>
  <si>
    <t>PHE / PPR</t>
  </si>
  <si>
    <t>B-1-9112</t>
  </si>
  <si>
    <t>BA8A</t>
  </si>
  <si>
    <t>PG-1371</t>
  </si>
  <si>
    <t>VA</t>
  </si>
  <si>
    <t>PG-1371A</t>
  </si>
  <si>
    <t>PG-1401A</t>
  </si>
  <si>
    <t>PG-1401B</t>
  </si>
  <si>
    <t>PG-1403</t>
  </si>
  <si>
    <t>PG-1405</t>
  </si>
  <si>
    <t>PG-1412</t>
  </si>
  <si>
    <t>PG-1807</t>
  </si>
  <si>
    <t>PG-1808</t>
  </si>
  <si>
    <t>PG-1381</t>
    <phoneticPr fontId="1" type="noConversion"/>
  </si>
  <si>
    <t>N2 TO LOADING SYSTEM</t>
  </si>
  <si>
    <t>SM TO CONSUMERS</t>
  </si>
  <si>
    <t>SL TO CONSUMERS</t>
  </si>
  <si>
    <t>PG-1844</t>
    <phoneticPr fontId="1" type="noConversion"/>
  </si>
  <si>
    <t>RATING</t>
    <phoneticPr fontId="1" type="noConversion"/>
  </si>
  <si>
    <t>SPEC.</t>
    <phoneticPr fontId="1" type="noConversion"/>
  </si>
  <si>
    <t>1/2" NPT</t>
    <phoneticPr fontId="1" type="noConversion"/>
  </si>
  <si>
    <t>D-1-IPA-0004-2</t>
    <phoneticPr fontId="1" type="noConversion"/>
  </si>
  <si>
    <t>IPA TO 
LOADING SYSTEM</t>
  </si>
  <si>
    <t>D-1-IPA-4004</t>
    <phoneticPr fontId="1" type="noConversion"/>
  </si>
  <si>
    <t>D-1-IPA-8023-1</t>
    <phoneticPr fontId="1" type="noConversion"/>
  </si>
  <si>
    <t>D-1-IPA-1001</t>
    <phoneticPr fontId="1" type="noConversion"/>
  </si>
  <si>
    <t>PDI / 
PIP</t>
  </si>
  <si>
    <t>IPE TO 
LOADING SYSTEM</t>
  </si>
  <si>
    <t>D-1-IPA-3007</t>
    <phoneticPr fontId="1" type="noConversion"/>
  </si>
  <si>
    <t>D-1-IPA-4001</t>
    <phoneticPr fontId="1" type="noConversion"/>
  </si>
  <si>
    <t>D-1-IPA-8011</t>
    <phoneticPr fontId="1" type="noConversion"/>
  </si>
  <si>
    <t>0 ~ 70</t>
    <phoneticPr fontId="1" type="noConversion"/>
  </si>
  <si>
    <t>0 ~ 80</t>
    <phoneticPr fontId="1" type="noConversion"/>
  </si>
  <si>
    <t>0 ~ 10</t>
    <phoneticPr fontId="1" type="noConversion"/>
  </si>
  <si>
    <t>0 ~ 5</t>
    <phoneticPr fontId="1" type="noConversion"/>
  </si>
  <si>
    <t>0 ~ 15</t>
    <phoneticPr fontId="1" type="noConversion"/>
  </si>
  <si>
    <t>-1 ~ 1</t>
    <phoneticPr fontId="1" type="noConversion"/>
  </si>
  <si>
    <t>0 ~ 20</t>
    <phoneticPr fontId="1" type="noConversion"/>
  </si>
  <si>
    <t>0 ~ 40</t>
    <phoneticPr fontId="1" type="noConversion"/>
  </si>
  <si>
    <t>0 ~ 110</t>
    <phoneticPr fontId="1" type="noConversion"/>
  </si>
  <si>
    <t>ATM</t>
    <phoneticPr fontId="1" type="noConversion"/>
  </si>
  <si>
    <t>--</t>
    <phoneticPr fontId="1" type="noConversion"/>
  </si>
  <si>
    <t>NPT</t>
  </si>
  <si>
    <t>F.V</t>
  </si>
  <si>
    <t>DA-830 TO EA-830X INLET</t>
    <phoneticPr fontId="1" type="noConversion"/>
  </si>
  <si>
    <t>PPR FROM GA-410A/B</t>
    <phoneticPr fontId="1" type="noConversion"/>
  </si>
  <si>
    <t>GA-110A TO DC-110</t>
    <phoneticPr fontId="1" type="noConversion"/>
  </si>
  <si>
    <t>EA-830X OUTLET TO CM</t>
    <phoneticPr fontId="1" type="noConversion"/>
  </si>
  <si>
    <t>WF FROM BL</t>
    <phoneticPr fontId="1" type="noConversion"/>
  </si>
  <si>
    <t>GA-371A DISCH.</t>
  </si>
  <si>
    <t>GA-431 DISCH.</t>
  </si>
  <si>
    <t>GA-215A DISCH.</t>
  </si>
  <si>
    <t>GA-215B DISCH.</t>
  </si>
  <si>
    <t>GA-410A DISCH.</t>
  </si>
  <si>
    <t>GA-410B DISCH.</t>
  </si>
  <si>
    <t>GA-112A DISCH.</t>
  </si>
  <si>
    <t>GA-112B DISCH.</t>
  </si>
  <si>
    <t>GA-113 DISCH.</t>
  </si>
  <si>
    <t>GA-115A DISCH.</t>
  </si>
  <si>
    <t>GA-115B DISCH.</t>
  </si>
  <si>
    <t>GB-120 DISCH.</t>
  </si>
  <si>
    <t>GA-145A DISCH.</t>
  </si>
  <si>
    <t>GA-145B DISCH.</t>
  </si>
  <si>
    <t>GA-225A DISCH.</t>
  </si>
  <si>
    <t>GA-225B DISCH.</t>
  </si>
  <si>
    <t>GA-226A DISCH.</t>
  </si>
  <si>
    <t>GA-226B DISCH.</t>
  </si>
  <si>
    <t>GA-316A DISCH.</t>
  </si>
  <si>
    <t>GA-316B DISCH.</t>
  </si>
  <si>
    <t>GA-415A DISCH.</t>
  </si>
  <si>
    <t>GA-415B DISCH.</t>
  </si>
  <si>
    <t>FC-170 EQUIP.</t>
  </si>
  <si>
    <t>FA-371 EQUIP.</t>
  </si>
  <si>
    <t>FA-830X EQUIP.</t>
  </si>
  <si>
    <t>DA-830 EQUIP.</t>
  </si>
  <si>
    <t>EA-352 EQUIP.</t>
  </si>
  <si>
    <t>FA-121 EQUIP.</t>
  </si>
  <si>
    <t>FA-845A EQUIP.</t>
  </si>
  <si>
    <t>0.03 / 
-0.02</t>
    <phoneticPr fontId="1" type="noConversion"/>
  </si>
  <si>
    <t>LF</t>
    <phoneticPr fontId="1" type="noConversion"/>
  </si>
  <si>
    <t>1" 300# RF</t>
    <phoneticPr fontId="1" type="noConversion"/>
  </si>
  <si>
    <t>1/2" NPT</t>
    <phoneticPr fontId="1" type="noConversion"/>
  </si>
  <si>
    <t>1" 600# RF</t>
    <phoneticPr fontId="1" type="noConversion"/>
  </si>
  <si>
    <t>-</t>
    <phoneticPr fontId="1" type="noConversion"/>
  </si>
  <si>
    <t>CONN. : 1/2" 150# RF</t>
  </si>
  <si>
    <t>CONN. : 1/2" 150# RF</t>
    <phoneticPr fontId="1" type="noConversion"/>
  </si>
  <si>
    <t>LF</t>
    <phoneticPr fontId="1" type="noConversion"/>
  </si>
  <si>
    <t>D</t>
    <phoneticPr fontId="1" type="noConversion"/>
  </si>
  <si>
    <t>D</t>
    <phoneticPr fontId="1" type="noConversion"/>
  </si>
  <si>
    <t>SF</t>
  </si>
  <si>
    <t>SF</t>
    <phoneticPr fontId="1" type="noConversion"/>
  </si>
  <si>
    <t>SF</t>
    <phoneticPr fontId="1" type="noConversion"/>
  </si>
  <si>
    <t>NO</t>
  </si>
  <si>
    <t>TAG NO</t>
  </si>
  <si>
    <t>SERVICE</t>
  </si>
  <si>
    <t>P&amp;ID NO</t>
  </si>
  <si>
    <t>FLUID</t>
  </si>
  <si>
    <t>STATE</t>
  </si>
  <si>
    <t>RANGE (kg/cm2g)</t>
  </si>
  <si>
    <t>PRESSURE 
(kg/cm2g)</t>
  </si>
  <si>
    <t>TEMP. 
(deg C)</t>
  </si>
  <si>
    <t>ACCESSORIES</t>
  </si>
  <si>
    <t>REMARK</t>
  </si>
  <si>
    <t>DESIGN PRESS.</t>
  </si>
  <si>
    <t>DESIGN TEMP.</t>
  </si>
  <si>
    <t>MAX</t>
  </si>
  <si>
    <t>NOR</t>
  </si>
  <si>
    <t>TYPE</t>
  </si>
  <si>
    <t>SPEC.</t>
  </si>
  <si>
    <t>RATING</t>
  </si>
  <si>
    <t>INT.</t>
  </si>
  <si>
    <t>EXT.</t>
  </si>
  <si>
    <t>HOT</t>
  </si>
  <si>
    <t>COLD</t>
  </si>
  <si>
    <t>D-1-IPA-0004-2</t>
  </si>
  <si>
    <t>-1 ~ 1</t>
  </si>
  <si>
    <t>0 ~ 40</t>
  </si>
  <si>
    <t>LP TO EA-221</t>
  </si>
  <si>
    <t>LP TO EA-331</t>
  </si>
  <si>
    <t>DA-350 EQUIP.</t>
  </si>
  <si>
    <t>EA-351A EQUIP.</t>
  </si>
  <si>
    <t>LP TO EA-361</t>
  </si>
  <si>
    <t>0.03 / 
-0.02</t>
  </si>
  <si>
    <t>PG-1381</t>
  </si>
  <si>
    <t>0 ~5</t>
  </si>
  <si>
    <t>NS FROM GA-982XC</t>
  </si>
  <si>
    <t>BFW  FROM BL</t>
  </si>
  <si>
    <t>0 ~ 100</t>
  </si>
  <si>
    <t>0 ~ 20</t>
  </si>
  <si>
    <t>AI FROM BL</t>
  </si>
  <si>
    <t>FA-841 TO AI HEADER</t>
  </si>
  <si>
    <t>PG-1844</t>
  </si>
  <si>
    <t>NL TO NL HEADER</t>
  </si>
  <si>
    <t>NL FROM BL</t>
  </si>
  <si>
    <t>D-1-IPA-8023-1</t>
  </si>
  <si>
    <t>AP FROM BL</t>
  </si>
  <si>
    <t>WF FROM BL</t>
  </si>
  <si>
    <t>--</t>
  </si>
  <si>
    <t>PPR FROM GA-410A/B</t>
  </si>
  <si>
    <t>DA-830 TO EA-830X INLET</t>
  </si>
  <si>
    <t>EA-830X OUTLET TO CM</t>
  </si>
  <si>
    <t>FA-845A/B TO FA-841</t>
  </si>
  <si>
    <t>GA-110A TO DC-110</t>
  </si>
  <si>
    <t>GB-120 SUCTION</t>
  </si>
  <si>
    <t>0 ~ 110</t>
  </si>
  <si>
    <t>HP TO EA-211</t>
  </si>
  <si>
    <t>1/2" NPT</t>
  </si>
  <si>
    <t>HP FROM BL</t>
  </si>
  <si>
    <t>HP TO BG-801</t>
  </si>
  <si>
    <t>HP TO BG-802</t>
  </si>
  <si>
    <t>INST TYPE</t>
    <phoneticPr fontId="1" type="noConversion"/>
  </si>
  <si>
    <t>DIAPHRAGM 150#</t>
    <phoneticPr fontId="1" type="noConversion"/>
  </si>
  <si>
    <t>DIAPHRAGM 300#</t>
    <phoneticPr fontId="1" type="noConversion"/>
  </si>
  <si>
    <t>DIAPHRAGM 600#</t>
    <phoneticPr fontId="1" type="noConversion"/>
  </si>
  <si>
    <t>NPT</t>
    <phoneticPr fontId="1" type="noConversion"/>
  </si>
  <si>
    <t>NOR/RANGE</t>
    <phoneticPr fontId="1" type="noConversion"/>
  </si>
  <si>
    <r>
      <t xml:space="preserve">P&amp;ID </t>
    </r>
    <r>
      <rPr>
        <sz val="8"/>
        <color theme="1"/>
        <rFont val="돋움"/>
        <family val="3"/>
        <charset val="129"/>
      </rPr>
      <t>상</t>
    </r>
    <r>
      <rPr>
        <sz val="8"/>
        <color theme="1"/>
        <rFont val="Arial"/>
        <family val="2"/>
        <charset val="129"/>
      </rPr>
      <t xml:space="preserve"> </t>
    </r>
    <r>
      <rPr>
        <sz val="8"/>
        <color theme="1"/>
        <rFont val="돋움"/>
        <family val="3"/>
        <charset val="129"/>
      </rPr>
      <t>위치</t>
    </r>
    <r>
      <rPr>
        <sz val="8"/>
        <color theme="1"/>
        <rFont val="Arial"/>
        <family val="2"/>
        <charset val="129"/>
      </rPr>
      <t xml:space="preserve"> PRV(SET:0.01kg/cm2.g) </t>
    </r>
    <r>
      <rPr>
        <sz val="8"/>
        <color theme="1"/>
        <rFont val="돋움"/>
        <family val="3"/>
        <charset val="129"/>
      </rPr>
      <t>후단</t>
    </r>
    <phoneticPr fontId="1" type="noConversion"/>
  </si>
  <si>
    <t>공정질의</t>
    <phoneticPr fontId="1" type="noConversion"/>
  </si>
  <si>
    <r>
      <t xml:space="preserve">P&amp;ID </t>
    </r>
    <r>
      <rPr>
        <sz val="8"/>
        <color theme="1"/>
        <rFont val="돋움"/>
        <family val="3"/>
        <charset val="129"/>
      </rPr>
      <t>상</t>
    </r>
    <r>
      <rPr>
        <sz val="8"/>
        <color theme="1"/>
        <rFont val="Arial"/>
        <family val="2"/>
        <charset val="129"/>
      </rPr>
      <t xml:space="preserve"> </t>
    </r>
    <r>
      <rPr>
        <sz val="8"/>
        <color theme="1"/>
        <rFont val="돋움"/>
        <family val="3"/>
        <charset val="129"/>
      </rPr>
      <t>위치</t>
    </r>
    <r>
      <rPr>
        <sz val="8"/>
        <color theme="1"/>
        <rFont val="Arial"/>
        <family val="2"/>
        <charset val="129"/>
      </rPr>
      <t xml:space="preserve"> PRV(SET:2kg/cm2.g) </t>
    </r>
    <r>
      <rPr>
        <sz val="8"/>
        <color theme="1"/>
        <rFont val="돋움"/>
        <family val="3"/>
        <charset val="129"/>
      </rPr>
      <t>후단</t>
    </r>
    <phoneticPr fontId="1" type="noConversion"/>
  </si>
  <si>
    <t>ATM</t>
    <phoneticPr fontId="1" type="noConversion"/>
  </si>
  <si>
    <t>NOR x 1.5</t>
    <phoneticPr fontId="1" type="noConversion"/>
  </si>
  <si>
    <t>ra x 1.3</t>
    <phoneticPr fontId="1" type="noConversion"/>
  </si>
  <si>
    <r>
      <t xml:space="preserve">P&amp;ID </t>
    </r>
    <r>
      <rPr>
        <sz val="8"/>
        <color theme="1"/>
        <rFont val="돋움"/>
        <family val="3"/>
        <charset val="129"/>
      </rPr>
      <t>상</t>
    </r>
    <r>
      <rPr>
        <sz val="8"/>
        <color theme="1"/>
        <rFont val="Arial"/>
        <family val="2"/>
        <charset val="129"/>
      </rPr>
      <t xml:space="preserve"> </t>
    </r>
    <r>
      <rPr>
        <sz val="8"/>
        <color theme="1"/>
        <rFont val="돋움"/>
        <family val="3"/>
        <charset val="129"/>
      </rPr>
      <t>위치</t>
    </r>
    <r>
      <rPr>
        <sz val="8"/>
        <color theme="1"/>
        <rFont val="Arial"/>
        <family val="2"/>
        <charset val="129"/>
      </rPr>
      <t xml:space="preserve"> PRV(SET:0.005kg/cm2.g) </t>
    </r>
    <r>
      <rPr>
        <sz val="8"/>
        <color theme="1"/>
        <rFont val="돋움"/>
        <family val="3"/>
        <charset val="129"/>
      </rPr>
      <t>후단</t>
    </r>
    <phoneticPr fontId="1" type="noConversion"/>
  </si>
  <si>
    <t>-1 ~ 1</t>
    <phoneticPr fontId="1" type="noConversion"/>
  </si>
  <si>
    <t>0 ~ 5</t>
    <phoneticPr fontId="1" type="noConversion"/>
  </si>
  <si>
    <t>-1 ~ 2</t>
    <phoneticPr fontId="1" type="noConversion"/>
  </si>
  <si>
    <t>-1 ~ 2</t>
    <phoneticPr fontId="1" type="noConversion"/>
  </si>
  <si>
    <t>0 ~ 5</t>
    <phoneticPr fontId="1" type="noConversion"/>
  </si>
  <si>
    <t>0 ~ 3</t>
    <phoneticPr fontId="1" type="noConversion"/>
  </si>
  <si>
    <t>0 ~ 3</t>
    <phoneticPr fontId="1" type="noConversion"/>
  </si>
  <si>
    <t>0 ~ 3</t>
    <phoneticPr fontId="1" type="noConversion"/>
  </si>
  <si>
    <t>-1 ~ 1</t>
    <phoneticPr fontId="1" type="noConversion"/>
  </si>
  <si>
    <t>0 ~ 5</t>
    <phoneticPr fontId="1" type="noConversion"/>
  </si>
  <si>
    <t>0 ~ 3</t>
    <phoneticPr fontId="1" type="noConversion"/>
  </si>
  <si>
    <t>0 ~ 10</t>
    <phoneticPr fontId="1" type="noConversion"/>
  </si>
  <si>
    <t>-1 ~ 1</t>
    <phoneticPr fontId="1" type="noConversion"/>
  </si>
  <si>
    <t>AUG.16.'18</t>
    <phoneticPr fontId="1" type="noConversion"/>
  </si>
  <si>
    <t>2018.08.16</t>
    <phoneticPr fontId="1" type="noConversion"/>
  </si>
  <si>
    <t>1" 600# RF</t>
    <phoneticPr fontId="1" type="noConversion"/>
  </si>
  <si>
    <t>BA59C</t>
    <phoneticPr fontId="1" type="noConversion"/>
  </si>
  <si>
    <t>DIAPHRAGM 600#</t>
    <phoneticPr fontId="1" type="noConversion"/>
  </si>
  <si>
    <t>1" 150# RF</t>
    <phoneticPr fontId="1" type="noConversion"/>
  </si>
  <si>
    <t>1" 150# 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</si>
</sst>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sz val="6"/>
      <color rgb="FFFF0000"/>
      <name val="Arial"/>
      <family val="2"/>
    </font>
    <font>
      <sz val="7"/>
      <color theme="1"/>
      <name val="Arial"/>
      <family val="2"/>
    </font>
    <font>
      <b/>
      <sz val="7"/>
      <color rgb="FF0000FF"/>
      <name val="Arial"/>
      <family val="2"/>
    </font>
    <font>
      <b/>
      <sz val="7"/>
      <color theme="1"/>
      <name val="Arial"/>
      <family val="2"/>
    </font>
    <font>
      <sz val="7"/>
      <name val="Arial"/>
      <family val="2"/>
    </font>
    <font>
      <b/>
      <u/>
      <sz val="7"/>
      <name val="Arial"/>
      <family val="2"/>
    </font>
    <font>
      <sz val="7"/>
      <name val="맑은 고딕"/>
      <family val="3"/>
      <charset val="129"/>
    </font>
    <font>
      <u/>
      <sz val="7"/>
      <name val="Arial"/>
      <family val="2"/>
    </font>
    <font>
      <sz val="7"/>
      <name val="돋움"/>
      <family val="3"/>
      <charset val="129"/>
    </font>
    <font>
      <sz val="6"/>
      <name val="Arial"/>
      <family val="2"/>
    </font>
    <font>
      <sz val="8"/>
      <name val="Arial"/>
      <family val="2"/>
    </font>
    <font>
      <b/>
      <sz val="22"/>
      <color theme="1"/>
      <name val="Arial"/>
      <family val="2"/>
    </font>
    <font>
      <strike/>
      <sz val="6"/>
      <name val="Arial"/>
      <family val="2"/>
    </font>
    <font>
      <sz val="8"/>
      <color theme="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7">
    <xf numFmtId="0" fontId="0" fillId="0" borderId="0" xfId="0">
      <alignment vertical="center"/>
    </xf>
    <xf numFmtId="0" fontId="23" fillId="0" borderId="0" xfId="0" applyFont="1" applyFill="1">
      <alignment vertical="center"/>
    </xf>
    <xf numFmtId="0" fontId="23" fillId="0" borderId="0" xfId="0" applyFont="1" applyFill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13" xfId="0" applyFont="1" applyFill="1" applyBorder="1" applyAlignment="1">
      <alignment vertical="center"/>
    </xf>
    <xf numFmtId="0" fontId="15" fillId="0" borderId="13" xfId="0" applyFont="1" applyFill="1" applyBorder="1" applyAlignment="1">
      <alignment vertical="center"/>
    </xf>
    <xf numFmtId="0" fontId="16" fillId="0" borderId="12" xfId="0" applyFont="1" applyFill="1" applyBorder="1" applyAlignment="1">
      <alignment vertical="center"/>
    </xf>
    <xf numFmtId="0" fontId="15" fillId="0" borderId="4" xfId="0" quotePrefix="1" applyFont="1" applyFill="1" applyBorder="1" applyAlignment="1">
      <alignment horizontal="center" vertical="center"/>
    </xf>
    <xf numFmtId="0" fontId="17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8" fillId="0" borderId="4" xfId="0" quotePrefix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0" fontId="18" fillId="0" borderId="1" xfId="0" quotePrefix="1" applyFont="1" applyFill="1" applyBorder="1" applyAlignment="1">
      <alignment vertical="center"/>
    </xf>
    <xf numFmtId="0" fontId="19" fillId="0" borderId="4" xfId="0" applyFont="1" applyFill="1" applyBorder="1" applyAlignment="1">
      <alignment horizontal="centerContinuous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quotePrefix="1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Continuous" vertical="center"/>
    </xf>
    <xf numFmtId="0" fontId="21" fillId="0" borderId="0" xfId="0" quotePrefix="1" applyFont="1" applyFill="1" applyBorder="1" applyAlignment="1">
      <alignment horizontal="centerContinuous" vertical="center"/>
    </xf>
    <xf numFmtId="0" fontId="21" fillId="0" borderId="5" xfId="0" applyFont="1" applyFill="1" applyBorder="1" applyAlignment="1">
      <alignment horizontal="centerContinuous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11" xfId="0" quotePrefix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6" xfId="0" quotePrefix="1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Continuous" vertical="center"/>
    </xf>
    <xf numFmtId="0" fontId="23" fillId="0" borderId="15" xfId="0" applyFont="1" applyFill="1" applyBorder="1" applyAlignment="1">
      <alignment horizontal="centerContinuous" vertical="center"/>
    </xf>
    <xf numFmtId="0" fontId="23" fillId="0" borderId="16" xfId="0" applyFont="1" applyFill="1" applyBorder="1" applyAlignment="1">
      <alignment horizontal="centerContinuous" vertical="center"/>
    </xf>
    <xf numFmtId="0" fontId="23" fillId="0" borderId="14" xfId="0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Continuous" vertical="center"/>
    </xf>
    <xf numFmtId="0" fontId="23" fillId="0" borderId="14" xfId="0" quotePrefix="1" applyFont="1" applyFill="1" applyBorder="1" applyAlignment="1">
      <alignment horizontal="centerContinuous" vertical="center"/>
    </xf>
    <xf numFmtId="0" fontId="23" fillId="0" borderId="14" xfId="0" quotePrefix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3" fillId="0" borderId="16" xfId="0" quotePrefix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>
      <alignment vertical="center"/>
    </xf>
    <xf numFmtId="0" fontId="13" fillId="0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Continuous" vertical="center"/>
    </xf>
    <xf numFmtId="0" fontId="24" fillId="0" borderId="0" xfId="0" applyFont="1" applyFill="1">
      <alignment vertical="center"/>
    </xf>
    <xf numFmtId="0" fontId="23" fillId="0" borderId="0" xfId="0" quotePrefix="1" applyFont="1" applyFill="1" applyBorder="1" applyAlignment="1">
      <alignment horizontal="centerContinuous" vertical="center"/>
    </xf>
    <xf numFmtId="0" fontId="14" fillId="0" borderId="0" xfId="0" applyFont="1" applyFill="1" applyBorder="1" applyAlignment="1">
      <alignment horizontal="centerContinuous" vertical="center"/>
    </xf>
    <xf numFmtId="0" fontId="23" fillId="0" borderId="0" xfId="0" applyFont="1" applyFill="1" applyBorder="1" applyAlignment="1">
      <alignment vertical="center"/>
    </xf>
    <xf numFmtId="0" fontId="23" fillId="0" borderId="0" xfId="0" quotePrefix="1" applyFont="1" applyFill="1" applyBorder="1" applyAlignment="1">
      <alignment vertical="center"/>
    </xf>
    <xf numFmtId="0" fontId="17" fillId="2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0" fontId="23" fillId="0" borderId="17" xfId="0" quotePrefix="1" applyFont="1" applyFill="1" applyBorder="1" applyAlignment="1">
      <alignment horizontal="centerContinuous" vertical="center"/>
    </xf>
    <xf numFmtId="0" fontId="23" fillId="0" borderId="14" xfId="0" applyFont="1" applyFill="1" applyBorder="1" applyAlignment="1">
      <alignment horizontal="centerContinuous" vertical="center" wrapText="1"/>
    </xf>
    <xf numFmtId="0" fontId="3" fillId="0" borderId="0" xfId="0" quotePrefix="1" applyFont="1" applyFill="1" applyBorder="1" applyAlignment="1">
      <alignment horizontal="centerContinuous" vertical="center"/>
    </xf>
    <xf numFmtId="0" fontId="5" fillId="0" borderId="0" xfId="0" quotePrefix="1" applyFont="1" applyFill="1" applyBorder="1" applyAlignment="1">
      <alignment horizontal="centerContinuous" vertical="center"/>
    </xf>
    <xf numFmtId="0" fontId="5" fillId="0" borderId="0" xfId="0" quotePrefix="1" applyFont="1" applyFill="1" applyBorder="1">
      <alignment vertical="center"/>
    </xf>
    <xf numFmtId="0" fontId="26" fillId="0" borderId="17" xfId="0" applyFont="1" applyFill="1" applyBorder="1" applyAlignment="1">
      <alignment horizontal="centerContinuous" vertical="center"/>
    </xf>
    <xf numFmtId="0" fontId="26" fillId="0" borderId="14" xfId="0" applyFont="1" applyFill="1" applyBorder="1" applyAlignment="1">
      <alignment horizontal="centerContinuous" vertical="center"/>
    </xf>
    <xf numFmtId="0" fontId="26" fillId="0" borderId="15" xfId="0" applyFont="1" applyFill="1" applyBorder="1" applyAlignment="1">
      <alignment horizontal="centerContinuous" vertical="center"/>
    </xf>
    <xf numFmtId="0" fontId="26" fillId="0" borderId="16" xfId="0" applyFont="1" applyFill="1" applyBorder="1" applyAlignment="1">
      <alignment horizontal="centerContinuous" vertical="center"/>
    </xf>
    <xf numFmtId="0" fontId="26" fillId="0" borderId="14" xfId="0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6" fillId="0" borderId="16" xfId="0" applyFont="1" applyFill="1" applyBorder="1" applyAlignment="1">
      <alignment vertical="center"/>
    </xf>
    <xf numFmtId="0" fontId="26" fillId="0" borderId="14" xfId="0" quotePrefix="1" applyFont="1" applyFill="1" applyBorder="1" applyAlignment="1">
      <alignment horizontal="centerContinuous" vertical="center"/>
    </xf>
    <xf numFmtId="0" fontId="26" fillId="0" borderId="14" xfId="0" quotePrefix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16" xfId="0" quotePrefix="1" applyFont="1" applyFill="1" applyBorder="1" applyAlignment="1">
      <alignment horizontal="center" vertical="center"/>
    </xf>
    <xf numFmtId="1" fontId="23" fillId="0" borderId="14" xfId="0" applyNumberFormat="1" applyFont="1" applyFill="1" applyBorder="1" applyAlignment="1">
      <alignment horizontal="centerContinuous" vertical="center"/>
    </xf>
    <xf numFmtId="1" fontId="23" fillId="0" borderId="14" xfId="0" quotePrefix="1" applyNumberFormat="1" applyFont="1" applyFill="1" applyBorder="1" applyAlignment="1">
      <alignment horizontal="centerContinuous" vertical="center"/>
    </xf>
    <xf numFmtId="0" fontId="23" fillId="0" borderId="14" xfId="0" quotePrefix="1" applyFont="1" applyFill="1" applyBorder="1" applyAlignment="1">
      <alignment horizontal="centerContinuous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7" fillId="0" borderId="0" xfId="0" applyFont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23" fillId="0" borderId="0" xfId="0" applyFont="1" applyFill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textRotation="90"/>
    </xf>
    <xf numFmtId="0" fontId="17" fillId="2" borderId="9" xfId="0" applyFont="1" applyFill="1" applyBorder="1" applyAlignment="1">
      <alignment horizontal="center" vertical="center" textRotation="90"/>
    </xf>
    <xf numFmtId="0" fontId="17" fillId="2" borderId="10" xfId="0" applyFont="1" applyFill="1" applyBorder="1" applyAlignment="1">
      <alignment horizontal="center" vertical="center" textRotation="90"/>
    </xf>
    <xf numFmtId="0" fontId="17" fillId="2" borderId="1" xfId="0" quotePrefix="1" applyFont="1" applyFill="1" applyBorder="1" applyAlignment="1">
      <alignment horizontal="center" vertical="center" wrapText="1"/>
    </xf>
    <xf numFmtId="0" fontId="17" fillId="2" borderId="2" xfId="0" quotePrefix="1" applyFont="1" applyFill="1" applyBorder="1" applyAlignment="1">
      <alignment horizontal="center" vertical="center" wrapText="1"/>
    </xf>
    <xf numFmtId="0" fontId="17" fillId="2" borderId="3" xfId="0" quotePrefix="1" applyFont="1" applyFill="1" applyBorder="1" applyAlignment="1">
      <alignment horizontal="center" vertical="center" wrapText="1"/>
    </xf>
    <xf numFmtId="0" fontId="17" fillId="2" borderId="11" xfId="0" quotePrefix="1" applyFont="1" applyFill="1" applyBorder="1" applyAlignment="1">
      <alignment horizontal="center" vertical="center" wrapText="1"/>
    </xf>
    <xf numFmtId="0" fontId="17" fillId="2" borderId="6" xfId="0" quotePrefix="1" applyFont="1" applyFill="1" applyBorder="1" applyAlignment="1">
      <alignment horizontal="center" vertical="center" wrapText="1"/>
    </xf>
    <xf numFmtId="0" fontId="17" fillId="2" borderId="7" xfId="0" quotePrefix="1" applyFont="1" applyFill="1" applyBorder="1" applyAlignment="1">
      <alignment horizontal="center" vertical="center" wrapText="1"/>
    </xf>
    <xf numFmtId="0" fontId="17" fillId="2" borderId="1" xfId="0" quotePrefix="1" applyFont="1" applyFill="1" applyBorder="1" applyAlignment="1">
      <alignment horizontal="center" vertical="center"/>
    </xf>
    <xf numFmtId="0" fontId="17" fillId="2" borderId="2" xfId="0" quotePrefix="1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  <xf numFmtId="0" fontId="17" fillId="2" borderId="4" xfId="0" quotePrefix="1" applyFont="1" applyFill="1" applyBorder="1" applyAlignment="1">
      <alignment horizontal="center" vertical="center"/>
    </xf>
    <xf numFmtId="0" fontId="17" fillId="2" borderId="0" xfId="0" quotePrefix="1" applyFont="1" applyFill="1" applyBorder="1" applyAlignment="1">
      <alignment horizontal="center" vertical="center"/>
    </xf>
    <xf numFmtId="0" fontId="17" fillId="2" borderId="5" xfId="0" quotePrefix="1" applyFont="1" applyFill="1" applyBorder="1" applyAlignment="1">
      <alignment horizontal="center" vertical="center"/>
    </xf>
    <xf numFmtId="0" fontId="17" fillId="2" borderId="11" xfId="0" quotePrefix="1" applyFont="1" applyFill="1" applyBorder="1" applyAlignment="1">
      <alignment horizontal="center" vertical="center"/>
    </xf>
    <xf numFmtId="0" fontId="17" fillId="2" borderId="6" xfId="0" quotePrefix="1" applyFont="1" applyFill="1" applyBorder="1" applyAlignment="1">
      <alignment horizontal="center" vertical="center"/>
    </xf>
    <xf numFmtId="0" fontId="17" fillId="2" borderId="7" xfId="0" quotePrefix="1" applyFont="1" applyFill="1" applyBorder="1" applyAlignment="1">
      <alignment horizontal="center" vertical="center"/>
    </xf>
    <xf numFmtId="0" fontId="17" fillId="2" borderId="14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</cellXfs>
  <cellStyles count="1">
    <cellStyle name="표준" xfId="0" builtinId="0" customBuiltin="1"/>
  </cellStyles>
  <dxfs count="11">
    <dxf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tabSelected="1" view="pageBreakPreview" zoomScaleSheetLayoutView="100" workbookViewId="0"/>
  </sheetViews>
  <sheetFormatPr defaultRowHeight="11.25" x14ac:dyDescent="0.2"/>
  <cols>
    <col min="1" max="36" width="3.1640625" style="5" customWidth="1"/>
    <col min="37" max="16384" width="9.33203125" style="5"/>
  </cols>
  <sheetData>
    <row r="1" spans="1:36" ht="11.45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64" t="s">
        <v>7</v>
      </c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22" t="s">
        <v>2</v>
      </c>
      <c r="AF1" s="24"/>
      <c r="AG1" s="24"/>
      <c r="AH1" s="24"/>
      <c r="AI1" s="24"/>
      <c r="AJ1" s="25"/>
    </row>
    <row r="2" spans="1:36" ht="11.45" customHeight="1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30" t="s">
        <v>4</v>
      </c>
      <c r="AF2" s="31"/>
      <c r="AG2" s="32"/>
      <c r="AH2" s="32"/>
      <c r="AI2" s="32"/>
      <c r="AJ2" s="33"/>
    </row>
    <row r="3" spans="1:36" ht="11.45" customHeight="1" x14ac:dyDescent="0.2">
      <c r="A3" s="8"/>
      <c r="B3" s="13"/>
      <c r="C3" s="9"/>
      <c r="D3" s="9"/>
      <c r="E3" s="9"/>
      <c r="F3" s="9"/>
      <c r="G3" s="9"/>
      <c r="H3" s="9"/>
      <c r="I3" s="9"/>
      <c r="J3" s="9"/>
      <c r="K3" s="9"/>
      <c r="L3" s="10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22" t="s">
        <v>358</v>
      </c>
      <c r="AF3" s="12"/>
      <c r="AG3" s="24"/>
      <c r="AH3" s="24"/>
      <c r="AI3" s="24"/>
      <c r="AJ3" s="25"/>
    </row>
    <row r="4" spans="1:36" ht="11.45" customHeight="1" x14ac:dyDescent="0.2">
      <c r="A4" s="17"/>
      <c r="B4" s="12" t="s">
        <v>463</v>
      </c>
      <c r="C4" s="12"/>
      <c r="D4" s="12"/>
      <c r="E4" s="12"/>
      <c r="F4" s="12"/>
      <c r="G4" s="12" t="s">
        <v>464</v>
      </c>
      <c r="H4" s="12"/>
      <c r="I4" s="12"/>
      <c r="J4" s="12"/>
      <c r="K4" s="12"/>
      <c r="L4" s="18"/>
      <c r="M4" s="166" t="s">
        <v>106</v>
      </c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27" t="s">
        <v>494</v>
      </c>
      <c r="AF4" s="28"/>
      <c r="AG4" s="28"/>
      <c r="AH4" s="28"/>
      <c r="AI4" s="28"/>
      <c r="AJ4" s="29"/>
    </row>
    <row r="5" spans="1:36" ht="11.45" customHeight="1" x14ac:dyDescent="0.2">
      <c r="A5" s="19"/>
      <c r="B5" s="14" t="s">
        <v>465</v>
      </c>
      <c r="C5" s="14"/>
      <c r="D5" s="14"/>
      <c r="E5" s="14"/>
      <c r="F5" s="14"/>
      <c r="G5" s="14" t="s">
        <v>466</v>
      </c>
      <c r="H5" s="14"/>
      <c r="I5" s="14"/>
      <c r="J5" s="14"/>
      <c r="K5" s="14"/>
      <c r="L5" s="14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23" t="s">
        <v>3</v>
      </c>
      <c r="AF5" s="21"/>
      <c r="AG5" s="21"/>
      <c r="AH5" s="21"/>
      <c r="AI5" s="21"/>
      <c r="AJ5" s="26"/>
    </row>
    <row r="6" spans="1:36" ht="11.45" customHeight="1" x14ac:dyDescent="0.2">
      <c r="A6" s="15"/>
      <c r="B6" s="16" t="s">
        <v>467</v>
      </c>
      <c r="C6" s="16"/>
      <c r="D6" s="16"/>
      <c r="E6" s="16"/>
      <c r="F6" s="16"/>
      <c r="G6" s="16" t="s">
        <v>468</v>
      </c>
      <c r="H6" s="16"/>
      <c r="I6" s="16"/>
      <c r="J6" s="16"/>
      <c r="K6" s="16"/>
      <c r="L6" s="16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27" t="s">
        <v>357</v>
      </c>
      <c r="AF6" s="28"/>
      <c r="AG6" s="28"/>
      <c r="AH6" s="28"/>
      <c r="AI6" s="28"/>
      <c r="AJ6" s="29"/>
    </row>
    <row r="7" spans="1:36" ht="11.45" customHeight="1" x14ac:dyDescent="0.2">
      <c r="A7" s="34"/>
      <c r="B7" s="35"/>
      <c r="C7" s="24"/>
      <c r="D7" s="24"/>
      <c r="E7" s="24"/>
      <c r="F7" s="24"/>
      <c r="G7" s="24"/>
      <c r="H7" s="24"/>
      <c r="I7" s="24"/>
      <c r="J7" s="24"/>
      <c r="K7" s="24"/>
      <c r="L7" s="24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7"/>
    </row>
    <row r="8" spans="1:36" ht="11.45" customHeight="1" x14ac:dyDescent="0.2">
      <c r="A8" s="20"/>
      <c r="B8" s="38"/>
      <c r="C8" s="21"/>
      <c r="D8" s="21"/>
      <c r="E8" s="21"/>
      <c r="F8" s="21"/>
      <c r="G8" s="21"/>
      <c r="H8" s="21"/>
      <c r="I8" s="21"/>
      <c r="J8" s="21"/>
      <c r="K8" s="21"/>
      <c r="L8" s="21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</row>
    <row r="9" spans="1:36" ht="11.45" customHeight="1" x14ac:dyDescent="0.2">
      <c r="A9" s="20"/>
      <c r="B9" s="38"/>
      <c r="C9" s="21"/>
      <c r="D9" s="21"/>
      <c r="E9" s="21"/>
      <c r="F9" s="21"/>
      <c r="G9" s="21"/>
      <c r="H9" s="21"/>
      <c r="I9" s="21"/>
      <c r="J9" s="21"/>
      <c r="K9" s="21"/>
      <c r="L9" s="21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81" t="s">
        <v>359</v>
      </c>
      <c r="AF9" s="182"/>
      <c r="AG9" s="182"/>
      <c r="AH9" s="182"/>
      <c r="AI9" s="183"/>
      <c r="AJ9" s="40"/>
    </row>
    <row r="10" spans="1:36" ht="11.45" customHeight="1" x14ac:dyDescent="0.2">
      <c r="A10" s="20"/>
      <c r="B10" s="21" t="s">
        <v>469</v>
      </c>
      <c r="C10" s="21"/>
      <c r="D10" s="21"/>
      <c r="E10" s="113"/>
      <c r="F10" s="190" t="s">
        <v>470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58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184"/>
      <c r="AF10" s="185"/>
      <c r="AG10" s="185"/>
      <c r="AH10" s="185"/>
      <c r="AI10" s="186"/>
      <c r="AJ10" s="40"/>
    </row>
    <row r="11" spans="1:36" ht="11.45" customHeight="1" x14ac:dyDescent="0.2">
      <c r="A11" s="20"/>
      <c r="B11" s="21"/>
      <c r="C11" s="21"/>
      <c r="D11" s="21"/>
      <c r="E11" s="113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58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187"/>
      <c r="AF11" s="188"/>
      <c r="AG11" s="188"/>
      <c r="AH11" s="188"/>
      <c r="AI11" s="189"/>
      <c r="AJ11" s="40"/>
    </row>
    <row r="12" spans="1:36" ht="11.45" customHeight="1" x14ac:dyDescent="0.2">
      <c r="A12" s="20"/>
      <c r="B12" s="21" t="s">
        <v>471</v>
      </c>
      <c r="C12" s="21"/>
      <c r="D12" s="21"/>
      <c r="E12" s="113"/>
      <c r="F12" s="192" t="s">
        <v>472</v>
      </c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58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39"/>
      <c r="AF12" s="39"/>
      <c r="AG12" s="39"/>
      <c r="AH12" s="39"/>
      <c r="AI12" s="39"/>
      <c r="AJ12" s="40"/>
    </row>
    <row r="13" spans="1:36" ht="11.45" customHeight="1" x14ac:dyDescent="0.2">
      <c r="A13" s="20"/>
      <c r="B13" s="21"/>
      <c r="C13" s="21"/>
      <c r="D13" s="21"/>
      <c r="E13" s="113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58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39"/>
      <c r="AF13" s="39"/>
      <c r="AG13" s="39"/>
      <c r="AH13" s="39"/>
      <c r="AI13" s="39"/>
      <c r="AJ13" s="40"/>
    </row>
    <row r="14" spans="1:36" ht="11.45" customHeight="1" x14ac:dyDescent="0.2">
      <c r="A14" s="20"/>
      <c r="B14" s="21" t="s">
        <v>467</v>
      </c>
      <c r="C14" s="21"/>
      <c r="D14" s="21"/>
      <c r="E14" s="113"/>
      <c r="F14" s="192" t="s">
        <v>473</v>
      </c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58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39"/>
      <c r="AF14" s="39"/>
      <c r="AG14" s="39"/>
      <c r="AH14" s="39"/>
      <c r="AI14" s="39"/>
      <c r="AJ14" s="40"/>
    </row>
    <row r="15" spans="1:36" ht="11.45" customHeight="1" x14ac:dyDescent="0.2">
      <c r="A15" s="20"/>
      <c r="B15" s="21"/>
      <c r="C15" s="21"/>
      <c r="D15" s="21"/>
      <c r="E15" s="113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58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39"/>
      <c r="AF15" s="39"/>
      <c r="AG15" s="39"/>
      <c r="AH15" s="39"/>
      <c r="AI15" s="39"/>
      <c r="AJ15" s="40"/>
    </row>
    <row r="16" spans="1:36" ht="11.45" customHeight="1" x14ac:dyDescent="0.2">
      <c r="A16" s="20"/>
      <c r="B16" s="21" t="s">
        <v>474</v>
      </c>
      <c r="C16" s="21"/>
      <c r="D16" s="21"/>
      <c r="E16" s="113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58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39"/>
      <c r="AF16" s="39"/>
      <c r="AG16" s="39"/>
      <c r="AH16" s="39"/>
      <c r="AI16" s="39"/>
      <c r="AJ16" s="40"/>
    </row>
    <row r="17" spans="1:36" ht="11.45" customHeight="1" x14ac:dyDescent="0.2">
      <c r="A17" s="20"/>
      <c r="B17" s="21"/>
      <c r="C17" s="21"/>
      <c r="D17" s="21"/>
      <c r="E17" s="113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58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39"/>
      <c r="AF17" s="39"/>
      <c r="AG17" s="39"/>
      <c r="AH17" s="39"/>
      <c r="AI17" s="39"/>
      <c r="AJ17" s="40"/>
    </row>
    <row r="18" spans="1:36" ht="11.45" customHeight="1" x14ac:dyDescent="0.2">
      <c r="A18" s="20"/>
      <c r="B18" s="21"/>
      <c r="C18" s="21"/>
      <c r="D18" s="21"/>
      <c r="E18" s="21"/>
      <c r="F18" s="21"/>
      <c r="G18" s="21"/>
      <c r="H18" s="59"/>
      <c r="I18" s="59"/>
      <c r="J18" s="59"/>
      <c r="K18" s="59"/>
      <c r="L18" s="59"/>
      <c r="M18" s="59"/>
      <c r="N18" s="59"/>
      <c r="O18" s="59"/>
      <c r="P18" s="58"/>
      <c r="Q18" s="58"/>
      <c r="R18" s="58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39"/>
      <c r="AF18" s="39"/>
      <c r="AG18" s="39"/>
      <c r="AH18" s="39"/>
      <c r="AI18" s="39"/>
      <c r="AJ18" s="40"/>
    </row>
    <row r="19" spans="1:36" ht="11.45" customHeight="1" x14ac:dyDescent="0.2">
      <c r="A19" s="20"/>
      <c r="B19" s="21"/>
      <c r="C19" s="21"/>
      <c r="D19" s="21"/>
      <c r="E19" s="21"/>
      <c r="F19" s="21"/>
      <c r="G19" s="21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39"/>
      <c r="AF19" s="39"/>
      <c r="AG19" s="39"/>
      <c r="AH19" s="39"/>
      <c r="AI19" s="39"/>
      <c r="AJ19" s="40"/>
    </row>
    <row r="20" spans="1:36" ht="11.45" customHeight="1" x14ac:dyDescent="0.2">
      <c r="A20" s="20"/>
      <c r="B20" s="3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</row>
    <row r="21" spans="1:36" ht="11.45" customHeight="1" x14ac:dyDescent="0.2">
      <c r="A21" s="20"/>
      <c r="B21" s="3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</row>
    <row r="22" spans="1:36" ht="11.45" customHeight="1" x14ac:dyDescent="0.2">
      <c r="A22" s="20"/>
      <c r="B22" s="38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</row>
    <row r="23" spans="1:36" ht="11.45" customHeight="1" x14ac:dyDescent="0.2">
      <c r="A23" s="20"/>
      <c r="B23" s="3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</row>
    <row r="24" spans="1:36" ht="11.45" customHeight="1" x14ac:dyDescent="0.2">
      <c r="A24" s="20"/>
      <c r="B24" s="38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</row>
    <row r="25" spans="1:36" ht="11.45" customHeight="1" x14ac:dyDescent="0.2">
      <c r="A25" s="20"/>
      <c r="B25" s="3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</row>
    <row r="26" spans="1:36" ht="11.45" customHeight="1" x14ac:dyDescent="0.2">
      <c r="A26" s="154" t="s">
        <v>5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40"/>
    </row>
    <row r="27" spans="1:36" ht="11.45" customHeight="1" x14ac:dyDescent="0.2">
      <c r="A27" s="154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40"/>
    </row>
    <row r="28" spans="1:36" ht="11.45" customHeight="1" x14ac:dyDescent="0.2">
      <c r="A28" s="154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40"/>
    </row>
    <row r="29" spans="1:36" ht="11.45" customHeight="1" x14ac:dyDescent="0.2">
      <c r="A29" s="154" t="s">
        <v>6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6"/>
    </row>
    <row r="30" spans="1:36" ht="11.45" customHeight="1" x14ac:dyDescent="0.2">
      <c r="A30" s="154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6"/>
    </row>
    <row r="31" spans="1:36" ht="11.45" customHeight="1" x14ac:dyDescent="0.2">
      <c r="A31" s="154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6"/>
    </row>
    <row r="32" spans="1:36" ht="11.45" customHeight="1" x14ac:dyDescent="0.2">
      <c r="A32" s="154" t="s">
        <v>107</v>
      </c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6"/>
    </row>
    <row r="33" spans="1:36" ht="11.45" customHeight="1" x14ac:dyDescent="0.2">
      <c r="A33" s="154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6"/>
    </row>
    <row r="34" spans="1:36" ht="11.45" customHeight="1" x14ac:dyDescent="0.2">
      <c r="A34" s="154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6"/>
    </row>
    <row r="35" spans="1:36" ht="11.45" customHeight="1" x14ac:dyDescent="0.2">
      <c r="A35" s="154" t="s">
        <v>108</v>
      </c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6"/>
    </row>
    <row r="36" spans="1:36" ht="11.45" customHeight="1" x14ac:dyDescent="0.2">
      <c r="A36" s="154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6"/>
    </row>
    <row r="37" spans="1:36" ht="11.45" customHeight="1" x14ac:dyDescent="0.2">
      <c r="A37" s="154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6"/>
    </row>
    <row r="38" spans="1:36" ht="11.45" customHeight="1" x14ac:dyDescent="0.2">
      <c r="A38" s="20"/>
      <c r="B38" s="3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</row>
    <row r="39" spans="1:36" ht="11.45" customHeight="1" x14ac:dyDescent="0.2">
      <c r="A39" s="20"/>
      <c r="B39" s="3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</row>
    <row r="40" spans="1:36" ht="11.45" customHeight="1" x14ac:dyDescent="0.2">
      <c r="A40" s="20"/>
      <c r="B40" s="3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</row>
    <row r="41" spans="1:36" ht="11.45" customHeight="1" x14ac:dyDescent="0.2">
      <c r="A41" s="20"/>
      <c r="B41" s="3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</row>
    <row r="42" spans="1:36" ht="11.45" customHeight="1" x14ac:dyDescent="0.2">
      <c r="A42" s="20"/>
      <c r="B42" s="3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</row>
    <row r="43" spans="1:36" ht="11.45" customHeight="1" x14ac:dyDescent="0.2">
      <c r="A43" s="20"/>
      <c r="B43" s="3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</row>
    <row r="44" spans="1:36" ht="11.45" customHeight="1" x14ac:dyDescent="0.2">
      <c r="A44" s="20"/>
      <c r="B44" s="3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</row>
    <row r="45" spans="1:36" ht="11.45" customHeight="1" x14ac:dyDescent="0.2">
      <c r="A45" s="20"/>
      <c r="B45" s="3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</row>
    <row r="46" spans="1:36" ht="11.45" customHeight="1" x14ac:dyDescent="0.2">
      <c r="A46" s="20"/>
      <c r="B46" s="3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</row>
    <row r="47" spans="1:36" ht="11.45" customHeight="1" x14ac:dyDescent="0.2">
      <c r="A47" s="20"/>
      <c r="B47" s="3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</row>
    <row r="48" spans="1:36" ht="11.45" customHeight="1" x14ac:dyDescent="0.2">
      <c r="A48" s="20"/>
      <c r="B48" s="3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</row>
    <row r="49" spans="1:36" ht="11.45" customHeight="1" x14ac:dyDescent="0.2">
      <c r="A49" s="20"/>
      <c r="B49" s="3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</row>
    <row r="50" spans="1:36" ht="11.45" customHeight="1" x14ac:dyDescent="0.2">
      <c r="A50" s="20"/>
      <c r="B50" s="3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</row>
    <row r="51" spans="1:36" ht="11.45" customHeight="1" x14ac:dyDescent="0.2">
      <c r="A51" s="20"/>
      <c r="B51" s="3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</row>
    <row r="52" spans="1:36" ht="11.45" customHeight="1" x14ac:dyDescent="0.2">
      <c r="A52" s="20"/>
      <c r="B52" s="38"/>
      <c r="C52" s="21"/>
      <c r="D52" s="21"/>
      <c r="E52" s="21"/>
      <c r="F52" s="21"/>
      <c r="G52" s="21"/>
      <c r="H52" s="21"/>
      <c r="I52" s="21"/>
      <c r="J52" s="21"/>
      <c r="K52" s="48"/>
      <c r="L52" s="21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</row>
    <row r="53" spans="1:36" ht="11.45" customHeight="1" x14ac:dyDescent="0.2">
      <c r="A53" s="20"/>
      <c r="B53" s="38"/>
      <c r="C53" s="21"/>
      <c r="D53" s="21"/>
      <c r="E53" s="21"/>
      <c r="F53" s="21"/>
      <c r="G53" s="21"/>
      <c r="H53" s="21"/>
      <c r="I53" s="21"/>
      <c r="J53" s="21"/>
      <c r="K53" s="49"/>
      <c r="L53" s="21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</row>
    <row r="54" spans="1:36" ht="11.45" customHeight="1" x14ac:dyDescent="0.2">
      <c r="A54" s="42"/>
      <c r="B54" s="45"/>
      <c r="C54" s="43"/>
      <c r="D54" s="43"/>
      <c r="E54" s="43"/>
      <c r="F54" s="43"/>
      <c r="G54" s="43"/>
      <c r="H54" s="43"/>
      <c r="I54" s="43"/>
      <c r="J54" s="43"/>
      <c r="K54" s="54"/>
      <c r="L54" s="4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47"/>
    </row>
    <row r="55" spans="1:36" ht="11.45" customHeight="1" x14ac:dyDescent="0.2">
      <c r="A55" s="51"/>
      <c r="B55" s="52"/>
      <c r="C55" s="52"/>
      <c r="D55" s="52"/>
      <c r="E55" s="52"/>
      <c r="F55" s="52"/>
      <c r="G55" s="52"/>
      <c r="H55" s="53"/>
      <c r="I55" s="60"/>
      <c r="J55" s="24"/>
      <c r="K55" s="24"/>
      <c r="L55" s="24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7"/>
    </row>
    <row r="56" spans="1:36" ht="11.45" customHeight="1" x14ac:dyDescent="0.2">
      <c r="A56" s="161" t="s">
        <v>8</v>
      </c>
      <c r="B56" s="162"/>
      <c r="C56" s="162"/>
      <c r="D56" s="162"/>
      <c r="E56" s="162"/>
      <c r="F56" s="162"/>
      <c r="G56" s="162"/>
      <c r="H56" s="163"/>
      <c r="I56" s="61" t="s">
        <v>15</v>
      </c>
      <c r="J56" s="21"/>
      <c r="K56" s="21"/>
      <c r="L56" s="21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</row>
    <row r="57" spans="1:36" ht="11.45" customHeight="1" x14ac:dyDescent="0.2">
      <c r="A57" s="161"/>
      <c r="B57" s="162"/>
      <c r="C57" s="162"/>
      <c r="D57" s="162"/>
      <c r="E57" s="162"/>
      <c r="F57" s="162"/>
      <c r="G57" s="162"/>
      <c r="H57" s="163"/>
      <c r="I57" s="61" t="s">
        <v>10</v>
      </c>
      <c r="J57" s="21"/>
      <c r="K57" s="21"/>
      <c r="L57" s="21"/>
      <c r="M57" s="39"/>
      <c r="N57" s="39"/>
      <c r="O57" s="39"/>
      <c r="P57" s="39"/>
      <c r="Q57" s="39"/>
      <c r="R57" s="39"/>
      <c r="S57" s="41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</row>
    <row r="58" spans="1:36" ht="11.45" customHeight="1" x14ac:dyDescent="0.2">
      <c r="A58" s="175" t="s">
        <v>9</v>
      </c>
      <c r="B58" s="176"/>
      <c r="C58" s="176"/>
      <c r="D58" s="176"/>
      <c r="E58" s="176"/>
      <c r="F58" s="176"/>
      <c r="G58" s="176"/>
      <c r="H58" s="177"/>
      <c r="I58" s="61" t="s">
        <v>11</v>
      </c>
      <c r="J58" s="21"/>
      <c r="K58" s="21"/>
      <c r="L58" s="21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</row>
    <row r="59" spans="1:36" ht="11.45" customHeight="1" x14ac:dyDescent="0.2">
      <c r="A59" s="175"/>
      <c r="B59" s="176"/>
      <c r="C59" s="176"/>
      <c r="D59" s="176"/>
      <c r="E59" s="176"/>
      <c r="F59" s="176"/>
      <c r="G59" s="176"/>
      <c r="H59" s="177"/>
      <c r="I59" s="61" t="s">
        <v>12</v>
      </c>
      <c r="J59" s="21"/>
      <c r="K59" s="21"/>
      <c r="L59" s="21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</row>
    <row r="60" spans="1:36" ht="11.45" customHeight="1" x14ac:dyDescent="0.2">
      <c r="A60" s="178"/>
      <c r="B60" s="179"/>
      <c r="C60" s="179"/>
      <c r="D60" s="179"/>
      <c r="E60" s="179"/>
      <c r="F60" s="179"/>
      <c r="G60" s="179"/>
      <c r="H60" s="180"/>
      <c r="I60" s="62"/>
      <c r="J60" s="43"/>
      <c r="K60" s="43"/>
      <c r="L60" s="43"/>
      <c r="M60" s="46"/>
      <c r="N60" s="46"/>
      <c r="O60" s="46"/>
      <c r="P60" s="50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7"/>
    </row>
    <row r="61" spans="1:36" ht="11.45" customHeight="1" x14ac:dyDescent="0.2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</row>
    <row r="62" spans="1:36" ht="11.45" customHeight="1" x14ac:dyDescent="0.2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</row>
    <row r="63" spans="1:36" ht="11.45" customHeight="1" x14ac:dyDescent="0.2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</row>
    <row r="64" spans="1:36" ht="11.45" customHeight="1" x14ac:dyDescent="0.2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</row>
    <row r="65" spans="1:36" ht="11.45" customHeight="1" x14ac:dyDescent="0.2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</row>
    <row r="66" spans="1:36" ht="11.45" customHeight="1" x14ac:dyDescent="0.2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</row>
    <row r="67" spans="1:36" ht="11.45" customHeight="1" x14ac:dyDescent="0.2">
      <c r="A67" s="159" t="s">
        <v>475</v>
      </c>
      <c r="B67" s="159"/>
      <c r="C67" s="159"/>
      <c r="D67" s="159" t="s">
        <v>683</v>
      </c>
      <c r="E67" s="159"/>
      <c r="F67" s="159"/>
      <c r="G67" s="159"/>
      <c r="H67" s="159"/>
      <c r="I67" s="159" t="s">
        <v>476</v>
      </c>
      <c r="J67" s="159"/>
      <c r="K67" s="159"/>
      <c r="L67" s="159"/>
      <c r="M67" s="159"/>
      <c r="N67" s="159"/>
      <c r="O67" s="159"/>
      <c r="P67" s="159"/>
      <c r="Q67" s="159" t="s">
        <v>477</v>
      </c>
      <c r="R67" s="159"/>
      <c r="S67" s="159"/>
      <c r="T67" s="159"/>
      <c r="U67" s="159"/>
      <c r="V67" s="159" t="s">
        <v>478</v>
      </c>
      <c r="W67" s="159"/>
      <c r="X67" s="159"/>
      <c r="Y67" s="159"/>
      <c r="Z67" s="159"/>
      <c r="AA67" s="159" t="s">
        <v>479</v>
      </c>
      <c r="AB67" s="159"/>
      <c r="AC67" s="159"/>
      <c r="AD67" s="159"/>
      <c r="AE67" s="159"/>
      <c r="AF67" s="159" t="s">
        <v>480</v>
      </c>
      <c r="AG67" s="159"/>
      <c r="AH67" s="159"/>
      <c r="AI67" s="159"/>
      <c r="AJ67" s="159"/>
    </row>
    <row r="68" spans="1:36" ht="11.45" customHeight="1" x14ac:dyDescent="0.2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</row>
    <row r="69" spans="1:36" ht="11.45" customHeight="1" x14ac:dyDescent="0.2">
      <c r="A69" s="157" t="s">
        <v>481</v>
      </c>
      <c r="B69" s="157"/>
      <c r="C69" s="157"/>
      <c r="D69" s="157" t="s">
        <v>482</v>
      </c>
      <c r="E69" s="157"/>
      <c r="F69" s="157"/>
      <c r="G69" s="157"/>
      <c r="H69" s="157"/>
      <c r="I69" s="157" t="s">
        <v>483</v>
      </c>
      <c r="J69" s="157"/>
      <c r="K69" s="157"/>
      <c r="L69" s="157"/>
      <c r="M69" s="157"/>
      <c r="N69" s="157"/>
      <c r="O69" s="157"/>
      <c r="P69" s="157"/>
      <c r="Q69" s="157" t="s">
        <v>484</v>
      </c>
      <c r="R69" s="157"/>
      <c r="S69" s="157"/>
      <c r="T69" s="157"/>
      <c r="U69" s="157"/>
      <c r="V69" s="157" t="s">
        <v>485</v>
      </c>
      <c r="W69" s="157"/>
      <c r="X69" s="157"/>
      <c r="Y69" s="157"/>
      <c r="Z69" s="157"/>
      <c r="AA69" s="157" t="s">
        <v>486</v>
      </c>
      <c r="AB69" s="157"/>
      <c r="AC69" s="157"/>
      <c r="AD69" s="157"/>
      <c r="AE69" s="157"/>
      <c r="AF69" s="157" t="s">
        <v>487</v>
      </c>
      <c r="AG69" s="157"/>
      <c r="AH69" s="157"/>
      <c r="AI69" s="157"/>
      <c r="AJ69" s="157"/>
    </row>
    <row r="70" spans="1:36" ht="11.45" customHeight="1" x14ac:dyDescent="0.2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</row>
    <row r="71" spans="1:36" ht="11.45" customHeight="1" x14ac:dyDescent="0.2">
      <c r="A71" s="55" t="s">
        <v>463</v>
      </c>
      <c r="B71" s="56"/>
      <c r="C71" s="56"/>
      <c r="D71" s="56"/>
      <c r="E71" s="56"/>
      <c r="F71" s="56"/>
      <c r="G71" s="56"/>
      <c r="H71" s="57"/>
      <c r="I71" s="55" t="s">
        <v>488</v>
      </c>
      <c r="J71" s="56"/>
      <c r="K71" s="56"/>
      <c r="L71" s="56"/>
      <c r="M71" s="56"/>
      <c r="N71" s="56"/>
      <c r="O71" s="56"/>
      <c r="P71" s="56"/>
      <c r="Q71" s="56"/>
      <c r="R71" s="57"/>
      <c r="S71" s="55" t="s">
        <v>489</v>
      </c>
      <c r="T71" s="56"/>
      <c r="U71" s="56"/>
      <c r="V71" s="56"/>
      <c r="W71" s="56"/>
      <c r="X71" s="56"/>
      <c r="Y71" s="56"/>
      <c r="Z71" s="56"/>
      <c r="AA71" s="56"/>
      <c r="AB71" s="57"/>
      <c r="AC71" s="55" t="s">
        <v>490</v>
      </c>
      <c r="AD71" s="56"/>
      <c r="AE71" s="56"/>
      <c r="AF71" s="56"/>
      <c r="AG71" s="56"/>
      <c r="AH71" s="56"/>
      <c r="AI71" s="56"/>
      <c r="AJ71" s="57"/>
    </row>
    <row r="72" spans="1:36" ht="11.45" customHeight="1" x14ac:dyDescent="0.2">
      <c r="A72" s="169" t="s">
        <v>491</v>
      </c>
      <c r="B72" s="170"/>
      <c r="C72" s="170"/>
      <c r="D72" s="170"/>
      <c r="E72" s="170"/>
      <c r="F72" s="170"/>
      <c r="G72" s="170"/>
      <c r="H72" s="171"/>
      <c r="I72" s="169" t="s">
        <v>492</v>
      </c>
      <c r="J72" s="170"/>
      <c r="K72" s="170"/>
      <c r="L72" s="170"/>
      <c r="M72" s="170"/>
      <c r="N72" s="170"/>
      <c r="O72" s="170"/>
      <c r="P72" s="170"/>
      <c r="Q72" s="170"/>
      <c r="R72" s="171"/>
      <c r="S72" s="169" t="s">
        <v>495</v>
      </c>
      <c r="T72" s="170"/>
      <c r="U72" s="170"/>
      <c r="V72" s="170"/>
      <c r="W72" s="170"/>
      <c r="X72" s="170"/>
      <c r="Y72" s="170"/>
      <c r="Z72" s="170"/>
      <c r="AA72" s="170"/>
      <c r="AB72" s="171"/>
      <c r="AC72" s="169" t="s">
        <v>684</v>
      </c>
      <c r="AD72" s="170"/>
      <c r="AE72" s="170"/>
      <c r="AF72" s="170"/>
      <c r="AG72" s="170"/>
      <c r="AH72" s="170"/>
      <c r="AI72" s="170"/>
      <c r="AJ72" s="171"/>
    </row>
    <row r="73" spans="1:36" ht="11.45" customHeight="1" x14ac:dyDescent="0.2">
      <c r="A73" s="172"/>
      <c r="B73" s="173"/>
      <c r="C73" s="173"/>
      <c r="D73" s="173"/>
      <c r="E73" s="173"/>
      <c r="F73" s="173"/>
      <c r="G73" s="173"/>
      <c r="H73" s="174"/>
      <c r="I73" s="172"/>
      <c r="J73" s="173"/>
      <c r="K73" s="173"/>
      <c r="L73" s="173"/>
      <c r="M73" s="173"/>
      <c r="N73" s="173"/>
      <c r="O73" s="173"/>
      <c r="P73" s="173"/>
      <c r="Q73" s="173"/>
      <c r="R73" s="174"/>
      <c r="S73" s="172"/>
      <c r="T73" s="173"/>
      <c r="U73" s="173"/>
      <c r="V73" s="173"/>
      <c r="W73" s="173"/>
      <c r="X73" s="173"/>
      <c r="Y73" s="173"/>
      <c r="Z73" s="173"/>
      <c r="AA73" s="173"/>
      <c r="AB73" s="174"/>
      <c r="AC73" s="172"/>
      <c r="AD73" s="173"/>
      <c r="AE73" s="173"/>
      <c r="AF73" s="173"/>
      <c r="AG73" s="173"/>
      <c r="AH73" s="173"/>
      <c r="AI73" s="173"/>
      <c r="AJ73" s="174"/>
    </row>
    <row r="74" spans="1:36" ht="11.4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1.4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ht="11.4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</sheetData>
  <mergeCells count="52">
    <mergeCell ref="AE9:AI11"/>
    <mergeCell ref="F10:Q11"/>
    <mergeCell ref="F12:Q13"/>
    <mergeCell ref="F14:Q15"/>
    <mergeCell ref="F16:Q17"/>
    <mergeCell ref="M1:AD3"/>
    <mergeCell ref="M4:AD6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A56:H57"/>
    <mergeCell ref="A35:AJ37"/>
    <mergeCell ref="AA69:AE70"/>
    <mergeCell ref="AF69:AJ70"/>
    <mergeCell ref="AF61:AJ62"/>
    <mergeCell ref="AA67:AE68"/>
    <mergeCell ref="AF63:AJ64"/>
    <mergeCell ref="A65:C66"/>
    <mergeCell ref="A67:C68"/>
    <mergeCell ref="D67:H68"/>
    <mergeCell ref="I67:P68"/>
    <mergeCell ref="Q67:U68"/>
    <mergeCell ref="V67:Z68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I61:P62"/>
    <mergeCell ref="Q61:U62"/>
    <mergeCell ref="V61:Z62"/>
    <mergeCell ref="AA61:AE62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T159"/>
  <sheetViews>
    <sheetView showGridLines="0" view="pageBreakPreview" zoomScaleNormal="115" zoomScaleSheetLayoutView="100" workbookViewId="0"/>
  </sheetViews>
  <sheetFormatPr defaultRowHeight="11.25" x14ac:dyDescent="0.2"/>
  <cols>
    <col min="1" max="36" width="3.1640625" style="95" customWidth="1"/>
    <col min="37" max="37" width="11" style="95" bestFit="1" customWidth="1"/>
    <col min="38" max="38" width="12" style="95" bestFit="1" customWidth="1"/>
    <col min="39" max="39" width="13" style="95" bestFit="1" customWidth="1"/>
    <col min="40" max="40" width="7.6640625" style="95" bestFit="1" customWidth="1"/>
    <col min="41" max="41" width="8" style="95" bestFit="1" customWidth="1"/>
    <col min="42" max="42" width="7.83203125" style="95" bestFit="1" customWidth="1"/>
    <col min="43" max="43" width="9.1640625" style="95" bestFit="1" customWidth="1"/>
    <col min="44" max="44" width="15.83203125" style="95" customWidth="1"/>
    <col min="45" max="16384" width="9.33203125" style="95"/>
  </cols>
  <sheetData>
    <row r="1" spans="1:46" ht="11.45" customHeight="1" x14ac:dyDescent="0.2">
      <c r="A1" s="3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64" t="s">
        <v>5</v>
      </c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94" t="s">
        <v>2</v>
      </c>
      <c r="AF1" s="24"/>
      <c r="AG1" s="24"/>
      <c r="AH1" s="24"/>
      <c r="AI1" s="24"/>
      <c r="AJ1" s="25"/>
      <c r="AK1" s="21"/>
      <c r="AL1" s="21"/>
      <c r="AM1" s="21"/>
      <c r="AN1" s="21"/>
      <c r="AO1" s="21"/>
      <c r="AP1" s="21"/>
      <c r="AQ1" s="21"/>
      <c r="AR1" s="71"/>
      <c r="AS1" s="71"/>
      <c r="AT1" s="71"/>
    </row>
    <row r="2" spans="1:46" ht="11.45" customHeigh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30" t="s">
        <v>4</v>
      </c>
      <c r="AF2" s="31"/>
      <c r="AG2" s="32"/>
      <c r="AH2" s="32"/>
      <c r="AI2" s="32"/>
      <c r="AJ2" s="33"/>
      <c r="AK2" s="128" t="s">
        <v>0</v>
      </c>
      <c r="AL2" s="32"/>
      <c r="AM2" s="32"/>
      <c r="AN2" s="32"/>
      <c r="AO2" s="32"/>
      <c r="AP2" s="32"/>
      <c r="AQ2" s="32"/>
      <c r="AR2" s="71"/>
      <c r="AS2" s="71"/>
      <c r="AT2" s="71"/>
    </row>
    <row r="3" spans="1:46" ht="11.45" customHeight="1" x14ac:dyDescent="0.2">
      <c r="A3" s="42"/>
      <c r="B3" s="96"/>
      <c r="C3" s="43"/>
      <c r="D3" s="43"/>
      <c r="E3" s="43"/>
      <c r="F3" s="43"/>
      <c r="G3" s="43"/>
      <c r="H3" s="43"/>
      <c r="I3" s="43"/>
      <c r="J3" s="43"/>
      <c r="K3" s="43"/>
      <c r="L3" s="97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94" t="s">
        <v>1</v>
      </c>
      <c r="AF3" s="12"/>
      <c r="AG3" s="24"/>
      <c r="AH3" s="24"/>
      <c r="AI3" s="24"/>
      <c r="AJ3" s="25"/>
      <c r="AK3" s="129" t="s">
        <v>0</v>
      </c>
      <c r="AL3" s="21"/>
      <c r="AM3" s="21"/>
      <c r="AN3" s="21"/>
      <c r="AO3" s="21"/>
      <c r="AP3" s="21"/>
      <c r="AQ3" s="21"/>
      <c r="AR3" s="71"/>
      <c r="AS3" s="71"/>
      <c r="AT3" s="71"/>
    </row>
    <row r="4" spans="1:46" ht="11.45" customHeight="1" x14ac:dyDescent="0.2">
      <c r="A4" s="17"/>
      <c r="B4" s="12" t="s">
        <v>463</v>
      </c>
      <c r="C4" s="12"/>
      <c r="D4" s="12"/>
      <c r="E4" s="12"/>
      <c r="F4" s="12"/>
      <c r="G4" s="12" t="s">
        <v>464</v>
      </c>
      <c r="H4" s="12"/>
      <c r="I4" s="12"/>
      <c r="J4" s="12"/>
      <c r="K4" s="12"/>
      <c r="L4" s="18"/>
      <c r="M4" s="166" t="s">
        <v>106</v>
      </c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27" t="s">
        <v>493</v>
      </c>
      <c r="AF4" s="28"/>
      <c r="AG4" s="28"/>
      <c r="AH4" s="28"/>
      <c r="AI4" s="28"/>
      <c r="AJ4" s="29"/>
      <c r="AK4" s="127" t="s">
        <v>0</v>
      </c>
      <c r="AL4" s="31"/>
      <c r="AM4" s="31"/>
      <c r="AN4" s="31"/>
      <c r="AO4" s="31"/>
      <c r="AP4" s="31"/>
      <c r="AQ4" s="31"/>
      <c r="AR4" s="71"/>
      <c r="AS4" s="71"/>
      <c r="AT4" s="71"/>
    </row>
    <row r="5" spans="1:46" ht="11.45" customHeight="1" x14ac:dyDescent="0.2">
      <c r="A5" s="19"/>
      <c r="B5" s="14" t="s">
        <v>465</v>
      </c>
      <c r="C5" s="14"/>
      <c r="D5" s="14"/>
      <c r="E5" s="14"/>
      <c r="F5" s="14"/>
      <c r="G5" s="14" t="s">
        <v>466</v>
      </c>
      <c r="H5" s="14"/>
      <c r="I5" s="14"/>
      <c r="J5" s="14"/>
      <c r="K5" s="14"/>
      <c r="L5" s="14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23" t="s">
        <v>3</v>
      </c>
      <c r="AF5" s="21"/>
      <c r="AG5" s="21"/>
      <c r="AH5" s="21"/>
      <c r="AI5" s="21"/>
      <c r="AJ5" s="26"/>
      <c r="AK5" s="129" t="s">
        <v>0</v>
      </c>
      <c r="AL5" s="21"/>
      <c r="AM5" s="21"/>
      <c r="AN5" s="21"/>
      <c r="AO5" s="21"/>
      <c r="AP5" s="21"/>
      <c r="AQ5" s="21"/>
      <c r="AR5" s="71"/>
      <c r="AS5" s="71"/>
      <c r="AT5" s="71"/>
    </row>
    <row r="6" spans="1:46" ht="11.45" customHeight="1" x14ac:dyDescent="0.2">
      <c r="A6" s="15"/>
      <c r="B6" s="16" t="s">
        <v>467</v>
      </c>
      <c r="C6" s="16"/>
      <c r="D6" s="16"/>
      <c r="E6" s="16"/>
      <c r="F6" s="16"/>
      <c r="G6" s="16" t="s">
        <v>468</v>
      </c>
      <c r="H6" s="16"/>
      <c r="I6" s="16"/>
      <c r="J6" s="16"/>
      <c r="K6" s="16"/>
      <c r="L6" s="16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27" t="s">
        <v>357</v>
      </c>
      <c r="AF6" s="28"/>
      <c r="AG6" s="28"/>
      <c r="AH6" s="28"/>
      <c r="AI6" s="28"/>
      <c r="AJ6" s="29"/>
      <c r="AK6" s="127" t="s">
        <v>0</v>
      </c>
      <c r="AL6" s="31"/>
      <c r="AM6" s="31"/>
      <c r="AN6" s="31"/>
      <c r="AO6" s="31"/>
      <c r="AP6" s="31"/>
      <c r="AQ6" s="31"/>
      <c r="AR6" s="71"/>
      <c r="AS6" s="71"/>
      <c r="AT6" s="71"/>
    </row>
    <row r="7" spans="1:46" ht="11.45" customHeight="1" x14ac:dyDescent="0.2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S7" s="79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8"/>
      <c r="AK7" s="73"/>
      <c r="AL7" s="73"/>
      <c r="AM7" s="73"/>
      <c r="AN7" s="73"/>
      <c r="AO7" s="73"/>
      <c r="AP7" s="73"/>
      <c r="AQ7" s="73"/>
      <c r="AR7" s="71"/>
      <c r="AS7" s="71"/>
      <c r="AT7" s="71"/>
    </row>
    <row r="8" spans="1:46" ht="11.45" customHeight="1" x14ac:dyDescent="0.2">
      <c r="A8" s="80" t="s">
        <v>30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7"/>
      <c r="Q8" s="86"/>
      <c r="R8" s="88"/>
      <c r="S8" s="80" t="s">
        <v>18</v>
      </c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7"/>
      <c r="AI8" s="86"/>
      <c r="AJ8" s="88"/>
      <c r="AK8" s="87" t="s">
        <v>0</v>
      </c>
      <c r="AL8" s="86"/>
      <c r="AM8" s="86"/>
      <c r="AN8" s="86"/>
      <c r="AO8" s="86"/>
      <c r="AP8" s="86"/>
      <c r="AQ8" s="86"/>
      <c r="AR8" s="71"/>
      <c r="AS8" s="71"/>
      <c r="AT8" s="71"/>
    </row>
    <row r="9" spans="1:46" ht="11.45" customHeight="1" x14ac:dyDescent="0.2">
      <c r="A9" s="72" t="s">
        <v>86</v>
      </c>
      <c r="B9" s="73" t="s">
        <v>31</v>
      </c>
      <c r="C9" s="73"/>
      <c r="D9" s="73"/>
      <c r="E9" s="73"/>
      <c r="F9" s="74" t="s">
        <v>118</v>
      </c>
      <c r="G9" s="73" t="s">
        <v>32</v>
      </c>
      <c r="H9" s="73"/>
      <c r="I9" s="73"/>
      <c r="J9" s="73"/>
      <c r="K9" s="74"/>
      <c r="L9" s="74" t="s">
        <v>119</v>
      </c>
      <c r="M9" s="73" t="s">
        <v>33</v>
      </c>
      <c r="N9" s="73"/>
      <c r="O9" s="73"/>
      <c r="P9" s="73"/>
      <c r="Q9" s="73"/>
      <c r="R9" s="75"/>
      <c r="S9" s="72" t="s">
        <v>98</v>
      </c>
      <c r="T9" s="73" t="s">
        <v>19</v>
      </c>
      <c r="U9" s="73"/>
      <c r="V9" s="73"/>
      <c r="W9" s="73"/>
      <c r="X9" s="73"/>
      <c r="Y9" s="74" t="s">
        <v>118</v>
      </c>
      <c r="Z9" s="73" t="s">
        <v>59</v>
      </c>
      <c r="AA9" s="73"/>
      <c r="AB9" s="73"/>
      <c r="AC9" s="73"/>
      <c r="AD9" s="73"/>
      <c r="AE9" s="74" t="s">
        <v>119</v>
      </c>
      <c r="AF9" s="73" t="s">
        <v>60</v>
      </c>
      <c r="AG9" s="73"/>
      <c r="AH9" s="73"/>
      <c r="AI9" s="73"/>
      <c r="AJ9" s="75"/>
      <c r="AK9" s="73"/>
      <c r="AL9" s="73"/>
      <c r="AM9" s="73"/>
      <c r="AN9" s="73"/>
      <c r="AO9" s="73"/>
      <c r="AP9" s="73"/>
      <c r="AQ9" s="73"/>
      <c r="AR9" s="71"/>
      <c r="AS9" s="71"/>
      <c r="AT9" s="71"/>
    </row>
    <row r="10" spans="1:46" ht="11.45" customHeight="1" x14ac:dyDescent="0.2">
      <c r="A10" s="72" t="s">
        <v>87</v>
      </c>
      <c r="B10" s="73" t="s">
        <v>34</v>
      </c>
      <c r="C10" s="73"/>
      <c r="D10" s="73"/>
      <c r="E10" s="73"/>
      <c r="F10" s="74" t="s">
        <v>118</v>
      </c>
      <c r="G10" s="73" t="s">
        <v>35</v>
      </c>
      <c r="H10" s="73"/>
      <c r="I10" s="73"/>
      <c r="J10" s="74" t="s">
        <v>119</v>
      </c>
      <c r="K10" s="73" t="s">
        <v>36</v>
      </c>
      <c r="L10" s="73"/>
      <c r="M10" s="74"/>
      <c r="N10" s="74" t="s">
        <v>119</v>
      </c>
      <c r="O10" s="73" t="s">
        <v>37</v>
      </c>
      <c r="P10" s="73"/>
      <c r="Q10" s="73"/>
      <c r="R10" s="75"/>
      <c r="S10" s="72" t="s">
        <v>99</v>
      </c>
      <c r="T10" s="73" t="s">
        <v>61</v>
      </c>
      <c r="U10" s="73"/>
      <c r="V10" s="73"/>
      <c r="W10" s="73"/>
      <c r="X10" s="73"/>
      <c r="Y10" s="74" t="s">
        <v>118</v>
      </c>
      <c r="Z10" s="73" t="s">
        <v>47</v>
      </c>
      <c r="AA10" s="73"/>
      <c r="AB10" s="73"/>
      <c r="AC10" s="74" t="s">
        <v>119</v>
      </c>
      <c r="AD10" s="73" t="s">
        <v>44</v>
      </c>
      <c r="AE10" s="73"/>
      <c r="AF10" s="82"/>
      <c r="AG10" s="82"/>
      <c r="AH10" s="82"/>
      <c r="AI10" s="82"/>
      <c r="AJ10" s="75"/>
      <c r="AK10" s="73"/>
      <c r="AL10" s="73"/>
      <c r="AM10" s="73"/>
      <c r="AN10" s="73"/>
      <c r="AO10" s="73"/>
      <c r="AP10" s="73"/>
      <c r="AQ10" s="73"/>
      <c r="AR10" s="71"/>
      <c r="AS10" s="71"/>
      <c r="AT10" s="71"/>
    </row>
    <row r="11" spans="1:46" ht="11.45" customHeight="1" x14ac:dyDescent="0.2">
      <c r="A11" s="72" t="s">
        <v>88</v>
      </c>
      <c r="B11" s="73" t="s">
        <v>38</v>
      </c>
      <c r="C11" s="73"/>
      <c r="D11" s="73"/>
      <c r="E11" s="73"/>
      <c r="F11" s="74" t="s">
        <v>118</v>
      </c>
      <c r="G11" s="73" t="s">
        <v>39</v>
      </c>
      <c r="H11" s="73"/>
      <c r="I11" s="73"/>
      <c r="J11" s="74" t="s">
        <v>119</v>
      </c>
      <c r="K11" s="73" t="s">
        <v>40</v>
      </c>
      <c r="L11" s="73"/>
      <c r="M11" s="83"/>
      <c r="N11" s="74" t="s">
        <v>119</v>
      </c>
      <c r="O11" s="73" t="s">
        <v>41</v>
      </c>
      <c r="P11" s="73"/>
      <c r="Q11" s="73"/>
      <c r="R11" s="75"/>
      <c r="S11" s="72" t="s">
        <v>100</v>
      </c>
      <c r="T11" s="73" t="s">
        <v>62</v>
      </c>
      <c r="U11" s="73"/>
      <c r="V11" s="73"/>
      <c r="W11" s="73"/>
      <c r="X11" s="73"/>
      <c r="Y11" s="74" t="s">
        <v>118</v>
      </c>
      <c r="Z11" s="73" t="s">
        <v>47</v>
      </c>
      <c r="AA11" s="73"/>
      <c r="AB11" s="73"/>
      <c r="AC11" s="74" t="s">
        <v>119</v>
      </c>
      <c r="AD11" s="73" t="s">
        <v>44</v>
      </c>
      <c r="AE11" s="73"/>
      <c r="AF11" s="82"/>
      <c r="AG11" s="82"/>
      <c r="AH11" s="82"/>
      <c r="AI11" s="82"/>
      <c r="AJ11" s="75"/>
      <c r="AK11" s="73"/>
      <c r="AL11" s="73"/>
      <c r="AM11" s="73"/>
      <c r="AN11" s="73"/>
      <c r="AO11" s="73"/>
      <c r="AP11" s="73"/>
      <c r="AQ11" s="73"/>
      <c r="AR11" s="71"/>
      <c r="AS11" s="71"/>
      <c r="AT11" s="71"/>
    </row>
    <row r="12" spans="1:46" ht="11.45" customHeight="1" x14ac:dyDescent="0.2">
      <c r="A12" s="72" t="s">
        <v>89</v>
      </c>
      <c r="B12" s="73" t="s">
        <v>42</v>
      </c>
      <c r="C12" s="73"/>
      <c r="D12" s="73"/>
      <c r="E12" s="73"/>
      <c r="F12" s="74" t="s">
        <v>118</v>
      </c>
      <c r="G12" s="73" t="s">
        <v>43</v>
      </c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5"/>
      <c r="S12" s="72" t="s">
        <v>101</v>
      </c>
      <c r="T12" s="73" t="s">
        <v>63</v>
      </c>
      <c r="U12" s="73"/>
      <c r="V12" s="73"/>
      <c r="W12" s="73"/>
      <c r="X12" s="73"/>
      <c r="Y12" s="74" t="s">
        <v>118</v>
      </c>
      <c r="Z12" s="73" t="s">
        <v>64</v>
      </c>
      <c r="AA12" s="73"/>
      <c r="AB12" s="73"/>
      <c r="AC12" s="74" t="s">
        <v>119</v>
      </c>
      <c r="AD12" s="73" t="s">
        <v>44</v>
      </c>
      <c r="AE12" s="73"/>
      <c r="AF12" s="82"/>
      <c r="AG12" s="82"/>
      <c r="AH12" s="82"/>
      <c r="AI12" s="82"/>
      <c r="AJ12" s="75"/>
      <c r="AK12" s="73"/>
      <c r="AL12" s="73"/>
      <c r="AM12" s="73"/>
      <c r="AN12" s="73"/>
      <c r="AO12" s="73"/>
      <c r="AP12" s="73"/>
      <c r="AQ12" s="73"/>
      <c r="AR12" s="71"/>
      <c r="AS12" s="71"/>
      <c r="AT12" s="71"/>
    </row>
    <row r="13" spans="1:46" ht="11.45" customHeight="1" x14ac:dyDescent="0.2">
      <c r="A13" s="72" t="s">
        <v>90</v>
      </c>
      <c r="B13" s="73" t="s">
        <v>45</v>
      </c>
      <c r="C13" s="73"/>
      <c r="D13" s="73"/>
      <c r="E13" s="73"/>
      <c r="F13" s="74" t="s">
        <v>118</v>
      </c>
      <c r="G13" s="73" t="s">
        <v>46</v>
      </c>
      <c r="H13" s="73"/>
      <c r="I13" s="73"/>
      <c r="J13" s="74" t="s">
        <v>119</v>
      </c>
      <c r="K13" s="73" t="s">
        <v>47</v>
      </c>
      <c r="L13" s="73"/>
      <c r="M13" s="73"/>
      <c r="N13" s="74" t="s">
        <v>119</v>
      </c>
      <c r="O13" s="73" t="s">
        <v>48</v>
      </c>
      <c r="P13" s="73"/>
      <c r="Q13" s="73"/>
      <c r="R13" s="75"/>
      <c r="S13" s="72" t="s">
        <v>102</v>
      </c>
      <c r="T13" s="73" t="s">
        <v>65</v>
      </c>
      <c r="U13" s="73"/>
      <c r="V13" s="73"/>
      <c r="W13" s="73"/>
      <c r="X13" s="73"/>
      <c r="Y13" s="74" t="s">
        <v>118</v>
      </c>
      <c r="Z13" s="73" t="s">
        <v>46</v>
      </c>
      <c r="AA13" s="73"/>
      <c r="AB13" s="73"/>
      <c r="AC13" s="74" t="s">
        <v>119</v>
      </c>
      <c r="AD13" s="73" t="s">
        <v>44</v>
      </c>
      <c r="AE13" s="73"/>
      <c r="AF13" s="82"/>
      <c r="AG13" s="82"/>
      <c r="AH13" s="82"/>
      <c r="AI13" s="82"/>
      <c r="AJ13" s="75"/>
      <c r="AK13" s="73"/>
      <c r="AL13" s="73"/>
      <c r="AM13" s="73"/>
      <c r="AN13" s="73"/>
      <c r="AO13" s="73"/>
      <c r="AP13" s="73"/>
      <c r="AQ13" s="73"/>
      <c r="AR13" s="71"/>
      <c r="AS13" s="71"/>
      <c r="AT13" s="71"/>
    </row>
    <row r="14" spans="1:46" ht="11.45" customHeight="1" x14ac:dyDescent="0.2">
      <c r="A14" s="72" t="s">
        <v>91</v>
      </c>
      <c r="B14" s="73" t="s">
        <v>49</v>
      </c>
      <c r="C14" s="73"/>
      <c r="D14" s="73"/>
      <c r="E14" s="73"/>
      <c r="F14" s="74" t="s">
        <v>119</v>
      </c>
      <c r="G14" s="73" t="s">
        <v>50</v>
      </c>
      <c r="H14" s="73"/>
      <c r="I14" s="73"/>
      <c r="J14" s="74" t="s">
        <v>118</v>
      </c>
      <c r="K14" s="73" t="s">
        <v>129</v>
      </c>
      <c r="L14" s="73"/>
      <c r="M14" s="73"/>
      <c r="N14" s="74" t="s">
        <v>119</v>
      </c>
      <c r="O14" s="73" t="s">
        <v>75</v>
      </c>
      <c r="P14" s="73"/>
      <c r="Q14" s="73"/>
      <c r="R14" s="75"/>
      <c r="S14" s="72" t="s">
        <v>103</v>
      </c>
      <c r="T14" s="73" t="s">
        <v>66</v>
      </c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5"/>
      <c r="AK14" s="73"/>
      <c r="AL14" s="73"/>
      <c r="AM14" s="73"/>
      <c r="AN14" s="73"/>
      <c r="AO14" s="73"/>
      <c r="AP14" s="73"/>
      <c r="AQ14" s="73"/>
      <c r="AR14" s="71"/>
      <c r="AS14" s="71"/>
      <c r="AT14" s="71"/>
    </row>
    <row r="15" spans="1:46" ht="11.45" customHeight="1" x14ac:dyDescent="0.2">
      <c r="A15" s="72" t="s">
        <v>92</v>
      </c>
      <c r="B15" s="73" t="s">
        <v>16</v>
      </c>
      <c r="C15" s="73"/>
      <c r="D15" s="73"/>
      <c r="E15" s="73"/>
      <c r="F15" s="74" t="s">
        <v>118</v>
      </c>
      <c r="G15" s="73" t="s">
        <v>51</v>
      </c>
      <c r="H15" s="73"/>
      <c r="I15" s="73"/>
      <c r="J15" s="73"/>
      <c r="K15" s="74" t="s">
        <v>119</v>
      </c>
      <c r="L15" s="73" t="s">
        <v>44</v>
      </c>
      <c r="M15" s="73"/>
      <c r="N15" s="82"/>
      <c r="O15" s="82"/>
      <c r="P15" s="82"/>
      <c r="Q15" s="82"/>
      <c r="R15" s="75"/>
      <c r="S15" s="81"/>
      <c r="T15" s="73"/>
      <c r="U15" s="73" t="s">
        <v>67</v>
      </c>
      <c r="V15" s="73"/>
      <c r="W15" s="73"/>
      <c r="X15" s="73"/>
      <c r="Y15" s="73"/>
      <c r="Z15" s="73"/>
      <c r="AA15" s="74"/>
      <c r="AB15" s="66" t="s">
        <v>72</v>
      </c>
      <c r="AC15" s="82"/>
      <c r="AD15" s="82"/>
      <c r="AE15" s="82"/>
      <c r="AF15" s="98"/>
      <c r="AG15" s="82"/>
      <c r="AH15" s="73"/>
      <c r="AI15" s="73"/>
      <c r="AJ15" s="75"/>
      <c r="AK15" s="73"/>
      <c r="AL15" s="73"/>
      <c r="AM15" s="73"/>
      <c r="AN15" s="73"/>
      <c r="AO15" s="73"/>
      <c r="AP15" s="73"/>
      <c r="AQ15" s="73"/>
      <c r="AR15" s="71"/>
      <c r="AS15" s="71"/>
      <c r="AT15" s="71"/>
    </row>
    <row r="16" spans="1:46" ht="11.45" customHeight="1" x14ac:dyDescent="0.2">
      <c r="A16" s="72" t="s">
        <v>93</v>
      </c>
      <c r="B16" s="73" t="s">
        <v>52</v>
      </c>
      <c r="C16" s="73"/>
      <c r="D16" s="73"/>
      <c r="E16" s="73"/>
      <c r="F16" s="73"/>
      <c r="G16" s="74"/>
      <c r="H16" s="73"/>
      <c r="I16" s="74" t="s">
        <v>118</v>
      </c>
      <c r="J16" s="73" t="s">
        <v>53</v>
      </c>
      <c r="K16" s="73"/>
      <c r="L16" s="73"/>
      <c r="M16" s="73"/>
      <c r="N16" s="73"/>
      <c r="O16" s="73"/>
      <c r="P16" s="73"/>
      <c r="Q16" s="73"/>
      <c r="R16" s="75"/>
      <c r="S16" s="81"/>
      <c r="T16" s="73"/>
      <c r="U16" s="73" t="s">
        <v>68</v>
      </c>
      <c r="V16" s="73"/>
      <c r="W16" s="73"/>
      <c r="X16" s="73"/>
      <c r="Y16" s="73"/>
      <c r="Z16" s="73"/>
      <c r="AA16" s="74"/>
      <c r="AB16" s="68" t="s">
        <v>47</v>
      </c>
      <c r="AC16" s="85"/>
      <c r="AD16" s="85"/>
      <c r="AE16" s="85"/>
      <c r="AF16" s="99"/>
      <c r="AG16" s="85"/>
      <c r="AH16" s="73"/>
      <c r="AI16" s="73"/>
      <c r="AJ16" s="75"/>
      <c r="AK16" s="73"/>
      <c r="AL16" s="73"/>
      <c r="AM16" s="73"/>
      <c r="AN16" s="73"/>
      <c r="AO16" s="73"/>
      <c r="AP16" s="73"/>
      <c r="AQ16" s="73"/>
      <c r="AR16" s="71"/>
      <c r="AS16" s="71"/>
      <c r="AT16" s="71"/>
    </row>
    <row r="17" spans="1:46" ht="11.45" customHeight="1" x14ac:dyDescent="0.2">
      <c r="A17" s="72" t="s">
        <v>94</v>
      </c>
      <c r="B17" s="73" t="s">
        <v>54</v>
      </c>
      <c r="C17" s="73"/>
      <c r="D17" s="73"/>
      <c r="E17" s="73"/>
      <c r="F17" s="73"/>
      <c r="G17" s="74"/>
      <c r="H17" s="73"/>
      <c r="I17" s="74" t="s">
        <v>118</v>
      </c>
      <c r="J17" s="73" t="s">
        <v>55</v>
      </c>
      <c r="K17" s="73"/>
      <c r="L17" s="74"/>
      <c r="M17" s="73"/>
      <c r="N17" s="74" t="s">
        <v>119</v>
      </c>
      <c r="O17" s="73" t="s">
        <v>56</v>
      </c>
      <c r="P17" s="73"/>
      <c r="Q17" s="73"/>
      <c r="R17" s="75"/>
      <c r="S17" s="81"/>
      <c r="T17" s="73"/>
      <c r="U17" s="73" t="s">
        <v>69</v>
      </c>
      <c r="V17" s="73"/>
      <c r="W17" s="73"/>
      <c r="X17" s="73"/>
      <c r="Y17" s="73"/>
      <c r="Z17" s="73"/>
      <c r="AA17" s="74"/>
      <c r="AB17" s="68" t="s">
        <v>47</v>
      </c>
      <c r="AC17" s="85"/>
      <c r="AD17" s="85"/>
      <c r="AE17" s="85"/>
      <c r="AF17" s="99"/>
      <c r="AG17" s="85"/>
      <c r="AH17" s="73"/>
      <c r="AI17" s="73"/>
      <c r="AJ17" s="75"/>
      <c r="AK17" s="73"/>
      <c r="AL17" s="73"/>
      <c r="AM17" s="73"/>
      <c r="AN17" s="73"/>
      <c r="AO17" s="73"/>
      <c r="AP17" s="73"/>
      <c r="AQ17" s="73"/>
      <c r="AR17" s="71"/>
      <c r="AS17" s="71"/>
      <c r="AT17" s="71"/>
    </row>
    <row r="18" spans="1:46" ht="11.45" customHeight="1" x14ac:dyDescent="0.2">
      <c r="A18" s="72"/>
      <c r="B18" s="73"/>
      <c r="C18" s="73"/>
      <c r="D18" s="73"/>
      <c r="E18" s="73"/>
      <c r="F18" s="73"/>
      <c r="G18" s="73"/>
      <c r="H18" s="73"/>
      <c r="I18" s="74" t="s">
        <v>118</v>
      </c>
      <c r="J18" s="73" t="s">
        <v>120</v>
      </c>
      <c r="K18" s="73"/>
      <c r="L18" s="73"/>
      <c r="M18" s="73"/>
      <c r="N18" s="73"/>
      <c r="O18" s="73"/>
      <c r="P18" s="73"/>
      <c r="Q18" s="73"/>
      <c r="R18" s="75"/>
      <c r="S18" s="81"/>
      <c r="T18" s="73"/>
      <c r="U18" s="73" t="s">
        <v>70</v>
      </c>
      <c r="V18" s="73"/>
      <c r="W18" s="73"/>
      <c r="X18" s="73"/>
      <c r="Y18" s="74"/>
      <c r="Z18" s="73"/>
      <c r="AA18" s="74"/>
      <c r="AB18" s="68" t="s">
        <v>128</v>
      </c>
      <c r="AC18" s="85"/>
      <c r="AD18" s="85"/>
      <c r="AE18" s="85"/>
      <c r="AF18" s="99"/>
      <c r="AG18" s="85"/>
      <c r="AH18" s="73"/>
      <c r="AI18" s="73"/>
      <c r="AJ18" s="75"/>
      <c r="AK18" s="73"/>
      <c r="AL18" s="73"/>
      <c r="AM18" s="73"/>
      <c r="AN18" s="73"/>
      <c r="AO18" s="73"/>
      <c r="AP18" s="73"/>
      <c r="AQ18" s="73"/>
      <c r="AR18" s="71"/>
      <c r="AS18" s="71"/>
      <c r="AT18" s="71"/>
    </row>
    <row r="19" spans="1:46" ht="11.45" customHeight="1" x14ac:dyDescent="0.2">
      <c r="A19" s="72" t="s">
        <v>95</v>
      </c>
      <c r="B19" s="73" t="s">
        <v>57</v>
      </c>
      <c r="C19" s="73"/>
      <c r="D19" s="73"/>
      <c r="E19" s="73"/>
      <c r="F19" s="74" t="s">
        <v>118</v>
      </c>
      <c r="G19" s="73" t="s">
        <v>58</v>
      </c>
      <c r="H19" s="73"/>
      <c r="I19" s="73"/>
      <c r="J19" s="73"/>
      <c r="K19" s="74" t="s">
        <v>119</v>
      </c>
      <c r="L19" s="73" t="s">
        <v>44</v>
      </c>
      <c r="M19" s="73"/>
      <c r="N19" s="82"/>
      <c r="O19" s="82"/>
      <c r="P19" s="82"/>
      <c r="Q19" s="82"/>
      <c r="R19" s="75"/>
      <c r="S19" s="72"/>
      <c r="T19" s="73"/>
      <c r="U19" s="73" t="s">
        <v>71</v>
      </c>
      <c r="V19" s="73"/>
      <c r="W19" s="73"/>
      <c r="X19" s="73"/>
      <c r="Y19" s="74"/>
      <c r="Z19" s="73"/>
      <c r="AA19" s="74"/>
      <c r="AB19" s="68" t="s">
        <v>331</v>
      </c>
      <c r="AC19" s="85"/>
      <c r="AD19" s="85"/>
      <c r="AE19" s="99"/>
      <c r="AF19" s="99"/>
      <c r="AG19" s="85"/>
      <c r="AH19" s="73"/>
      <c r="AI19" s="73"/>
      <c r="AJ19" s="75"/>
      <c r="AK19" s="73"/>
      <c r="AL19" s="73"/>
      <c r="AM19" s="73"/>
      <c r="AN19" s="73"/>
      <c r="AO19" s="73"/>
      <c r="AP19" s="73"/>
      <c r="AQ19" s="73"/>
      <c r="AR19" s="71"/>
      <c r="AS19" s="71"/>
      <c r="AT19" s="71"/>
    </row>
    <row r="20" spans="1:46" ht="11.45" customHeight="1" x14ac:dyDescent="0.2">
      <c r="A20" s="72"/>
      <c r="B20" s="73"/>
      <c r="C20" s="73"/>
      <c r="D20" s="73"/>
      <c r="E20" s="73"/>
      <c r="F20" s="74"/>
      <c r="G20" s="73"/>
      <c r="H20" s="73"/>
      <c r="I20" s="73"/>
      <c r="J20" s="74"/>
      <c r="K20" s="73"/>
      <c r="L20" s="74"/>
      <c r="M20" s="73"/>
      <c r="N20" s="74"/>
      <c r="O20" s="73"/>
      <c r="P20" s="73"/>
      <c r="Q20" s="73"/>
      <c r="R20" s="75"/>
      <c r="S20" s="72"/>
      <c r="T20" s="73"/>
      <c r="U20" s="73"/>
      <c r="V20" s="73"/>
      <c r="W20" s="73"/>
      <c r="X20" s="73"/>
      <c r="Y20" s="74"/>
      <c r="Z20" s="73"/>
      <c r="AA20" s="74"/>
      <c r="AB20" s="73"/>
      <c r="AC20" s="73"/>
      <c r="AD20" s="73"/>
      <c r="AE20" s="74"/>
      <c r="AF20" s="74"/>
      <c r="AG20" s="73"/>
      <c r="AH20" s="73"/>
      <c r="AI20" s="73"/>
      <c r="AJ20" s="75"/>
      <c r="AK20" s="73"/>
      <c r="AL20" s="73"/>
      <c r="AM20" s="73"/>
      <c r="AN20" s="73"/>
      <c r="AO20" s="73"/>
      <c r="AP20" s="73"/>
      <c r="AQ20" s="73"/>
      <c r="AR20" s="71"/>
      <c r="AS20" s="71"/>
      <c r="AT20" s="71"/>
    </row>
    <row r="21" spans="1:46" ht="11.45" customHeight="1" x14ac:dyDescent="0.2">
      <c r="A21" s="80" t="s">
        <v>73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7"/>
      <c r="Q21" s="86"/>
      <c r="R21" s="88"/>
      <c r="S21" s="69" t="s">
        <v>104</v>
      </c>
      <c r="T21" s="65" t="s">
        <v>20</v>
      </c>
      <c r="U21" s="65"/>
      <c r="V21" s="65"/>
      <c r="W21" s="65"/>
      <c r="X21" s="65"/>
      <c r="Y21" s="64"/>
      <c r="Z21" s="65"/>
      <c r="AA21" s="67"/>
      <c r="AB21" s="67"/>
      <c r="AC21" s="67"/>
      <c r="AD21" s="67"/>
      <c r="AE21" s="67"/>
      <c r="AF21" s="67"/>
      <c r="AG21" s="67"/>
      <c r="AH21" s="67"/>
      <c r="AI21" s="67"/>
      <c r="AJ21" s="88"/>
      <c r="AK21" s="86"/>
      <c r="AL21" s="86"/>
      <c r="AM21" s="86"/>
      <c r="AN21" s="86"/>
      <c r="AO21" s="86"/>
      <c r="AP21" s="86"/>
      <c r="AQ21" s="86"/>
      <c r="AR21" s="71"/>
      <c r="AS21" s="71"/>
      <c r="AT21" s="71"/>
    </row>
    <row r="22" spans="1:46" ht="11.45" customHeight="1" x14ac:dyDescent="0.2">
      <c r="A22" s="72" t="s">
        <v>96</v>
      </c>
      <c r="B22" s="73" t="s">
        <v>17</v>
      </c>
      <c r="C22" s="73"/>
      <c r="D22" s="73"/>
      <c r="E22" s="73"/>
      <c r="F22" s="74" t="s">
        <v>119</v>
      </c>
      <c r="G22" s="73" t="s">
        <v>78</v>
      </c>
      <c r="H22" s="73"/>
      <c r="I22" s="73"/>
      <c r="J22" s="74"/>
      <c r="K22" s="73"/>
      <c r="L22" s="74" t="s">
        <v>119</v>
      </c>
      <c r="M22" s="73" t="s">
        <v>79</v>
      </c>
      <c r="N22" s="74"/>
      <c r="O22" s="73"/>
      <c r="P22" s="73"/>
      <c r="Q22" s="73"/>
      <c r="R22" s="75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5"/>
      <c r="AK22" s="73"/>
      <c r="AL22" s="73"/>
      <c r="AM22" s="73"/>
      <c r="AN22" s="73"/>
      <c r="AO22" s="73"/>
      <c r="AP22" s="73"/>
      <c r="AQ22" s="73"/>
      <c r="AR22" s="71"/>
      <c r="AS22" s="71"/>
      <c r="AT22" s="71"/>
    </row>
    <row r="23" spans="1:46" ht="11.45" customHeight="1" x14ac:dyDescent="0.2">
      <c r="A23" s="72"/>
      <c r="B23" s="73" t="s">
        <v>76</v>
      </c>
      <c r="C23" s="73"/>
      <c r="D23" s="73"/>
      <c r="E23" s="73"/>
      <c r="F23" s="74" t="s">
        <v>118</v>
      </c>
      <c r="G23" s="73" t="s">
        <v>80</v>
      </c>
      <c r="H23" s="73"/>
      <c r="I23" s="73"/>
      <c r="J23" s="73"/>
      <c r="K23" s="74"/>
      <c r="L23" s="74" t="s">
        <v>119</v>
      </c>
      <c r="M23" s="73" t="s">
        <v>81</v>
      </c>
      <c r="N23" s="73"/>
      <c r="O23" s="73"/>
      <c r="P23" s="73"/>
      <c r="Q23" s="73"/>
      <c r="R23" s="75"/>
      <c r="S23" s="80" t="s">
        <v>74</v>
      </c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7"/>
      <c r="AI23" s="86"/>
      <c r="AJ23" s="88"/>
      <c r="AK23" s="87" t="s">
        <v>0</v>
      </c>
      <c r="AL23" s="86"/>
      <c r="AM23" s="86"/>
      <c r="AN23" s="86"/>
      <c r="AO23" s="86"/>
      <c r="AP23" s="86"/>
      <c r="AQ23" s="86"/>
      <c r="AR23" s="71"/>
      <c r="AS23" s="71"/>
      <c r="AT23" s="71"/>
    </row>
    <row r="24" spans="1:46" ht="11.45" customHeight="1" x14ac:dyDescent="0.2">
      <c r="A24" s="72"/>
      <c r="B24" s="65"/>
      <c r="C24" s="65"/>
      <c r="D24" s="65"/>
      <c r="E24" s="73"/>
      <c r="F24" s="74" t="s">
        <v>118</v>
      </c>
      <c r="G24" s="73" t="s">
        <v>82</v>
      </c>
      <c r="H24" s="73"/>
      <c r="I24" s="73"/>
      <c r="J24" s="73"/>
      <c r="K24" s="74"/>
      <c r="L24" s="74"/>
      <c r="M24" s="73"/>
      <c r="N24" s="73"/>
      <c r="O24" s="65"/>
      <c r="P24" s="65"/>
      <c r="Q24" s="65"/>
      <c r="R24" s="75"/>
      <c r="S24" s="72" t="s">
        <v>86</v>
      </c>
      <c r="T24" s="73" t="s">
        <v>85</v>
      </c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5"/>
      <c r="AK24" s="73"/>
      <c r="AL24" s="73"/>
      <c r="AM24" s="73"/>
      <c r="AN24" s="73"/>
      <c r="AO24" s="73"/>
      <c r="AP24" s="73"/>
      <c r="AQ24" s="73"/>
      <c r="AR24" s="71"/>
      <c r="AS24" s="71"/>
      <c r="AT24" s="71"/>
    </row>
    <row r="25" spans="1:46" ht="11.45" customHeight="1" x14ac:dyDescent="0.2">
      <c r="A25" s="72" t="s">
        <v>97</v>
      </c>
      <c r="B25" s="65" t="s">
        <v>77</v>
      </c>
      <c r="C25" s="65"/>
      <c r="D25" s="65"/>
      <c r="E25" s="73"/>
      <c r="F25" s="74"/>
      <c r="G25" s="73"/>
      <c r="H25" s="74"/>
      <c r="I25" s="73"/>
      <c r="J25" s="65"/>
      <c r="K25" s="65"/>
      <c r="L25" s="65"/>
      <c r="M25" s="74"/>
      <c r="N25" s="73"/>
      <c r="O25" s="65"/>
      <c r="P25" s="65"/>
      <c r="Q25" s="65"/>
      <c r="R25" s="75"/>
      <c r="S25" s="72" t="s">
        <v>105</v>
      </c>
      <c r="T25" s="73" t="s">
        <v>83</v>
      </c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5"/>
      <c r="AK25" s="73"/>
      <c r="AL25" s="73"/>
      <c r="AM25" s="73"/>
      <c r="AN25" s="73"/>
      <c r="AO25" s="73"/>
      <c r="AP25" s="73"/>
      <c r="AQ25" s="73"/>
      <c r="AR25" s="71"/>
      <c r="AS25" s="71"/>
      <c r="AT25" s="71"/>
    </row>
    <row r="26" spans="1:46" ht="11.45" customHeight="1" x14ac:dyDescent="0.2">
      <c r="A26" s="72"/>
      <c r="B26" s="65"/>
      <c r="C26" s="65"/>
      <c r="D26" s="65"/>
      <c r="E26" s="73"/>
      <c r="F26" s="74" t="s">
        <v>119</v>
      </c>
      <c r="G26" s="73" t="s">
        <v>125</v>
      </c>
      <c r="H26" s="74"/>
      <c r="I26" s="73"/>
      <c r="J26" s="65"/>
      <c r="K26" s="65"/>
      <c r="L26" s="74" t="s">
        <v>119</v>
      </c>
      <c r="M26" s="73" t="s">
        <v>126</v>
      </c>
      <c r="N26" s="73"/>
      <c r="O26" s="65"/>
      <c r="P26" s="65"/>
      <c r="Q26" s="65"/>
      <c r="R26" s="75"/>
      <c r="S26" s="72"/>
      <c r="T26" s="73" t="s">
        <v>84</v>
      </c>
      <c r="U26" s="73"/>
      <c r="V26" s="73"/>
      <c r="W26" s="73"/>
      <c r="X26" s="73"/>
      <c r="Y26" s="74"/>
      <c r="Z26" s="73"/>
      <c r="AA26" s="73"/>
      <c r="AB26" s="74"/>
      <c r="AC26" s="73"/>
      <c r="AD26" s="73"/>
      <c r="AE26" s="74"/>
      <c r="AF26" s="73"/>
      <c r="AG26" s="73"/>
      <c r="AH26" s="73"/>
      <c r="AI26" s="73"/>
      <c r="AJ26" s="75"/>
      <c r="AK26" s="73"/>
      <c r="AL26" s="73"/>
      <c r="AM26" s="73"/>
      <c r="AN26" s="73"/>
      <c r="AO26" s="73"/>
      <c r="AP26" s="73"/>
      <c r="AQ26" s="73"/>
      <c r="AR26" s="71"/>
      <c r="AS26" s="71"/>
      <c r="AT26" s="71"/>
    </row>
    <row r="27" spans="1:46" ht="11.45" customHeight="1" x14ac:dyDescent="0.2">
      <c r="A27" s="81"/>
      <c r="B27" s="73"/>
      <c r="C27" s="73"/>
      <c r="D27" s="73"/>
      <c r="E27" s="73"/>
      <c r="F27" s="74" t="s">
        <v>118</v>
      </c>
      <c r="G27" s="84" t="s">
        <v>127</v>
      </c>
      <c r="H27" s="74"/>
      <c r="I27" s="84"/>
      <c r="J27" s="73"/>
      <c r="K27" s="73"/>
      <c r="L27" s="73"/>
      <c r="M27" s="74"/>
      <c r="N27" s="73"/>
      <c r="O27" s="73"/>
      <c r="P27" s="73"/>
      <c r="Q27" s="73"/>
      <c r="R27" s="75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73"/>
      <c r="AG27" s="73"/>
      <c r="AH27" s="73"/>
      <c r="AI27" s="73"/>
      <c r="AJ27" s="75"/>
      <c r="AK27" s="73"/>
      <c r="AL27" s="73"/>
      <c r="AM27" s="73"/>
      <c r="AN27" s="73"/>
      <c r="AO27" s="73"/>
      <c r="AP27" s="73"/>
      <c r="AQ27" s="73"/>
      <c r="AR27" s="71"/>
      <c r="AS27" s="71"/>
      <c r="AT27" s="71"/>
    </row>
    <row r="28" spans="1:46" ht="11.45" customHeight="1" x14ac:dyDescent="0.2">
      <c r="A28" s="89"/>
      <c r="B28" s="90"/>
      <c r="C28" s="90"/>
      <c r="D28" s="90"/>
      <c r="E28" s="90"/>
      <c r="F28" s="90"/>
      <c r="G28" s="90"/>
      <c r="H28" s="90"/>
      <c r="I28" s="90"/>
      <c r="J28" s="91"/>
      <c r="K28" s="90"/>
      <c r="L28" s="90"/>
      <c r="M28" s="90"/>
      <c r="N28" s="90"/>
      <c r="O28" s="90"/>
      <c r="P28" s="90"/>
      <c r="Q28" s="90"/>
      <c r="R28" s="92"/>
      <c r="S28" s="93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2"/>
      <c r="AK28" s="73"/>
      <c r="AL28" s="73"/>
      <c r="AM28" s="73"/>
      <c r="AN28" s="73"/>
      <c r="AO28" s="73"/>
      <c r="AP28" s="73"/>
      <c r="AQ28" s="73"/>
      <c r="AR28" s="71"/>
      <c r="AS28" s="71"/>
      <c r="AT28" s="71"/>
    </row>
    <row r="29" spans="1:46" ht="11.45" customHeight="1" x14ac:dyDescent="0.2">
      <c r="A29" s="193" t="s">
        <v>14</v>
      </c>
      <c r="B29" s="196" t="s">
        <v>21</v>
      </c>
      <c r="C29" s="197"/>
      <c r="D29" s="198"/>
      <c r="E29" s="196" t="s">
        <v>25</v>
      </c>
      <c r="F29" s="197"/>
      <c r="G29" s="197"/>
      <c r="H29" s="197"/>
      <c r="I29" s="197"/>
      <c r="J29" s="198"/>
      <c r="K29" s="196" t="s">
        <v>110</v>
      </c>
      <c r="L29" s="197"/>
      <c r="M29" s="198"/>
      <c r="N29" s="196" t="s">
        <v>24</v>
      </c>
      <c r="O29" s="197"/>
      <c r="P29" s="197"/>
      <c r="Q29" s="198"/>
      <c r="R29" s="215" t="s">
        <v>109</v>
      </c>
      <c r="S29" s="206" t="s">
        <v>111</v>
      </c>
      <c r="T29" s="207"/>
      <c r="U29" s="208"/>
      <c r="V29" s="218" t="s">
        <v>26</v>
      </c>
      <c r="W29" s="219"/>
      <c r="X29" s="219"/>
      <c r="Y29" s="220"/>
      <c r="Z29" s="218" t="s">
        <v>27</v>
      </c>
      <c r="AA29" s="219"/>
      <c r="AB29" s="219"/>
      <c r="AC29" s="220"/>
      <c r="AD29" s="224" t="s">
        <v>17</v>
      </c>
      <c r="AE29" s="225"/>
      <c r="AF29" s="225"/>
      <c r="AG29" s="226"/>
      <c r="AH29" s="206" t="s">
        <v>13</v>
      </c>
      <c r="AI29" s="207"/>
      <c r="AJ29" s="208"/>
      <c r="AK29" s="114"/>
      <c r="AL29" s="114"/>
      <c r="AM29" s="114"/>
      <c r="AN29" s="114"/>
      <c r="AO29" s="114"/>
      <c r="AP29" s="114"/>
      <c r="AQ29" s="114"/>
      <c r="AR29" s="70"/>
      <c r="AS29" s="71"/>
      <c r="AT29" s="71"/>
    </row>
    <row r="30" spans="1:46" ht="11.45" customHeight="1" x14ac:dyDescent="0.2">
      <c r="A30" s="194"/>
      <c r="B30" s="199"/>
      <c r="C30" s="200"/>
      <c r="D30" s="201"/>
      <c r="E30" s="199"/>
      <c r="F30" s="200"/>
      <c r="G30" s="200"/>
      <c r="H30" s="200"/>
      <c r="I30" s="200"/>
      <c r="J30" s="201"/>
      <c r="K30" s="199"/>
      <c r="L30" s="200"/>
      <c r="M30" s="201"/>
      <c r="N30" s="199"/>
      <c r="O30" s="200"/>
      <c r="P30" s="200"/>
      <c r="Q30" s="201"/>
      <c r="R30" s="216"/>
      <c r="S30" s="209"/>
      <c r="T30" s="210"/>
      <c r="U30" s="211"/>
      <c r="V30" s="221"/>
      <c r="W30" s="222"/>
      <c r="X30" s="222"/>
      <c r="Y30" s="223"/>
      <c r="Z30" s="221"/>
      <c r="AA30" s="222"/>
      <c r="AB30" s="222"/>
      <c r="AC30" s="223"/>
      <c r="AD30" s="227"/>
      <c r="AE30" s="228"/>
      <c r="AF30" s="228"/>
      <c r="AG30" s="229"/>
      <c r="AH30" s="209"/>
      <c r="AI30" s="210"/>
      <c r="AJ30" s="211"/>
      <c r="AK30" s="121"/>
      <c r="AL30" s="121"/>
      <c r="AM30" s="121"/>
      <c r="AN30" s="205" t="s">
        <v>112</v>
      </c>
      <c r="AO30" s="205"/>
      <c r="AP30" s="205" t="s">
        <v>115</v>
      </c>
      <c r="AQ30" s="205"/>
      <c r="AR30" s="122" t="s">
        <v>13</v>
      </c>
      <c r="AS30" s="71"/>
      <c r="AT30" s="71"/>
    </row>
    <row r="31" spans="1:46" ht="11.45" customHeight="1" x14ac:dyDescent="0.2">
      <c r="A31" s="195"/>
      <c r="B31" s="202"/>
      <c r="C31" s="203"/>
      <c r="D31" s="204"/>
      <c r="E31" s="202"/>
      <c r="F31" s="203"/>
      <c r="G31" s="203"/>
      <c r="H31" s="203"/>
      <c r="I31" s="203"/>
      <c r="J31" s="204"/>
      <c r="K31" s="202"/>
      <c r="L31" s="203"/>
      <c r="M31" s="204"/>
      <c r="N31" s="202"/>
      <c r="O31" s="203"/>
      <c r="P31" s="203"/>
      <c r="Q31" s="204"/>
      <c r="R31" s="217"/>
      <c r="S31" s="212"/>
      <c r="T31" s="213"/>
      <c r="U31" s="214"/>
      <c r="V31" s="233" t="s">
        <v>22</v>
      </c>
      <c r="W31" s="234"/>
      <c r="X31" s="235" t="s">
        <v>23</v>
      </c>
      <c r="Y31" s="236"/>
      <c r="Z31" s="233" t="s">
        <v>22</v>
      </c>
      <c r="AA31" s="234"/>
      <c r="AB31" s="235" t="s">
        <v>23</v>
      </c>
      <c r="AC31" s="236"/>
      <c r="AD31" s="230"/>
      <c r="AE31" s="231"/>
      <c r="AF31" s="231"/>
      <c r="AG31" s="232"/>
      <c r="AH31" s="212"/>
      <c r="AI31" s="213"/>
      <c r="AJ31" s="214"/>
      <c r="AK31" s="121" t="s">
        <v>31</v>
      </c>
      <c r="AL31" s="121" t="s">
        <v>526</v>
      </c>
      <c r="AM31" s="121" t="s">
        <v>525</v>
      </c>
      <c r="AN31" s="123" t="s">
        <v>113</v>
      </c>
      <c r="AO31" s="123" t="s">
        <v>114</v>
      </c>
      <c r="AP31" s="123" t="s">
        <v>116</v>
      </c>
      <c r="AQ31" s="123" t="s">
        <v>117</v>
      </c>
      <c r="AR31" s="123"/>
      <c r="AT31" s="71"/>
    </row>
    <row r="32" spans="1:46" s="119" customFormat="1" ht="15" customHeight="1" x14ac:dyDescent="0.2">
      <c r="A32" s="100">
        <v>1</v>
      </c>
      <c r="B32" s="106" t="s">
        <v>137</v>
      </c>
      <c r="C32" s="101"/>
      <c r="D32" s="102"/>
      <c r="E32" s="103" t="s">
        <v>440</v>
      </c>
      <c r="F32" s="101"/>
      <c r="G32" s="101"/>
      <c r="H32" s="101"/>
      <c r="I32" s="101"/>
      <c r="J32" s="102"/>
      <c r="K32" s="106" t="s">
        <v>528</v>
      </c>
      <c r="L32" s="101"/>
      <c r="M32" s="102"/>
      <c r="N32" s="106" t="s">
        <v>297</v>
      </c>
      <c r="O32" s="101"/>
      <c r="P32" s="101"/>
      <c r="Q32" s="102"/>
      <c r="R32" s="125" t="s">
        <v>121</v>
      </c>
      <c r="S32" s="107" t="s">
        <v>670</v>
      </c>
      <c r="T32" s="101"/>
      <c r="U32" s="102"/>
      <c r="V32" s="107" t="s">
        <v>0</v>
      </c>
      <c r="W32" s="102"/>
      <c r="X32" s="106">
        <v>0.5</v>
      </c>
      <c r="Y32" s="102"/>
      <c r="Z32" s="107" t="s">
        <v>0</v>
      </c>
      <c r="AA32" s="102"/>
      <c r="AB32" s="106">
        <v>25</v>
      </c>
      <c r="AC32" s="102"/>
      <c r="AD32" s="108"/>
      <c r="AE32" s="109"/>
      <c r="AF32" s="109" t="s">
        <v>593</v>
      </c>
      <c r="AG32" s="110"/>
      <c r="AH32" s="107"/>
      <c r="AI32" s="101"/>
      <c r="AJ32" s="102"/>
      <c r="AK32" s="119" t="s">
        <v>504</v>
      </c>
      <c r="AL32" s="119" t="s">
        <v>367</v>
      </c>
      <c r="AM32" s="119" t="s">
        <v>329</v>
      </c>
      <c r="AN32" s="119">
        <v>8</v>
      </c>
      <c r="AO32" s="119">
        <v>0</v>
      </c>
      <c r="AP32" s="119">
        <v>60</v>
      </c>
      <c r="AQ32" s="119">
        <v>0</v>
      </c>
      <c r="AS32" s="119" t="str">
        <f>IF(S32=VLOOKUP(B32,Sheet2!$C$6:$AD$165,10,FALSE),"O","X")</f>
        <v>O</v>
      </c>
    </row>
    <row r="33" spans="1:45" s="119" customFormat="1" ht="15" customHeight="1" x14ac:dyDescent="0.2">
      <c r="A33" s="100">
        <v>2</v>
      </c>
      <c r="B33" s="106" t="s">
        <v>138</v>
      </c>
      <c r="C33" s="101"/>
      <c r="D33" s="102"/>
      <c r="E33" s="103" t="s">
        <v>440</v>
      </c>
      <c r="F33" s="101"/>
      <c r="G33" s="101"/>
      <c r="H33" s="101"/>
      <c r="I33" s="101"/>
      <c r="J33" s="102"/>
      <c r="K33" s="106" t="s">
        <v>528</v>
      </c>
      <c r="L33" s="101"/>
      <c r="M33" s="102"/>
      <c r="N33" s="106" t="s">
        <v>297</v>
      </c>
      <c r="O33" s="101"/>
      <c r="P33" s="101"/>
      <c r="Q33" s="102"/>
      <c r="R33" s="125" t="s">
        <v>121</v>
      </c>
      <c r="S33" s="107" t="s">
        <v>670</v>
      </c>
      <c r="T33" s="101"/>
      <c r="U33" s="102"/>
      <c r="V33" s="107" t="s">
        <v>0</v>
      </c>
      <c r="W33" s="102"/>
      <c r="X33" s="106">
        <v>0.5</v>
      </c>
      <c r="Y33" s="102"/>
      <c r="Z33" s="107" t="s">
        <v>0</v>
      </c>
      <c r="AA33" s="102"/>
      <c r="AB33" s="106">
        <v>25</v>
      </c>
      <c r="AC33" s="102"/>
      <c r="AD33" s="108"/>
      <c r="AE33" s="109"/>
      <c r="AF33" s="109" t="s">
        <v>361</v>
      </c>
      <c r="AG33" s="110"/>
      <c r="AH33" s="107"/>
      <c r="AI33" s="101"/>
      <c r="AJ33" s="102"/>
      <c r="AK33" s="119" t="s">
        <v>331</v>
      </c>
      <c r="AL33" s="119" t="s">
        <v>367</v>
      </c>
      <c r="AM33" s="119" t="s">
        <v>329</v>
      </c>
      <c r="AN33" s="119">
        <v>8</v>
      </c>
      <c r="AO33" s="119">
        <v>0</v>
      </c>
      <c r="AP33" s="119">
        <v>60</v>
      </c>
      <c r="AQ33" s="119">
        <v>0</v>
      </c>
      <c r="AS33" s="119" t="str">
        <f>IF(S33=VLOOKUP(B33,Sheet2!$C$6:$AD$165,10,FALSE),"O","X")</f>
        <v>O</v>
      </c>
    </row>
    <row r="34" spans="1:45" s="119" customFormat="1" ht="15" customHeight="1" x14ac:dyDescent="0.2">
      <c r="A34" s="100">
        <v>3</v>
      </c>
      <c r="B34" s="106" t="s">
        <v>139</v>
      </c>
      <c r="C34" s="101"/>
      <c r="D34" s="102"/>
      <c r="E34" s="103" t="s">
        <v>378</v>
      </c>
      <c r="F34" s="101"/>
      <c r="G34" s="101"/>
      <c r="H34" s="101"/>
      <c r="I34" s="101"/>
      <c r="J34" s="102"/>
      <c r="K34" s="106" t="s">
        <v>528</v>
      </c>
      <c r="L34" s="101"/>
      <c r="M34" s="102"/>
      <c r="N34" s="106" t="s">
        <v>298</v>
      </c>
      <c r="O34" s="101"/>
      <c r="P34" s="101"/>
      <c r="Q34" s="102"/>
      <c r="R34" s="125" t="s">
        <v>121</v>
      </c>
      <c r="S34" s="106" t="s">
        <v>671</v>
      </c>
      <c r="T34" s="101"/>
      <c r="U34" s="102"/>
      <c r="V34" s="107" t="s">
        <v>0</v>
      </c>
      <c r="W34" s="102"/>
      <c r="X34" s="106">
        <v>2.4700000000000002</v>
      </c>
      <c r="Y34" s="102"/>
      <c r="Z34" s="107" t="s">
        <v>0</v>
      </c>
      <c r="AA34" s="102"/>
      <c r="AB34" s="106">
        <v>25</v>
      </c>
      <c r="AC34" s="102"/>
      <c r="AD34" s="108"/>
      <c r="AE34" s="109" t="s">
        <v>594</v>
      </c>
      <c r="AF34" s="109" t="s">
        <v>361</v>
      </c>
      <c r="AG34" s="110"/>
      <c r="AH34" s="107"/>
      <c r="AI34" s="101"/>
      <c r="AJ34" s="102"/>
      <c r="AK34" s="119" t="s">
        <v>688</v>
      </c>
      <c r="AL34" s="119" t="s">
        <v>363</v>
      </c>
      <c r="AM34" s="119" t="s">
        <v>329</v>
      </c>
      <c r="AN34" s="119">
        <v>10.7</v>
      </c>
      <c r="AO34" s="119">
        <v>0</v>
      </c>
      <c r="AP34" s="119">
        <v>60</v>
      </c>
      <c r="AQ34" s="119">
        <v>0</v>
      </c>
      <c r="AS34" s="119" t="str">
        <f>IF(S34=VLOOKUP(B34,Sheet2!$C$6:$AD$165,10,FALSE),"O","X")</f>
        <v>O</v>
      </c>
    </row>
    <row r="35" spans="1:45" s="119" customFormat="1" ht="15" customHeight="1" x14ac:dyDescent="0.2">
      <c r="A35" s="100">
        <v>4</v>
      </c>
      <c r="B35" s="106" t="s">
        <v>140</v>
      </c>
      <c r="C35" s="101"/>
      <c r="D35" s="102"/>
      <c r="E35" s="103" t="s">
        <v>440</v>
      </c>
      <c r="F35" s="101"/>
      <c r="G35" s="101"/>
      <c r="H35" s="101"/>
      <c r="I35" s="101"/>
      <c r="J35" s="102"/>
      <c r="K35" s="106" t="s">
        <v>528</v>
      </c>
      <c r="L35" s="101"/>
      <c r="M35" s="102"/>
      <c r="N35" s="106" t="s">
        <v>298</v>
      </c>
      <c r="O35" s="101"/>
      <c r="P35" s="101"/>
      <c r="Q35" s="102"/>
      <c r="R35" s="125" t="s">
        <v>121</v>
      </c>
      <c r="S35" s="107" t="s">
        <v>670</v>
      </c>
      <c r="T35" s="101"/>
      <c r="U35" s="102"/>
      <c r="V35" s="107" t="s">
        <v>0</v>
      </c>
      <c r="W35" s="102"/>
      <c r="X35" s="106">
        <v>0.5</v>
      </c>
      <c r="Y35" s="102"/>
      <c r="Z35" s="107" t="s">
        <v>0</v>
      </c>
      <c r="AA35" s="102"/>
      <c r="AB35" s="106">
        <v>25</v>
      </c>
      <c r="AC35" s="102"/>
      <c r="AD35" s="108"/>
      <c r="AE35" s="109" t="s">
        <v>364</v>
      </c>
      <c r="AF35" s="109" t="s">
        <v>361</v>
      </c>
      <c r="AG35" s="110"/>
      <c r="AH35" s="107"/>
      <c r="AI35" s="101"/>
      <c r="AJ35" s="102"/>
      <c r="AK35" s="119" t="s">
        <v>504</v>
      </c>
      <c r="AL35" s="119" t="s">
        <v>28</v>
      </c>
      <c r="AM35" s="119" t="s">
        <v>329</v>
      </c>
      <c r="AN35" s="119">
        <v>8</v>
      </c>
      <c r="AO35" s="119">
        <v>0</v>
      </c>
      <c r="AP35" s="119">
        <v>60</v>
      </c>
      <c r="AQ35" s="119">
        <v>0</v>
      </c>
      <c r="AS35" s="119" t="str">
        <f>IF(S35=VLOOKUP(B35,Sheet2!$C$6:$AD$165,10,FALSE),"O","X")</f>
        <v>O</v>
      </c>
    </row>
    <row r="36" spans="1:45" s="119" customFormat="1" ht="15" customHeight="1" x14ac:dyDescent="0.2">
      <c r="A36" s="100">
        <v>5</v>
      </c>
      <c r="B36" s="106" t="s">
        <v>141</v>
      </c>
      <c r="C36" s="101"/>
      <c r="D36" s="102"/>
      <c r="E36" s="103" t="s">
        <v>279</v>
      </c>
      <c r="F36" s="101"/>
      <c r="G36" s="101"/>
      <c r="H36" s="101"/>
      <c r="I36" s="101"/>
      <c r="J36" s="102"/>
      <c r="K36" s="106" t="s">
        <v>332</v>
      </c>
      <c r="L36" s="101"/>
      <c r="M36" s="102"/>
      <c r="N36" s="106" t="s">
        <v>295</v>
      </c>
      <c r="O36" s="101"/>
      <c r="P36" s="101"/>
      <c r="Q36" s="102"/>
      <c r="R36" s="125" t="s">
        <v>121</v>
      </c>
      <c r="S36" s="107" t="s">
        <v>682</v>
      </c>
      <c r="T36" s="101"/>
      <c r="U36" s="102"/>
      <c r="V36" s="107">
        <v>1.58</v>
      </c>
      <c r="W36" s="102"/>
      <c r="X36" s="106" t="s">
        <v>547</v>
      </c>
      <c r="Y36" s="102"/>
      <c r="Z36" s="107" t="s">
        <v>0</v>
      </c>
      <c r="AA36" s="102"/>
      <c r="AB36" s="106">
        <v>20</v>
      </c>
      <c r="AC36" s="102"/>
      <c r="AD36" s="108"/>
      <c r="AE36" s="109" t="s">
        <v>364</v>
      </c>
      <c r="AF36" s="109" t="s">
        <v>361</v>
      </c>
      <c r="AG36" s="110"/>
      <c r="AH36" s="107"/>
      <c r="AI36" s="101"/>
      <c r="AJ36" s="102"/>
      <c r="AK36" s="119" t="s">
        <v>504</v>
      </c>
      <c r="AL36" s="119" t="s">
        <v>363</v>
      </c>
      <c r="AM36" s="119" t="s">
        <v>329</v>
      </c>
      <c r="AN36" s="119">
        <v>0.5</v>
      </c>
      <c r="AO36" s="119">
        <v>0</v>
      </c>
      <c r="AP36" s="119">
        <v>120</v>
      </c>
      <c r="AQ36" s="119">
        <v>0</v>
      </c>
      <c r="AS36" s="119" t="str">
        <f>IF(S36=VLOOKUP(B36,Sheet2!$C$6:$AD$165,10,FALSE),"O","X")</f>
        <v>O</v>
      </c>
    </row>
    <row r="37" spans="1:45" s="119" customFormat="1" ht="15" customHeight="1" x14ac:dyDescent="0.2">
      <c r="A37" s="100">
        <v>6</v>
      </c>
      <c r="B37" s="106" t="s">
        <v>148</v>
      </c>
      <c r="C37" s="101"/>
      <c r="D37" s="102"/>
      <c r="E37" s="103" t="s">
        <v>379</v>
      </c>
      <c r="F37" s="101"/>
      <c r="G37" s="101"/>
      <c r="H37" s="101"/>
      <c r="I37" s="101"/>
      <c r="J37" s="102"/>
      <c r="K37" s="106" t="s">
        <v>334</v>
      </c>
      <c r="L37" s="101"/>
      <c r="M37" s="102"/>
      <c r="N37" s="106" t="s">
        <v>298</v>
      </c>
      <c r="O37" s="101"/>
      <c r="P37" s="101"/>
      <c r="Q37" s="102"/>
      <c r="R37" s="125" t="s">
        <v>121</v>
      </c>
      <c r="S37" s="106" t="s">
        <v>124</v>
      </c>
      <c r="T37" s="101"/>
      <c r="U37" s="102"/>
      <c r="V37" s="107" t="s">
        <v>0</v>
      </c>
      <c r="W37" s="102"/>
      <c r="X37" s="106">
        <v>5.39</v>
      </c>
      <c r="Y37" s="102"/>
      <c r="Z37" s="107" t="s">
        <v>0</v>
      </c>
      <c r="AA37" s="102"/>
      <c r="AB37" s="106">
        <v>82</v>
      </c>
      <c r="AC37" s="102"/>
      <c r="AD37" s="108"/>
      <c r="AE37" s="109" t="s">
        <v>364</v>
      </c>
      <c r="AF37" s="109" t="s">
        <v>361</v>
      </c>
      <c r="AG37" s="110"/>
      <c r="AH37" s="107"/>
      <c r="AI37" s="101"/>
      <c r="AJ37" s="102"/>
      <c r="AK37" s="119" t="s">
        <v>504</v>
      </c>
      <c r="AL37" s="119" t="s">
        <v>363</v>
      </c>
      <c r="AM37" s="119" t="s">
        <v>329</v>
      </c>
      <c r="AN37" s="119">
        <v>7.9</v>
      </c>
      <c r="AO37" s="119">
        <v>0</v>
      </c>
      <c r="AP37" s="119">
        <v>120</v>
      </c>
      <c r="AQ37" s="119">
        <v>0</v>
      </c>
      <c r="AS37" s="119" t="str">
        <f>IF(S37=VLOOKUP(B37,Sheet2!$C$6:$AD$165,10,FALSE),"O","X")</f>
        <v>O</v>
      </c>
    </row>
    <row r="38" spans="1:45" s="119" customFormat="1" ht="15" customHeight="1" x14ac:dyDescent="0.2">
      <c r="A38" s="100">
        <v>7</v>
      </c>
      <c r="B38" s="106" t="s">
        <v>149</v>
      </c>
      <c r="C38" s="101"/>
      <c r="D38" s="102"/>
      <c r="E38" s="103" t="s">
        <v>380</v>
      </c>
      <c r="F38" s="101"/>
      <c r="G38" s="101"/>
      <c r="H38" s="101"/>
      <c r="I38" s="101"/>
      <c r="J38" s="102"/>
      <c r="K38" s="106" t="s">
        <v>334</v>
      </c>
      <c r="L38" s="101"/>
      <c r="M38" s="102"/>
      <c r="N38" s="106" t="s">
        <v>298</v>
      </c>
      <c r="O38" s="101"/>
      <c r="P38" s="101"/>
      <c r="Q38" s="102"/>
      <c r="R38" s="125" t="s">
        <v>121</v>
      </c>
      <c r="S38" s="106" t="s">
        <v>124</v>
      </c>
      <c r="T38" s="101"/>
      <c r="U38" s="102"/>
      <c r="V38" s="107" t="s">
        <v>0</v>
      </c>
      <c r="W38" s="102"/>
      <c r="X38" s="106">
        <v>5.39</v>
      </c>
      <c r="Y38" s="102"/>
      <c r="Z38" s="107" t="s">
        <v>0</v>
      </c>
      <c r="AA38" s="102"/>
      <c r="AB38" s="106">
        <v>82</v>
      </c>
      <c r="AC38" s="102"/>
      <c r="AD38" s="108"/>
      <c r="AE38" s="109" t="s">
        <v>364</v>
      </c>
      <c r="AF38" s="109" t="s">
        <v>361</v>
      </c>
      <c r="AG38" s="110"/>
      <c r="AH38" s="107"/>
      <c r="AI38" s="101"/>
      <c r="AJ38" s="102"/>
      <c r="AK38" s="119" t="s">
        <v>504</v>
      </c>
      <c r="AL38" s="119" t="s">
        <v>363</v>
      </c>
      <c r="AM38" s="119" t="s">
        <v>329</v>
      </c>
      <c r="AN38" s="119">
        <v>7.9</v>
      </c>
      <c r="AO38" s="119">
        <v>0</v>
      </c>
      <c r="AP38" s="119">
        <v>120</v>
      </c>
      <c r="AQ38" s="119">
        <v>0</v>
      </c>
      <c r="AS38" s="119" t="str">
        <f>IF(S38=VLOOKUP(B38,Sheet2!$C$6:$AD$165,10,FALSE),"O","X")</f>
        <v>O</v>
      </c>
    </row>
    <row r="39" spans="1:45" s="119" customFormat="1" ht="15" customHeight="1" x14ac:dyDescent="0.2">
      <c r="A39" s="100">
        <v>8</v>
      </c>
      <c r="B39" s="106" t="s">
        <v>150</v>
      </c>
      <c r="C39" s="101"/>
      <c r="D39" s="102"/>
      <c r="E39" s="103" t="s">
        <v>381</v>
      </c>
      <c r="F39" s="101"/>
      <c r="G39" s="101"/>
      <c r="H39" s="101"/>
      <c r="I39" s="101"/>
      <c r="J39" s="102"/>
      <c r="K39" s="106" t="s">
        <v>334</v>
      </c>
      <c r="L39" s="101"/>
      <c r="M39" s="102"/>
      <c r="N39" s="106" t="s">
        <v>298</v>
      </c>
      <c r="O39" s="101"/>
      <c r="P39" s="101"/>
      <c r="Q39" s="102"/>
      <c r="R39" s="125" t="s">
        <v>121</v>
      </c>
      <c r="S39" s="106" t="s">
        <v>124</v>
      </c>
      <c r="T39" s="101"/>
      <c r="U39" s="102"/>
      <c r="V39" s="107" t="s">
        <v>0</v>
      </c>
      <c r="W39" s="102"/>
      <c r="X39" s="106">
        <v>5.71</v>
      </c>
      <c r="Y39" s="102"/>
      <c r="Z39" s="107" t="s">
        <v>0</v>
      </c>
      <c r="AA39" s="102"/>
      <c r="AB39" s="106">
        <v>78</v>
      </c>
      <c r="AC39" s="102"/>
      <c r="AD39" s="108"/>
      <c r="AE39" s="109" t="s">
        <v>364</v>
      </c>
      <c r="AF39" s="109" t="s">
        <v>361</v>
      </c>
      <c r="AG39" s="110"/>
      <c r="AH39" s="107"/>
      <c r="AI39" s="101"/>
      <c r="AJ39" s="102"/>
      <c r="AK39" s="119" t="s">
        <v>504</v>
      </c>
      <c r="AL39" s="119" t="s">
        <v>363</v>
      </c>
      <c r="AM39" s="119" t="s">
        <v>329</v>
      </c>
      <c r="AN39" s="119">
        <v>7.6</v>
      </c>
      <c r="AO39" s="119">
        <v>0</v>
      </c>
      <c r="AP39" s="119">
        <v>120</v>
      </c>
      <c r="AQ39" s="119">
        <v>0</v>
      </c>
      <c r="AS39" s="119" t="str">
        <f>IF(S39=VLOOKUP(B39,Sheet2!$C$6:$AD$165,10,FALSE),"O","X")</f>
        <v>O</v>
      </c>
    </row>
    <row r="40" spans="1:45" s="119" customFormat="1" ht="15" customHeight="1" x14ac:dyDescent="0.2">
      <c r="A40" s="100">
        <v>9</v>
      </c>
      <c r="B40" s="106" t="s">
        <v>151</v>
      </c>
      <c r="C40" s="101"/>
      <c r="D40" s="102"/>
      <c r="E40" s="103" t="s">
        <v>382</v>
      </c>
      <c r="F40" s="101"/>
      <c r="G40" s="101"/>
      <c r="H40" s="101"/>
      <c r="I40" s="101"/>
      <c r="J40" s="102"/>
      <c r="K40" s="106" t="s">
        <v>334</v>
      </c>
      <c r="L40" s="101"/>
      <c r="M40" s="102"/>
      <c r="N40" s="106" t="s">
        <v>298</v>
      </c>
      <c r="O40" s="101"/>
      <c r="P40" s="101"/>
      <c r="Q40" s="102"/>
      <c r="R40" s="125" t="s">
        <v>121</v>
      </c>
      <c r="S40" s="106" t="s">
        <v>124</v>
      </c>
      <c r="T40" s="101"/>
      <c r="U40" s="102"/>
      <c r="V40" s="107" t="s">
        <v>0</v>
      </c>
      <c r="W40" s="102"/>
      <c r="X40" s="106">
        <v>5.71</v>
      </c>
      <c r="Y40" s="102"/>
      <c r="Z40" s="107" t="s">
        <v>0</v>
      </c>
      <c r="AA40" s="102"/>
      <c r="AB40" s="106">
        <v>78</v>
      </c>
      <c r="AC40" s="102"/>
      <c r="AD40" s="108"/>
      <c r="AE40" s="109" t="s">
        <v>364</v>
      </c>
      <c r="AF40" s="109" t="s">
        <v>361</v>
      </c>
      <c r="AG40" s="110"/>
      <c r="AH40" s="107"/>
      <c r="AI40" s="101"/>
      <c r="AJ40" s="102"/>
      <c r="AK40" s="119" t="s">
        <v>504</v>
      </c>
      <c r="AL40" s="119" t="s">
        <v>363</v>
      </c>
      <c r="AM40" s="119" t="s">
        <v>329</v>
      </c>
      <c r="AN40" s="119">
        <v>7.6</v>
      </c>
      <c r="AO40" s="119">
        <v>0</v>
      </c>
      <c r="AP40" s="119">
        <v>120</v>
      </c>
      <c r="AQ40" s="119">
        <v>0</v>
      </c>
      <c r="AS40" s="119" t="str">
        <f>IF(S40=VLOOKUP(B40,Sheet2!$C$6:$AD$165,10,FALSE),"O","X")</f>
        <v>O</v>
      </c>
    </row>
    <row r="41" spans="1:45" s="119" customFormat="1" ht="15" customHeight="1" x14ac:dyDescent="0.2">
      <c r="A41" s="100">
        <v>10</v>
      </c>
      <c r="B41" s="106" t="s">
        <v>152</v>
      </c>
      <c r="C41" s="101"/>
      <c r="D41" s="102"/>
      <c r="E41" s="103" t="s">
        <v>578</v>
      </c>
      <c r="F41" s="101"/>
      <c r="G41" s="101"/>
      <c r="H41" s="101"/>
      <c r="I41" s="101"/>
      <c r="J41" s="102"/>
      <c r="K41" s="106" t="s">
        <v>334</v>
      </c>
      <c r="L41" s="101"/>
      <c r="M41" s="102"/>
      <c r="N41" s="106" t="s">
        <v>297</v>
      </c>
      <c r="O41" s="101"/>
      <c r="P41" s="101"/>
      <c r="Q41" s="102"/>
      <c r="R41" s="125" t="s">
        <v>122</v>
      </c>
      <c r="S41" s="107" t="s">
        <v>670</v>
      </c>
      <c r="T41" s="101"/>
      <c r="U41" s="102"/>
      <c r="V41" s="107" t="s">
        <v>0</v>
      </c>
      <c r="W41" s="102"/>
      <c r="X41" s="106">
        <v>0.1</v>
      </c>
      <c r="Y41" s="102"/>
      <c r="Z41" s="107" t="s">
        <v>0</v>
      </c>
      <c r="AA41" s="102"/>
      <c r="AB41" s="106">
        <v>38</v>
      </c>
      <c r="AC41" s="102"/>
      <c r="AD41" s="108"/>
      <c r="AE41" s="109" t="s">
        <v>364</v>
      </c>
      <c r="AF41" s="109" t="s">
        <v>361</v>
      </c>
      <c r="AG41" s="110"/>
      <c r="AH41" s="107"/>
      <c r="AI41" s="101"/>
      <c r="AJ41" s="102"/>
      <c r="AK41" s="119" t="s">
        <v>504</v>
      </c>
      <c r="AL41" s="119" t="s">
        <v>363</v>
      </c>
      <c r="AM41" s="119" t="s">
        <v>329</v>
      </c>
      <c r="AN41" s="119">
        <v>2</v>
      </c>
      <c r="AO41" s="119">
        <v>0</v>
      </c>
      <c r="AP41" s="119">
        <v>120</v>
      </c>
      <c r="AQ41" s="119">
        <v>0</v>
      </c>
      <c r="AS41" s="119" t="str">
        <f>IF(S41=VLOOKUP(B41,Sheet2!$C$6:$AD$165,10,FALSE),"O","X")</f>
        <v>O</v>
      </c>
    </row>
    <row r="42" spans="1:45" s="119" customFormat="1" ht="15" customHeight="1" x14ac:dyDescent="0.2">
      <c r="A42" s="100">
        <v>11</v>
      </c>
      <c r="B42" s="106" t="s">
        <v>157</v>
      </c>
      <c r="C42" s="101"/>
      <c r="D42" s="102"/>
      <c r="E42" s="103" t="s">
        <v>448</v>
      </c>
      <c r="F42" s="101"/>
      <c r="G42" s="101"/>
      <c r="H42" s="101"/>
      <c r="I42" s="101"/>
      <c r="J42" s="102"/>
      <c r="K42" s="106" t="s">
        <v>336</v>
      </c>
      <c r="L42" s="101"/>
      <c r="M42" s="102"/>
      <c r="N42" s="106" t="s">
        <v>302</v>
      </c>
      <c r="O42" s="101"/>
      <c r="P42" s="101"/>
      <c r="Q42" s="102"/>
      <c r="R42" s="125" t="s">
        <v>123</v>
      </c>
      <c r="S42" s="106" t="s">
        <v>541</v>
      </c>
      <c r="T42" s="101"/>
      <c r="U42" s="102"/>
      <c r="V42" s="107" t="s">
        <v>0</v>
      </c>
      <c r="W42" s="102"/>
      <c r="X42" s="106">
        <v>2.5</v>
      </c>
      <c r="Y42" s="102"/>
      <c r="Z42" s="107" t="s">
        <v>0</v>
      </c>
      <c r="AA42" s="102"/>
      <c r="AB42" s="141">
        <v>138.19999999999999</v>
      </c>
      <c r="AC42" s="102"/>
      <c r="AD42" s="108"/>
      <c r="AE42" s="109" t="s">
        <v>364</v>
      </c>
      <c r="AF42" s="109" t="s">
        <v>361</v>
      </c>
      <c r="AG42" s="110"/>
      <c r="AH42" s="107"/>
      <c r="AI42" s="101"/>
      <c r="AJ42" s="102"/>
      <c r="AK42" s="119" t="s">
        <v>504</v>
      </c>
      <c r="AL42" s="119" t="s">
        <v>366</v>
      </c>
      <c r="AM42" s="119" t="s">
        <v>329</v>
      </c>
      <c r="AN42" s="119">
        <v>6</v>
      </c>
      <c r="AO42" s="119">
        <v>0</v>
      </c>
      <c r="AP42" s="119">
        <v>200</v>
      </c>
      <c r="AQ42" s="119">
        <v>0</v>
      </c>
      <c r="AS42" s="119" t="str">
        <f>IF(S42=VLOOKUP(B42,Sheet2!$C$6:$AD$165,10,FALSE),"O","X")</f>
        <v>O</v>
      </c>
    </row>
    <row r="43" spans="1:45" s="119" customFormat="1" ht="15" customHeight="1" x14ac:dyDescent="0.2">
      <c r="A43" s="100">
        <v>12</v>
      </c>
      <c r="B43" s="106" t="s">
        <v>164</v>
      </c>
      <c r="C43" s="101"/>
      <c r="D43" s="102"/>
      <c r="E43" s="103" t="s">
        <v>383</v>
      </c>
      <c r="F43" s="101"/>
      <c r="G43" s="101"/>
      <c r="H43" s="101"/>
      <c r="I43" s="101"/>
      <c r="J43" s="102"/>
      <c r="K43" s="106" t="s">
        <v>337</v>
      </c>
      <c r="L43" s="101"/>
      <c r="M43" s="102"/>
      <c r="N43" s="106" t="s">
        <v>298</v>
      </c>
      <c r="O43" s="101"/>
      <c r="P43" s="101"/>
      <c r="Q43" s="102"/>
      <c r="R43" s="125" t="s">
        <v>121</v>
      </c>
      <c r="S43" s="106" t="s">
        <v>124</v>
      </c>
      <c r="T43" s="101"/>
      <c r="U43" s="102"/>
      <c r="V43" s="107" t="s">
        <v>0</v>
      </c>
      <c r="W43" s="102"/>
      <c r="X43" s="106">
        <v>5.73</v>
      </c>
      <c r="Y43" s="102"/>
      <c r="Z43" s="107" t="s">
        <v>0</v>
      </c>
      <c r="AA43" s="102"/>
      <c r="AB43" s="106">
        <v>97</v>
      </c>
      <c r="AC43" s="102"/>
      <c r="AD43" s="108"/>
      <c r="AE43" s="109" t="s">
        <v>364</v>
      </c>
      <c r="AF43" s="109" t="s">
        <v>361</v>
      </c>
      <c r="AG43" s="110"/>
      <c r="AH43" s="107"/>
      <c r="AI43" s="101"/>
      <c r="AJ43" s="102"/>
      <c r="AK43" s="119" t="s">
        <v>504</v>
      </c>
      <c r="AL43" s="119" t="s">
        <v>363</v>
      </c>
      <c r="AM43" s="119" t="s">
        <v>329</v>
      </c>
      <c r="AN43" s="119">
        <v>7.8</v>
      </c>
      <c r="AO43" s="119">
        <v>0</v>
      </c>
      <c r="AP43" s="119">
        <v>150</v>
      </c>
      <c r="AQ43" s="119">
        <v>0</v>
      </c>
      <c r="AS43" s="119" t="str">
        <f>IF(S43=VLOOKUP(B43,Sheet2!$C$6:$AD$165,10,FALSE),"O","X")</f>
        <v>O</v>
      </c>
    </row>
    <row r="44" spans="1:45" s="119" customFormat="1" ht="15" customHeight="1" x14ac:dyDescent="0.2">
      <c r="A44" s="100">
        <v>13</v>
      </c>
      <c r="B44" s="106" t="s">
        <v>165</v>
      </c>
      <c r="C44" s="101"/>
      <c r="D44" s="102"/>
      <c r="E44" s="103" t="s">
        <v>384</v>
      </c>
      <c r="F44" s="101"/>
      <c r="G44" s="101"/>
      <c r="H44" s="101"/>
      <c r="I44" s="101"/>
      <c r="J44" s="102"/>
      <c r="K44" s="106" t="s">
        <v>337</v>
      </c>
      <c r="L44" s="101"/>
      <c r="M44" s="102"/>
      <c r="N44" s="106" t="s">
        <v>298</v>
      </c>
      <c r="O44" s="101"/>
      <c r="P44" s="101"/>
      <c r="Q44" s="102"/>
      <c r="R44" s="125" t="s">
        <v>121</v>
      </c>
      <c r="S44" s="106" t="s">
        <v>124</v>
      </c>
      <c r="T44" s="101"/>
      <c r="U44" s="102"/>
      <c r="V44" s="107" t="s">
        <v>0</v>
      </c>
      <c r="W44" s="102"/>
      <c r="X44" s="106">
        <v>5.73</v>
      </c>
      <c r="Y44" s="102"/>
      <c r="Z44" s="107" t="s">
        <v>0</v>
      </c>
      <c r="AA44" s="102"/>
      <c r="AB44" s="106">
        <v>97</v>
      </c>
      <c r="AC44" s="102"/>
      <c r="AD44" s="108"/>
      <c r="AE44" s="109" t="s">
        <v>364</v>
      </c>
      <c r="AF44" s="109" t="s">
        <v>361</v>
      </c>
      <c r="AG44" s="110"/>
      <c r="AH44" s="107"/>
      <c r="AI44" s="101"/>
      <c r="AJ44" s="102"/>
      <c r="AK44" s="119" t="s">
        <v>504</v>
      </c>
      <c r="AL44" s="119" t="s">
        <v>363</v>
      </c>
      <c r="AM44" s="119" t="s">
        <v>329</v>
      </c>
      <c r="AN44" s="119">
        <v>7.8</v>
      </c>
      <c r="AO44" s="119">
        <v>0</v>
      </c>
      <c r="AP44" s="119">
        <v>150</v>
      </c>
      <c r="AQ44" s="119">
        <v>0</v>
      </c>
      <c r="AS44" s="119" t="str">
        <f>IF(S44=VLOOKUP(B44,Sheet2!$C$6:$AD$165,10,FALSE),"O","X")</f>
        <v>O</v>
      </c>
    </row>
    <row r="45" spans="1:45" s="119" customFormat="1" ht="15" customHeight="1" x14ac:dyDescent="0.2">
      <c r="A45" s="100">
        <v>14</v>
      </c>
      <c r="B45" s="106" t="s">
        <v>166</v>
      </c>
      <c r="C45" s="101"/>
      <c r="D45" s="102"/>
      <c r="E45" s="103" t="s">
        <v>385</v>
      </c>
      <c r="F45" s="101"/>
      <c r="G45" s="101"/>
      <c r="H45" s="101"/>
      <c r="I45" s="101"/>
      <c r="J45" s="102"/>
      <c r="K45" s="106" t="s">
        <v>337</v>
      </c>
      <c r="L45" s="101"/>
      <c r="M45" s="102"/>
      <c r="N45" s="106" t="s">
        <v>298</v>
      </c>
      <c r="O45" s="101"/>
      <c r="P45" s="101"/>
      <c r="Q45" s="102"/>
      <c r="R45" s="125" t="s">
        <v>121</v>
      </c>
      <c r="S45" s="106" t="s">
        <v>124</v>
      </c>
      <c r="T45" s="101"/>
      <c r="U45" s="102"/>
      <c r="V45" s="107" t="s">
        <v>0</v>
      </c>
      <c r="W45" s="102"/>
      <c r="X45" s="106">
        <v>5.25</v>
      </c>
      <c r="Y45" s="102"/>
      <c r="Z45" s="107" t="s">
        <v>0</v>
      </c>
      <c r="AA45" s="102"/>
      <c r="AB45" s="106">
        <v>45</v>
      </c>
      <c r="AC45" s="102"/>
      <c r="AD45" s="108"/>
      <c r="AE45" s="109" t="s">
        <v>364</v>
      </c>
      <c r="AF45" s="109" t="s">
        <v>361</v>
      </c>
      <c r="AG45" s="110"/>
      <c r="AH45" s="107"/>
      <c r="AI45" s="101"/>
      <c r="AJ45" s="102"/>
      <c r="AK45" s="119" t="s">
        <v>504</v>
      </c>
      <c r="AL45" s="119" t="s">
        <v>363</v>
      </c>
      <c r="AM45" s="119" t="s">
        <v>329</v>
      </c>
      <c r="AN45" s="119">
        <v>7.4</v>
      </c>
      <c r="AO45" s="119">
        <v>0</v>
      </c>
      <c r="AP45" s="119">
        <v>120</v>
      </c>
      <c r="AQ45" s="119">
        <v>0</v>
      </c>
      <c r="AS45" s="119" t="str">
        <f>IF(S45=VLOOKUP(B45,Sheet2!$C$6:$AD$165,10,FALSE),"O","X")</f>
        <v>O</v>
      </c>
    </row>
    <row r="46" spans="1:45" s="119" customFormat="1" ht="15" customHeight="1" x14ac:dyDescent="0.2">
      <c r="A46" s="100">
        <v>15</v>
      </c>
      <c r="B46" s="106" t="s">
        <v>167</v>
      </c>
      <c r="C46" s="101"/>
      <c r="D46" s="102"/>
      <c r="E46" s="103" t="s">
        <v>386</v>
      </c>
      <c r="F46" s="101"/>
      <c r="G46" s="101"/>
      <c r="H46" s="101"/>
      <c r="I46" s="101"/>
      <c r="J46" s="102"/>
      <c r="K46" s="106" t="s">
        <v>337</v>
      </c>
      <c r="L46" s="101"/>
      <c r="M46" s="102"/>
      <c r="N46" s="106" t="s">
        <v>298</v>
      </c>
      <c r="O46" s="101"/>
      <c r="P46" s="101"/>
      <c r="Q46" s="102"/>
      <c r="R46" s="125" t="s">
        <v>121</v>
      </c>
      <c r="S46" s="106" t="s">
        <v>124</v>
      </c>
      <c r="T46" s="101"/>
      <c r="U46" s="102"/>
      <c r="V46" s="107" t="s">
        <v>0</v>
      </c>
      <c r="W46" s="102"/>
      <c r="X46" s="106">
        <v>5.25</v>
      </c>
      <c r="Y46" s="102"/>
      <c r="Z46" s="107" t="s">
        <v>0</v>
      </c>
      <c r="AA46" s="102"/>
      <c r="AB46" s="106">
        <v>45</v>
      </c>
      <c r="AC46" s="102"/>
      <c r="AD46" s="108"/>
      <c r="AE46" s="109" t="s">
        <v>364</v>
      </c>
      <c r="AF46" s="109" t="s">
        <v>361</v>
      </c>
      <c r="AG46" s="110"/>
      <c r="AH46" s="107"/>
      <c r="AI46" s="101"/>
      <c r="AJ46" s="102"/>
      <c r="AK46" s="119" t="s">
        <v>504</v>
      </c>
      <c r="AL46" s="119" t="s">
        <v>363</v>
      </c>
      <c r="AM46" s="119" t="s">
        <v>329</v>
      </c>
      <c r="AN46" s="119">
        <v>7.4</v>
      </c>
      <c r="AO46" s="119">
        <v>0</v>
      </c>
      <c r="AP46" s="119">
        <v>120</v>
      </c>
      <c r="AQ46" s="119">
        <v>0</v>
      </c>
      <c r="AS46" s="119" t="str">
        <f>IF(S46=VLOOKUP(B46,Sheet2!$C$6:$AD$165,10,FALSE),"O","X")</f>
        <v>O</v>
      </c>
    </row>
    <row r="47" spans="1:45" s="119" customFormat="1" ht="15" customHeight="1" x14ac:dyDescent="0.2">
      <c r="A47" s="100">
        <v>16</v>
      </c>
      <c r="B47" s="106" t="s">
        <v>170</v>
      </c>
      <c r="C47" s="101"/>
      <c r="D47" s="102"/>
      <c r="E47" s="103" t="s">
        <v>387</v>
      </c>
      <c r="F47" s="101"/>
      <c r="G47" s="101"/>
      <c r="H47" s="101"/>
      <c r="I47" s="101"/>
      <c r="J47" s="102"/>
      <c r="K47" s="106" t="s">
        <v>337</v>
      </c>
      <c r="L47" s="101"/>
      <c r="M47" s="102"/>
      <c r="N47" s="106" t="s">
        <v>304</v>
      </c>
      <c r="O47" s="101"/>
      <c r="P47" s="101"/>
      <c r="Q47" s="102"/>
      <c r="R47" s="125" t="s">
        <v>121</v>
      </c>
      <c r="S47" s="106" t="s">
        <v>124</v>
      </c>
      <c r="T47" s="101"/>
      <c r="U47" s="102"/>
      <c r="V47" s="107" t="s">
        <v>0</v>
      </c>
      <c r="W47" s="102"/>
      <c r="X47" s="106">
        <v>3.57</v>
      </c>
      <c r="Y47" s="102"/>
      <c r="Z47" s="107" t="s">
        <v>0</v>
      </c>
      <c r="AA47" s="102"/>
      <c r="AB47" s="106">
        <v>45</v>
      </c>
      <c r="AC47" s="102"/>
      <c r="AD47" s="108"/>
      <c r="AE47" s="109" t="s">
        <v>364</v>
      </c>
      <c r="AF47" s="109" t="s">
        <v>361</v>
      </c>
      <c r="AG47" s="110"/>
      <c r="AH47" s="107"/>
      <c r="AI47" s="101"/>
      <c r="AJ47" s="102"/>
      <c r="AK47" s="119" t="s">
        <v>504</v>
      </c>
      <c r="AL47" s="119" t="s">
        <v>363</v>
      </c>
      <c r="AM47" s="119" t="s">
        <v>329</v>
      </c>
      <c r="AN47" s="119">
        <v>5.7</v>
      </c>
      <c r="AO47" s="119">
        <v>0</v>
      </c>
      <c r="AP47" s="119">
        <v>120</v>
      </c>
      <c r="AQ47" s="119">
        <v>0</v>
      </c>
      <c r="AS47" s="119" t="str">
        <f>IF(S47=VLOOKUP(B47,Sheet2!$C$6:$AD$165,10,FALSE),"O","X")</f>
        <v>O</v>
      </c>
    </row>
    <row r="48" spans="1:45" s="119" customFormat="1" ht="15" customHeight="1" x14ac:dyDescent="0.2">
      <c r="A48" s="100">
        <v>17</v>
      </c>
      <c r="B48" s="106" t="s">
        <v>171</v>
      </c>
      <c r="C48" s="101"/>
      <c r="D48" s="102"/>
      <c r="E48" s="103" t="s">
        <v>388</v>
      </c>
      <c r="F48" s="101"/>
      <c r="G48" s="101"/>
      <c r="H48" s="101"/>
      <c r="I48" s="101"/>
      <c r="J48" s="102"/>
      <c r="K48" s="106" t="s">
        <v>337</v>
      </c>
      <c r="L48" s="101"/>
      <c r="M48" s="102"/>
      <c r="N48" s="106" t="s">
        <v>304</v>
      </c>
      <c r="O48" s="101"/>
      <c r="P48" s="101"/>
      <c r="Q48" s="102"/>
      <c r="R48" s="125" t="s">
        <v>121</v>
      </c>
      <c r="S48" s="106" t="s">
        <v>124</v>
      </c>
      <c r="T48" s="101"/>
      <c r="U48" s="102"/>
      <c r="V48" s="107" t="s">
        <v>0</v>
      </c>
      <c r="W48" s="102"/>
      <c r="X48" s="106">
        <v>3.57</v>
      </c>
      <c r="Y48" s="102"/>
      <c r="Z48" s="107" t="s">
        <v>0</v>
      </c>
      <c r="AA48" s="102"/>
      <c r="AB48" s="106">
        <v>45</v>
      </c>
      <c r="AC48" s="102"/>
      <c r="AD48" s="108"/>
      <c r="AE48" s="109" t="s">
        <v>364</v>
      </c>
      <c r="AF48" s="109" t="s">
        <v>361</v>
      </c>
      <c r="AG48" s="110"/>
      <c r="AH48" s="107"/>
      <c r="AI48" s="101"/>
      <c r="AJ48" s="102"/>
      <c r="AK48" s="119" t="s">
        <v>504</v>
      </c>
      <c r="AL48" s="119" t="s">
        <v>363</v>
      </c>
      <c r="AM48" s="119" t="s">
        <v>329</v>
      </c>
      <c r="AN48" s="119">
        <v>5.7</v>
      </c>
      <c r="AO48" s="119">
        <v>0</v>
      </c>
      <c r="AP48" s="119">
        <v>120</v>
      </c>
      <c r="AQ48" s="119">
        <v>0</v>
      </c>
      <c r="AS48" s="119" t="str">
        <f>IF(S48=VLOOKUP(B48,Sheet2!$C$6:$AD$165,10,FALSE),"O","X")</f>
        <v>O</v>
      </c>
    </row>
    <row r="49" spans="1:45" s="119" customFormat="1" ht="15" customHeight="1" x14ac:dyDescent="0.2">
      <c r="A49" s="100">
        <v>18</v>
      </c>
      <c r="B49" s="106" t="s">
        <v>172</v>
      </c>
      <c r="C49" s="101"/>
      <c r="D49" s="102"/>
      <c r="E49" s="103" t="s">
        <v>282</v>
      </c>
      <c r="F49" s="101"/>
      <c r="G49" s="101"/>
      <c r="H49" s="101"/>
      <c r="I49" s="101"/>
      <c r="J49" s="102"/>
      <c r="K49" s="106" t="s">
        <v>337</v>
      </c>
      <c r="L49" s="101"/>
      <c r="M49" s="102"/>
      <c r="N49" s="106" t="s">
        <v>305</v>
      </c>
      <c r="O49" s="101"/>
      <c r="P49" s="101"/>
      <c r="Q49" s="102"/>
      <c r="R49" s="125" t="s">
        <v>122</v>
      </c>
      <c r="S49" s="107" t="s">
        <v>670</v>
      </c>
      <c r="T49" s="101"/>
      <c r="U49" s="102"/>
      <c r="V49" s="107" t="s">
        <v>0</v>
      </c>
      <c r="W49" s="102"/>
      <c r="X49" s="106">
        <v>0.01</v>
      </c>
      <c r="Y49" s="102"/>
      <c r="Z49" s="107" t="s">
        <v>0</v>
      </c>
      <c r="AA49" s="102"/>
      <c r="AB49" s="106" t="s">
        <v>29</v>
      </c>
      <c r="AC49" s="102"/>
      <c r="AD49" s="108"/>
      <c r="AE49" s="109" t="s">
        <v>364</v>
      </c>
      <c r="AF49" s="109" t="s">
        <v>361</v>
      </c>
      <c r="AG49" s="110"/>
      <c r="AH49" s="107"/>
      <c r="AI49" s="101"/>
      <c r="AJ49" s="102"/>
      <c r="AK49" s="119" t="s">
        <v>504</v>
      </c>
      <c r="AL49" s="119" t="s">
        <v>366</v>
      </c>
      <c r="AM49" s="119" t="s">
        <v>329</v>
      </c>
      <c r="AN49" s="119">
        <v>10</v>
      </c>
      <c r="AO49" s="119">
        <v>0</v>
      </c>
      <c r="AP49" s="119">
        <v>60</v>
      </c>
      <c r="AQ49" s="119">
        <v>0</v>
      </c>
      <c r="AS49" s="119" t="str">
        <f>IF(S49=VLOOKUP(B49,Sheet2!$C$6:$AD$165,10,FALSE),"O","X")</f>
        <v>O</v>
      </c>
    </row>
    <row r="50" spans="1:45" s="119" customFormat="1" ht="15" customHeight="1" x14ac:dyDescent="0.2">
      <c r="A50" s="100">
        <v>19</v>
      </c>
      <c r="B50" s="106" t="s">
        <v>173</v>
      </c>
      <c r="C50" s="101"/>
      <c r="D50" s="102"/>
      <c r="E50" s="103" t="s">
        <v>435</v>
      </c>
      <c r="F50" s="101"/>
      <c r="G50" s="101"/>
      <c r="H50" s="101"/>
      <c r="I50" s="101"/>
      <c r="J50" s="102"/>
      <c r="K50" s="106" t="s">
        <v>337</v>
      </c>
      <c r="L50" s="101"/>
      <c r="M50" s="102"/>
      <c r="N50" s="106" t="s">
        <v>298</v>
      </c>
      <c r="O50" s="101"/>
      <c r="P50" s="101"/>
      <c r="Q50" s="102"/>
      <c r="R50" s="125" t="s">
        <v>121</v>
      </c>
      <c r="S50" s="107" t="s">
        <v>543</v>
      </c>
      <c r="T50" s="101"/>
      <c r="U50" s="102"/>
      <c r="V50" s="107" t="s">
        <v>0</v>
      </c>
      <c r="W50" s="102"/>
      <c r="X50" s="106">
        <v>0.25</v>
      </c>
      <c r="Y50" s="102"/>
      <c r="Z50" s="107" t="s">
        <v>0</v>
      </c>
      <c r="AA50" s="102"/>
      <c r="AB50" s="106">
        <v>97</v>
      </c>
      <c r="AC50" s="102"/>
      <c r="AD50" s="108"/>
      <c r="AE50" s="109" t="s">
        <v>364</v>
      </c>
      <c r="AF50" s="109" t="s">
        <v>361</v>
      </c>
      <c r="AG50" s="110"/>
      <c r="AH50" s="107"/>
      <c r="AI50" s="101"/>
      <c r="AJ50" s="102"/>
      <c r="AK50" s="119" t="s">
        <v>504</v>
      </c>
      <c r="AL50" s="119" t="s">
        <v>28</v>
      </c>
      <c r="AM50" s="119" t="s">
        <v>329</v>
      </c>
      <c r="AN50" s="119">
        <v>2</v>
      </c>
      <c r="AO50" s="119">
        <v>0</v>
      </c>
      <c r="AP50" s="119">
        <v>150</v>
      </c>
      <c r="AQ50" s="119">
        <v>0</v>
      </c>
      <c r="AS50" s="119" t="str">
        <f>IF(S50=VLOOKUP(B50,Sheet2!$C$6:$AD$165,10,FALSE),"O","X")</f>
        <v>O</v>
      </c>
    </row>
    <row r="51" spans="1:45" s="119" customFormat="1" ht="15" customHeight="1" x14ac:dyDescent="0.2">
      <c r="A51" s="100">
        <v>20</v>
      </c>
      <c r="B51" s="106" t="s">
        <v>175</v>
      </c>
      <c r="C51" s="101"/>
      <c r="D51" s="102"/>
      <c r="E51" s="103" t="s">
        <v>389</v>
      </c>
      <c r="F51" s="101"/>
      <c r="G51" s="101"/>
      <c r="H51" s="101"/>
      <c r="I51" s="101"/>
      <c r="J51" s="102"/>
      <c r="K51" s="106" t="s">
        <v>338</v>
      </c>
      <c r="L51" s="101"/>
      <c r="M51" s="102"/>
      <c r="N51" s="106" t="s">
        <v>299</v>
      </c>
      <c r="O51" s="101"/>
      <c r="P51" s="101"/>
      <c r="Q51" s="102"/>
      <c r="R51" s="125" t="s">
        <v>121</v>
      </c>
      <c r="S51" s="106" t="s">
        <v>542</v>
      </c>
      <c r="T51" s="101"/>
      <c r="U51" s="102"/>
      <c r="V51" s="107" t="s">
        <v>0</v>
      </c>
      <c r="W51" s="102"/>
      <c r="X51" s="106">
        <v>8.23</v>
      </c>
      <c r="Y51" s="102"/>
      <c r="Z51" s="107" t="s">
        <v>0</v>
      </c>
      <c r="AA51" s="102"/>
      <c r="AB51" s="106">
        <v>133</v>
      </c>
      <c r="AC51" s="102"/>
      <c r="AD51" s="108"/>
      <c r="AE51" s="109" t="s">
        <v>364</v>
      </c>
      <c r="AF51" s="109" t="s">
        <v>361</v>
      </c>
      <c r="AG51" s="110"/>
      <c r="AH51" s="107"/>
      <c r="AI51" s="101"/>
      <c r="AJ51" s="102"/>
      <c r="AK51" s="119" t="s">
        <v>504</v>
      </c>
      <c r="AL51" s="119" t="s">
        <v>363</v>
      </c>
      <c r="AM51" s="119" t="s">
        <v>329</v>
      </c>
      <c r="AN51" s="119">
        <v>10.6</v>
      </c>
      <c r="AO51" s="119">
        <v>0</v>
      </c>
      <c r="AP51" s="119">
        <v>180</v>
      </c>
      <c r="AQ51" s="119">
        <v>0</v>
      </c>
      <c r="AS51" s="119" t="str">
        <f>IF(S51=VLOOKUP(B51,Sheet2!$C$6:$AD$165,10,FALSE),"O","X")</f>
        <v>O</v>
      </c>
    </row>
    <row r="52" spans="1:45" s="119" customFormat="1" ht="15" customHeight="1" x14ac:dyDescent="0.2">
      <c r="A52" s="100">
        <v>21</v>
      </c>
      <c r="B52" s="106" t="s">
        <v>176</v>
      </c>
      <c r="C52" s="101"/>
      <c r="D52" s="102"/>
      <c r="E52" s="103" t="s">
        <v>390</v>
      </c>
      <c r="F52" s="101"/>
      <c r="G52" s="101"/>
      <c r="H52" s="101"/>
      <c r="I52" s="101"/>
      <c r="J52" s="102"/>
      <c r="K52" s="106" t="s">
        <v>338</v>
      </c>
      <c r="L52" s="101"/>
      <c r="M52" s="102"/>
      <c r="N52" s="106" t="s">
        <v>299</v>
      </c>
      <c r="O52" s="101"/>
      <c r="P52" s="101"/>
      <c r="Q52" s="102"/>
      <c r="R52" s="125" t="s">
        <v>121</v>
      </c>
      <c r="S52" s="106" t="s">
        <v>542</v>
      </c>
      <c r="T52" s="101"/>
      <c r="U52" s="102"/>
      <c r="V52" s="107" t="s">
        <v>0</v>
      </c>
      <c r="W52" s="102"/>
      <c r="X52" s="106">
        <v>8.23</v>
      </c>
      <c r="Y52" s="102"/>
      <c r="Z52" s="107" t="s">
        <v>0</v>
      </c>
      <c r="AA52" s="102"/>
      <c r="AB52" s="106">
        <v>133</v>
      </c>
      <c r="AC52" s="102"/>
      <c r="AD52" s="108"/>
      <c r="AE52" s="109" t="s">
        <v>364</v>
      </c>
      <c r="AF52" s="109" t="s">
        <v>361</v>
      </c>
      <c r="AG52" s="110"/>
      <c r="AH52" s="107"/>
      <c r="AI52" s="101"/>
      <c r="AJ52" s="102"/>
      <c r="AK52" s="119" t="s">
        <v>504</v>
      </c>
      <c r="AL52" s="119" t="s">
        <v>363</v>
      </c>
      <c r="AM52" s="119" t="s">
        <v>329</v>
      </c>
      <c r="AN52" s="119">
        <v>10.6</v>
      </c>
      <c r="AO52" s="119">
        <v>0</v>
      </c>
      <c r="AP52" s="119">
        <v>180</v>
      </c>
      <c r="AQ52" s="119">
        <v>0</v>
      </c>
      <c r="AS52" s="119" t="str">
        <f>IF(S52=VLOOKUP(B52,Sheet2!$C$6:$AD$165,10,FALSE),"O","X")</f>
        <v>O</v>
      </c>
    </row>
    <row r="53" spans="1:45" s="119" customFormat="1" ht="15" customHeight="1" x14ac:dyDescent="0.2">
      <c r="A53" s="100">
        <v>22</v>
      </c>
      <c r="B53" s="106" t="s">
        <v>177</v>
      </c>
      <c r="C53" s="101"/>
      <c r="D53" s="102"/>
      <c r="E53" s="103" t="s">
        <v>391</v>
      </c>
      <c r="F53" s="101"/>
      <c r="G53" s="101"/>
      <c r="H53" s="101"/>
      <c r="I53" s="101"/>
      <c r="J53" s="102"/>
      <c r="K53" s="106" t="s">
        <v>339</v>
      </c>
      <c r="L53" s="101"/>
      <c r="M53" s="102"/>
      <c r="N53" s="106" t="s">
        <v>298</v>
      </c>
      <c r="O53" s="101"/>
      <c r="P53" s="101"/>
      <c r="Q53" s="102"/>
      <c r="R53" s="125" t="s">
        <v>121</v>
      </c>
      <c r="S53" s="106" t="s">
        <v>542</v>
      </c>
      <c r="T53" s="101"/>
      <c r="U53" s="102"/>
      <c r="V53" s="107" t="s">
        <v>0</v>
      </c>
      <c r="W53" s="102"/>
      <c r="X53" s="106">
        <v>7.97</v>
      </c>
      <c r="Y53" s="102"/>
      <c r="Z53" s="107" t="s">
        <v>0</v>
      </c>
      <c r="AA53" s="102"/>
      <c r="AB53" s="106">
        <v>50</v>
      </c>
      <c r="AC53" s="102"/>
      <c r="AD53" s="108"/>
      <c r="AE53" s="109" t="s">
        <v>364</v>
      </c>
      <c r="AF53" s="109" t="s">
        <v>361</v>
      </c>
      <c r="AG53" s="110"/>
      <c r="AH53" s="107"/>
      <c r="AI53" s="101"/>
      <c r="AJ53" s="102"/>
      <c r="AK53" s="119" t="s">
        <v>504</v>
      </c>
      <c r="AL53" s="119" t="s">
        <v>363</v>
      </c>
      <c r="AM53" s="119" t="s">
        <v>329</v>
      </c>
      <c r="AN53" s="119">
        <v>10.199999999999999</v>
      </c>
      <c r="AO53" s="119">
        <v>0</v>
      </c>
      <c r="AP53" s="119">
        <v>140</v>
      </c>
      <c r="AQ53" s="119">
        <v>0</v>
      </c>
      <c r="AS53" s="119" t="str">
        <f>IF(S53=VLOOKUP(B53,Sheet2!$C$6:$AD$165,10,FALSE),"O","X")</f>
        <v>O</v>
      </c>
    </row>
    <row r="54" spans="1:45" s="119" customFormat="1" ht="15" customHeight="1" x14ac:dyDescent="0.2">
      <c r="A54" s="100">
        <v>23</v>
      </c>
      <c r="B54" s="106" t="s">
        <v>178</v>
      </c>
      <c r="C54" s="101"/>
      <c r="D54" s="102"/>
      <c r="E54" s="103" t="s">
        <v>392</v>
      </c>
      <c r="F54" s="101"/>
      <c r="G54" s="101"/>
      <c r="H54" s="101"/>
      <c r="I54" s="101"/>
      <c r="J54" s="102"/>
      <c r="K54" s="106" t="s">
        <v>339</v>
      </c>
      <c r="L54" s="101"/>
      <c r="M54" s="102"/>
      <c r="N54" s="106" t="s">
        <v>298</v>
      </c>
      <c r="O54" s="101"/>
      <c r="P54" s="101"/>
      <c r="Q54" s="102"/>
      <c r="R54" s="125" t="s">
        <v>121</v>
      </c>
      <c r="S54" s="106" t="s">
        <v>542</v>
      </c>
      <c r="T54" s="101"/>
      <c r="U54" s="102"/>
      <c r="V54" s="107" t="s">
        <v>0</v>
      </c>
      <c r="W54" s="102"/>
      <c r="X54" s="106">
        <v>7.97</v>
      </c>
      <c r="Y54" s="102"/>
      <c r="Z54" s="107" t="s">
        <v>0</v>
      </c>
      <c r="AA54" s="102"/>
      <c r="AB54" s="106">
        <v>50</v>
      </c>
      <c r="AC54" s="102"/>
      <c r="AD54" s="108"/>
      <c r="AE54" s="109" t="s">
        <v>364</v>
      </c>
      <c r="AF54" s="109" t="s">
        <v>361</v>
      </c>
      <c r="AG54" s="110"/>
      <c r="AH54" s="107"/>
      <c r="AI54" s="101"/>
      <c r="AJ54" s="102"/>
      <c r="AK54" s="119" t="s">
        <v>504</v>
      </c>
      <c r="AL54" s="119" t="s">
        <v>363</v>
      </c>
      <c r="AM54" s="119" t="s">
        <v>329</v>
      </c>
      <c r="AN54" s="119">
        <v>10.199999999999999</v>
      </c>
      <c r="AO54" s="119">
        <v>0</v>
      </c>
      <c r="AP54" s="119">
        <v>140</v>
      </c>
      <c r="AQ54" s="119">
        <v>0</v>
      </c>
      <c r="AS54" s="119" t="str">
        <f>IF(S54=VLOOKUP(B54,Sheet2!$C$6:$AD$165,10,FALSE),"O","X")</f>
        <v>O</v>
      </c>
    </row>
    <row r="55" spans="1:45" s="119" customFormat="1" ht="15" customHeight="1" x14ac:dyDescent="0.2">
      <c r="A55" s="100">
        <v>24</v>
      </c>
      <c r="B55" s="106" t="s">
        <v>179</v>
      </c>
      <c r="C55" s="101"/>
      <c r="D55" s="102"/>
      <c r="E55" s="103" t="s">
        <v>282</v>
      </c>
      <c r="F55" s="101"/>
      <c r="G55" s="101"/>
      <c r="H55" s="101"/>
      <c r="I55" s="101"/>
      <c r="J55" s="102"/>
      <c r="K55" s="106" t="s">
        <v>339</v>
      </c>
      <c r="L55" s="101"/>
      <c r="M55" s="102"/>
      <c r="N55" s="106" t="s">
        <v>305</v>
      </c>
      <c r="O55" s="101"/>
      <c r="P55" s="101"/>
      <c r="Q55" s="102"/>
      <c r="R55" s="125" t="s">
        <v>122</v>
      </c>
      <c r="S55" s="107" t="s">
        <v>543</v>
      </c>
      <c r="T55" s="101"/>
      <c r="U55" s="102"/>
      <c r="V55" s="107" t="s">
        <v>0</v>
      </c>
      <c r="W55" s="102"/>
      <c r="X55" s="106">
        <v>0.01</v>
      </c>
      <c r="Y55" s="102"/>
      <c r="Z55" s="107" t="s">
        <v>0</v>
      </c>
      <c r="AA55" s="102"/>
      <c r="AB55" s="106" t="s">
        <v>29</v>
      </c>
      <c r="AC55" s="102"/>
      <c r="AD55" s="108"/>
      <c r="AE55" s="109" t="s">
        <v>364</v>
      </c>
      <c r="AF55" s="109" t="s">
        <v>361</v>
      </c>
      <c r="AG55" s="110"/>
      <c r="AH55" s="107"/>
      <c r="AI55" s="101"/>
      <c r="AJ55" s="102"/>
      <c r="AK55" s="119" t="s">
        <v>504</v>
      </c>
      <c r="AL55" s="119" t="s">
        <v>366</v>
      </c>
      <c r="AM55" s="119" t="s">
        <v>329</v>
      </c>
      <c r="AN55" s="119">
        <v>10</v>
      </c>
      <c r="AO55" s="119">
        <v>0</v>
      </c>
      <c r="AP55" s="119">
        <v>60</v>
      </c>
      <c r="AQ55" s="119">
        <v>0</v>
      </c>
      <c r="AS55" s="119" t="str">
        <f>IF(S55=VLOOKUP(B55,Sheet2!$C$6:$AD$165,10,FALSE),"O","X")</f>
        <v>O</v>
      </c>
    </row>
    <row r="56" spans="1:45" s="119" customFormat="1" ht="15" customHeight="1" x14ac:dyDescent="0.2">
      <c r="A56" s="100">
        <v>25</v>
      </c>
      <c r="B56" s="106" t="s">
        <v>180</v>
      </c>
      <c r="C56" s="101"/>
      <c r="D56" s="102"/>
      <c r="E56" s="103" t="s">
        <v>436</v>
      </c>
      <c r="F56" s="101"/>
      <c r="G56" s="101"/>
      <c r="H56" s="101"/>
      <c r="I56" s="101"/>
      <c r="J56" s="102"/>
      <c r="K56" s="106" t="s">
        <v>339</v>
      </c>
      <c r="L56" s="101"/>
      <c r="M56" s="102"/>
      <c r="N56" s="106" t="s">
        <v>298</v>
      </c>
      <c r="O56" s="101"/>
      <c r="P56" s="101"/>
      <c r="Q56" s="102"/>
      <c r="R56" s="125" t="s">
        <v>121</v>
      </c>
      <c r="S56" s="107" t="s">
        <v>543</v>
      </c>
      <c r="T56" s="101"/>
      <c r="U56" s="102"/>
      <c r="V56" s="107" t="s">
        <v>0</v>
      </c>
      <c r="W56" s="102"/>
      <c r="X56" s="106">
        <v>0.02</v>
      </c>
      <c r="Y56" s="102"/>
      <c r="Z56" s="107" t="s">
        <v>0</v>
      </c>
      <c r="AA56" s="102"/>
      <c r="AB56" s="106">
        <v>50</v>
      </c>
      <c r="AC56" s="102"/>
      <c r="AD56" s="108"/>
      <c r="AE56" s="109" t="s">
        <v>364</v>
      </c>
      <c r="AF56" s="109" t="s">
        <v>361</v>
      </c>
      <c r="AG56" s="110"/>
      <c r="AH56" s="107"/>
      <c r="AI56" s="101"/>
      <c r="AJ56" s="102"/>
      <c r="AK56" s="119" t="s">
        <v>504</v>
      </c>
      <c r="AL56" s="119" t="s">
        <v>28</v>
      </c>
      <c r="AM56" s="119" t="s">
        <v>329</v>
      </c>
      <c r="AN56" s="119">
        <v>2</v>
      </c>
      <c r="AO56" s="119">
        <v>0</v>
      </c>
      <c r="AP56" s="119">
        <v>140</v>
      </c>
      <c r="AQ56" s="119">
        <v>0</v>
      </c>
      <c r="AS56" s="119" t="str">
        <f>IF(S56=VLOOKUP(B56,Sheet2!$C$6:$AD$165,10,FALSE),"O","X")</f>
        <v>O</v>
      </c>
    </row>
    <row r="57" spans="1:45" s="119" customFormat="1" ht="15" customHeight="1" x14ac:dyDescent="0.2">
      <c r="A57" s="100">
        <v>26</v>
      </c>
      <c r="B57" s="106" t="s">
        <v>181</v>
      </c>
      <c r="C57" s="101"/>
      <c r="D57" s="102"/>
      <c r="E57" s="103" t="s">
        <v>393</v>
      </c>
      <c r="F57" s="101"/>
      <c r="G57" s="101"/>
      <c r="H57" s="101"/>
      <c r="I57" s="101"/>
      <c r="J57" s="102"/>
      <c r="K57" s="106" t="s">
        <v>338</v>
      </c>
      <c r="L57" s="101"/>
      <c r="M57" s="102"/>
      <c r="N57" s="106" t="s">
        <v>298</v>
      </c>
      <c r="O57" s="101"/>
      <c r="P57" s="101"/>
      <c r="Q57" s="102"/>
      <c r="R57" s="125" t="s">
        <v>121</v>
      </c>
      <c r="S57" s="106" t="s">
        <v>124</v>
      </c>
      <c r="T57" s="101"/>
      <c r="U57" s="102"/>
      <c r="V57" s="107" t="s">
        <v>0</v>
      </c>
      <c r="W57" s="102"/>
      <c r="X57" s="106">
        <v>6.37</v>
      </c>
      <c r="Y57" s="102"/>
      <c r="Z57" s="107" t="s">
        <v>0</v>
      </c>
      <c r="AA57" s="102"/>
      <c r="AB57" s="106">
        <v>111</v>
      </c>
      <c r="AC57" s="102"/>
      <c r="AD57" s="108"/>
      <c r="AE57" s="109" t="s">
        <v>364</v>
      </c>
      <c r="AF57" s="109" t="s">
        <v>361</v>
      </c>
      <c r="AG57" s="110"/>
      <c r="AH57" s="107"/>
      <c r="AI57" s="101"/>
      <c r="AJ57" s="102"/>
      <c r="AK57" s="119" t="s">
        <v>504</v>
      </c>
      <c r="AL57" s="119" t="s">
        <v>363</v>
      </c>
      <c r="AM57" s="119" t="s">
        <v>329</v>
      </c>
      <c r="AN57" s="119">
        <v>8.5</v>
      </c>
      <c r="AO57" s="119">
        <v>0</v>
      </c>
      <c r="AP57" s="119">
        <v>180</v>
      </c>
      <c r="AQ57" s="119">
        <v>0</v>
      </c>
      <c r="AS57" s="119" t="str">
        <f>IF(S57=VLOOKUP(B57,Sheet2!$C$6:$AD$165,10,FALSE),"O","X")</f>
        <v>O</v>
      </c>
    </row>
    <row r="58" spans="1:45" s="119" customFormat="1" ht="15" customHeight="1" x14ac:dyDescent="0.2">
      <c r="A58" s="100">
        <v>27</v>
      </c>
      <c r="B58" s="106" t="s">
        <v>182</v>
      </c>
      <c r="C58" s="101"/>
      <c r="D58" s="102"/>
      <c r="E58" s="103" t="s">
        <v>394</v>
      </c>
      <c r="F58" s="101"/>
      <c r="G58" s="101"/>
      <c r="H58" s="101"/>
      <c r="I58" s="101"/>
      <c r="J58" s="102"/>
      <c r="K58" s="106" t="s">
        <v>338</v>
      </c>
      <c r="L58" s="101"/>
      <c r="M58" s="102"/>
      <c r="N58" s="106" t="s">
        <v>298</v>
      </c>
      <c r="O58" s="101"/>
      <c r="P58" s="101"/>
      <c r="Q58" s="102"/>
      <c r="R58" s="125" t="s">
        <v>121</v>
      </c>
      <c r="S58" s="106" t="s">
        <v>124</v>
      </c>
      <c r="T58" s="101"/>
      <c r="U58" s="102"/>
      <c r="V58" s="107" t="s">
        <v>0</v>
      </c>
      <c r="W58" s="102"/>
      <c r="X58" s="106">
        <v>6.37</v>
      </c>
      <c r="Y58" s="102"/>
      <c r="Z58" s="107" t="s">
        <v>0</v>
      </c>
      <c r="AA58" s="102"/>
      <c r="AB58" s="106">
        <v>111</v>
      </c>
      <c r="AC58" s="102"/>
      <c r="AD58" s="108"/>
      <c r="AE58" s="109" t="s">
        <v>364</v>
      </c>
      <c r="AF58" s="109" t="s">
        <v>361</v>
      </c>
      <c r="AG58" s="110"/>
      <c r="AH58" s="107"/>
      <c r="AI58" s="101"/>
      <c r="AJ58" s="102"/>
      <c r="AK58" s="119" t="s">
        <v>504</v>
      </c>
      <c r="AL58" s="119" t="s">
        <v>363</v>
      </c>
      <c r="AM58" s="119" t="s">
        <v>329</v>
      </c>
      <c r="AN58" s="119">
        <v>8.5</v>
      </c>
      <c r="AO58" s="119">
        <v>0</v>
      </c>
      <c r="AP58" s="119">
        <v>180</v>
      </c>
      <c r="AQ58" s="119">
        <v>0</v>
      </c>
      <c r="AS58" s="119" t="str">
        <f>IF(S58=VLOOKUP(B58,Sheet2!$C$6:$AD$165,10,FALSE),"O","X")</f>
        <v>O</v>
      </c>
    </row>
    <row r="59" spans="1:45" s="119" customFormat="1" ht="15" customHeight="1" x14ac:dyDescent="0.2">
      <c r="A59" s="100">
        <v>28</v>
      </c>
      <c r="B59" s="106" t="s">
        <v>183</v>
      </c>
      <c r="C59" s="101"/>
      <c r="D59" s="102"/>
      <c r="E59" s="103" t="s">
        <v>449</v>
      </c>
      <c r="F59" s="101"/>
      <c r="G59" s="101"/>
      <c r="H59" s="101"/>
      <c r="I59" s="101"/>
      <c r="J59" s="102"/>
      <c r="K59" s="106" t="s">
        <v>338</v>
      </c>
      <c r="L59" s="101"/>
      <c r="M59" s="102"/>
      <c r="N59" s="106" t="s">
        <v>302</v>
      </c>
      <c r="O59" s="101"/>
      <c r="P59" s="101"/>
      <c r="Q59" s="102"/>
      <c r="R59" s="125" t="s">
        <v>123</v>
      </c>
      <c r="S59" s="106" t="s">
        <v>541</v>
      </c>
      <c r="T59" s="101"/>
      <c r="U59" s="102"/>
      <c r="V59" s="107" t="s">
        <v>0</v>
      </c>
      <c r="W59" s="102"/>
      <c r="X59" s="106">
        <v>2.5</v>
      </c>
      <c r="Y59" s="102"/>
      <c r="Z59" s="107" t="s">
        <v>0</v>
      </c>
      <c r="AA59" s="102"/>
      <c r="AB59" s="141">
        <v>138.19999999999999</v>
      </c>
      <c r="AC59" s="102"/>
      <c r="AD59" s="108"/>
      <c r="AE59" s="109" t="s">
        <v>364</v>
      </c>
      <c r="AF59" s="109" t="s">
        <v>361</v>
      </c>
      <c r="AG59" s="110"/>
      <c r="AH59" s="107"/>
      <c r="AI59" s="101"/>
      <c r="AJ59" s="102"/>
      <c r="AK59" s="119" t="s">
        <v>504</v>
      </c>
      <c r="AL59" s="119" t="s">
        <v>366</v>
      </c>
      <c r="AM59" s="119" t="s">
        <v>329</v>
      </c>
      <c r="AN59" s="119">
        <v>6</v>
      </c>
      <c r="AO59" s="119">
        <v>0</v>
      </c>
      <c r="AP59" s="119">
        <v>200</v>
      </c>
      <c r="AQ59" s="119">
        <v>0</v>
      </c>
      <c r="AS59" s="119" t="str">
        <f>IF(S59=VLOOKUP(B59,Sheet2!$C$6:$AD$165,10,FALSE),"O","X")</f>
        <v>O</v>
      </c>
    </row>
    <row r="60" spans="1:45" s="119" customFormat="1" ht="15" customHeight="1" x14ac:dyDescent="0.2">
      <c r="A60" s="100">
        <v>29</v>
      </c>
      <c r="B60" s="106" t="s">
        <v>184</v>
      </c>
      <c r="C60" s="101"/>
      <c r="D60" s="102"/>
      <c r="E60" s="103" t="s">
        <v>395</v>
      </c>
      <c r="F60" s="101"/>
      <c r="G60" s="101"/>
      <c r="H60" s="101"/>
      <c r="I60" s="101"/>
      <c r="J60" s="102"/>
      <c r="K60" s="106" t="s">
        <v>338</v>
      </c>
      <c r="L60" s="101"/>
      <c r="M60" s="102"/>
      <c r="N60" s="106" t="s">
        <v>298</v>
      </c>
      <c r="O60" s="101"/>
      <c r="P60" s="101"/>
      <c r="Q60" s="102"/>
      <c r="R60" s="125" t="s">
        <v>121</v>
      </c>
      <c r="S60" s="106" t="s">
        <v>124</v>
      </c>
      <c r="T60" s="101"/>
      <c r="U60" s="102"/>
      <c r="V60" s="107" t="s">
        <v>0</v>
      </c>
      <c r="W60" s="102"/>
      <c r="X60" s="106">
        <v>6.8</v>
      </c>
      <c r="Y60" s="102"/>
      <c r="Z60" s="107" t="s">
        <v>0</v>
      </c>
      <c r="AA60" s="102"/>
      <c r="AB60" s="106">
        <v>117</v>
      </c>
      <c r="AC60" s="102"/>
      <c r="AD60" s="108"/>
      <c r="AE60" s="109" t="s">
        <v>364</v>
      </c>
      <c r="AF60" s="109" t="s">
        <v>361</v>
      </c>
      <c r="AG60" s="110"/>
      <c r="AH60" s="107"/>
      <c r="AI60" s="101"/>
      <c r="AJ60" s="102"/>
      <c r="AK60" s="119" t="s">
        <v>504</v>
      </c>
      <c r="AL60" s="119" t="s">
        <v>363</v>
      </c>
      <c r="AM60" s="119" t="s">
        <v>329</v>
      </c>
      <c r="AN60" s="119">
        <v>8.9</v>
      </c>
      <c r="AO60" s="119">
        <v>0</v>
      </c>
      <c r="AP60" s="119">
        <v>160</v>
      </c>
      <c r="AQ60" s="119">
        <v>0</v>
      </c>
      <c r="AS60" s="119" t="str">
        <f>IF(S60=VLOOKUP(B60,Sheet2!$C$6:$AD$165,10,FALSE),"O","X")</f>
        <v>O</v>
      </c>
    </row>
    <row r="61" spans="1:45" s="119" customFormat="1" ht="15" customHeight="1" x14ac:dyDescent="0.2">
      <c r="A61" s="100">
        <v>30</v>
      </c>
      <c r="B61" s="106" t="s">
        <v>185</v>
      </c>
      <c r="C61" s="101"/>
      <c r="D61" s="102"/>
      <c r="E61" s="103" t="s">
        <v>396</v>
      </c>
      <c r="F61" s="101"/>
      <c r="G61" s="101"/>
      <c r="H61" s="101"/>
      <c r="I61" s="101"/>
      <c r="J61" s="102"/>
      <c r="K61" s="106" t="s">
        <v>338</v>
      </c>
      <c r="L61" s="101"/>
      <c r="M61" s="102"/>
      <c r="N61" s="106" t="s">
        <v>298</v>
      </c>
      <c r="O61" s="101"/>
      <c r="P61" s="101"/>
      <c r="Q61" s="102"/>
      <c r="R61" s="125" t="s">
        <v>121</v>
      </c>
      <c r="S61" s="106" t="s">
        <v>124</v>
      </c>
      <c r="T61" s="101"/>
      <c r="U61" s="102"/>
      <c r="V61" s="107" t="s">
        <v>0</v>
      </c>
      <c r="W61" s="102"/>
      <c r="X61" s="106">
        <v>6.8</v>
      </c>
      <c r="Y61" s="102"/>
      <c r="Z61" s="107" t="s">
        <v>0</v>
      </c>
      <c r="AA61" s="102"/>
      <c r="AB61" s="106">
        <v>117</v>
      </c>
      <c r="AC61" s="102"/>
      <c r="AD61" s="108"/>
      <c r="AE61" s="109" t="s">
        <v>364</v>
      </c>
      <c r="AF61" s="109" t="s">
        <v>361</v>
      </c>
      <c r="AG61" s="110"/>
      <c r="AH61" s="107"/>
      <c r="AI61" s="101"/>
      <c r="AJ61" s="102"/>
      <c r="AK61" s="119" t="s">
        <v>504</v>
      </c>
      <c r="AL61" s="119" t="s">
        <v>363</v>
      </c>
      <c r="AM61" s="119" t="s">
        <v>329</v>
      </c>
      <c r="AN61" s="119">
        <v>8.9</v>
      </c>
      <c r="AO61" s="119">
        <v>0</v>
      </c>
      <c r="AP61" s="119">
        <v>160</v>
      </c>
      <c r="AQ61" s="119">
        <v>0</v>
      </c>
      <c r="AS61" s="119" t="str">
        <f>IF(S61=VLOOKUP(B61,Sheet2!$C$6:$AD$165,10,FALSE),"O","X")</f>
        <v>O</v>
      </c>
    </row>
    <row r="62" spans="1:45" s="119" customFormat="1" ht="15" customHeight="1" x14ac:dyDescent="0.2">
      <c r="A62" s="100">
        <v>31</v>
      </c>
      <c r="B62" s="106" t="s">
        <v>186</v>
      </c>
      <c r="C62" s="101"/>
      <c r="D62" s="102"/>
      <c r="E62" s="103" t="s">
        <v>282</v>
      </c>
      <c r="F62" s="101"/>
      <c r="G62" s="101"/>
      <c r="H62" s="101"/>
      <c r="I62" s="101"/>
      <c r="J62" s="102"/>
      <c r="K62" s="106" t="s">
        <v>339</v>
      </c>
      <c r="L62" s="101"/>
      <c r="M62" s="102"/>
      <c r="N62" s="106" t="s">
        <v>305</v>
      </c>
      <c r="O62" s="101"/>
      <c r="P62" s="101"/>
      <c r="Q62" s="102"/>
      <c r="R62" s="125" t="s">
        <v>122</v>
      </c>
      <c r="S62" s="107" t="s">
        <v>543</v>
      </c>
      <c r="T62" s="101"/>
      <c r="U62" s="102"/>
      <c r="V62" s="107" t="s">
        <v>0</v>
      </c>
      <c r="W62" s="102"/>
      <c r="X62" s="106">
        <v>5.0000000000000001E-3</v>
      </c>
      <c r="Y62" s="102"/>
      <c r="Z62" s="107" t="s">
        <v>0</v>
      </c>
      <c r="AA62" s="102"/>
      <c r="AB62" s="106" t="s">
        <v>29</v>
      </c>
      <c r="AC62" s="102"/>
      <c r="AD62" s="108"/>
      <c r="AE62" s="109" t="s">
        <v>364</v>
      </c>
      <c r="AF62" s="109" t="s">
        <v>361</v>
      </c>
      <c r="AG62" s="110"/>
      <c r="AH62" s="107"/>
      <c r="AI62" s="101"/>
      <c r="AJ62" s="102"/>
      <c r="AK62" s="119" t="s">
        <v>504</v>
      </c>
      <c r="AL62" s="119" t="s">
        <v>366</v>
      </c>
      <c r="AM62" s="119" t="s">
        <v>329</v>
      </c>
      <c r="AN62" s="119">
        <v>10</v>
      </c>
      <c r="AO62" s="119">
        <v>0</v>
      </c>
      <c r="AP62" s="119">
        <v>60</v>
      </c>
      <c r="AQ62" s="119">
        <v>0</v>
      </c>
      <c r="AS62" s="119" t="str">
        <f>IF(S62=VLOOKUP(B62,Sheet2!$C$6:$AD$165,10,FALSE),"O","X")</f>
        <v>O</v>
      </c>
    </row>
    <row r="63" spans="1:45" s="119" customFormat="1" ht="15" customHeight="1" x14ac:dyDescent="0.2">
      <c r="A63" s="100">
        <v>32</v>
      </c>
      <c r="B63" s="106" t="s">
        <v>187</v>
      </c>
      <c r="C63" s="101"/>
      <c r="D63" s="102"/>
      <c r="E63" s="103" t="s">
        <v>460</v>
      </c>
      <c r="F63" s="101"/>
      <c r="G63" s="101"/>
      <c r="H63" s="101"/>
      <c r="I63" s="101"/>
      <c r="J63" s="102"/>
      <c r="K63" s="106" t="s">
        <v>340</v>
      </c>
      <c r="L63" s="101"/>
      <c r="M63" s="102"/>
      <c r="N63" s="106" t="s">
        <v>306</v>
      </c>
      <c r="O63" s="101"/>
      <c r="P63" s="101"/>
      <c r="Q63" s="102"/>
      <c r="R63" s="125" t="s">
        <v>121</v>
      </c>
      <c r="S63" s="107" t="s">
        <v>672</v>
      </c>
      <c r="T63" s="101"/>
      <c r="U63" s="102"/>
      <c r="V63" s="107" t="s">
        <v>0</v>
      </c>
      <c r="W63" s="102"/>
      <c r="X63" s="106">
        <v>0.4</v>
      </c>
      <c r="Y63" s="102"/>
      <c r="Z63" s="107" t="s">
        <v>0</v>
      </c>
      <c r="AA63" s="102"/>
      <c r="AB63" s="106">
        <v>90</v>
      </c>
      <c r="AC63" s="102"/>
      <c r="AD63" s="108"/>
      <c r="AE63" s="109" t="s">
        <v>364</v>
      </c>
      <c r="AF63" s="109" t="s">
        <v>361</v>
      </c>
      <c r="AG63" s="110"/>
      <c r="AH63" s="107"/>
      <c r="AI63" s="101"/>
      <c r="AJ63" s="102"/>
      <c r="AK63" s="119" t="s">
        <v>504</v>
      </c>
      <c r="AL63" s="119" t="s">
        <v>28</v>
      </c>
      <c r="AM63" s="119" t="s">
        <v>329</v>
      </c>
      <c r="AN63" s="119">
        <v>2</v>
      </c>
      <c r="AO63" s="119">
        <v>0</v>
      </c>
      <c r="AP63" s="119">
        <v>120</v>
      </c>
      <c r="AQ63" s="119">
        <v>0</v>
      </c>
      <c r="AS63" s="119" t="str">
        <f>IF(S63=VLOOKUP(B63,Sheet2!$C$6:$AD$165,10,FALSE),"O","X")</f>
        <v>O</v>
      </c>
    </row>
    <row r="64" spans="1:45" s="119" customFormat="1" ht="15" customHeight="1" x14ac:dyDescent="0.2">
      <c r="A64" s="100">
        <v>33</v>
      </c>
      <c r="B64" s="106" t="s">
        <v>188</v>
      </c>
      <c r="C64" s="101"/>
      <c r="D64" s="102"/>
      <c r="E64" s="103" t="s">
        <v>450</v>
      </c>
      <c r="F64" s="101"/>
      <c r="G64" s="101"/>
      <c r="H64" s="101"/>
      <c r="I64" s="101"/>
      <c r="J64" s="102"/>
      <c r="K64" s="106" t="s">
        <v>340</v>
      </c>
      <c r="L64" s="101"/>
      <c r="M64" s="102"/>
      <c r="N64" s="106" t="s">
        <v>298</v>
      </c>
      <c r="O64" s="101"/>
      <c r="P64" s="101"/>
      <c r="Q64" s="102"/>
      <c r="R64" s="125" t="s">
        <v>122</v>
      </c>
      <c r="S64" s="106" t="s">
        <v>541</v>
      </c>
      <c r="T64" s="101"/>
      <c r="U64" s="102"/>
      <c r="V64" s="107" t="s">
        <v>0</v>
      </c>
      <c r="W64" s="102"/>
      <c r="X64" s="106">
        <v>1.6</v>
      </c>
      <c r="Y64" s="102"/>
      <c r="Z64" s="107" t="s">
        <v>0</v>
      </c>
      <c r="AA64" s="102"/>
      <c r="AB64" s="141">
        <v>105.6</v>
      </c>
      <c r="AC64" s="102"/>
      <c r="AD64" s="108"/>
      <c r="AE64" s="109" t="s">
        <v>364</v>
      </c>
      <c r="AF64" s="109" t="s">
        <v>361</v>
      </c>
      <c r="AG64" s="110"/>
      <c r="AH64" s="107"/>
      <c r="AI64" s="101"/>
      <c r="AJ64" s="102"/>
      <c r="AK64" s="119" t="s">
        <v>504</v>
      </c>
      <c r="AL64" s="119" t="s">
        <v>28</v>
      </c>
      <c r="AM64" s="119" t="s">
        <v>329</v>
      </c>
      <c r="AN64" s="119">
        <v>4</v>
      </c>
      <c r="AO64" s="119">
        <v>0</v>
      </c>
      <c r="AP64" s="119">
        <v>150</v>
      </c>
      <c r="AQ64" s="119">
        <v>0</v>
      </c>
      <c r="AS64" s="119" t="str">
        <f>IF(S64=VLOOKUP(B64,Sheet2!$C$6:$AD$165,10,FALSE),"O","X")</f>
        <v>O</v>
      </c>
    </row>
    <row r="65" spans="1:45" s="119" customFormat="1" ht="15" customHeight="1" x14ac:dyDescent="0.2">
      <c r="A65" s="100">
        <v>34</v>
      </c>
      <c r="B65" s="106" t="s">
        <v>189</v>
      </c>
      <c r="C65" s="101"/>
      <c r="D65" s="102"/>
      <c r="E65" s="103" t="s">
        <v>451</v>
      </c>
      <c r="F65" s="101"/>
      <c r="G65" s="101"/>
      <c r="H65" s="101"/>
      <c r="I65" s="101"/>
      <c r="J65" s="102"/>
      <c r="K65" s="106" t="s">
        <v>340</v>
      </c>
      <c r="L65" s="101"/>
      <c r="M65" s="102"/>
      <c r="N65" s="106" t="s">
        <v>298</v>
      </c>
      <c r="O65" s="101"/>
      <c r="P65" s="101"/>
      <c r="Q65" s="102"/>
      <c r="R65" s="125" t="s">
        <v>122</v>
      </c>
      <c r="S65" s="106" t="s">
        <v>541</v>
      </c>
      <c r="T65" s="101"/>
      <c r="U65" s="102"/>
      <c r="V65" s="107" t="s">
        <v>0</v>
      </c>
      <c r="W65" s="102"/>
      <c r="X65" s="106">
        <v>1.6</v>
      </c>
      <c r="Y65" s="102"/>
      <c r="Z65" s="107" t="s">
        <v>0</v>
      </c>
      <c r="AA65" s="102"/>
      <c r="AB65" s="141">
        <v>105.6</v>
      </c>
      <c r="AC65" s="102"/>
      <c r="AD65" s="108"/>
      <c r="AE65" s="109" t="s">
        <v>364</v>
      </c>
      <c r="AF65" s="109" t="s">
        <v>361</v>
      </c>
      <c r="AG65" s="110"/>
      <c r="AH65" s="107"/>
      <c r="AI65" s="101"/>
      <c r="AJ65" s="102"/>
      <c r="AK65" s="119" t="s">
        <v>504</v>
      </c>
      <c r="AL65" s="119" t="s">
        <v>28</v>
      </c>
      <c r="AM65" s="119" t="s">
        <v>329</v>
      </c>
      <c r="AN65" s="119">
        <v>4</v>
      </c>
      <c r="AO65" s="119">
        <v>0</v>
      </c>
      <c r="AP65" s="119">
        <v>150</v>
      </c>
      <c r="AQ65" s="119">
        <v>0</v>
      </c>
      <c r="AS65" s="119" t="str">
        <f>IF(S65=VLOOKUP(B65,Sheet2!$C$6:$AD$165,10,FALSE),"O","X")</f>
        <v>O</v>
      </c>
    </row>
    <row r="66" spans="1:45" s="119" customFormat="1" ht="15" customHeight="1" x14ac:dyDescent="0.2">
      <c r="A66" s="100">
        <v>35</v>
      </c>
      <c r="B66" s="106" t="s">
        <v>192</v>
      </c>
      <c r="C66" s="101"/>
      <c r="D66" s="102"/>
      <c r="E66" s="103" t="s">
        <v>397</v>
      </c>
      <c r="F66" s="101"/>
      <c r="G66" s="101"/>
      <c r="H66" s="101"/>
      <c r="I66" s="101"/>
      <c r="J66" s="102"/>
      <c r="K66" s="106" t="s">
        <v>340</v>
      </c>
      <c r="L66" s="101"/>
      <c r="M66" s="102"/>
      <c r="N66" s="106" t="s">
        <v>306</v>
      </c>
      <c r="O66" s="101"/>
      <c r="P66" s="101"/>
      <c r="Q66" s="102"/>
      <c r="R66" s="125" t="s">
        <v>121</v>
      </c>
      <c r="S66" s="106" t="s">
        <v>124</v>
      </c>
      <c r="T66" s="101"/>
      <c r="U66" s="102"/>
      <c r="V66" s="107" t="s">
        <v>0</v>
      </c>
      <c r="W66" s="102"/>
      <c r="X66" s="106">
        <v>4.37</v>
      </c>
      <c r="Y66" s="102"/>
      <c r="Z66" s="107" t="s">
        <v>0</v>
      </c>
      <c r="AA66" s="102"/>
      <c r="AB66" s="106">
        <v>90</v>
      </c>
      <c r="AC66" s="102"/>
      <c r="AD66" s="108"/>
      <c r="AE66" s="109" t="s">
        <v>364</v>
      </c>
      <c r="AF66" s="109" t="s">
        <v>361</v>
      </c>
      <c r="AG66" s="110"/>
      <c r="AH66" s="107"/>
      <c r="AI66" s="101"/>
      <c r="AJ66" s="102"/>
      <c r="AK66" s="119" t="s">
        <v>504</v>
      </c>
      <c r="AL66" s="119" t="s">
        <v>363</v>
      </c>
      <c r="AM66" s="119" t="s">
        <v>329</v>
      </c>
      <c r="AN66" s="119">
        <v>6</v>
      </c>
      <c r="AO66" s="119">
        <v>0</v>
      </c>
      <c r="AP66" s="119">
        <v>120</v>
      </c>
      <c r="AQ66" s="119">
        <v>0</v>
      </c>
      <c r="AS66" s="119" t="str">
        <f>IF(S66=VLOOKUP(B66,Sheet2!$C$6:$AD$165,10,FALSE),"O","X")</f>
        <v>O</v>
      </c>
    </row>
    <row r="67" spans="1:45" s="119" customFormat="1" ht="15" customHeight="1" x14ac:dyDescent="0.2">
      <c r="A67" s="100">
        <v>36</v>
      </c>
      <c r="B67" s="106" t="s">
        <v>193</v>
      </c>
      <c r="C67" s="101"/>
      <c r="D67" s="102"/>
      <c r="E67" s="103" t="s">
        <v>398</v>
      </c>
      <c r="F67" s="101"/>
      <c r="G67" s="101"/>
      <c r="H67" s="101"/>
      <c r="I67" s="101"/>
      <c r="J67" s="102"/>
      <c r="K67" s="106" t="s">
        <v>340</v>
      </c>
      <c r="L67" s="101"/>
      <c r="M67" s="102"/>
      <c r="N67" s="106" t="s">
        <v>306</v>
      </c>
      <c r="O67" s="101"/>
      <c r="P67" s="101"/>
      <c r="Q67" s="102"/>
      <c r="R67" s="125" t="s">
        <v>121</v>
      </c>
      <c r="S67" s="106" t="s">
        <v>124</v>
      </c>
      <c r="T67" s="101"/>
      <c r="U67" s="102"/>
      <c r="V67" s="107" t="s">
        <v>0</v>
      </c>
      <c r="W67" s="102"/>
      <c r="X67" s="106">
        <v>4.37</v>
      </c>
      <c r="Y67" s="102"/>
      <c r="Z67" s="107" t="s">
        <v>0</v>
      </c>
      <c r="AA67" s="102"/>
      <c r="AB67" s="106">
        <v>90</v>
      </c>
      <c r="AC67" s="102"/>
      <c r="AD67" s="108"/>
      <c r="AE67" s="109" t="s">
        <v>364</v>
      </c>
      <c r="AF67" s="109" t="s">
        <v>361</v>
      </c>
      <c r="AG67" s="110"/>
      <c r="AH67" s="107"/>
      <c r="AI67" s="101"/>
      <c r="AJ67" s="102"/>
      <c r="AK67" s="119" t="s">
        <v>504</v>
      </c>
      <c r="AL67" s="119" t="s">
        <v>363</v>
      </c>
      <c r="AM67" s="119" t="s">
        <v>329</v>
      </c>
      <c r="AN67" s="119">
        <v>6</v>
      </c>
      <c r="AO67" s="119">
        <v>0</v>
      </c>
      <c r="AP67" s="119">
        <v>120</v>
      </c>
      <c r="AQ67" s="119">
        <v>0</v>
      </c>
      <c r="AS67" s="119" t="str">
        <f>IF(S67=VLOOKUP(B67,Sheet2!$C$6:$AD$165,10,FALSE),"O","X")</f>
        <v>O</v>
      </c>
    </row>
    <row r="68" spans="1:45" s="119" customFormat="1" ht="15" customHeight="1" x14ac:dyDescent="0.2">
      <c r="A68" s="100">
        <v>37</v>
      </c>
      <c r="B68" s="106" t="s">
        <v>194</v>
      </c>
      <c r="C68" s="101"/>
      <c r="D68" s="102"/>
      <c r="E68" s="103" t="s">
        <v>399</v>
      </c>
      <c r="F68" s="101"/>
      <c r="G68" s="101"/>
      <c r="H68" s="101"/>
      <c r="I68" s="101"/>
      <c r="J68" s="102"/>
      <c r="K68" s="106" t="s">
        <v>340</v>
      </c>
      <c r="L68" s="101"/>
      <c r="M68" s="102"/>
      <c r="N68" s="106" t="s">
        <v>307</v>
      </c>
      <c r="O68" s="101"/>
      <c r="P68" s="101"/>
      <c r="Q68" s="102"/>
      <c r="R68" s="125" t="s">
        <v>121</v>
      </c>
      <c r="S68" s="106" t="s">
        <v>124</v>
      </c>
      <c r="T68" s="101"/>
      <c r="U68" s="102"/>
      <c r="V68" s="107" t="s">
        <v>0</v>
      </c>
      <c r="W68" s="102"/>
      <c r="X68" s="106">
        <v>4.7300000000000004</v>
      </c>
      <c r="Y68" s="102"/>
      <c r="Z68" s="107" t="s">
        <v>0</v>
      </c>
      <c r="AA68" s="102"/>
      <c r="AB68" s="106">
        <v>40</v>
      </c>
      <c r="AC68" s="102"/>
      <c r="AD68" s="108"/>
      <c r="AE68" s="109" t="s">
        <v>364</v>
      </c>
      <c r="AF68" s="109" t="s">
        <v>361</v>
      </c>
      <c r="AG68" s="110"/>
      <c r="AH68" s="107"/>
      <c r="AI68" s="101"/>
      <c r="AJ68" s="102"/>
      <c r="AK68" s="119" t="s">
        <v>504</v>
      </c>
      <c r="AL68" s="119" t="s">
        <v>363</v>
      </c>
      <c r="AM68" s="119" t="s">
        <v>329</v>
      </c>
      <c r="AN68" s="119">
        <v>7.1</v>
      </c>
      <c r="AO68" s="119">
        <v>0</v>
      </c>
      <c r="AP68" s="119">
        <v>120</v>
      </c>
      <c r="AQ68" s="119">
        <v>0</v>
      </c>
      <c r="AS68" s="119" t="str">
        <f>IF(S68=VLOOKUP(B68,Sheet2!$C$6:$AD$165,10,FALSE),"O","X")</f>
        <v>O</v>
      </c>
    </row>
    <row r="69" spans="1:45" s="119" customFormat="1" ht="15" customHeight="1" x14ac:dyDescent="0.2">
      <c r="A69" s="100">
        <v>38</v>
      </c>
      <c r="B69" s="106" t="s">
        <v>195</v>
      </c>
      <c r="C69" s="101"/>
      <c r="D69" s="102"/>
      <c r="E69" s="103" t="s">
        <v>400</v>
      </c>
      <c r="F69" s="101"/>
      <c r="G69" s="101"/>
      <c r="H69" s="101"/>
      <c r="I69" s="101"/>
      <c r="J69" s="102"/>
      <c r="K69" s="106" t="s">
        <v>340</v>
      </c>
      <c r="L69" s="101"/>
      <c r="M69" s="102"/>
      <c r="N69" s="106" t="s">
        <v>307</v>
      </c>
      <c r="O69" s="101"/>
      <c r="P69" s="101"/>
      <c r="Q69" s="102"/>
      <c r="R69" s="125" t="s">
        <v>121</v>
      </c>
      <c r="S69" s="106" t="s">
        <v>124</v>
      </c>
      <c r="T69" s="101"/>
      <c r="U69" s="102"/>
      <c r="V69" s="107" t="s">
        <v>0</v>
      </c>
      <c r="W69" s="102"/>
      <c r="X69" s="106">
        <v>4.7300000000000004</v>
      </c>
      <c r="Y69" s="102"/>
      <c r="Z69" s="107" t="s">
        <v>0</v>
      </c>
      <c r="AA69" s="102"/>
      <c r="AB69" s="106">
        <v>40</v>
      </c>
      <c r="AC69" s="102"/>
      <c r="AD69" s="108"/>
      <c r="AE69" s="109" t="s">
        <v>364</v>
      </c>
      <c r="AF69" s="109" t="s">
        <v>361</v>
      </c>
      <c r="AG69" s="110"/>
      <c r="AH69" s="107"/>
      <c r="AI69" s="101"/>
      <c r="AJ69" s="102"/>
      <c r="AK69" s="119" t="s">
        <v>504</v>
      </c>
      <c r="AL69" s="119" t="s">
        <v>363</v>
      </c>
      <c r="AM69" s="119" t="s">
        <v>329</v>
      </c>
      <c r="AN69" s="119">
        <v>7.1</v>
      </c>
      <c r="AO69" s="119">
        <v>0</v>
      </c>
      <c r="AP69" s="119">
        <v>120</v>
      </c>
      <c r="AQ69" s="119">
        <v>0</v>
      </c>
      <c r="AS69" s="119" t="str">
        <f>IF(S69=VLOOKUP(B69,Sheet2!$C$6:$AD$165,10,FALSE),"O","X")</f>
        <v>O</v>
      </c>
    </row>
    <row r="70" spans="1:45" s="119" customFormat="1" ht="15" customHeight="1" x14ac:dyDescent="0.2">
      <c r="A70" s="100">
        <v>39</v>
      </c>
      <c r="B70" s="106" t="s">
        <v>196</v>
      </c>
      <c r="C70" s="101"/>
      <c r="D70" s="102"/>
      <c r="E70" s="103" t="s">
        <v>401</v>
      </c>
      <c r="F70" s="101"/>
      <c r="G70" s="101"/>
      <c r="H70" s="101"/>
      <c r="I70" s="101"/>
      <c r="J70" s="102"/>
      <c r="K70" s="106" t="s">
        <v>340</v>
      </c>
      <c r="L70" s="101"/>
      <c r="M70" s="102"/>
      <c r="N70" s="106" t="s">
        <v>298</v>
      </c>
      <c r="O70" s="101"/>
      <c r="P70" s="101"/>
      <c r="Q70" s="102"/>
      <c r="R70" s="125" t="s">
        <v>121</v>
      </c>
      <c r="S70" s="106" t="s">
        <v>124</v>
      </c>
      <c r="T70" s="101"/>
      <c r="U70" s="102"/>
      <c r="V70" s="107" t="s">
        <v>0</v>
      </c>
      <c r="W70" s="102"/>
      <c r="X70" s="106">
        <v>3.44</v>
      </c>
      <c r="Y70" s="102"/>
      <c r="Z70" s="107" t="s">
        <v>0</v>
      </c>
      <c r="AA70" s="102"/>
      <c r="AB70" s="106">
        <v>40</v>
      </c>
      <c r="AC70" s="102"/>
      <c r="AD70" s="108"/>
      <c r="AE70" s="109" t="s">
        <v>364</v>
      </c>
      <c r="AF70" s="109" t="s">
        <v>361</v>
      </c>
      <c r="AG70" s="110"/>
      <c r="AH70" s="107"/>
      <c r="AI70" s="101"/>
      <c r="AJ70" s="102"/>
      <c r="AK70" s="119" t="s">
        <v>504</v>
      </c>
      <c r="AL70" s="119" t="s">
        <v>363</v>
      </c>
      <c r="AM70" s="119" t="s">
        <v>329</v>
      </c>
      <c r="AN70" s="119">
        <v>5.7</v>
      </c>
      <c r="AO70" s="119">
        <v>0</v>
      </c>
      <c r="AP70" s="119">
        <v>120</v>
      </c>
      <c r="AQ70" s="119">
        <v>0</v>
      </c>
      <c r="AS70" s="119" t="str">
        <f>IF(S70=VLOOKUP(B70,Sheet2!$C$6:$AD$165,10,FALSE),"O","X")</f>
        <v>O</v>
      </c>
    </row>
    <row r="71" spans="1:45" s="119" customFormat="1" ht="15" customHeight="1" x14ac:dyDescent="0.2">
      <c r="A71" s="100">
        <v>40</v>
      </c>
      <c r="B71" s="106" t="s">
        <v>197</v>
      </c>
      <c r="C71" s="101"/>
      <c r="D71" s="102"/>
      <c r="E71" s="103" t="s">
        <v>402</v>
      </c>
      <c r="F71" s="101"/>
      <c r="G71" s="101"/>
      <c r="H71" s="101"/>
      <c r="I71" s="101"/>
      <c r="J71" s="102"/>
      <c r="K71" s="106" t="s">
        <v>340</v>
      </c>
      <c r="L71" s="101"/>
      <c r="M71" s="102"/>
      <c r="N71" s="106" t="s">
        <v>298</v>
      </c>
      <c r="O71" s="101"/>
      <c r="P71" s="101"/>
      <c r="Q71" s="102"/>
      <c r="R71" s="125" t="s">
        <v>121</v>
      </c>
      <c r="S71" s="106" t="s">
        <v>124</v>
      </c>
      <c r="T71" s="101"/>
      <c r="U71" s="102"/>
      <c r="V71" s="107" t="s">
        <v>0</v>
      </c>
      <c r="W71" s="102"/>
      <c r="X71" s="106">
        <v>3.44</v>
      </c>
      <c r="Y71" s="102"/>
      <c r="Z71" s="107" t="s">
        <v>0</v>
      </c>
      <c r="AA71" s="102"/>
      <c r="AB71" s="106">
        <v>40</v>
      </c>
      <c r="AC71" s="102"/>
      <c r="AD71" s="108"/>
      <c r="AE71" s="109" t="s">
        <v>364</v>
      </c>
      <c r="AF71" s="109" t="s">
        <v>361</v>
      </c>
      <c r="AG71" s="110"/>
      <c r="AH71" s="107"/>
      <c r="AI71" s="101"/>
      <c r="AJ71" s="102"/>
      <c r="AK71" s="119" t="s">
        <v>504</v>
      </c>
      <c r="AL71" s="119" t="s">
        <v>363</v>
      </c>
      <c r="AM71" s="119" t="s">
        <v>329</v>
      </c>
      <c r="AN71" s="119">
        <v>5.7</v>
      </c>
      <c r="AO71" s="119">
        <v>0</v>
      </c>
      <c r="AP71" s="119">
        <v>120</v>
      </c>
      <c r="AQ71" s="119">
        <v>0</v>
      </c>
      <c r="AS71" s="119" t="str">
        <f>IF(S71=VLOOKUP(B71,Sheet2!$C$6:$AD$165,10,FALSE),"O","X")</f>
        <v>O</v>
      </c>
    </row>
    <row r="72" spans="1:45" s="119" customFormat="1" ht="15" customHeight="1" x14ac:dyDescent="0.2">
      <c r="A72" s="100">
        <v>41</v>
      </c>
      <c r="B72" s="106" t="s">
        <v>198</v>
      </c>
      <c r="C72" s="101"/>
      <c r="D72" s="102"/>
      <c r="E72" s="103" t="s">
        <v>460</v>
      </c>
      <c r="F72" s="101"/>
      <c r="G72" s="101"/>
      <c r="H72" s="101"/>
      <c r="I72" s="101"/>
      <c r="J72" s="102"/>
      <c r="K72" s="106" t="s">
        <v>340</v>
      </c>
      <c r="L72" s="101"/>
      <c r="M72" s="102"/>
      <c r="N72" s="106" t="s">
        <v>533</v>
      </c>
      <c r="O72" s="101"/>
      <c r="P72" s="101"/>
      <c r="Q72" s="102"/>
      <c r="R72" s="125" t="s">
        <v>325</v>
      </c>
      <c r="S72" s="107" t="s">
        <v>673</v>
      </c>
      <c r="T72" s="101"/>
      <c r="U72" s="102"/>
      <c r="V72" s="107" t="s">
        <v>0</v>
      </c>
      <c r="W72" s="102"/>
      <c r="X72" s="106">
        <v>0.4</v>
      </c>
      <c r="Y72" s="102"/>
      <c r="Z72" s="107" t="s">
        <v>0</v>
      </c>
      <c r="AA72" s="102"/>
      <c r="AB72" s="106">
        <v>90</v>
      </c>
      <c r="AC72" s="102"/>
      <c r="AD72" s="108"/>
      <c r="AE72" s="109" t="s">
        <v>364</v>
      </c>
      <c r="AF72" s="109" t="s">
        <v>361</v>
      </c>
      <c r="AG72" s="110"/>
      <c r="AH72" s="107"/>
      <c r="AI72" s="101"/>
      <c r="AJ72" s="102"/>
      <c r="AK72" s="119" t="s">
        <v>504</v>
      </c>
      <c r="AL72" s="119" t="s">
        <v>28</v>
      </c>
      <c r="AM72" s="119" t="s">
        <v>329</v>
      </c>
      <c r="AN72" s="119">
        <v>2</v>
      </c>
      <c r="AO72" s="119">
        <v>0</v>
      </c>
      <c r="AP72" s="119">
        <v>120</v>
      </c>
      <c r="AQ72" s="119">
        <v>0</v>
      </c>
      <c r="AS72" s="119" t="str">
        <f>IF(S72=VLOOKUP(B72,Sheet2!$C$6:$AD$165,10,FALSE),"O","X")</f>
        <v>O</v>
      </c>
    </row>
    <row r="73" spans="1:45" s="119" customFormat="1" ht="15" customHeight="1" x14ac:dyDescent="0.2">
      <c r="A73" s="100">
        <v>42</v>
      </c>
      <c r="B73" s="106" t="s">
        <v>199</v>
      </c>
      <c r="C73" s="101"/>
      <c r="D73" s="102"/>
      <c r="E73" s="103" t="s">
        <v>282</v>
      </c>
      <c r="F73" s="101"/>
      <c r="G73" s="101"/>
      <c r="H73" s="101"/>
      <c r="I73" s="101"/>
      <c r="J73" s="102"/>
      <c r="K73" s="106" t="s">
        <v>341</v>
      </c>
      <c r="L73" s="101"/>
      <c r="M73" s="102"/>
      <c r="N73" s="106" t="s">
        <v>305</v>
      </c>
      <c r="O73" s="101"/>
      <c r="P73" s="101"/>
      <c r="Q73" s="102"/>
      <c r="R73" s="125" t="s">
        <v>122</v>
      </c>
      <c r="S73" s="107" t="s">
        <v>543</v>
      </c>
      <c r="T73" s="101"/>
      <c r="U73" s="102"/>
      <c r="V73" s="107" t="s">
        <v>0</v>
      </c>
      <c r="W73" s="102"/>
      <c r="X73" s="106">
        <v>0.01</v>
      </c>
      <c r="Y73" s="102"/>
      <c r="Z73" s="107" t="s">
        <v>0</v>
      </c>
      <c r="AA73" s="102"/>
      <c r="AB73" s="106" t="s">
        <v>29</v>
      </c>
      <c r="AC73" s="102"/>
      <c r="AD73" s="108"/>
      <c r="AE73" s="109" t="s">
        <v>364</v>
      </c>
      <c r="AF73" s="109" t="s">
        <v>361</v>
      </c>
      <c r="AG73" s="110"/>
      <c r="AH73" s="107"/>
      <c r="AI73" s="101"/>
      <c r="AJ73" s="102"/>
      <c r="AK73" s="119" t="s">
        <v>504</v>
      </c>
      <c r="AL73" s="119" t="s">
        <v>366</v>
      </c>
      <c r="AM73" s="119" t="s">
        <v>329</v>
      </c>
      <c r="AN73" s="119">
        <v>10</v>
      </c>
      <c r="AO73" s="119">
        <v>0</v>
      </c>
      <c r="AP73" s="119">
        <v>60</v>
      </c>
      <c r="AQ73" s="119">
        <v>0</v>
      </c>
      <c r="AS73" s="119" t="str">
        <f>IF(S73=VLOOKUP(B73,Sheet2!$C$6:$AD$165,10,FALSE),"O","X")</f>
        <v>O</v>
      </c>
    </row>
    <row r="74" spans="1:45" s="119" customFormat="1" ht="15" customHeight="1" x14ac:dyDescent="0.2">
      <c r="A74" s="100">
        <v>43</v>
      </c>
      <c r="B74" s="106" t="s">
        <v>200</v>
      </c>
      <c r="C74" s="101"/>
      <c r="D74" s="102"/>
      <c r="E74" s="103" t="s">
        <v>461</v>
      </c>
      <c r="F74" s="101"/>
      <c r="G74" s="101"/>
      <c r="H74" s="101"/>
      <c r="I74" s="101"/>
      <c r="J74" s="102"/>
      <c r="K74" s="106" t="s">
        <v>342</v>
      </c>
      <c r="L74" s="101"/>
      <c r="M74" s="102"/>
      <c r="N74" s="106" t="s">
        <v>302</v>
      </c>
      <c r="O74" s="101"/>
      <c r="P74" s="101"/>
      <c r="Q74" s="102"/>
      <c r="R74" s="125" t="s">
        <v>123</v>
      </c>
      <c r="S74" s="106" t="s">
        <v>374</v>
      </c>
      <c r="T74" s="101"/>
      <c r="U74" s="102"/>
      <c r="V74" s="107" t="s">
        <v>0</v>
      </c>
      <c r="W74" s="102"/>
      <c r="X74" s="106">
        <v>2.5</v>
      </c>
      <c r="Y74" s="102"/>
      <c r="Z74" s="107" t="s">
        <v>0</v>
      </c>
      <c r="AA74" s="102"/>
      <c r="AB74" s="141">
        <v>138.19999999999999</v>
      </c>
      <c r="AC74" s="102"/>
      <c r="AD74" s="108"/>
      <c r="AE74" s="109" t="s">
        <v>364</v>
      </c>
      <c r="AF74" s="109" t="s">
        <v>361</v>
      </c>
      <c r="AG74" s="110"/>
      <c r="AH74" s="107"/>
      <c r="AI74" s="101"/>
      <c r="AJ74" s="102"/>
      <c r="AK74" s="119" t="s">
        <v>504</v>
      </c>
      <c r="AL74" s="119" t="s">
        <v>366</v>
      </c>
      <c r="AM74" s="119" t="s">
        <v>329</v>
      </c>
      <c r="AN74" s="119">
        <v>6</v>
      </c>
      <c r="AO74" s="119">
        <v>0</v>
      </c>
      <c r="AP74" s="119">
        <v>200</v>
      </c>
      <c r="AQ74" s="119">
        <v>0</v>
      </c>
      <c r="AS74" s="119" t="str">
        <f>IF(S74=VLOOKUP(B74,Sheet2!$C$6:$AD$165,10,FALSE),"O","X")</f>
        <v>O</v>
      </c>
    </row>
    <row r="75" spans="1:45" s="119" customFormat="1" ht="15" customHeight="1" x14ac:dyDescent="0.2">
      <c r="A75" s="100">
        <v>44</v>
      </c>
      <c r="B75" s="106" t="s">
        <v>201</v>
      </c>
      <c r="C75" s="101"/>
      <c r="D75" s="102"/>
      <c r="E75" s="103" t="s">
        <v>452</v>
      </c>
      <c r="F75" s="101"/>
      <c r="G75" s="101"/>
      <c r="H75" s="101"/>
      <c r="I75" s="101"/>
      <c r="J75" s="102"/>
      <c r="K75" s="106" t="s">
        <v>342</v>
      </c>
      <c r="L75" s="101"/>
      <c r="M75" s="102"/>
      <c r="N75" s="106" t="s">
        <v>302</v>
      </c>
      <c r="O75" s="101"/>
      <c r="P75" s="101"/>
      <c r="Q75" s="102"/>
      <c r="R75" s="125" t="s">
        <v>123</v>
      </c>
      <c r="S75" s="106" t="s">
        <v>374</v>
      </c>
      <c r="T75" s="101"/>
      <c r="U75" s="102"/>
      <c r="V75" s="107" t="s">
        <v>0</v>
      </c>
      <c r="W75" s="102"/>
      <c r="X75" s="106">
        <v>2.5</v>
      </c>
      <c r="Y75" s="102"/>
      <c r="Z75" s="107" t="s">
        <v>0</v>
      </c>
      <c r="AA75" s="102"/>
      <c r="AB75" s="141">
        <v>138.19999999999999</v>
      </c>
      <c r="AC75" s="102"/>
      <c r="AD75" s="108"/>
      <c r="AE75" s="109" t="s">
        <v>364</v>
      </c>
      <c r="AF75" s="109" t="s">
        <v>361</v>
      </c>
      <c r="AG75" s="110"/>
      <c r="AH75" s="107"/>
      <c r="AI75" s="101"/>
      <c r="AJ75" s="102"/>
      <c r="AK75" s="119" t="s">
        <v>504</v>
      </c>
      <c r="AL75" s="119" t="s">
        <v>28</v>
      </c>
      <c r="AM75" s="119" t="s">
        <v>329</v>
      </c>
      <c r="AN75" s="119">
        <v>6</v>
      </c>
      <c r="AO75" s="119">
        <v>0</v>
      </c>
      <c r="AP75" s="119">
        <v>200</v>
      </c>
      <c r="AQ75" s="119">
        <v>0</v>
      </c>
      <c r="AS75" s="119" t="str">
        <f>IF(S75=VLOOKUP(B75,Sheet2!$C$6:$AD$165,10,FALSE),"O","X")</f>
        <v>O</v>
      </c>
    </row>
    <row r="76" spans="1:45" s="119" customFormat="1" ht="15" customHeight="1" x14ac:dyDescent="0.2">
      <c r="A76" s="100">
        <v>45</v>
      </c>
      <c r="B76" s="106" t="s">
        <v>202</v>
      </c>
      <c r="C76" s="101"/>
      <c r="D76" s="102"/>
      <c r="E76" s="103" t="s">
        <v>403</v>
      </c>
      <c r="F76" s="101"/>
      <c r="G76" s="101"/>
      <c r="H76" s="101"/>
      <c r="I76" s="101"/>
      <c r="J76" s="102"/>
      <c r="K76" s="106" t="s">
        <v>342</v>
      </c>
      <c r="L76" s="101"/>
      <c r="M76" s="102"/>
      <c r="N76" s="106" t="s">
        <v>296</v>
      </c>
      <c r="O76" s="101"/>
      <c r="P76" s="101"/>
      <c r="Q76" s="102"/>
      <c r="R76" s="125" t="s">
        <v>121</v>
      </c>
      <c r="S76" s="106" t="s">
        <v>124</v>
      </c>
      <c r="T76" s="101"/>
      <c r="U76" s="102"/>
      <c r="V76" s="107" t="s">
        <v>0</v>
      </c>
      <c r="W76" s="102"/>
      <c r="X76" s="106">
        <v>6.49</v>
      </c>
      <c r="Y76" s="102"/>
      <c r="Z76" s="107" t="s">
        <v>0</v>
      </c>
      <c r="AA76" s="102"/>
      <c r="AB76" s="106">
        <v>108</v>
      </c>
      <c r="AC76" s="102"/>
      <c r="AD76" s="108"/>
      <c r="AE76" s="109" t="s">
        <v>364</v>
      </c>
      <c r="AF76" s="109" t="s">
        <v>361</v>
      </c>
      <c r="AG76" s="110"/>
      <c r="AH76" s="107"/>
      <c r="AI76" s="101"/>
      <c r="AJ76" s="102"/>
      <c r="AK76" s="119" t="s">
        <v>504</v>
      </c>
      <c r="AL76" s="119" t="s">
        <v>363</v>
      </c>
      <c r="AM76" s="119" t="s">
        <v>329</v>
      </c>
      <c r="AN76" s="119">
        <v>8.4</v>
      </c>
      <c r="AO76" s="119">
        <v>0</v>
      </c>
      <c r="AP76" s="119">
        <v>140</v>
      </c>
      <c r="AQ76" s="119">
        <v>0</v>
      </c>
      <c r="AS76" s="119" t="str">
        <f>IF(S76=VLOOKUP(B76,Sheet2!$C$6:$AD$165,10,FALSE),"O","X")</f>
        <v>O</v>
      </c>
    </row>
    <row r="77" spans="1:45" s="119" customFormat="1" ht="15" customHeight="1" x14ac:dyDescent="0.2">
      <c r="A77" s="100">
        <v>46</v>
      </c>
      <c r="B77" s="106" t="s">
        <v>203</v>
      </c>
      <c r="C77" s="101"/>
      <c r="D77" s="102"/>
      <c r="E77" s="103" t="s">
        <v>404</v>
      </c>
      <c r="F77" s="101"/>
      <c r="G77" s="101"/>
      <c r="H77" s="101"/>
      <c r="I77" s="101"/>
      <c r="J77" s="102"/>
      <c r="K77" s="106" t="s">
        <v>342</v>
      </c>
      <c r="L77" s="101"/>
      <c r="M77" s="102"/>
      <c r="N77" s="106" t="s">
        <v>296</v>
      </c>
      <c r="O77" s="101"/>
      <c r="P77" s="101"/>
      <c r="Q77" s="102"/>
      <c r="R77" s="125" t="s">
        <v>121</v>
      </c>
      <c r="S77" s="106" t="s">
        <v>124</v>
      </c>
      <c r="T77" s="101"/>
      <c r="U77" s="102"/>
      <c r="V77" s="107" t="s">
        <v>0</v>
      </c>
      <c r="W77" s="102"/>
      <c r="X77" s="106">
        <v>6.49</v>
      </c>
      <c r="Y77" s="102"/>
      <c r="Z77" s="107" t="s">
        <v>0</v>
      </c>
      <c r="AA77" s="102"/>
      <c r="AB77" s="106">
        <v>108</v>
      </c>
      <c r="AC77" s="102"/>
      <c r="AD77" s="108"/>
      <c r="AE77" s="109" t="s">
        <v>364</v>
      </c>
      <c r="AF77" s="109" t="s">
        <v>361</v>
      </c>
      <c r="AG77" s="110"/>
      <c r="AH77" s="107"/>
      <c r="AI77" s="101"/>
      <c r="AJ77" s="102"/>
      <c r="AK77" s="119" t="s">
        <v>504</v>
      </c>
      <c r="AL77" s="119" t="s">
        <v>363</v>
      </c>
      <c r="AM77" s="119" t="s">
        <v>329</v>
      </c>
      <c r="AN77" s="119">
        <v>8.4</v>
      </c>
      <c r="AO77" s="119">
        <v>0</v>
      </c>
      <c r="AP77" s="119">
        <v>140</v>
      </c>
      <c r="AQ77" s="119">
        <v>0</v>
      </c>
      <c r="AS77" s="119" t="str">
        <f>IF(S77=VLOOKUP(B77,Sheet2!$C$6:$AD$165,10,FALSE),"O","X")</f>
        <v>O</v>
      </c>
    </row>
    <row r="78" spans="1:45" s="119" customFormat="1" ht="15" customHeight="1" x14ac:dyDescent="0.2">
      <c r="A78" s="100">
        <v>47</v>
      </c>
      <c r="B78" s="106" t="s">
        <v>204</v>
      </c>
      <c r="C78" s="101"/>
      <c r="D78" s="102"/>
      <c r="E78" s="103" t="s">
        <v>442</v>
      </c>
      <c r="F78" s="101"/>
      <c r="G78" s="101"/>
      <c r="H78" s="101"/>
      <c r="I78" s="101"/>
      <c r="J78" s="102"/>
      <c r="K78" s="106" t="s">
        <v>342</v>
      </c>
      <c r="L78" s="101"/>
      <c r="M78" s="102"/>
      <c r="N78" s="106" t="s">
        <v>296</v>
      </c>
      <c r="O78" s="101"/>
      <c r="P78" s="101"/>
      <c r="Q78" s="102"/>
      <c r="R78" s="125" t="s">
        <v>121</v>
      </c>
      <c r="S78" s="107" t="s">
        <v>543</v>
      </c>
      <c r="T78" s="101"/>
      <c r="U78" s="102"/>
      <c r="V78" s="107" t="s">
        <v>0</v>
      </c>
      <c r="W78" s="102"/>
      <c r="X78" s="106">
        <v>0.3</v>
      </c>
      <c r="Y78" s="102"/>
      <c r="Z78" s="107" t="s">
        <v>0</v>
      </c>
      <c r="AA78" s="102"/>
      <c r="AB78" s="106">
        <v>108</v>
      </c>
      <c r="AC78" s="102"/>
      <c r="AD78" s="108"/>
      <c r="AE78" s="109" t="s">
        <v>364</v>
      </c>
      <c r="AF78" s="109" t="s">
        <v>361</v>
      </c>
      <c r="AG78" s="110"/>
      <c r="AH78" s="107"/>
      <c r="AI78" s="101"/>
      <c r="AJ78" s="102"/>
      <c r="AK78" s="119" t="s">
        <v>504</v>
      </c>
      <c r="AL78" s="119" t="s">
        <v>28</v>
      </c>
      <c r="AM78" s="119" t="s">
        <v>329</v>
      </c>
      <c r="AN78" s="119">
        <v>2</v>
      </c>
      <c r="AO78" s="119">
        <v>0</v>
      </c>
      <c r="AP78" s="119">
        <v>140</v>
      </c>
      <c r="AQ78" s="119">
        <v>0</v>
      </c>
      <c r="AS78" s="119" t="str">
        <f>IF(S78=VLOOKUP(B78,Sheet2!$C$6:$AD$165,10,FALSE),"O","X")</f>
        <v>O</v>
      </c>
    </row>
    <row r="79" spans="1:45" s="119" customFormat="1" ht="15" customHeight="1" x14ac:dyDescent="0.2">
      <c r="A79" s="100">
        <v>48</v>
      </c>
      <c r="B79" s="106" t="s">
        <v>205</v>
      </c>
      <c r="C79" s="101"/>
      <c r="D79" s="102"/>
      <c r="E79" s="103" t="s">
        <v>405</v>
      </c>
      <c r="F79" s="101"/>
      <c r="G79" s="101"/>
      <c r="H79" s="101"/>
      <c r="I79" s="101"/>
      <c r="J79" s="102"/>
      <c r="K79" s="106" t="s">
        <v>342</v>
      </c>
      <c r="L79" s="101"/>
      <c r="M79" s="102"/>
      <c r="N79" s="106" t="s">
        <v>298</v>
      </c>
      <c r="O79" s="101"/>
      <c r="P79" s="101"/>
      <c r="Q79" s="102"/>
      <c r="R79" s="125" t="s">
        <v>121</v>
      </c>
      <c r="S79" s="106" t="s">
        <v>124</v>
      </c>
      <c r="T79" s="101"/>
      <c r="U79" s="102"/>
      <c r="V79" s="107" t="s">
        <v>0</v>
      </c>
      <c r="W79" s="102"/>
      <c r="X79" s="106">
        <v>4.76</v>
      </c>
      <c r="Y79" s="102"/>
      <c r="Z79" s="107" t="s">
        <v>0</v>
      </c>
      <c r="AA79" s="102"/>
      <c r="AB79" s="106">
        <v>74</v>
      </c>
      <c r="AC79" s="102"/>
      <c r="AD79" s="108"/>
      <c r="AE79" s="109" t="s">
        <v>364</v>
      </c>
      <c r="AF79" s="109" t="s">
        <v>361</v>
      </c>
      <c r="AG79" s="110"/>
      <c r="AH79" s="107"/>
      <c r="AI79" s="101"/>
      <c r="AJ79" s="102"/>
      <c r="AK79" s="119" t="s">
        <v>504</v>
      </c>
      <c r="AL79" s="119" t="s">
        <v>363</v>
      </c>
      <c r="AM79" s="119" t="s">
        <v>329</v>
      </c>
      <c r="AN79" s="119">
        <v>6.9</v>
      </c>
      <c r="AO79" s="119">
        <v>0</v>
      </c>
      <c r="AP79" s="119">
        <v>120</v>
      </c>
      <c r="AQ79" s="119">
        <v>0</v>
      </c>
      <c r="AS79" s="119" t="str">
        <f>IF(S79=VLOOKUP(B79,Sheet2!$C$6:$AD$165,10,FALSE),"O","X")</f>
        <v>O</v>
      </c>
    </row>
    <row r="80" spans="1:45" s="119" customFormat="1" ht="15" customHeight="1" x14ac:dyDescent="0.2">
      <c r="A80" s="100">
        <v>49</v>
      </c>
      <c r="B80" s="106" t="s">
        <v>206</v>
      </c>
      <c r="C80" s="101"/>
      <c r="D80" s="102"/>
      <c r="E80" s="103" t="s">
        <v>406</v>
      </c>
      <c r="F80" s="101"/>
      <c r="G80" s="101"/>
      <c r="H80" s="101"/>
      <c r="I80" s="101"/>
      <c r="J80" s="102"/>
      <c r="K80" s="106" t="s">
        <v>342</v>
      </c>
      <c r="L80" s="101"/>
      <c r="M80" s="102"/>
      <c r="N80" s="106" t="s">
        <v>298</v>
      </c>
      <c r="O80" s="101"/>
      <c r="P80" s="101"/>
      <c r="Q80" s="102"/>
      <c r="R80" s="125" t="s">
        <v>121</v>
      </c>
      <c r="S80" s="106" t="s">
        <v>124</v>
      </c>
      <c r="T80" s="101"/>
      <c r="U80" s="102"/>
      <c r="V80" s="107" t="s">
        <v>0</v>
      </c>
      <c r="W80" s="102"/>
      <c r="X80" s="106">
        <v>4.76</v>
      </c>
      <c r="Y80" s="102"/>
      <c r="Z80" s="107" t="s">
        <v>0</v>
      </c>
      <c r="AA80" s="102"/>
      <c r="AB80" s="106">
        <v>74</v>
      </c>
      <c r="AC80" s="102"/>
      <c r="AD80" s="108"/>
      <c r="AE80" s="109" t="s">
        <v>364</v>
      </c>
      <c r="AF80" s="109" t="s">
        <v>361</v>
      </c>
      <c r="AG80" s="110"/>
      <c r="AH80" s="107"/>
      <c r="AI80" s="101"/>
      <c r="AJ80" s="102"/>
      <c r="AK80" s="119" t="s">
        <v>504</v>
      </c>
      <c r="AL80" s="119" t="s">
        <v>363</v>
      </c>
      <c r="AM80" s="119" t="s">
        <v>329</v>
      </c>
      <c r="AN80" s="119">
        <v>6.9</v>
      </c>
      <c r="AO80" s="119">
        <v>0</v>
      </c>
      <c r="AP80" s="119">
        <v>120</v>
      </c>
      <c r="AQ80" s="119">
        <v>0</v>
      </c>
      <c r="AS80" s="119" t="str">
        <f>IF(S80=VLOOKUP(B80,Sheet2!$C$6:$AD$165,10,FALSE),"O","X")</f>
        <v>O</v>
      </c>
    </row>
    <row r="81" spans="1:45" s="119" customFormat="1" ht="15" customHeight="1" x14ac:dyDescent="0.2">
      <c r="A81" s="100">
        <v>50</v>
      </c>
      <c r="B81" s="106" t="s">
        <v>207</v>
      </c>
      <c r="C81" s="101"/>
      <c r="D81" s="102"/>
      <c r="E81" s="103" t="s">
        <v>453</v>
      </c>
      <c r="F81" s="101"/>
      <c r="G81" s="101"/>
      <c r="H81" s="101"/>
      <c r="I81" s="101"/>
      <c r="J81" s="102"/>
      <c r="K81" s="106" t="s">
        <v>342</v>
      </c>
      <c r="L81" s="101"/>
      <c r="M81" s="102"/>
      <c r="N81" s="106" t="s">
        <v>298</v>
      </c>
      <c r="O81" s="101"/>
      <c r="P81" s="101"/>
      <c r="Q81" s="102"/>
      <c r="R81" s="125" t="s">
        <v>122</v>
      </c>
      <c r="S81" s="107" t="s">
        <v>543</v>
      </c>
      <c r="T81" s="101"/>
      <c r="U81" s="102"/>
      <c r="V81" s="107" t="s">
        <v>0</v>
      </c>
      <c r="W81" s="102"/>
      <c r="X81" s="106">
        <v>0.05</v>
      </c>
      <c r="Y81" s="102"/>
      <c r="Z81" s="107" t="s">
        <v>0</v>
      </c>
      <c r="AA81" s="102"/>
      <c r="AB81" s="141">
        <v>80.3</v>
      </c>
      <c r="AC81" s="102"/>
      <c r="AD81" s="108"/>
      <c r="AE81" s="109" t="s">
        <v>364</v>
      </c>
      <c r="AF81" s="109" t="s">
        <v>361</v>
      </c>
      <c r="AG81" s="110"/>
      <c r="AH81" s="107"/>
      <c r="AI81" s="101"/>
      <c r="AJ81" s="102"/>
      <c r="AK81" s="119" t="s">
        <v>504</v>
      </c>
      <c r="AL81" s="119" t="s">
        <v>28</v>
      </c>
      <c r="AM81" s="119" t="s">
        <v>329</v>
      </c>
      <c r="AN81" s="119">
        <v>6</v>
      </c>
      <c r="AO81" s="119">
        <v>0</v>
      </c>
      <c r="AP81" s="119">
        <v>120</v>
      </c>
      <c r="AQ81" s="119">
        <v>0</v>
      </c>
      <c r="AS81" s="119" t="str">
        <f>IF(S81=VLOOKUP(B81,Sheet2!$C$6:$AD$165,10,FALSE),"O","X")</f>
        <v>O</v>
      </c>
    </row>
    <row r="82" spans="1:45" s="119" customFormat="1" ht="15" customHeight="1" x14ac:dyDescent="0.2">
      <c r="A82" s="100">
        <v>51</v>
      </c>
      <c r="B82" s="106" t="s">
        <v>510</v>
      </c>
      <c r="C82" s="101"/>
      <c r="D82" s="102"/>
      <c r="E82" s="103" t="s">
        <v>579</v>
      </c>
      <c r="F82" s="101"/>
      <c r="G82" s="101"/>
      <c r="H82" s="101"/>
      <c r="I82" s="101"/>
      <c r="J82" s="102"/>
      <c r="K82" s="106" t="s">
        <v>535</v>
      </c>
      <c r="L82" s="101"/>
      <c r="M82" s="102"/>
      <c r="N82" s="106" t="s">
        <v>511</v>
      </c>
      <c r="O82" s="101"/>
      <c r="P82" s="101"/>
      <c r="Q82" s="102"/>
      <c r="R82" s="125" t="s">
        <v>122</v>
      </c>
      <c r="S82" s="107" t="s">
        <v>543</v>
      </c>
      <c r="T82" s="101"/>
      <c r="U82" s="102"/>
      <c r="V82" s="137" t="s">
        <v>0</v>
      </c>
      <c r="W82" s="102"/>
      <c r="X82" s="126" t="s">
        <v>585</v>
      </c>
      <c r="Y82" s="102"/>
      <c r="Z82" s="137" t="s">
        <v>0</v>
      </c>
      <c r="AA82" s="102"/>
      <c r="AB82" s="106">
        <v>50</v>
      </c>
      <c r="AC82" s="102"/>
      <c r="AD82" s="108"/>
      <c r="AE82" s="109" t="s">
        <v>364</v>
      </c>
      <c r="AF82" s="109" t="s">
        <v>361</v>
      </c>
      <c r="AG82" s="110"/>
      <c r="AH82" s="107"/>
      <c r="AI82" s="101"/>
      <c r="AJ82" s="102"/>
      <c r="AK82" s="119" t="s">
        <v>504</v>
      </c>
      <c r="AL82" s="119" t="s">
        <v>28</v>
      </c>
      <c r="AM82" s="119" t="s">
        <v>329</v>
      </c>
      <c r="AN82" s="119">
        <v>0.5</v>
      </c>
      <c r="AO82" s="119">
        <v>-0.1</v>
      </c>
      <c r="AP82" s="119">
        <v>120</v>
      </c>
      <c r="AQ82" s="119">
        <v>0</v>
      </c>
      <c r="AS82" s="119" t="str">
        <f>IF(S82=VLOOKUP(B82,Sheet2!$C$6:$AD$165,10,FALSE),"O","X")</f>
        <v>O</v>
      </c>
    </row>
    <row r="83" spans="1:45" s="119" customFormat="1" ht="15" customHeight="1" x14ac:dyDescent="0.2">
      <c r="A83" s="100">
        <v>52</v>
      </c>
      <c r="B83" s="106" t="s">
        <v>512</v>
      </c>
      <c r="C83" s="101"/>
      <c r="D83" s="102"/>
      <c r="E83" s="103" t="s">
        <v>556</v>
      </c>
      <c r="F83" s="101"/>
      <c r="G83" s="101"/>
      <c r="H83" s="101"/>
      <c r="I83" s="101"/>
      <c r="J83" s="102"/>
      <c r="K83" s="106" t="s">
        <v>535</v>
      </c>
      <c r="L83" s="101"/>
      <c r="M83" s="102"/>
      <c r="N83" s="106" t="s">
        <v>298</v>
      </c>
      <c r="O83" s="101"/>
      <c r="P83" s="101"/>
      <c r="Q83" s="102"/>
      <c r="R83" s="125" t="s">
        <v>121</v>
      </c>
      <c r="S83" s="106" t="s">
        <v>540</v>
      </c>
      <c r="T83" s="101"/>
      <c r="U83" s="102"/>
      <c r="V83" s="137" t="s">
        <v>0</v>
      </c>
      <c r="W83" s="102"/>
      <c r="X83" s="106">
        <v>5.19</v>
      </c>
      <c r="Y83" s="102"/>
      <c r="Z83" s="137" t="s">
        <v>0</v>
      </c>
      <c r="AA83" s="102"/>
      <c r="AB83" s="106">
        <v>40</v>
      </c>
      <c r="AC83" s="102"/>
      <c r="AD83" s="108"/>
      <c r="AE83" s="109" t="s">
        <v>364</v>
      </c>
      <c r="AF83" s="109" t="s">
        <v>361</v>
      </c>
      <c r="AG83" s="110"/>
      <c r="AH83" s="107"/>
      <c r="AI83" s="101"/>
      <c r="AJ83" s="102"/>
      <c r="AK83" s="119" t="s">
        <v>504</v>
      </c>
      <c r="AL83" s="119" t="s">
        <v>363</v>
      </c>
      <c r="AM83" s="119" t="s">
        <v>329</v>
      </c>
      <c r="AN83" s="119">
        <v>6.1</v>
      </c>
      <c r="AO83" s="119">
        <v>0</v>
      </c>
      <c r="AP83" s="119">
        <v>120</v>
      </c>
      <c r="AQ83" s="119">
        <v>0</v>
      </c>
      <c r="AS83" s="119" t="str">
        <f>IF(S83=VLOOKUP(B83,Sheet2!$C$6:$AD$165,10,FALSE),"O","X")</f>
        <v>O</v>
      </c>
    </row>
    <row r="84" spans="1:45" s="119" customFormat="1" ht="15" customHeight="1" x14ac:dyDescent="0.2">
      <c r="A84" s="100">
        <v>53</v>
      </c>
      <c r="B84" s="106" t="s">
        <v>208</v>
      </c>
      <c r="C84" s="101"/>
      <c r="D84" s="102"/>
      <c r="E84" s="103" t="s">
        <v>407</v>
      </c>
      <c r="F84" s="101"/>
      <c r="G84" s="101"/>
      <c r="H84" s="101"/>
      <c r="I84" s="101"/>
      <c r="J84" s="102"/>
      <c r="K84" s="106" t="s">
        <v>343</v>
      </c>
      <c r="L84" s="101"/>
      <c r="M84" s="102"/>
      <c r="N84" s="106" t="s">
        <v>298</v>
      </c>
      <c r="O84" s="101"/>
      <c r="P84" s="101"/>
      <c r="Q84" s="102"/>
      <c r="R84" s="125" t="s">
        <v>121</v>
      </c>
      <c r="S84" s="106" t="s">
        <v>124</v>
      </c>
      <c r="T84" s="101"/>
      <c r="U84" s="102"/>
      <c r="V84" s="107" t="s">
        <v>0</v>
      </c>
      <c r="W84" s="102"/>
      <c r="X84" s="106">
        <v>5.19</v>
      </c>
      <c r="Y84" s="102"/>
      <c r="Z84" s="107" t="s">
        <v>0</v>
      </c>
      <c r="AA84" s="102"/>
      <c r="AB84" s="106">
        <v>40</v>
      </c>
      <c r="AC84" s="102"/>
      <c r="AD84" s="108"/>
      <c r="AE84" s="109" t="s">
        <v>364</v>
      </c>
      <c r="AF84" s="109" t="s">
        <v>361</v>
      </c>
      <c r="AG84" s="110"/>
      <c r="AH84" s="107"/>
      <c r="AI84" s="101"/>
      <c r="AJ84" s="102"/>
      <c r="AK84" s="119" t="s">
        <v>504</v>
      </c>
      <c r="AL84" s="119" t="s">
        <v>363</v>
      </c>
      <c r="AM84" s="119" t="s">
        <v>329</v>
      </c>
      <c r="AN84" s="119">
        <v>6.1</v>
      </c>
      <c r="AO84" s="119">
        <v>0</v>
      </c>
      <c r="AP84" s="119">
        <v>120</v>
      </c>
      <c r="AQ84" s="119">
        <v>0</v>
      </c>
      <c r="AS84" s="119" t="str">
        <f>IF(S84=VLOOKUP(B84,Sheet2!$C$6:$AD$165,10,FALSE),"O","X")</f>
        <v>O</v>
      </c>
    </row>
    <row r="85" spans="1:45" s="119" customFormat="1" ht="15" customHeight="1" x14ac:dyDescent="0.2">
      <c r="A85" s="100">
        <v>54</v>
      </c>
      <c r="B85" s="106" t="s">
        <v>209</v>
      </c>
      <c r="C85" s="101"/>
      <c r="D85" s="102"/>
      <c r="E85" s="103" t="s">
        <v>443</v>
      </c>
      <c r="F85" s="101"/>
      <c r="G85" s="101"/>
      <c r="H85" s="101"/>
      <c r="I85" s="101"/>
      <c r="J85" s="102"/>
      <c r="K85" s="106" t="s">
        <v>343</v>
      </c>
      <c r="L85" s="101"/>
      <c r="M85" s="102"/>
      <c r="N85" s="106" t="s">
        <v>308</v>
      </c>
      <c r="O85" s="101"/>
      <c r="P85" s="101"/>
      <c r="Q85" s="102"/>
      <c r="R85" s="125" t="s">
        <v>326</v>
      </c>
      <c r="S85" s="107" t="s">
        <v>543</v>
      </c>
      <c r="T85" s="101"/>
      <c r="U85" s="102"/>
      <c r="V85" s="107" t="s">
        <v>0</v>
      </c>
      <c r="W85" s="102"/>
      <c r="X85" s="126" t="s">
        <v>585</v>
      </c>
      <c r="Y85" s="102"/>
      <c r="Z85" s="107" t="s">
        <v>0</v>
      </c>
      <c r="AA85" s="102"/>
      <c r="AB85" s="106">
        <v>40</v>
      </c>
      <c r="AC85" s="102"/>
      <c r="AD85" s="108"/>
      <c r="AE85" s="109" t="s">
        <v>364</v>
      </c>
      <c r="AF85" s="109" t="s">
        <v>361</v>
      </c>
      <c r="AG85" s="110"/>
      <c r="AH85" s="107"/>
      <c r="AI85" s="101"/>
      <c r="AJ85" s="102"/>
      <c r="AK85" s="119" t="s">
        <v>504</v>
      </c>
      <c r="AL85" s="119" t="s">
        <v>28</v>
      </c>
      <c r="AM85" s="119" t="s">
        <v>329</v>
      </c>
      <c r="AN85" s="119">
        <v>0.5</v>
      </c>
      <c r="AO85" s="119">
        <v>-0.1</v>
      </c>
      <c r="AP85" s="119">
        <v>120</v>
      </c>
      <c r="AQ85" s="119">
        <v>0</v>
      </c>
      <c r="AS85" s="119" t="str">
        <f>IF(S85=VLOOKUP(B85,Sheet2!$C$6:$AD$165,10,FALSE),"O","X")</f>
        <v>O</v>
      </c>
    </row>
    <row r="86" spans="1:45" s="119" customFormat="1" ht="15" customHeight="1" x14ac:dyDescent="0.2">
      <c r="A86" s="100">
        <v>55</v>
      </c>
      <c r="B86" s="106" t="s">
        <v>210</v>
      </c>
      <c r="C86" s="101"/>
      <c r="D86" s="102"/>
      <c r="E86" s="103" t="s">
        <v>444</v>
      </c>
      <c r="F86" s="101"/>
      <c r="G86" s="101"/>
      <c r="H86" s="101"/>
      <c r="I86" s="101"/>
      <c r="J86" s="102"/>
      <c r="K86" s="106" t="s">
        <v>343</v>
      </c>
      <c r="L86" s="101"/>
      <c r="M86" s="102"/>
      <c r="N86" s="106" t="s">
        <v>308</v>
      </c>
      <c r="O86" s="101"/>
      <c r="P86" s="101"/>
      <c r="Q86" s="102"/>
      <c r="R86" s="125" t="s">
        <v>122</v>
      </c>
      <c r="S86" s="107" t="s">
        <v>543</v>
      </c>
      <c r="T86" s="101"/>
      <c r="U86" s="102"/>
      <c r="V86" s="107" t="s">
        <v>0</v>
      </c>
      <c r="W86" s="102"/>
      <c r="X86" s="126" t="s">
        <v>585</v>
      </c>
      <c r="Y86" s="102"/>
      <c r="Z86" s="107" t="s">
        <v>0</v>
      </c>
      <c r="AA86" s="102"/>
      <c r="AB86" s="106">
        <v>40</v>
      </c>
      <c r="AC86" s="102"/>
      <c r="AD86" s="108"/>
      <c r="AE86" s="109" t="s">
        <v>364</v>
      </c>
      <c r="AF86" s="109" t="s">
        <v>361</v>
      </c>
      <c r="AG86" s="110"/>
      <c r="AH86" s="107"/>
      <c r="AI86" s="101"/>
      <c r="AJ86" s="102"/>
      <c r="AK86" s="119" t="s">
        <v>504</v>
      </c>
      <c r="AL86" s="119" t="s">
        <v>28</v>
      </c>
      <c r="AM86" s="119" t="s">
        <v>329</v>
      </c>
      <c r="AN86" s="119">
        <v>0.5</v>
      </c>
      <c r="AO86" s="119">
        <v>-0.1</v>
      </c>
      <c r="AP86" s="119">
        <v>120</v>
      </c>
      <c r="AQ86" s="119">
        <v>0</v>
      </c>
      <c r="AS86" s="119" t="str">
        <f>IF(S86=VLOOKUP(B86,Sheet2!$C$6:$AD$165,10,FALSE),"O","X")</f>
        <v>O</v>
      </c>
    </row>
    <row r="87" spans="1:45" s="119" customFormat="1" ht="15" customHeight="1" x14ac:dyDescent="0.2">
      <c r="A87" s="100">
        <v>56</v>
      </c>
      <c r="B87" s="106" t="s">
        <v>211</v>
      </c>
      <c r="C87" s="101"/>
      <c r="D87" s="102"/>
      <c r="E87" s="103" t="s">
        <v>445</v>
      </c>
      <c r="F87" s="101"/>
      <c r="G87" s="101"/>
      <c r="H87" s="101"/>
      <c r="I87" s="101"/>
      <c r="J87" s="102"/>
      <c r="K87" s="106" t="s">
        <v>343</v>
      </c>
      <c r="L87" s="101"/>
      <c r="M87" s="102"/>
      <c r="N87" s="106" t="s">
        <v>308</v>
      </c>
      <c r="O87" s="101"/>
      <c r="P87" s="101"/>
      <c r="Q87" s="102"/>
      <c r="R87" s="125" t="s">
        <v>122</v>
      </c>
      <c r="S87" s="107" t="s">
        <v>543</v>
      </c>
      <c r="T87" s="101"/>
      <c r="U87" s="102"/>
      <c r="V87" s="107" t="s">
        <v>0</v>
      </c>
      <c r="W87" s="102"/>
      <c r="X87" s="126" t="s">
        <v>585</v>
      </c>
      <c r="Y87" s="102"/>
      <c r="Z87" s="107" t="s">
        <v>0</v>
      </c>
      <c r="AA87" s="102"/>
      <c r="AB87" s="106">
        <v>40</v>
      </c>
      <c r="AC87" s="102"/>
      <c r="AD87" s="108"/>
      <c r="AE87" s="109" t="s">
        <v>364</v>
      </c>
      <c r="AF87" s="109" t="s">
        <v>361</v>
      </c>
      <c r="AG87" s="110"/>
      <c r="AH87" s="107"/>
      <c r="AI87" s="101"/>
      <c r="AJ87" s="102"/>
      <c r="AK87" s="119" t="s">
        <v>504</v>
      </c>
      <c r="AL87" s="119" t="s">
        <v>28</v>
      </c>
      <c r="AM87" s="119" t="s">
        <v>329</v>
      </c>
      <c r="AN87" s="119">
        <v>0.5</v>
      </c>
      <c r="AO87" s="119">
        <v>-0.1</v>
      </c>
      <c r="AP87" s="119">
        <v>120</v>
      </c>
      <c r="AQ87" s="119">
        <v>0</v>
      </c>
      <c r="AS87" s="119" t="str">
        <f>IF(S87=VLOOKUP(B87,Sheet2!$C$6:$AD$165,10,FALSE),"O","X")</f>
        <v>O</v>
      </c>
    </row>
    <row r="88" spans="1:45" s="119" customFormat="1" ht="15" customHeight="1" x14ac:dyDescent="0.2">
      <c r="A88" s="100">
        <v>57</v>
      </c>
      <c r="B88" s="106" t="s">
        <v>212</v>
      </c>
      <c r="C88" s="101"/>
      <c r="D88" s="102"/>
      <c r="E88" s="103" t="s">
        <v>408</v>
      </c>
      <c r="F88" s="101"/>
      <c r="G88" s="101"/>
      <c r="H88" s="101"/>
      <c r="I88" s="101"/>
      <c r="J88" s="102"/>
      <c r="K88" s="106" t="s">
        <v>343</v>
      </c>
      <c r="L88" s="101"/>
      <c r="M88" s="102"/>
      <c r="N88" s="106" t="s">
        <v>306</v>
      </c>
      <c r="O88" s="101"/>
      <c r="P88" s="101"/>
      <c r="Q88" s="102"/>
      <c r="R88" s="125" t="s">
        <v>121</v>
      </c>
      <c r="S88" s="107" t="s">
        <v>124</v>
      </c>
      <c r="T88" s="101"/>
      <c r="U88" s="102"/>
      <c r="V88" s="107" t="s">
        <v>0</v>
      </c>
      <c r="W88" s="102"/>
      <c r="X88" s="106">
        <v>4.66</v>
      </c>
      <c r="Y88" s="102"/>
      <c r="Z88" s="107" t="s">
        <v>0</v>
      </c>
      <c r="AA88" s="102"/>
      <c r="AB88" s="106">
        <v>40</v>
      </c>
      <c r="AC88" s="102"/>
      <c r="AD88" s="108"/>
      <c r="AE88" s="109" t="s">
        <v>364</v>
      </c>
      <c r="AF88" s="109" t="s">
        <v>361</v>
      </c>
      <c r="AG88" s="110"/>
      <c r="AH88" s="107"/>
      <c r="AI88" s="101"/>
      <c r="AJ88" s="102"/>
      <c r="AK88" s="119" t="s">
        <v>504</v>
      </c>
      <c r="AL88" s="119" t="s">
        <v>363</v>
      </c>
      <c r="AM88" s="119" t="s">
        <v>329</v>
      </c>
      <c r="AN88" s="119">
        <v>6.6</v>
      </c>
      <c r="AO88" s="119">
        <v>0</v>
      </c>
      <c r="AP88" s="119">
        <v>120</v>
      </c>
      <c r="AQ88" s="119">
        <v>0</v>
      </c>
      <c r="AS88" s="119" t="str">
        <f>IF(S88=VLOOKUP(B88,Sheet2!$C$6:$AD$165,10,FALSE),"O","X")</f>
        <v>O</v>
      </c>
    </row>
    <row r="89" spans="1:45" s="119" customFormat="1" ht="15" customHeight="1" x14ac:dyDescent="0.2">
      <c r="A89" s="100">
        <v>58</v>
      </c>
      <c r="B89" s="106" t="s">
        <v>213</v>
      </c>
      <c r="C89" s="101"/>
      <c r="D89" s="102"/>
      <c r="E89" s="103" t="s">
        <v>409</v>
      </c>
      <c r="F89" s="101"/>
      <c r="G89" s="101"/>
      <c r="H89" s="101"/>
      <c r="I89" s="101"/>
      <c r="J89" s="102"/>
      <c r="K89" s="106" t="s">
        <v>343</v>
      </c>
      <c r="L89" s="101"/>
      <c r="M89" s="102"/>
      <c r="N89" s="106" t="s">
        <v>306</v>
      </c>
      <c r="O89" s="101"/>
      <c r="P89" s="101"/>
      <c r="Q89" s="102"/>
      <c r="R89" s="125" t="s">
        <v>121</v>
      </c>
      <c r="S89" s="106" t="s">
        <v>124</v>
      </c>
      <c r="T89" s="101"/>
      <c r="U89" s="102"/>
      <c r="V89" s="107" t="s">
        <v>0</v>
      </c>
      <c r="W89" s="102"/>
      <c r="X89" s="106">
        <v>4.66</v>
      </c>
      <c r="Y89" s="102"/>
      <c r="Z89" s="107" t="s">
        <v>0</v>
      </c>
      <c r="AA89" s="102"/>
      <c r="AB89" s="106">
        <v>40</v>
      </c>
      <c r="AC89" s="102"/>
      <c r="AD89" s="108"/>
      <c r="AE89" s="109" t="s">
        <v>364</v>
      </c>
      <c r="AF89" s="109" t="s">
        <v>361</v>
      </c>
      <c r="AG89" s="110"/>
      <c r="AH89" s="107"/>
      <c r="AI89" s="101"/>
      <c r="AJ89" s="102"/>
      <c r="AK89" s="119" t="s">
        <v>504</v>
      </c>
      <c r="AL89" s="119" t="s">
        <v>363</v>
      </c>
      <c r="AM89" s="119" t="s">
        <v>329</v>
      </c>
      <c r="AN89" s="119">
        <v>6.6</v>
      </c>
      <c r="AO89" s="119">
        <v>0</v>
      </c>
      <c r="AP89" s="119">
        <v>120</v>
      </c>
      <c r="AQ89" s="119">
        <v>0</v>
      </c>
      <c r="AS89" s="119" t="str">
        <f>IF(S89=VLOOKUP(B89,Sheet2!$C$6:$AD$165,10,FALSE),"O","X")</f>
        <v>O</v>
      </c>
    </row>
    <row r="90" spans="1:45" s="119" customFormat="1" ht="15" customHeight="1" x14ac:dyDescent="0.2">
      <c r="A90" s="100">
        <v>59</v>
      </c>
      <c r="B90" s="106" t="s">
        <v>214</v>
      </c>
      <c r="C90" s="101"/>
      <c r="D90" s="102"/>
      <c r="E90" s="103" t="s">
        <v>282</v>
      </c>
      <c r="F90" s="101"/>
      <c r="G90" s="101"/>
      <c r="H90" s="101"/>
      <c r="I90" s="101"/>
      <c r="J90" s="102"/>
      <c r="K90" s="106" t="s">
        <v>343</v>
      </c>
      <c r="L90" s="101"/>
      <c r="M90" s="102"/>
      <c r="N90" s="106" t="s">
        <v>305</v>
      </c>
      <c r="O90" s="101"/>
      <c r="P90" s="101"/>
      <c r="Q90" s="102"/>
      <c r="R90" s="125" t="s">
        <v>122</v>
      </c>
      <c r="S90" s="107" t="s">
        <v>543</v>
      </c>
      <c r="T90" s="101"/>
      <c r="U90" s="102"/>
      <c r="V90" s="107" t="s">
        <v>0</v>
      </c>
      <c r="W90" s="102"/>
      <c r="X90" s="106">
        <v>0.01</v>
      </c>
      <c r="Y90" s="102"/>
      <c r="Z90" s="107" t="s">
        <v>0</v>
      </c>
      <c r="AA90" s="102"/>
      <c r="AB90" s="106" t="s">
        <v>29</v>
      </c>
      <c r="AC90" s="102"/>
      <c r="AD90" s="108"/>
      <c r="AE90" s="109" t="s">
        <v>364</v>
      </c>
      <c r="AF90" s="109" t="s">
        <v>361</v>
      </c>
      <c r="AG90" s="110"/>
      <c r="AH90" s="107"/>
      <c r="AI90" s="101"/>
      <c r="AJ90" s="102"/>
      <c r="AK90" s="119" t="s">
        <v>504</v>
      </c>
      <c r="AL90" s="119" t="s">
        <v>366</v>
      </c>
      <c r="AM90" s="119" t="s">
        <v>329</v>
      </c>
      <c r="AN90" s="119">
        <v>10</v>
      </c>
      <c r="AO90" s="119">
        <v>0</v>
      </c>
      <c r="AP90" s="119">
        <v>60</v>
      </c>
      <c r="AQ90" s="119">
        <v>0</v>
      </c>
      <c r="AS90" s="119" t="str">
        <f>IF(S90=VLOOKUP(B90,Sheet2!$C$6:$AD$165,10,FALSE),"O","X")</f>
        <v>O</v>
      </c>
    </row>
    <row r="91" spans="1:45" s="119" customFormat="1" ht="15" customHeight="1" x14ac:dyDescent="0.2">
      <c r="A91" s="100">
        <v>60</v>
      </c>
      <c r="B91" s="106" t="s">
        <v>215</v>
      </c>
      <c r="C91" s="101"/>
      <c r="D91" s="102"/>
      <c r="E91" s="103" t="s">
        <v>410</v>
      </c>
      <c r="F91" s="101"/>
      <c r="G91" s="101"/>
      <c r="H91" s="101"/>
      <c r="I91" s="101"/>
      <c r="J91" s="102"/>
      <c r="K91" s="106" t="s">
        <v>343</v>
      </c>
      <c r="L91" s="101"/>
      <c r="M91" s="102"/>
      <c r="N91" s="106" t="s">
        <v>298</v>
      </c>
      <c r="O91" s="101"/>
      <c r="P91" s="101"/>
      <c r="Q91" s="102"/>
      <c r="R91" s="125" t="s">
        <v>121</v>
      </c>
      <c r="S91" s="106" t="s">
        <v>541</v>
      </c>
      <c r="T91" s="101"/>
      <c r="U91" s="102"/>
      <c r="V91" s="107" t="s">
        <v>0</v>
      </c>
      <c r="W91" s="102"/>
      <c r="X91" s="106">
        <v>2.1</v>
      </c>
      <c r="Y91" s="102"/>
      <c r="Z91" s="107" t="s">
        <v>0</v>
      </c>
      <c r="AA91" s="102"/>
      <c r="AB91" s="106">
        <v>70</v>
      </c>
      <c r="AC91" s="102"/>
      <c r="AD91" s="108"/>
      <c r="AE91" s="109" t="s">
        <v>364</v>
      </c>
      <c r="AF91" s="109" t="s">
        <v>361</v>
      </c>
      <c r="AG91" s="110"/>
      <c r="AH91" s="107"/>
      <c r="AI91" s="101"/>
      <c r="AJ91" s="102"/>
      <c r="AK91" s="119" t="s">
        <v>504</v>
      </c>
      <c r="AL91" s="119" t="s">
        <v>363</v>
      </c>
      <c r="AM91" s="119" t="s">
        <v>329</v>
      </c>
      <c r="AN91" s="119">
        <v>3.5</v>
      </c>
      <c r="AO91" s="119">
        <v>0</v>
      </c>
      <c r="AP91" s="119">
        <v>150</v>
      </c>
      <c r="AQ91" s="119">
        <v>0</v>
      </c>
      <c r="AS91" s="119" t="str">
        <f>IF(S91=VLOOKUP(B91,Sheet2!$C$6:$AD$165,10,FALSE),"O","X")</f>
        <v>O</v>
      </c>
    </row>
    <row r="92" spans="1:45" s="119" customFormat="1" ht="15" customHeight="1" x14ac:dyDescent="0.2">
      <c r="A92" s="100">
        <v>61</v>
      </c>
      <c r="B92" s="106" t="s">
        <v>216</v>
      </c>
      <c r="C92" s="101"/>
      <c r="D92" s="102"/>
      <c r="E92" s="103" t="s">
        <v>411</v>
      </c>
      <c r="F92" s="101"/>
      <c r="G92" s="101"/>
      <c r="H92" s="101"/>
      <c r="I92" s="101"/>
      <c r="J92" s="102"/>
      <c r="K92" s="106" t="s">
        <v>343</v>
      </c>
      <c r="L92" s="101"/>
      <c r="M92" s="102"/>
      <c r="N92" s="106" t="s">
        <v>298</v>
      </c>
      <c r="O92" s="101"/>
      <c r="P92" s="101"/>
      <c r="Q92" s="102"/>
      <c r="R92" s="125" t="s">
        <v>121</v>
      </c>
      <c r="S92" s="106" t="s">
        <v>541</v>
      </c>
      <c r="T92" s="101"/>
      <c r="U92" s="102"/>
      <c r="V92" s="107" t="s">
        <v>0</v>
      </c>
      <c r="W92" s="102"/>
      <c r="X92" s="106">
        <v>2.1</v>
      </c>
      <c r="Y92" s="102"/>
      <c r="Z92" s="107" t="s">
        <v>0</v>
      </c>
      <c r="AA92" s="102"/>
      <c r="AB92" s="106">
        <v>70</v>
      </c>
      <c r="AC92" s="102"/>
      <c r="AD92" s="108"/>
      <c r="AE92" s="109" t="s">
        <v>364</v>
      </c>
      <c r="AF92" s="109" t="s">
        <v>361</v>
      </c>
      <c r="AG92" s="110"/>
      <c r="AH92" s="107"/>
      <c r="AI92" s="101"/>
      <c r="AJ92" s="102"/>
      <c r="AK92" s="119" t="s">
        <v>504</v>
      </c>
      <c r="AL92" s="119" t="s">
        <v>363</v>
      </c>
      <c r="AM92" s="119" t="s">
        <v>329</v>
      </c>
      <c r="AN92" s="119">
        <v>3.5</v>
      </c>
      <c r="AO92" s="119">
        <v>0</v>
      </c>
      <c r="AP92" s="119">
        <v>150</v>
      </c>
      <c r="AQ92" s="119">
        <v>0</v>
      </c>
      <c r="AS92" s="119" t="str">
        <f>IF(S92=VLOOKUP(B92,Sheet2!$C$6:$AD$165,10,FALSE),"O","X")</f>
        <v>O</v>
      </c>
    </row>
    <row r="93" spans="1:45" s="119" customFormat="1" ht="15" customHeight="1" x14ac:dyDescent="0.2">
      <c r="A93" s="100">
        <v>62</v>
      </c>
      <c r="B93" s="106" t="s">
        <v>217</v>
      </c>
      <c r="C93" s="101"/>
      <c r="D93" s="102"/>
      <c r="E93" s="103" t="s">
        <v>412</v>
      </c>
      <c r="F93" s="101"/>
      <c r="G93" s="101"/>
      <c r="H93" s="101"/>
      <c r="I93" s="101"/>
      <c r="J93" s="102"/>
      <c r="K93" s="106" t="s">
        <v>343</v>
      </c>
      <c r="L93" s="101"/>
      <c r="M93" s="102"/>
      <c r="N93" s="106" t="s">
        <v>306</v>
      </c>
      <c r="O93" s="101"/>
      <c r="P93" s="101"/>
      <c r="Q93" s="102"/>
      <c r="R93" s="125" t="s">
        <v>121</v>
      </c>
      <c r="S93" s="106" t="s">
        <v>540</v>
      </c>
      <c r="T93" s="101"/>
      <c r="U93" s="102"/>
      <c r="V93" s="107" t="s">
        <v>0</v>
      </c>
      <c r="W93" s="102"/>
      <c r="X93" s="106">
        <v>4.66</v>
      </c>
      <c r="Y93" s="102"/>
      <c r="Z93" s="107" t="s">
        <v>0</v>
      </c>
      <c r="AA93" s="102"/>
      <c r="AB93" s="106">
        <v>40</v>
      </c>
      <c r="AC93" s="102"/>
      <c r="AD93" s="108"/>
      <c r="AE93" s="109"/>
      <c r="AF93" s="109" t="s">
        <v>361</v>
      </c>
      <c r="AG93" s="110"/>
      <c r="AH93" s="107"/>
      <c r="AI93" s="101"/>
      <c r="AJ93" s="102"/>
      <c r="AK93" s="119" t="s">
        <v>504</v>
      </c>
      <c r="AL93" s="119" t="s">
        <v>363</v>
      </c>
      <c r="AM93" s="119" t="s">
        <v>329</v>
      </c>
      <c r="AN93" s="119">
        <v>6.6</v>
      </c>
      <c r="AO93" s="119">
        <v>0</v>
      </c>
      <c r="AP93" s="119">
        <v>100</v>
      </c>
      <c r="AQ93" s="119">
        <v>0</v>
      </c>
      <c r="AS93" s="119" t="str">
        <f>IF(S93=VLOOKUP(B93,Sheet2!$C$6:$AD$165,10,FALSE),"O","X")</f>
        <v>O</v>
      </c>
    </row>
    <row r="94" spans="1:45" s="119" customFormat="1" ht="15" customHeight="1" x14ac:dyDescent="0.2">
      <c r="A94" s="100">
        <v>63</v>
      </c>
      <c r="B94" s="106" t="s">
        <v>218</v>
      </c>
      <c r="C94" s="101"/>
      <c r="D94" s="102"/>
      <c r="E94" s="103" t="s">
        <v>282</v>
      </c>
      <c r="F94" s="101"/>
      <c r="G94" s="101"/>
      <c r="H94" s="101"/>
      <c r="I94" s="101"/>
      <c r="J94" s="102"/>
      <c r="K94" s="106" t="s">
        <v>343</v>
      </c>
      <c r="L94" s="101"/>
      <c r="M94" s="102"/>
      <c r="N94" s="106" t="s">
        <v>305</v>
      </c>
      <c r="O94" s="101"/>
      <c r="P94" s="101"/>
      <c r="Q94" s="102"/>
      <c r="R94" s="125" t="s">
        <v>122</v>
      </c>
      <c r="S94" s="106" t="s">
        <v>674</v>
      </c>
      <c r="T94" s="101"/>
      <c r="U94" s="102"/>
      <c r="V94" s="107" t="s">
        <v>0</v>
      </c>
      <c r="W94" s="102"/>
      <c r="X94" s="106">
        <v>2</v>
      </c>
      <c r="Y94" s="102"/>
      <c r="Z94" s="107" t="s">
        <v>0</v>
      </c>
      <c r="AA94" s="102"/>
      <c r="AB94" s="106" t="s">
        <v>29</v>
      </c>
      <c r="AC94" s="102"/>
      <c r="AD94" s="108"/>
      <c r="AE94" s="109" t="s">
        <v>364</v>
      </c>
      <c r="AF94" s="109" t="s">
        <v>361</v>
      </c>
      <c r="AG94" s="110"/>
      <c r="AH94" s="107"/>
      <c r="AI94" s="101"/>
      <c r="AJ94" s="102"/>
      <c r="AK94" s="119" t="s">
        <v>504</v>
      </c>
      <c r="AL94" s="119" t="s">
        <v>366</v>
      </c>
      <c r="AM94" s="119" t="s">
        <v>329</v>
      </c>
      <c r="AN94" s="119">
        <v>10</v>
      </c>
      <c r="AO94" s="119">
        <v>0</v>
      </c>
      <c r="AP94" s="119">
        <v>60</v>
      </c>
      <c r="AQ94" s="119">
        <v>0</v>
      </c>
      <c r="AS94" s="119" t="str">
        <f>IF(S94=VLOOKUP(B94,Sheet2!$C$6:$AD$165,10,FALSE),"O","X")</f>
        <v>O</v>
      </c>
    </row>
    <row r="95" spans="1:45" s="119" customFormat="1" ht="15" customHeight="1" x14ac:dyDescent="0.2">
      <c r="A95" s="100">
        <v>64</v>
      </c>
      <c r="B95" s="106" t="s">
        <v>520</v>
      </c>
      <c r="C95" s="101"/>
      <c r="D95" s="102"/>
      <c r="E95" s="103" t="s">
        <v>284</v>
      </c>
      <c r="F95" s="101"/>
      <c r="G95" s="101"/>
      <c r="H95" s="101"/>
      <c r="I95" s="101"/>
      <c r="J95" s="102"/>
      <c r="K95" s="106" t="s">
        <v>343</v>
      </c>
      <c r="L95" s="101"/>
      <c r="M95" s="102"/>
      <c r="N95" s="106" t="s">
        <v>305</v>
      </c>
      <c r="O95" s="101"/>
      <c r="P95" s="101"/>
      <c r="Q95" s="102"/>
      <c r="R95" s="125" t="s">
        <v>122</v>
      </c>
      <c r="S95" s="106" t="s">
        <v>681</v>
      </c>
      <c r="T95" s="101"/>
      <c r="U95" s="102"/>
      <c r="V95" s="107" t="s">
        <v>0</v>
      </c>
      <c r="W95" s="102"/>
      <c r="X95" s="106">
        <v>2</v>
      </c>
      <c r="Y95" s="102"/>
      <c r="Z95" s="107" t="s">
        <v>0</v>
      </c>
      <c r="AA95" s="102"/>
      <c r="AB95" s="106" t="s">
        <v>29</v>
      </c>
      <c r="AC95" s="102"/>
      <c r="AD95" s="108"/>
      <c r="AE95" s="109" t="s">
        <v>364</v>
      </c>
      <c r="AF95" s="109" t="s">
        <v>361</v>
      </c>
      <c r="AG95" s="110"/>
      <c r="AH95" s="107"/>
      <c r="AI95" s="101"/>
      <c r="AJ95" s="102"/>
      <c r="AK95" s="119" t="s">
        <v>504</v>
      </c>
      <c r="AL95" s="119" t="s">
        <v>366</v>
      </c>
      <c r="AM95" s="119" t="s">
        <v>329</v>
      </c>
      <c r="AN95" s="119">
        <v>10</v>
      </c>
      <c r="AO95" s="119">
        <v>0</v>
      </c>
      <c r="AP95" s="119">
        <v>60</v>
      </c>
      <c r="AQ95" s="119">
        <v>0</v>
      </c>
      <c r="AS95" s="119" t="str">
        <f>IF(S95=VLOOKUP(B95,Sheet2!$C$6:$AD$165,10,FALSE),"O","X")</f>
        <v>O</v>
      </c>
    </row>
    <row r="96" spans="1:45" s="119" customFormat="1" ht="15" customHeight="1" x14ac:dyDescent="0.2">
      <c r="A96" s="100">
        <v>65</v>
      </c>
      <c r="B96" s="106" t="s">
        <v>219</v>
      </c>
      <c r="C96" s="101"/>
      <c r="D96" s="102"/>
      <c r="E96" s="103" t="s">
        <v>529</v>
      </c>
      <c r="F96" s="101"/>
      <c r="G96" s="101"/>
      <c r="H96" s="101"/>
      <c r="I96" s="101"/>
      <c r="J96" s="102"/>
      <c r="K96" s="106" t="s">
        <v>530</v>
      </c>
      <c r="L96" s="101"/>
      <c r="M96" s="102"/>
      <c r="N96" s="106" t="s">
        <v>306</v>
      </c>
      <c r="O96" s="101"/>
      <c r="P96" s="101"/>
      <c r="Q96" s="102"/>
      <c r="R96" s="125" t="s">
        <v>121</v>
      </c>
      <c r="S96" s="106" t="s">
        <v>675</v>
      </c>
      <c r="T96" s="101"/>
      <c r="U96" s="102"/>
      <c r="V96" s="107" t="s">
        <v>0</v>
      </c>
      <c r="W96" s="102"/>
      <c r="X96" s="106">
        <v>1.54</v>
      </c>
      <c r="Y96" s="102"/>
      <c r="Z96" s="107" t="s">
        <v>0</v>
      </c>
      <c r="AA96" s="102"/>
      <c r="AB96" s="106">
        <v>40</v>
      </c>
      <c r="AC96" s="102"/>
      <c r="AD96" s="108"/>
      <c r="AE96" s="109" t="s">
        <v>364</v>
      </c>
      <c r="AF96" s="109" t="s">
        <v>361</v>
      </c>
      <c r="AG96" s="110"/>
      <c r="AH96" s="107"/>
      <c r="AI96" s="101"/>
      <c r="AJ96" s="102"/>
      <c r="AK96" s="119" t="s">
        <v>331</v>
      </c>
      <c r="AL96" s="119" t="s">
        <v>363</v>
      </c>
      <c r="AM96" s="119" t="s">
        <v>329</v>
      </c>
      <c r="AN96" s="119">
        <v>3.41</v>
      </c>
      <c r="AO96" s="119">
        <v>0</v>
      </c>
      <c r="AP96" s="119">
        <v>120</v>
      </c>
      <c r="AQ96" s="119">
        <v>0</v>
      </c>
      <c r="AS96" s="119" t="str">
        <f>IF(S96=VLOOKUP(B96,Sheet2!$C$6:$AD$165,10,FALSE),"O","X")</f>
        <v>O</v>
      </c>
    </row>
    <row r="97" spans="1:45" s="119" customFormat="1" ht="15" customHeight="1" x14ac:dyDescent="0.2">
      <c r="A97" s="100">
        <v>66</v>
      </c>
      <c r="B97" s="106" t="s">
        <v>235</v>
      </c>
      <c r="C97" s="101"/>
      <c r="D97" s="102"/>
      <c r="E97" s="103" t="s">
        <v>521</v>
      </c>
      <c r="F97" s="101"/>
      <c r="G97" s="101"/>
      <c r="H97" s="101"/>
      <c r="I97" s="101"/>
      <c r="J97" s="102"/>
      <c r="K97" s="106" t="s">
        <v>347</v>
      </c>
      <c r="L97" s="101"/>
      <c r="M97" s="102"/>
      <c r="N97" s="106" t="s">
        <v>305</v>
      </c>
      <c r="O97" s="101"/>
      <c r="P97" s="101"/>
      <c r="Q97" s="102"/>
      <c r="R97" s="125" t="s">
        <v>122</v>
      </c>
      <c r="S97" s="106" t="s">
        <v>542</v>
      </c>
      <c r="T97" s="101"/>
      <c r="U97" s="102"/>
      <c r="V97" s="107" t="s">
        <v>0</v>
      </c>
      <c r="W97" s="102"/>
      <c r="X97" s="106">
        <v>7</v>
      </c>
      <c r="Y97" s="102"/>
      <c r="Z97" s="107" t="s">
        <v>0</v>
      </c>
      <c r="AA97" s="102"/>
      <c r="AB97" s="106" t="s">
        <v>29</v>
      </c>
      <c r="AC97" s="102"/>
      <c r="AD97" s="108"/>
      <c r="AE97" s="109" t="s">
        <v>364</v>
      </c>
      <c r="AF97" s="109" t="s">
        <v>361</v>
      </c>
      <c r="AG97" s="110"/>
      <c r="AH97" s="143" t="s">
        <v>592</v>
      </c>
      <c r="AI97" s="101"/>
      <c r="AJ97" s="102"/>
      <c r="AK97" s="119" t="s">
        <v>504</v>
      </c>
      <c r="AL97" s="119" t="s">
        <v>363</v>
      </c>
      <c r="AM97" s="119" t="s">
        <v>329</v>
      </c>
      <c r="AN97" s="119">
        <v>10</v>
      </c>
      <c r="AO97" s="119">
        <v>0</v>
      </c>
      <c r="AP97" s="119">
        <v>60</v>
      </c>
      <c r="AQ97" s="119">
        <v>0</v>
      </c>
      <c r="AS97" s="119" t="str">
        <f>IF(S97=VLOOKUP(B97,Sheet2!$C$6:$AD$165,10,FALSE),"O","X")</f>
        <v>O</v>
      </c>
    </row>
    <row r="98" spans="1:45" s="119" customFormat="1" ht="15" customHeight="1" x14ac:dyDescent="0.2">
      <c r="A98" s="100">
        <v>67</v>
      </c>
      <c r="B98" s="106" t="s">
        <v>515</v>
      </c>
      <c r="C98" s="101"/>
      <c r="D98" s="102"/>
      <c r="E98" s="103" t="s">
        <v>529</v>
      </c>
      <c r="F98" s="101"/>
      <c r="G98" s="101"/>
      <c r="H98" s="101"/>
      <c r="I98" s="101"/>
      <c r="J98" s="102"/>
      <c r="K98" s="106" t="s">
        <v>530</v>
      </c>
      <c r="L98" s="101"/>
      <c r="M98" s="102"/>
      <c r="N98" s="106" t="s">
        <v>306</v>
      </c>
      <c r="O98" s="101"/>
      <c r="P98" s="101"/>
      <c r="Q98" s="102"/>
      <c r="R98" s="125" t="s">
        <v>121</v>
      </c>
      <c r="S98" s="106" t="s">
        <v>676</v>
      </c>
      <c r="T98" s="101"/>
      <c r="U98" s="102"/>
      <c r="V98" s="137" t="s">
        <v>0</v>
      </c>
      <c r="W98" s="102"/>
      <c r="X98" s="106">
        <v>1.54</v>
      </c>
      <c r="Y98" s="102"/>
      <c r="Z98" s="137" t="s">
        <v>0</v>
      </c>
      <c r="AA98" s="102"/>
      <c r="AB98" s="106">
        <v>40</v>
      </c>
      <c r="AC98" s="102"/>
      <c r="AD98" s="108"/>
      <c r="AE98" s="109" t="s">
        <v>364</v>
      </c>
      <c r="AF98" s="109" t="s">
        <v>361</v>
      </c>
      <c r="AG98" s="110"/>
      <c r="AH98" s="107"/>
      <c r="AI98" s="101"/>
      <c r="AJ98" s="102"/>
      <c r="AK98" s="119" t="s">
        <v>504</v>
      </c>
      <c r="AL98" s="119" t="s">
        <v>363</v>
      </c>
      <c r="AM98" s="119" t="s">
        <v>329</v>
      </c>
      <c r="AN98" s="119">
        <v>3.41</v>
      </c>
      <c r="AO98" s="119">
        <v>0</v>
      </c>
      <c r="AP98" s="119">
        <v>120</v>
      </c>
      <c r="AQ98" s="119">
        <v>0</v>
      </c>
      <c r="AS98" s="119" t="str">
        <f>IF(S98=VLOOKUP(B98,Sheet2!$C$6:$AD$165,10,FALSE),"O","X")</f>
        <v>O</v>
      </c>
    </row>
    <row r="99" spans="1:45" s="119" customFormat="1" ht="15" customHeight="1" x14ac:dyDescent="0.2">
      <c r="A99" s="100">
        <v>68</v>
      </c>
      <c r="B99" s="106" t="s">
        <v>236</v>
      </c>
      <c r="C99" s="101"/>
      <c r="D99" s="102"/>
      <c r="E99" s="103" t="s">
        <v>521</v>
      </c>
      <c r="F99" s="101"/>
      <c r="G99" s="101"/>
      <c r="H99" s="101"/>
      <c r="I99" s="101"/>
      <c r="J99" s="102"/>
      <c r="K99" s="106" t="s">
        <v>347</v>
      </c>
      <c r="L99" s="101"/>
      <c r="M99" s="102"/>
      <c r="N99" s="106" t="s">
        <v>305</v>
      </c>
      <c r="O99" s="101"/>
      <c r="P99" s="101"/>
      <c r="Q99" s="102"/>
      <c r="R99" s="125" t="s">
        <v>122</v>
      </c>
      <c r="S99" s="106" t="s">
        <v>542</v>
      </c>
      <c r="T99" s="101"/>
      <c r="U99" s="102"/>
      <c r="V99" s="107" t="s">
        <v>0</v>
      </c>
      <c r="W99" s="102"/>
      <c r="X99" s="106">
        <v>7</v>
      </c>
      <c r="Y99" s="102"/>
      <c r="Z99" s="107" t="s">
        <v>0</v>
      </c>
      <c r="AA99" s="102"/>
      <c r="AB99" s="106" t="s">
        <v>29</v>
      </c>
      <c r="AC99" s="102"/>
      <c r="AD99" s="108"/>
      <c r="AE99" s="109" t="s">
        <v>364</v>
      </c>
      <c r="AF99" s="109" t="s">
        <v>361</v>
      </c>
      <c r="AG99" s="110"/>
      <c r="AH99" s="143" t="s">
        <v>592</v>
      </c>
      <c r="AI99" s="101"/>
      <c r="AJ99" s="102"/>
      <c r="AK99" s="119" t="s">
        <v>504</v>
      </c>
      <c r="AL99" s="119" t="s">
        <v>363</v>
      </c>
      <c r="AM99" s="119" t="s">
        <v>329</v>
      </c>
      <c r="AN99" s="119">
        <v>10</v>
      </c>
      <c r="AO99" s="119">
        <v>0</v>
      </c>
      <c r="AP99" s="119">
        <v>60</v>
      </c>
      <c r="AQ99" s="119">
        <v>0</v>
      </c>
      <c r="AS99" s="119" t="str">
        <f>IF(S99=VLOOKUP(B99,Sheet2!$C$6:$AD$165,10,FALSE),"O","X")</f>
        <v>O</v>
      </c>
    </row>
    <row r="100" spans="1:45" s="119" customFormat="1" ht="15" customHeight="1" x14ac:dyDescent="0.2">
      <c r="A100" s="100">
        <v>69</v>
      </c>
      <c r="B100" s="106" t="s">
        <v>516</v>
      </c>
      <c r="C100" s="101"/>
      <c r="D100" s="102"/>
      <c r="E100" s="103" t="s">
        <v>534</v>
      </c>
      <c r="F100" s="101"/>
      <c r="G100" s="101"/>
      <c r="H100" s="101"/>
      <c r="I100" s="101"/>
      <c r="J100" s="102"/>
      <c r="K100" s="106" t="s">
        <v>530</v>
      </c>
      <c r="L100" s="101"/>
      <c r="M100" s="102"/>
      <c r="N100" s="106" t="s">
        <v>298</v>
      </c>
      <c r="O100" s="101"/>
      <c r="P100" s="101"/>
      <c r="Q100" s="102"/>
      <c r="R100" s="125" t="s">
        <v>121</v>
      </c>
      <c r="S100" s="106" t="s">
        <v>679</v>
      </c>
      <c r="T100" s="101"/>
      <c r="U100" s="102"/>
      <c r="V100" s="137" t="s">
        <v>0</v>
      </c>
      <c r="W100" s="102"/>
      <c r="X100" s="106">
        <v>2.83</v>
      </c>
      <c r="Y100" s="102"/>
      <c r="Z100" s="137" t="s">
        <v>0</v>
      </c>
      <c r="AA100" s="102"/>
      <c r="AB100" s="106">
        <v>40</v>
      </c>
      <c r="AC100" s="102"/>
      <c r="AD100" s="108"/>
      <c r="AE100" s="109" t="s">
        <v>364</v>
      </c>
      <c r="AF100" s="109" t="s">
        <v>361</v>
      </c>
      <c r="AG100" s="110"/>
      <c r="AH100" s="107"/>
      <c r="AI100" s="101"/>
      <c r="AJ100" s="102"/>
      <c r="AK100" s="119" t="s">
        <v>504</v>
      </c>
      <c r="AL100" s="119" t="s">
        <v>363</v>
      </c>
      <c r="AM100" s="119" t="s">
        <v>329</v>
      </c>
      <c r="AN100" s="119">
        <v>6.24</v>
      </c>
      <c r="AO100" s="119">
        <v>0</v>
      </c>
      <c r="AP100" s="119">
        <v>120</v>
      </c>
      <c r="AQ100" s="119">
        <v>0</v>
      </c>
      <c r="AS100" s="119" t="str">
        <f>IF(S100=VLOOKUP(B100,Sheet2!$C$6:$AD$165,10,FALSE),"O","X")</f>
        <v>O</v>
      </c>
    </row>
    <row r="101" spans="1:45" s="119" customFormat="1" ht="15" customHeight="1" x14ac:dyDescent="0.2">
      <c r="A101" s="100">
        <v>70</v>
      </c>
      <c r="B101" s="106" t="s">
        <v>237</v>
      </c>
      <c r="C101" s="101"/>
      <c r="D101" s="102"/>
      <c r="E101" s="103" t="s">
        <v>521</v>
      </c>
      <c r="F101" s="101"/>
      <c r="G101" s="101"/>
      <c r="H101" s="101"/>
      <c r="I101" s="101"/>
      <c r="J101" s="102"/>
      <c r="K101" s="106" t="s">
        <v>347</v>
      </c>
      <c r="L101" s="101"/>
      <c r="M101" s="102"/>
      <c r="N101" s="106" t="s">
        <v>305</v>
      </c>
      <c r="O101" s="101"/>
      <c r="P101" s="101"/>
      <c r="Q101" s="102"/>
      <c r="R101" s="125" t="s">
        <v>122</v>
      </c>
      <c r="S101" s="106" t="s">
        <v>542</v>
      </c>
      <c r="T101" s="101"/>
      <c r="U101" s="102"/>
      <c r="V101" s="107" t="s">
        <v>0</v>
      </c>
      <c r="W101" s="102"/>
      <c r="X101" s="106">
        <v>7</v>
      </c>
      <c r="Y101" s="102"/>
      <c r="Z101" s="107" t="s">
        <v>0</v>
      </c>
      <c r="AA101" s="102"/>
      <c r="AB101" s="106" t="s">
        <v>29</v>
      </c>
      <c r="AC101" s="102"/>
      <c r="AD101" s="108"/>
      <c r="AE101" s="109" t="s">
        <v>364</v>
      </c>
      <c r="AF101" s="109" t="s">
        <v>361</v>
      </c>
      <c r="AG101" s="110"/>
      <c r="AH101" s="143" t="s">
        <v>592</v>
      </c>
      <c r="AI101" s="101"/>
      <c r="AJ101" s="102"/>
      <c r="AK101" s="119" t="s">
        <v>504</v>
      </c>
      <c r="AL101" s="119" t="s">
        <v>363</v>
      </c>
      <c r="AM101" s="119" t="s">
        <v>329</v>
      </c>
      <c r="AN101" s="119">
        <v>10</v>
      </c>
      <c r="AO101" s="119">
        <v>0</v>
      </c>
      <c r="AP101" s="119">
        <v>60</v>
      </c>
      <c r="AQ101" s="119">
        <v>0</v>
      </c>
      <c r="AS101" s="119" t="str">
        <f>IF(S101=VLOOKUP(B101,Sheet2!$C$6:$AD$165,10,FALSE),"O","X")</f>
        <v>O</v>
      </c>
    </row>
    <row r="102" spans="1:45" s="119" customFormat="1" ht="15" customHeight="1" x14ac:dyDescent="0.2">
      <c r="A102" s="100">
        <v>71</v>
      </c>
      <c r="B102" s="106" t="s">
        <v>225</v>
      </c>
      <c r="C102" s="101"/>
      <c r="D102" s="102"/>
      <c r="E102" s="103" t="s">
        <v>413</v>
      </c>
      <c r="F102" s="101"/>
      <c r="G102" s="101"/>
      <c r="H102" s="101"/>
      <c r="I102" s="101"/>
      <c r="J102" s="102"/>
      <c r="K102" s="106" t="s">
        <v>345</v>
      </c>
      <c r="L102" s="101"/>
      <c r="M102" s="102"/>
      <c r="N102" s="106" t="s">
        <v>306</v>
      </c>
      <c r="O102" s="101"/>
      <c r="P102" s="101"/>
      <c r="Q102" s="102"/>
      <c r="R102" s="125" t="s">
        <v>121</v>
      </c>
      <c r="S102" s="106" t="s">
        <v>540</v>
      </c>
      <c r="T102" s="101"/>
      <c r="U102" s="102"/>
      <c r="V102" s="107" t="s">
        <v>0</v>
      </c>
      <c r="W102" s="102"/>
      <c r="X102" s="106">
        <v>4.25</v>
      </c>
      <c r="Y102" s="102"/>
      <c r="Z102" s="107" t="s">
        <v>0</v>
      </c>
      <c r="AA102" s="102"/>
      <c r="AB102" s="106">
        <v>40</v>
      </c>
      <c r="AC102" s="102"/>
      <c r="AD102" s="108"/>
      <c r="AE102" s="109" t="s">
        <v>364</v>
      </c>
      <c r="AF102" s="109" t="s">
        <v>361</v>
      </c>
      <c r="AG102" s="110"/>
      <c r="AH102" s="107"/>
      <c r="AI102" s="101"/>
      <c r="AJ102" s="102"/>
      <c r="AK102" s="119" t="s">
        <v>504</v>
      </c>
      <c r="AL102" s="119" t="s">
        <v>363</v>
      </c>
      <c r="AM102" s="119" t="s">
        <v>329</v>
      </c>
      <c r="AN102" s="119">
        <v>6.52</v>
      </c>
      <c r="AO102" s="119">
        <v>0</v>
      </c>
      <c r="AP102" s="119">
        <v>120</v>
      </c>
      <c r="AQ102" s="119">
        <v>0</v>
      </c>
      <c r="AS102" s="119" t="str">
        <f>IF(S102=VLOOKUP(B102,Sheet2!$C$6:$AD$165,10,FALSE),"O","X")</f>
        <v>O</v>
      </c>
    </row>
    <row r="103" spans="1:45" s="119" customFormat="1" ht="15" customHeight="1" x14ac:dyDescent="0.2">
      <c r="A103" s="100">
        <v>72</v>
      </c>
      <c r="B103" s="106" t="s">
        <v>226</v>
      </c>
      <c r="C103" s="101"/>
      <c r="D103" s="102"/>
      <c r="E103" s="103" t="s">
        <v>414</v>
      </c>
      <c r="F103" s="101"/>
      <c r="G103" s="101"/>
      <c r="H103" s="101"/>
      <c r="I103" s="101"/>
      <c r="J103" s="102"/>
      <c r="K103" s="106" t="s">
        <v>345</v>
      </c>
      <c r="L103" s="101"/>
      <c r="M103" s="102"/>
      <c r="N103" s="106" t="s">
        <v>306</v>
      </c>
      <c r="O103" s="101"/>
      <c r="P103" s="101"/>
      <c r="Q103" s="102"/>
      <c r="R103" s="125" t="s">
        <v>121</v>
      </c>
      <c r="S103" s="106" t="s">
        <v>540</v>
      </c>
      <c r="T103" s="101"/>
      <c r="U103" s="102"/>
      <c r="V103" s="107" t="s">
        <v>0</v>
      </c>
      <c r="W103" s="102"/>
      <c r="X103" s="106">
        <v>4.25</v>
      </c>
      <c r="Y103" s="102"/>
      <c r="Z103" s="107" t="s">
        <v>0</v>
      </c>
      <c r="AA103" s="102"/>
      <c r="AB103" s="106">
        <v>40</v>
      </c>
      <c r="AC103" s="102"/>
      <c r="AD103" s="108"/>
      <c r="AE103" s="109" t="s">
        <v>364</v>
      </c>
      <c r="AF103" s="109" t="s">
        <v>361</v>
      </c>
      <c r="AG103" s="110"/>
      <c r="AH103" s="107"/>
      <c r="AI103" s="101"/>
      <c r="AJ103" s="102"/>
      <c r="AK103" s="119" t="s">
        <v>504</v>
      </c>
      <c r="AL103" s="119" t="s">
        <v>363</v>
      </c>
      <c r="AM103" s="119" t="s">
        <v>329</v>
      </c>
      <c r="AN103" s="119">
        <v>6.52</v>
      </c>
      <c r="AO103" s="119">
        <v>0</v>
      </c>
      <c r="AP103" s="119">
        <v>120</v>
      </c>
      <c r="AQ103" s="119">
        <v>0</v>
      </c>
      <c r="AS103" s="119" t="str">
        <f>IF(S103=VLOOKUP(B103,Sheet2!$C$6:$AD$165,10,FALSE),"O","X")</f>
        <v>O</v>
      </c>
    </row>
    <row r="104" spans="1:45" s="119" customFormat="1" ht="15" customHeight="1" x14ac:dyDescent="0.2">
      <c r="A104" s="100">
        <v>73</v>
      </c>
      <c r="B104" s="106" t="s">
        <v>231</v>
      </c>
      <c r="C104" s="101"/>
      <c r="D104" s="102"/>
      <c r="E104" s="103" t="s">
        <v>291</v>
      </c>
      <c r="F104" s="101"/>
      <c r="G104" s="101"/>
      <c r="H104" s="101"/>
      <c r="I104" s="101"/>
      <c r="J104" s="102"/>
      <c r="K104" s="106" t="s">
        <v>345</v>
      </c>
      <c r="L104" s="101"/>
      <c r="M104" s="102"/>
      <c r="N104" s="106" t="s">
        <v>305</v>
      </c>
      <c r="O104" s="101"/>
      <c r="P104" s="101"/>
      <c r="Q104" s="102"/>
      <c r="R104" s="125" t="s">
        <v>122</v>
      </c>
      <c r="S104" s="106" t="s">
        <v>541</v>
      </c>
      <c r="T104" s="101"/>
      <c r="U104" s="102"/>
      <c r="V104" s="107" t="s">
        <v>0</v>
      </c>
      <c r="W104" s="102"/>
      <c r="X104" s="106">
        <v>2</v>
      </c>
      <c r="Y104" s="102"/>
      <c r="Z104" s="107" t="s">
        <v>0</v>
      </c>
      <c r="AA104" s="102"/>
      <c r="AB104" s="106">
        <v>40</v>
      </c>
      <c r="AC104" s="102"/>
      <c r="AD104" s="108"/>
      <c r="AE104" s="109" t="s">
        <v>364</v>
      </c>
      <c r="AF104" s="109" t="s">
        <v>361</v>
      </c>
      <c r="AG104" s="110"/>
      <c r="AH104" s="107"/>
      <c r="AI104" s="101"/>
      <c r="AJ104" s="102"/>
      <c r="AK104" s="119" t="s">
        <v>504</v>
      </c>
      <c r="AL104" s="119" t="s">
        <v>366</v>
      </c>
      <c r="AM104" s="119" t="s">
        <v>329</v>
      </c>
      <c r="AN104" s="119">
        <v>10</v>
      </c>
      <c r="AO104" s="119">
        <v>0</v>
      </c>
      <c r="AP104" s="119">
        <v>60</v>
      </c>
      <c r="AQ104" s="119">
        <v>0</v>
      </c>
      <c r="AS104" s="119" t="str">
        <f>IF(S104=VLOOKUP(B104,Sheet2!$C$6:$AD$165,10,FALSE),"O","X")</f>
        <v>O</v>
      </c>
    </row>
    <row r="105" spans="1:45" s="119" customFormat="1" ht="15" customHeight="1" x14ac:dyDescent="0.2">
      <c r="A105" s="100">
        <v>74</v>
      </c>
      <c r="B105" s="106" t="s">
        <v>227</v>
      </c>
      <c r="C105" s="101"/>
      <c r="D105" s="102"/>
      <c r="E105" s="103" t="s">
        <v>287</v>
      </c>
      <c r="F105" s="101"/>
      <c r="G105" s="101"/>
      <c r="H105" s="101"/>
      <c r="I105" s="101"/>
      <c r="J105" s="102"/>
      <c r="K105" s="106" t="s">
        <v>345</v>
      </c>
      <c r="L105" s="101"/>
      <c r="M105" s="102"/>
      <c r="N105" s="106" t="s">
        <v>306</v>
      </c>
      <c r="O105" s="101"/>
      <c r="P105" s="101"/>
      <c r="Q105" s="102"/>
      <c r="R105" s="125" t="s">
        <v>121</v>
      </c>
      <c r="S105" s="106" t="s">
        <v>540</v>
      </c>
      <c r="T105" s="101"/>
      <c r="U105" s="102"/>
      <c r="V105" s="107" t="s">
        <v>0</v>
      </c>
      <c r="W105" s="102"/>
      <c r="X105" s="106">
        <v>4.25</v>
      </c>
      <c r="Y105" s="102"/>
      <c r="Z105" s="107" t="s">
        <v>0</v>
      </c>
      <c r="AA105" s="102"/>
      <c r="AB105" s="106">
        <v>40</v>
      </c>
      <c r="AC105" s="102"/>
      <c r="AD105" s="108"/>
      <c r="AE105" s="109" t="s">
        <v>364</v>
      </c>
      <c r="AF105" s="109" t="s">
        <v>361</v>
      </c>
      <c r="AG105" s="110"/>
      <c r="AH105" s="107"/>
      <c r="AI105" s="101"/>
      <c r="AJ105" s="102"/>
      <c r="AK105" s="119" t="s">
        <v>504</v>
      </c>
      <c r="AL105" s="119" t="s">
        <v>363</v>
      </c>
      <c r="AM105" s="119" t="s">
        <v>329</v>
      </c>
      <c r="AN105" s="119">
        <v>6.52</v>
      </c>
      <c r="AO105" s="119">
        <v>0</v>
      </c>
      <c r="AP105" s="119">
        <v>120</v>
      </c>
      <c r="AQ105" s="119">
        <v>0</v>
      </c>
      <c r="AS105" s="119" t="str">
        <f>IF(S105=VLOOKUP(B105,Sheet2!$C$6:$AD$165,10,FALSE),"O","X")</f>
        <v>O</v>
      </c>
    </row>
    <row r="106" spans="1:45" s="119" customFormat="1" ht="15" customHeight="1" x14ac:dyDescent="0.2">
      <c r="A106" s="100">
        <v>75</v>
      </c>
      <c r="B106" s="106" t="s">
        <v>228</v>
      </c>
      <c r="C106" s="101"/>
      <c r="D106" s="102"/>
      <c r="E106" s="103" t="s">
        <v>288</v>
      </c>
      <c r="F106" s="101"/>
      <c r="G106" s="101"/>
      <c r="H106" s="101"/>
      <c r="I106" s="101"/>
      <c r="J106" s="102"/>
      <c r="K106" s="106" t="s">
        <v>345</v>
      </c>
      <c r="L106" s="101"/>
      <c r="M106" s="102"/>
      <c r="N106" s="106" t="s">
        <v>306</v>
      </c>
      <c r="O106" s="101"/>
      <c r="P106" s="101"/>
      <c r="Q106" s="102"/>
      <c r="R106" s="125" t="s">
        <v>121</v>
      </c>
      <c r="S106" s="106" t="s">
        <v>540</v>
      </c>
      <c r="T106" s="101"/>
      <c r="U106" s="102"/>
      <c r="V106" s="107" t="s">
        <v>0</v>
      </c>
      <c r="W106" s="102"/>
      <c r="X106" s="106">
        <v>4.0999999999999996</v>
      </c>
      <c r="Y106" s="102"/>
      <c r="Z106" s="107" t="s">
        <v>0</v>
      </c>
      <c r="AA106" s="102"/>
      <c r="AB106" s="106">
        <v>40</v>
      </c>
      <c r="AC106" s="102"/>
      <c r="AD106" s="108"/>
      <c r="AE106" s="109" t="s">
        <v>364</v>
      </c>
      <c r="AF106" s="109" t="s">
        <v>361</v>
      </c>
      <c r="AG106" s="110"/>
      <c r="AH106" s="107"/>
      <c r="AI106" s="101"/>
      <c r="AJ106" s="102"/>
      <c r="AK106" s="119" t="s">
        <v>504</v>
      </c>
      <c r="AL106" s="119" t="s">
        <v>363</v>
      </c>
      <c r="AM106" s="119" t="s">
        <v>329</v>
      </c>
      <c r="AN106" s="119">
        <v>6.5</v>
      </c>
      <c r="AO106" s="119">
        <v>0</v>
      </c>
      <c r="AP106" s="119">
        <v>120</v>
      </c>
      <c r="AQ106" s="119">
        <v>0</v>
      </c>
      <c r="AS106" s="119" t="str">
        <f>IF(S106=VLOOKUP(B106,Sheet2!$C$6:$AD$165,10,FALSE),"O","X")</f>
        <v>O</v>
      </c>
    </row>
    <row r="107" spans="1:45" s="119" customFormat="1" ht="15" customHeight="1" x14ac:dyDescent="0.2">
      <c r="A107" s="100">
        <v>76</v>
      </c>
      <c r="B107" s="106" t="s">
        <v>229</v>
      </c>
      <c r="C107" s="101"/>
      <c r="D107" s="102"/>
      <c r="E107" s="103" t="s">
        <v>289</v>
      </c>
      <c r="F107" s="101"/>
      <c r="G107" s="101"/>
      <c r="H107" s="101"/>
      <c r="I107" s="101"/>
      <c r="J107" s="102"/>
      <c r="K107" s="106" t="s">
        <v>345</v>
      </c>
      <c r="L107" s="101"/>
      <c r="M107" s="102"/>
      <c r="N107" s="106" t="s">
        <v>306</v>
      </c>
      <c r="O107" s="101"/>
      <c r="P107" s="101"/>
      <c r="Q107" s="102"/>
      <c r="R107" s="125" t="s">
        <v>121</v>
      </c>
      <c r="S107" s="106" t="s">
        <v>540</v>
      </c>
      <c r="T107" s="101"/>
      <c r="U107" s="102"/>
      <c r="V107" s="107" t="s">
        <v>0</v>
      </c>
      <c r="W107" s="102"/>
      <c r="X107" s="106">
        <v>4.25</v>
      </c>
      <c r="Y107" s="102"/>
      <c r="Z107" s="107" t="s">
        <v>0</v>
      </c>
      <c r="AA107" s="102"/>
      <c r="AB107" s="106">
        <v>40</v>
      </c>
      <c r="AC107" s="102"/>
      <c r="AD107" s="108"/>
      <c r="AE107" s="109" t="s">
        <v>364</v>
      </c>
      <c r="AF107" s="109" t="s">
        <v>361</v>
      </c>
      <c r="AG107" s="110"/>
      <c r="AH107" s="107"/>
      <c r="AI107" s="101"/>
      <c r="AJ107" s="102"/>
      <c r="AK107" s="119" t="s">
        <v>504</v>
      </c>
      <c r="AL107" s="119" t="s">
        <v>363</v>
      </c>
      <c r="AM107" s="119" t="s">
        <v>329</v>
      </c>
      <c r="AN107" s="119">
        <v>6.52</v>
      </c>
      <c r="AO107" s="119">
        <v>0</v>
      </c>
      <c r="AP107" s="119">
        <v>120</v>
      </c>
      <c r="AQ107" s="119">
        <v>0</v>
      </c>
      <c r="AS107" s="119" t="str">
        <f>IF(S107=VLOOKUP(B107,Sheet2!$C$6:$AD$165,10,FALSE),"O","X")</f>
        <v>O</v>
      </c>
    </row>
    <row r="108" spans="1:45" s="119" customFormat="1" ht="15" customHeight="1" x14ac:dyDescent="0.2">
      <c r="A108" s="100">
        <v>77</v>
      </c>
      <c r="B108" s="106" t="s">
        <v>230</v>
      </c>
      <c r="C108" s="101"/>
      <c r="D108" s="102"/>
      <c r="E108" s="103" t="s">
        <v>290</v>
      </c>
      <c r="F108" s="101"/>
      <c r="G108" s="101"/>
      <c r="H108" s="101"/>
      <c r="I108" s="101"/>
      <c r="J108" s="102"/>
      <c r="K108" s="106" t="s">
        <v>345</v>
      </c>
      <c r="L108" s="101"/>
      <c r="M108" s="102"/>
      <c r="N108" s="106" t="s">
        <v>306</v>
      </c>
      <c r="O108" s="101"/>
      <c r="P108" s="101"/>
      <c r="Q108" s="102"/>
      <c r="R108" s="125" t="s">
        <v>121</v>
      </c>
      <c r="S108" s="106" t="s">
        <v>540</v>
      </c>
      <c r="T108" s="101"/>
      <c r="U108" s="102"/>
      <c r="V108" s="107" t="s">
        <v>0</v>
      </c>
      <c r="W108" s="102"/>
      <c r="X108" s="106">
        <v>4.0999999999999996</v>
      </c>
      <c r="Y108" s="102"/>
      <c r="Z108" s="107" t="s">
        <v>0</v>
      </c>
      <c r="AA108" s="102"/>
      <c r="AB108" s="106">
        <v>40</v>
      </c>
      <c r="AC108" s="102"/>
      <c r="AD108" s="108"/>
      <c r="AE108" s="109" t="s">
        <v>364</v>
      </c>
      <c r="AF108" s="109" t="s">
        <v>361</v>
      </c>
      <c r="AG108" s="110"/>
      <c r="AH108" s="107"/>
      <c r="AI108" s="101"/>
      <c r="AJ108" s="102"/>
      <c r="AK108" s="119" t="s">
        <v>504</v>
      </c>
      <c r="AL108" s="119" t="s">
        <v>363</v>
      </c>
      <c r="AM108" s="119" t="s">
        <v>329</v>
      </c>
      <c r="AN108" s="119">
        <v>6.5</v>
      </c>
      <c r="AO108" s="119">
        <v>0</v>
      </c>
      <c r="AP108" s="119">
        <v>120</v>
      </c>
      <c r="AQ108" s="119">
        <v>0</v>
      </c>
      <c r="AS108" s="119" t="str">
        <f>IF(S108=VLOOKUP(B108,Sheet2!$C$6:$AD$165,10,FALSE),"O","X")</f>
        <v>O</v>
      </c>
    </row>
    <row r="109" spans="1:45" s="119" customFormat="1" ht="15" customHeight="1" x14ac:dyDescent="0.2">
      <c r="A109" s="100">
        <v>78</v>
      </c>
      <c r="B109" s="106" t="s">
        <v>232</v>
      </c>
      <c r="C109" s="101"/>
      <c r="D109" s="102"/>
      <c r="E109" s="103" t="s">
        <v>415</v>
      </c>
      <c r="F109" s="101"/>
      <c r="G109" s="101"/>
      <c r="H109" s="101"/>
      <c r="I109" s="101"/>
      <c r="J109" s="102"/>
      <c r="K109" s="106" t="s">
        <v>346</v>
      </c>
      <c r="L109" s="101"/>
      <c r="M109" s="102"/>
      <c r="N109" s="106" t="s">
        <v>294</v>
      </c>
      <c r="O109" s="101"/>
      <c r="P109" s="101"/>
      <c r="Q109" s="102"/>
      <c r="R109" s="125" t="s">
        <v>121</v>
      </c>
      <c r="S109" s="106" t="s">
        <v>677</v>
      </c>
      <c r="T109" s="101"/>
      <c r="U109" s="102"/>
      <c r="V109" s="107" t="s">
        <v>0</v>
      </c>
      <c r="W109" s="102"/>
      <c r="X109" s="106">
        <v>1.2</v>
      </c>
      <c r="Y109" s="102"/>
      <c r="Z109" s="107" t="s">
        <v>0</v>
      </c>
      <c r="AA109" s="102"/>
      <c r="AB109" s="106" t="s">
        <v>29</v>
      </c>
      <c r="AC109" s="102"/>
      <c r="AD109" s="108"/>
      <c r="AE109" s="109" t="s">
        <v>364</v>
      </c>
      <c r="AF109" s="109" t="s">
        <v>361</v>
      </c>
      <c r="AG109" s="110"/>
      <c r="AH109" s="107"/>
      <c r="AI109" s="101"/>
      <c r="AJ109" s="102"/>
      <c r="AK109" s="119" t="s">
        <v>504</v>
      </c>
      <c r="AL109" s="119" t="s">
        <v>367</v>
      </c>
      <c r="AM109" s="119" t="s">
        <v>329</v>
      </c>
      <c r="AN109" s="119">
        <v>2.1</v>
      </c>
      <c r="AO109" s="119">
        <v>0</v>
      </c>
      <c r="AP109" s="119">
        <v>120</v>
      </c>
      <c r="AQ109" s="119">
        <v>0</v>
      </c>
      <c r="AS109" s="119" t="str">
        <f>IF(S109=VLOOKUP(B109,Sheet2!$C$6:$AD$165,10,FALSE),"O","X")</f>
        <v>O</v>
      </c>
    </row>
    <row r="110" spans="1:45" s="119" customFormat="1" ht="15" customHeight="1" x14ac:dyDescent="0.2">
      <c r="A110" s="100">
        <v>79</v>
      </c>
      <c r="B110" s="106" t="s">
        <v>233</v>
      </c>
      <c r="C110" s="101"/>
      <c r="D110" s="102"/>
      <c r="E110" s="103" t="s">
        <v>557</v>
      </c>
      <c r="F110" s="101"/>
      <c r="G110" s="101"/>
      <c r="H110" s="101"/>
      <c r="I110" s="101"/>
      <c r="J110" s="102"/>
      <c r="K110" s="106" t="s">
        <v>346</v>
      </c>
      <c r="L110" s="101"/>
      <c r="M110" s="102"/>
      <c r="N110" s="106" t="s">
        <v>307</v>
      </c>
      <c r="O110" s="101"/>
      <c r="P110" s="101"/>
      <c r="Q110" s="102"/>
      <c r="R110" s="125" t="s">
        <v>121</v>
      </c>
      <c r="S110" s="106" t="s">
        <v>541</v>
      </c>
      <c r="T110" s="101"/>
      <c r="U110" s="102"/>
      <c r="V110" s="107" t="s">
        <v>0</v>
      </c>
      <c r="W110" s="102"/>
      <c r="X110" s="106">
        <v>2.19</v>
      </c>
      <c r="Y110" s="102"/>
      <c r="Z110" s="107" t="s">
        <v>0</v>
      </c>
      <c r="AA110" s="102"/>
      <c r="AB110" s="106">
        <v>20</v>
      </c>
      <c r="AC110" s="102"/>
      <c r="AD110" s="108"/>
      <c r="AE110" s="109" t="s">
        <v>364</v>
      </c>
      <c r="AF110" s="109" t="s">
        <v>361</v>
      </c>
      <c r="AG110" s="110"/>
      <c r="AH110" s="107"/>
      <c r="AI110" s="101"/>
      <c r="AJ110" s="102"/>
      <c r="AK110" s="119" t="s">
        <v>504</v>
      </c>
      <c r="AL110" s="119" t="s">
        <v>363</v>
      </c>
      <c r="AM110" s="119" t="s">
        <v>329</v>
      </c>
      <c r="AN110" s="119">
        <v>5.9</v>
      </c>
      <c r="AO110" s="119">
        <v>0</v>
      </c>
      <c r="AP110" s="119">
        <v>120</v>
      </c>
      <c r="AQ110" s="119">
        <v>0</v>
      </c>
      <c r="AS110" s="119" t="str">
        <f>IF(S110=VLOOKUP(B110,Sheet2!$C$6:$AD$165,10,FALSE),"O","X")</f>
        <v>O</v>
      </c>
    </row>
    <row r="111" spans="1:45" s="119" customFormat="1" ht="15" customHeight="1" x14ac:dyDescent="0.2">
      <c r="A111" s="100">
        <v>80</v>
      </c>
      <c r="B111" s="106" t="s">
        <v>234</v>
      </c>
      <c r="C111" s="101"/>
      <c r="D111" s="102"/>
      <c r="E111" s="103" t="s">
        <v>500</v>
      </c>
      <c r="F111" s="101"/>
      <c r="G111" s="101"/>
      <c r="H111" s="101"/>
      <c r="I111" s="101"/>
      <c r="J111" s="102"/>
      <c r="K111" s="106" t="s">
        <v>346</v>
      </c>
      <c r="L111" s="101"/>
      <c r="M111" s="102"/>
      <c r="N111" s="106" t="s">
        <v>311</v>
      </c>
      <c r="O111" s="101"/>
      <c r="P111" s="101"/>
      <c r="Q111" s="102"/>
      <c r="R111" s="125" t="s">
        <v>121</v>
      </c>
      <c r="S111" s="106" t="s">
        <v>542</v>
      </c>
      <c r="T111" s="101"/>
      <c r="U111" s="102"/>
      <c r="V111" s="107" t="s">
        <v>0</v>
      </c>
      <c r="W111" s="102"/>
      <c r="X111" s="106">
        <v>7.7</v>
      </c>
      <c r="Y111" s="102"/>
      <c r="Z111" s="107" t="s">
        <v>0</v>
      </c>
      <c r="AA111" s="102"/>
      <c r="AB111" s="106">
        <v>40</v>
      </c>
      <c r="AC111" s="102"/>
      <c r="AD111" s="108"/>
      <c r="AE111" s="109" t="s">
        <v>364</v>
      </c>
      <c r="AF111" s="109" t="s">
        <v>361</v>
      </c>
      <c r="AG111" s="110"/>
      <c r="AH111" s="107"/>
      <c r="AI111" s="101"/>
      <c r="AJ111" s="102"/>
      <c r="AK111" s="119" t="s">
        <v>504</v>
      </c>
      <c r="AL111" s="119" t="s">
        <v>363</v>
      </c>
      <c r="AM111" s="119" t="s">
        <v>329</v>
      </c>
      <c r="AN111" s="119">
        <v>10</v>
      </c>
      <c r="AO111" s="119">
        <v>0</v>
      </c>
      <c r="AP111" s="119">
        <v>120</v>
      </c>
      <c r="AQ111" s="119">
        <v>0</v>
      </c>
      <c r="AS111" s="119" t="str">
        <f>IF(S111=VLOOKUP(B111,Sheet2!$C$6:$AD$165,10,FALSE),"O","X")</f>
        <v>O</v>
      </c>
    </row>
    <row r="112" spans="1:45" s="119" customFormat="1" ht="15" customHeight="1" x14ac:dyDescent="0.2">
      <c r="A112" s="100">
        <v>81</v>
      </c>
      <c r="B112" s="106" t="s">
        <v>238</v>
      </c>
      <c r="C112" s="101"/>
      <c r="D112" s="102"/>
      <c r="E112" s="103" t="s">
        <v>446</v>
      </c>
      <c r="F112" s="101"/>
      <c r="G112" s="101"/>
      <c r="H112" s="101"/>
      <c r="I112" s="101"/>
      <c r="J112" s="102"/>
      <c r="K112" s="106" t="s">
        <v>348</v>
      </c>
      <c r="L112" s="101"/>
      <c r="M112" s="102"/>
      <c r="N112" s="106" t="s">
        <v>298</v>
      </c>
      <c r="O112" s="101"/>
      <c r="P112" s="101"/>
      <c r="Q112" s="102"/>
      <c r="R112" s="125" t="s">
        <v>122</v>
      </c>
      <c r="S112" s="107" t="s">
        <v>678</v>
      </c>
      <c r="T112" s="101"/>
      <c r="U112" s="102"/>
      <c r="V112" s="107" t="s">
        <v>0</v>
      </c>
      <c r="W112" s="102"/>
      <c r="X112" s="106" t="s">
        <v>327</v>
      </c>
      <c r="Y112" s="102"/>
      <c r="Z112" s="107" t="s">
        <v>0</v>
      </c>
      <c r="AA112" s="102"/>
      <c r="AB112" s="106" t="s">
        <v>29</v>
      </c>
      <c r="AC112" s="102"/>
      <c r="AD112" s="108"/>
      <c r="AE112" s="109" t="s">
        <v>364</v>
      </c>
      <c r="AF112" s="109" t="s">
        <v>361</v>
      </c>
      <c r="AG112" s="110"/>
      <c r="AH112" s="107"/>
      <c r="AI112" s="101"/>
      <c r="AJ112" s="102"/>
      <c r="AK112" s="119" t="s">
        <v>504</v>
      </c>
      <c r="AL112" s="119" t="s">
        <v>28</v>
      </c>
      <c r="AM112" s="119" t="s">
        <v>329</v>
      </c>
      <c r="AN112" s="119">
        <v>0.5</v>
      </c>
      <c r="AO112" s="119">
        <v>-0.1</v>
      </c>
      <c r="AP112" s="119">
        <v>120</v>
      </c>
      <c r="AQ112" s="119">
        <v>0</v>
      </c>
      <c r="AS112" s="119" t="str">
        <f>IF(S112=VLOOKUP(B112,Sheet2!$C$6:$AD$165,10,FALSE),"O","X")</f>
        <v>O</v>
      </c>
    </row>
    <row r="113" spans="1:45" s="119" customFormat="1" ht="15" customHeight="1" x14ac:dyDescent="0.2">
      <c r="A113" s="100">
        <v>82</v>
      </c>
      <c r="B113" s="106" t="s">
        <v>239</v>
      </c>
      <c r="C113" s="101"/>
      <c r="D113" s="102"/>
      <c r="E113" s="103" t="s">
        <v>447</v>
      </c>
      <c r="F113" s="101"/>
      <c r="G113" s="101"/>
      <c r="H113" s="101"/>
      <c r="I113" s="101"/>
      <c r="J113" s="102"/>
      <c r="K113" s="106" t="s">
        <v>348</v>
      </c>
      <c r="L113" s="101"/>
      <c r="M113" s="102"/>
      <c r="N113" s="106" t="s">
        <v>298</v>
      </c>
      <c r="O113" s="101"/>
      <c r="P113" s="101"/>
      <c r="Q113" s="102"/>
      <c r="R113" s="125" t="s">
        <v>122</v>
      </c>
      <c r="S113" s="107" t="s">
        <v>678</v>
      </c>
      <c r="T113" s="101"/>
      <c r="U113" s="102"/>
      <c r="V113" s="107" t="s">
        <v>0</v>
      </c>
      <c r="W113" s="102"/>
      <c r="X113" s="106" t="s">
        <v>327</v>
      </c>
      <c r="Y113" s="102"/>
      <c r="Z113" s="107" t="s">
        <v>0</v>
      </c>
      <c r="AA113" s="102"/>
      <c r="AB113" s="106" t="s">
        <v>29</v>
      </c>
      <c r="AC113" s="102"/>
      <c r="AD113" s="108"/>
      <c r="AE113" s="109" t="s">
        <v>364</v>
      </c>
      <c r="AF113" s="109" t="s">
        <v>361</v>
      </c>
      <c r="AG113" s="110"/>
      <c r="AH113" s="107"/>
      <c r="AI113" s="101"/>
      <c r="AJ113" s="102"/>
      <c r="AK113" s="119" t="s">
        <v>504</v>
      </c>
      <c r="AL113" s="119" t="s">
        <v>28</v>
      </c>
      <c r="AM113" s="119" t="s">
        <v>329</v>
      </c>
      <c r="AN113" s="119">
        <v>0.5</v>
      </c>
      <c r="AO113" s="119">
        <v>-0.1</v>
      </c>
      <c r="AP113" s="119">
        <v>120</v>
      </c>
      <c r="AQ113" s="119">
        <v>0</v>
      </c>
      <c r="AS113" s="119" t="str">
        <f>IF(S113=VLOOKUP(B113,Sheet2!$C$6:$AD$165,10,FALSE),"O","X")</f>
        <v>O</v>
      </c>
    </row>
    <row r="114" spans="1:45" s="119" customFormat="1" ht="15" customHeight="1" x14ac:dyDescent="0.2">
      <c r="A114" s="100">
        <v>83</v>
      </c>
      <c r="B114" s="106" t="s">
        <v>240</v>
      </c>
      <c r="C114" s="101"/>
      <c r="D114" s="102"/>
      <c r="E114" s="103" t="s">
        <v>416</v>
      </c>
      <c r="F114" s="101"/>
      <c r="G114" s="101"/>
      <c r="H114" s="101"/>
      <c r="I114" s="101"/>
      <c r="J114" s="102"/>
      <c r="K114" s="106" t="s">
        <v>348</v>
      </c>
      <c r="L114" s="101"/>
      <c r="M114" s="102"/>
      <c r="N114" s="106" t="s">
        <v>298</v>
      </c>
      <c r="O114" s="101"/>
      <c r="P114" s="101"/>
      <c r="Q114" s="102"/>
      <c r="R114" s="125" t="s">
        <v>121</v>
      </c>
      <c r="S114" s="106" t="s">
        <v>540</v>
      </c>
      <c r="T114" s="101"/>
      <c r="U114" s="102"/>
      <c r="V114" s="107" t="s">
        <v>0</v>
      </c>
      <c r="W114" s="102"/>
      <c r="X114" s="106">
        <v>4.57</v>
      </c>
      <c r="Y114" s="102"/>
      <c r="Z114" s="107" t="s">
        <v>0</v>
      </c>
      <c r="AA114" s="102"/>
      <c r="AB114" s="106" t="s">
        <v>29</v>
      </c>
      <c r="AC114" s="102"/>
      <c r="AD114" s="108"/>
      <c r="AE114" s="109" t="s">
        <v>364</v>
      </c>
      <c r="AF114" s="109" t="s">
        <v>361</v>
      </c>
      <c r="AG114" s="110"/>
      <c r="AH114" s="107"/>
      <c r="AI114" s="101"/>
      <c r="AJ114" s="102"/>
      <c r="AK114" s="119" t="s">
        <v>504</v>
      </c>
      <c r="AL114" s="119" t="s">
        <v>363</v>
      </c>
      <c r="AM114" s="119" t="s">
        <v>329</v>
      </c>
      <c r="AN114" s="119">
        <v>5.58</v>
      </c>
      <c r="AO114" s="119">
        <v>0</v>
      </c>
      <c r="AP114" s="119">
        <v>120</v>
      </c>
      <c r="AQ114" s="119">
        <v>0</v>
      </c>
      <c r="AS114" s="119" t="str">
        <f>IF(S114=VLOOKUP(B114,Sheet2!$C$6:$AD$165,10,FALSE),"O","X")</f>
        <v>O</v>
      </c>
    </row>
    <row r="115" spans="1:45" s="119" customFormat="1" ht="15" customHeight="1" x14ac:dyDescent="0.2">
      <c r="A115" s="100">
        <v>84</v>
      </c>
      <c r="B115" s="106" t="s">
        <v>241</v>
      </c>
      <c r="C115" s="101"/>
      <c r="D115" s="102"/>
      <c r="E115" s="103" t="s">
        <v>417</v>
      </c>
      <c r="F115" s="101"/>
      <c r="G115" s="101"/>
      <c r="H115" s="101"/>
      <c r="I115" s="101"/>
      <c r="J115" s="102"/>
      <c r="K115" s="106" t="s">
        <v>348</v>
      </c>
      <c r="L115" s="101"/>
      <c r="M115" s="102"/>
      <c r="N115" s="106" t="s">
        <v>298</v>
      </c>
      <c r="O115" s="101"/>
      <c r="P115" s="101"/>
      <c r="Q115" s="102"/>
      <c r="R115" s="125" t="s">
        <v>121</v>
      </c>
      <c r="S115" s="106" t="s">
        <v>540</v>
      </c>
      <c r="T115" s="101"/>
      <c r="U115" s="102"/>
      <c r="V115" s="107" t="s">
        <v>0</v>
      </c>
      <c r="W115" s="102"/>
      <c r="X115" s="106">
        <v>4.57</v>
      </c>
      <c r="Y115" s="102"/>
      <c r="Z115" s="107" t="s">
        <v>0</v>
      </c>
      <c r="AA115" s="102"/>
      <c r="AB115" s="106" t="s">
        <v>29</v>
      </c>
      <c r="AC115" s="102"/>
      <c r="AD115" s="108"/>
      <c r="AE115" s="109" t="s">
        <v>364</v>
      </c>
      <c r="AF115" s="109" t="s">
        <v>361</v>
      </c>
      <c r="AG115" s="110"/>
      <c r="AH115" s="107"/>
      <c r="AI115" s="101"/>
      <c r="AJ115" s="102"/>
      <c r="AK115" s="119" t="s">
        <v>504</v>
      </c>
      <c r="AL115" s="119" t="s">
        <v>363</v>
      </c>
      <c r="AM115" s="119" t="s">
        <v>329</v>
      </c>
      <c r="AN115" s="119">
        <v>5.58</v>
      </c>
      <c r="AO115" s="119">
        <v>0</v>
      </c>
      <c r="AP115" s="119">
        <v>120</v>
      </c>
      <c r="AQ115" s="119">
        <v>0</v>
      </c>
      <c r="AS115" s="119" t="str">
        <f>IF(S115=VLOOKUP(B115,Sheet2!$C$6:$AD$165,10,FALSE),"O","X")</f>
        <v>O</v>
      </c>
    </row>
    <row r="116" spans="1:45" s="119" customFormat="1" ht="15" customHeight="1" x14ac:dyDescent="0.2">
      <c r="A116" s="100">
        <v>85</v>
      </c>
      <c r="B116" s="106" t="s">
        <v>519</v>
      </c>
      <c r="C116" s="101"/>
      <c r="D116" s="102"/>
      <c r="E116" s="103" t="s">
        <v>523</v>
      </c>
      <c r="F116" s="101"/>
      <c r="G116" s="101"/>
      <c r="H116" s="101"/>
      <c r="I116" s="101"/>
      <c r="J116" s="102"/>
      <c r="K116" s="106" t="s">
        <v>537</v>
      </c>
      <c r="L116" s="101"/>
      <c r="M116" s="102"/>
      <c r="N116" s="106" t="s">
        <v>302</v>
      </c>
      <c r="O116" s="101"/>
      <c r="P116" s="101"/>
      <c r="Q116" s="102"/>
      <c r="R116" s="125" t="s">
        <v>123</v>
      </c>
      <c r="S116" s="106" t="s">
        <v>540</v>
      </c>
      <c r="T116" s="101"/>
      <c r="U116" s="102"/>
      <c r="V116" s="137" t="s">
        <v>0</v>
      </c>
      <c r="W116" s="102"/>
      <c r="X116" s="106">
        <v>3.5</v>
      </c>
      <c r="Y116" s="102"/>
      <c r="Z116" s="137" t="s">
        <v>0</v>
      </c>
      <c r="AA116" s="102"/>
      <c r="AB116" s="106">
        <v>148</v>
      </c>
      <c r="AC116" s="102"/>
      <c r="AD116" s="108"/>
      <c r="AE116" s="109" t="s">
        <v>364</v>
      </c>
      <c r="AF116" s="109" t="s">
        <v>361</v>
      </c>
      <c r="AG116" s="110"/>
      <c r="AH116" s="107"/>
      <c r="AI116" s="101"/>
      <c r="AJ116" s="102"/>
      <c r="AK116" s="119" t="s">
        <v>504</v>
      </c>
      <c r="AL116" s="119" t="s">
        <v>366</v>
      </c>
      <c r="AM116" s="119" t="s">
        <v>329</v>
      </c>
      <c r="AN116" s="119">
        <v>6</v>
      </c>
      <c r="AO116" s="119" t="s">
        <v>550</v>
      </c>
      <c r="AP116" s="119">
        <v>200</v>
      </c>
      <c r="AQ116" s="119">
        <v>0</v>
      </c>
      <c r="AS116" s="119" t="str">
        <f>IF(S116=VLOOKUP(B116,Sheet2!$C$6:$AD$165,10,FALSE),"O","X")</f>
        <v>O</v>
      </c>
    </row>
    <row r="117" spans="1:45" s="119" customFormat="1" ht="15" customHeight="1" x14ac:dyDescent="0.2">
      <c r="A117" s="100">
        <v>86</v>
      </c>
      <c r="B117" s="106" t="s">
        <v>248</v>
      </c>
      <c r="C117" s="101"/>
      <c r="D117" s="102"/>
      <c r="E117" s="103" t="s">
        <v>418</v>
      </c>
      <c r="F117" s="101"/>
      <c r="G117" s="101"/>
      <c r="H117" s="101"/>
      <c r="I117" s="101"/>
      <c r="J117" s="102"/>
      <c r="K117" s="106" t="s">
        <v>349</v>
      </c>
      <c r="L117" s="101"/>
      <c r="M117" s="102"/>
      <c r="N117" s="106" t="s">
        <v>315</v>
      </c>
      <c r="O117" s="101"/>
      <c r="P117" s="101"/>
      <c r="Q117" s="102"/>
      <c r="R117" s="125" t="s">
        <v>121</v>
      </c>
      <c r="S117" s="106" t="s">
        <v>544</v>
      </c>
      <c r="T117" s="101"/>
      <c r="U117" s="102"/>
      <c r="V117" s="107" t="s">
        <v>0</v>
      </c>
      <c r="W117" s="102"/>
      <c r="X117" s="106">
        <v>11.3</v>
      </c>
      <c r="Y117" s="102"/>
      <c r="Z117" s="107" t="s">
        <v>0</v>
      </c>
      <c r="AA117" s="102"/>
      <c r="AB117" s="106">
        <v>100</v>
      </c>
      <c r="AC117" s="102"/>
      <c r="AD117" s="108"/>
      <c r="AE117" s="109" t="s">
        <v>364</v>
      </c>
      <c r="AF117" s="109" t="s">
        <v>361</v>
      </c>
      <c r="AG117" s="110"/>
      <c r="AH117" s="107"/>
      <c r="AI117" s="101"/>
      <c r="AJ117" s="102"/>
      <c r="AK117" s="119" t="s">
        <v>504</v>
      </c>
      <c r="AL117" s="119" t="s">
        <v>366</v>
      </c>
      <c r="AM117" s="119" t="s">
        <v>329</v>
      </c>
      <c r="AN117" s="119">
        <v>14.3</v>
      </c>
      <c r="AO117" s="119">
        <v>0</v>
      </c>
      <c r="AP117" s="119">
        <v>150</v>
      </c>
      <c r="AQ117" s="119">
        <v>0</v>
      </c>
      <c r="AS117" s="119" t="str">
        <f>IF(S117=VLOOKUP(B117,Sheet2!$C$6:$AD$165,10,FALSE),"O","X")</f>
        <v>O</v>
      </c>
    </row>
    <row r="118" spans="1:45" s="119" customFormat="1" ht="15" customHeight="1" x14ac:dyDescent="0.2">
      <c r="A118" s="100">
        <v>87</v>
      </c>
      <c r="B118" s="106" t="s">
        <v>249</v>
      </c>
      <c r="C118" s="101"/>
      <c r="D118" s="102"/>
      <c r="E118" s="103" t="s">
        <v>419</v>
      </c>
      <c r="F118" s="101"/>
      <c r="G118" s="101"/>
      <c r="H118" s="101"/>
      <c r="I118" s="101"/>
      <c r="J118" s="102"/>
      <c r="K118" s="106" t="s">
        <v>349</v>
      </c>
      <c r="L118" s="101"/>
      <c r="M118" s="102"/>
      <c r="N118" s="106" t="s">
        <v>315</v>
      </c>
      <c r="O118" s="101"/>
      <c r="P118" s="101"/>
      <c r="Q118" s="102"/>
      <c r="R118" s="125" t="s">
        <v>121</v>
      </c>
      <c r="S118" s="106" t="s">
        <v>544</v>
      </c>
      <c r="T118" s="101"/>
      <c r="U118" s="102"/>
      <c r="V118" s="107" t="s">
        <v>0</v>
      </c>
      <c r="W118" s="102"/>
      <c r="X118" s="106">
        <v>11.3</v>
      </c>
      <c r="Y118" s="102"/>
      <c r="Z118" s="107" t="s">
        <v>0</v>
      </c>
      <c r="AA118" s="102"/>
      <c r="AB118" s="106">
        <v>100</v>
      </c>
      <c r="AC118" s="102"/>
      <c r="AD118" s="108"/>
      <c r="AE118" s="109" t="s">
        <v>364</v>
      </c>
      <c r="AF118" s="109" t="s">
        <v>361</v>
      </c>
      <c r="AG118" s="110"/>
      <c r="AH118" s="107"/>
      <c r="AI118" s="101"/>
      <c r="AJ118" s="102"/>
      <c r="AK118" s="119" t="s">
        <v>504</v>
      </c>
      <c r="AL118" s="119" t="s">
        <v>366</v>
      </c>
      <c r="AM118" s="119" t="s">
        <v>329</v>
      </c>
      <c r="AN118" s="119">
        <v>14.3</v>
      </c>
      <c r="AO118" s="119">
        <v>0</v>
      </c>
      <c r="AP118" s="119">
        <v>150</v>
      </c>
      <c r="AQ118" s="119">
        <v>0</v>
      </c>
      <c r="AS118" s="119" t="str">
        <f>IF(S118=VLOOKUP(B118,Sheet2!$C$6:$AD$165,10,FALSE),"O","X")</f>
        <v>O</v>
      </c>
    </row>
    <row r="119" spans="1:45" s="119" customFormat="1" ht="15" customHeight="1" x14ac:dyDescent="0.2">
      <c r="A119" s="100">
        <v>88</v>
      </c>
      <c r="B119" s="106" t="s">
        <v>250</v>
      </c>
      <c r="C119" s="101"/>
      <c r="D119" s="102"/>
      <c r="E119" s="103" t="s">
        <v>420</v>
      </c>
      <c r="F119" s="101"/>
      <c r="G119" s="101"/>
      <c r="H119" s="101"/>
      <c r="I119" s="101"/>
      <c r="J119" s="102"/>
      <c r="K119" s="106" t="s">
        <v>350</v>
      </c>
      <c r="L119" s="101"/>
      <c r="M119" s="102"/>
      <c r="N119" s="106" t="s">
        <v>316</v>
      </c>
      <c r="O119" s="101"/>
      <c r="P119" s="101"/>
      <c r="Q119" s="102"/>
      <c r="R119" s="125" t="s">
        <v>121</v>
      </c>
      <c r="S119" s="106" t="s">
        <v>540</v>
      </c>
      <c r="T119" s="101"/>
      <c r="U119" s="102"/>
      <c r="V119" s="107" t="s">
        <v>0</v>
      </c>
      <c r="W119" s="102"/>
      <c r="X119" s="106">
        <v>6.5</v>
      </c>
      <c r="Y119" s="102"/>
      <c r="Z119" s="107" t="s">
        <v>0</v>
      </c>
      <c r="AA119" s="102"/>
      <c r="AB119" s="106">
        <v>32</v>
      </c>
      <c r="AC119" s="102"/>
      <c r="AD119" s="108"/>
      <c r="AE119" s="109" t="s">
        <v>364</v>
      </c>
      <c r="AF119" s="109" t="s">
        <v>361</v>
      </c>
      <c r="AG119" s="110"/>
      <c r="AH119" s="107"/>
      <c r="AI119" s="101"/>
      <c r="AJ119" s="102"/>
      <c r="AK119" s="119" t="s">
        <v>504</v>
      </c>
      <c r="AL119" s="119" t="s">
        <v>366</v>
      </c>
      <c r="AM119" s="119" t="s">
        <v>329</v>
      </c>
      <c r="AN119" s="119">
        <v>8.5</v>
      </c>
      <c r="AO119" s="119">
        <v>0</v>
      </c>
      <c r="AP119" s="119" t="s">
        <v>29</v>
      </c>
      <c r="AQ119" s="119">
        <v>0</v>
      </c>
      <c r="AS119" s="119" t="str">
        <f>IF(S119=VLOOKUP(B119,Sheet2!$C$6:$AD$165,10,FALSE),"O","X")</f>
        <v>O</v>
      </c>
    </row>
    <row r="120" spans="1:45" s="119" customFormat="1" ht="15" customHeight="1" x14ac:dyDescent="0.2">
      <c r="A120" s="100">
        <v>89</v>
      </c>
      <c r="B120" s="106" t="s">
        <v>251</v>
      </c>
      <c r="C120" s="101"/>
      <c r="D120" s="102"/>
      <c r="E120" s="103" t="s">
        <v>421</v>
      </c>
      <c r="F120" s="101"/>
      <c r="G120" s="101"/>
      <c r="H120" s="101"/>
      <c r="I120" s="101"/>
      <c r="J120" s="102"/>
      <c r="K120" s="106" t="s">
        <v>350</v>
      </c>
      <c r="L120" s="101"/>
      <c r="M120" s="102"/>
      <c r="N120" s="106" t="s">
        <v>316</v>
      </c>
      <c r="O120" s="101"/>
      <c r="P120" s="101"/>
      <c r="Q120" s="102"/>
      <c r="R120" s="125" t="s">
        <v>121</v>
      </c>
      <c r="S120" s="106" t="s">
        <v>540</v>
      </c>
      <c r="T120" s="101"/>
      <c r="U120" s="102"/>
      <c r="V120" s="107" t="s">
        <v>0</v>
      </c>
      <c r="W120" s="102"/>
      <c r="X120" s="106">
        <v>6.5</v>
      </c>
      <c r="Y120" s="102"/>
      <c r="Z120" s="107" t="s">
        <v>0</v>
      </c>
      <c r="AA120" s="102"/>
      <c r="AB120" s="106">
        <v>32</v>
      </c>
      <c r="AC120" s="102"/>
      <c r="AD120" s="108"/>
      <c r="AE120" s="109" t="s">
        <v>364</v>
      </c>
      <c r="AF120" s="109" t="s">
        <v>361</v>
      </c>
      <c r="AG120" s="110"/>
      <c r="AH120" s="107"/>
      <c r="AI120" s="101"/>
      <c r="AJ120" s="102"/>
      <c r="AK120" s="119" t="s">
        <v>504</v>
      </c>
      <c r="AL120" s="119" t="s">
        <v>366</v>
      </c>
      <c r="AM120" s="119" t="s">
        <v>329</v>
      </c>
      <c r="AN120" s="119">
        <v>8.5</v>
      </c>
      <c r="AO120" s="119">
        <v>0</v>
      </c>
      <c r="AP120" s="119" t="s">
        <v>29</v>
      </c>
      <c r="AQ120" s="119">
        <v>0</v>
      </c>
      <c r="AS120" s="119" t="str">
        <f>IF(S120=VLOOKUP(B120,Sheet2!$C$6:$AD$165,10,FALSE),"O","X")</f>
        <v>O</v>
      </c>
    </row>
    <row r="121" spans="1:45" s="119" customFormat="1" ht="15" customHeight="1" x14ac:dyDescent="0.2">
      <c r="A121" s="100">
        <v>90</v>
      </c>
      <c r="B121" s="106" t="s">
        <v>252</v>
      </c>
      <c r="C121" s="101"/>
      <c r="D121" s="102"/>
      <c r="E121" s="103" t="s">
        <v>293</v>
      </c>
      <c r="F121" s="101"/>
      <c r="G121" s="101"/>
      <c r="H121" s="101"/>
      <c r="I121" s="101"/>
      <c r="J121" s="102"/>
      <c r="K121" s="106" t="s">
        <v>350</v>
      </c>
      <c r="L121" s="101"/>
      <c r="M121" s="102"/>
      <c r="N121" s="106" t="s">
        <v>317</v>
      </c>
      <c r="O121" s="101"/>
      <c r="P121" s="101"/>
      <c r="Q121" s="102"/>
      <c r="R121" s="125" t="s">
        <v>121</v>
      </c>
      <c r="S121" s="106" t="s">
        <v>541</v>
      </c>
      <c r="T121" s="101"/>
      <c r="U121" s="102"/>
      <c r="V121" s="107" t="s">
        <v>0</v>
      </c>
      <c r="W121" s="102"/>
      <c r="X121" s="106">
        <v>2</v>
      </c>
      <c r="Y121" s="102"/>
      <c r="Z121" s="107" t="s">
        <v>0</v>
      </c>
      <c r="AA121" s="102"/>
      <c r="AB121" s="106">
        <v>42</v>
      </c>
      <c r="AC121" s="102"/>
      <c r="AD121" s="108"/>
      <c r="AE121" s="109" t="s">
        <v>364</v>
      </c>
      <c r="AF121" s="109" t="s">
        <v>361</v>
      </c>
      <c r="AG121" s="110"/>
      <c r="AH121" s="107"/>
      <c r="AI121" s="101"/>
      <c r="AJ121" s="102"/>
      <c r="AK121" s="119" t="s">
        <v>504</v>
      </c>
      <c r="AL121" s="119" t="s">
        <v>366</v>
      </c>
      <c r="AM121" s="119" t="s">
        <v>329</v>
      </c>
      <c r="AN121" s="119">
        <v>7</v>
      </c>
      <c r="AO121" s="119">
        <v>0</v>
      </c>
      <c r="AP121" s="119">
        <v>50</v>
      </c>
      <c r="AQ121" s="119">
        <v>0</v>
      </c>
      <c r="AS121" s="119" t="str">
        <f>IF(S121=VLOOKUP(B121,Sheet2!$C$6:$AD$165,10,FALSE),"O","X")</f>
        <v>O</v>
      </c>
    </row>
    <row r="122" spans="1:45" s="119" customFormat="1" ht="15" customHeight="1" x14ac:dyDescent="0.2">
      <c r="A122" s="100">
        <v>91</v>
      </c>
      <c r="B122" s="106" t="s">
        <v>253</v>
      </c>
      <c r="C122" s="101"/>
      <c r="D122" s="102"/>
      <c r="E122" s="103" t="s">
        <v>422</v>
      </c>
      <c r="F122" s="101"/>
      <c r="G122" s="101"/>
      <c r="H122" s="101"/>
      <c r="I122" s="101"/>
      <c r="J122" s="102"/>
      <c r="K122" s="106" t="s">
        <v>351</v>
      </c>
      <c r="L122" s="101"/>
      <c r="M122" s="102"/>
      <c r="N122" s="106" t="s">
        <v>318</v>
      </c>
      <c r="O122" s="101"/>
      <c r="P122" s="101"/>
      <c r="Q122" s="102"/>
      <c r="R122" s="125" t="s">
        <v>121</v>
      </c>
      <c r="S122" s="107" t="s">
        <v>124</v>
      </c>
      <c r="T122" s="101"/>
      <c r="U122" s="102"/>
      <c r="V122" s="107" t="s">
        <v>0</v>
      </c>
      <c r="W122" s="102"/>
      <c r="X122" s="106">
        <v>6.4</v>
      </c>
      <c r="Y122" s="102"/>
      <c r="Z122" s="107" t="s">
        <v>0</v>
      </c>
      <c r="AA122" s="102"/>
      <c r="AB122" s="106">
        <v>120</v>
      </c>
      <c r="AC122" s="102"/>
      <c r="AD122" s="108"/>
      <c r="AE122" s="109" t="s">
        <v>364</v>
      </c>
      <c r="AF122" s="109" t="s">
        <v>361</v>
      </c>
      <c r="AG122" s="110"/>
      <c r="AH122" s="107"/>
      <c r="AI122" s="101"/>
      <c r="AJ122" s="102"/>
      <c r="AK122" s="119" t="s">
        <v>504</v>
      </c>
      <c r="AL122" s="119" t="s">
        <v>363</v>
      </c>
      <c r="AM122" s="119" t="s">
        <v>329</v>
      </c>
      <c r="AN122" s="119">
        <v>9.5</v>
      </c>
      <c r="AO122" s="119">
        <v>0</v>
      </c>
      <c r="AP122" s="119">
        <v>180</v>
      </c>
      <c r="AQ122" s="119">
        <v>0</v>
      </c>
      <c r="AS122" s="119" t="str">
        <f>IF(S122=VLOOKUP(B122,Sheet2!$C$6:$AD$165,10,FALSE),"O","X")</f>
        <v>O</v>
      </c>
    </row>
    <row r="123" spans="1:45" s="119" customFormat="1" ht="15" customHeight="1" x14ac:dyDescent="0.2">
      <c r="A123" s="100">
        <v>92</v>
      </c>
      <c r="B123" s="106" t="s">
        <v>254</v>
      </c>
      <c r="C123" s="101"/>
      <c r="D123" s="102"/>
      <c r="E123" s="103" t="s">
        <v>423</v>
      </c>
      <c r="F123" s="101"/>
      <c r="G123" s="101"/>
      <c r="H123" s="101"/>
      <c r="I123" s="101"/>
      <c r="J123" s="102"/>
      <c r="K123" s="106" t="s">
        <v>351</v>
      </c>
      <c r="L123" s="101"/>
      <c r="M123" s="102"/>
      <c r="N123" s="106" t="s">
        <v>318</v>
      </c>
      <c r="O123" s="101"/>
      <c r="P123" s="101"/>
      <c r="Q123" s="102"/>
      <c r="R123" s="125" t="s">
        <v>121</v>
      </c>
      <c r="S123" s="107" t="s">
        <v>124</v>
      </c>
      <c r="T123" s="101"/>
      <c r="U123" s="102"/>
      <c r="V123" s="107" t="s">
        <v>0</v>
      </c>
      <c r="W123" s="102"/>
      <c r="X123" s="106">
        <v>6.4</v>
      </c>
      <c r="Y123" s="102"/>
      <c r="Z123" s="107" t="s">
        <v>0</v>
      </c>
      <c r="AA123" s="102"/>
      <c r="AB123" s="106">
        <v>120</v>
      </c>
      <c r="AC123" s="102"/>
      <c r="AD123" s="108"/>
      <c r="AE123" s="109" t="s">
        <v>364</v>
      </c>
      <c r="AF123" s="109" t="s">
        <v>361</v>
      </c>
      <c r="AG123" s="110"/>
      <c r="AH123" s="107"/>
      <c r="AI123" s="101"/>
      <c r="AJ123" s="102"/>
      <c r="AK123" s="119" t="s">
        <v>504</v>
      </c>
      <c r="AL123" s="119" t="s">
        <v>363</v>
      </c>
      <c r="AM123" s="119" t="s">
        <v>329</v>
      </c>
      <c r="AN123" s="119">
        <v>9.5</v>
      </c>
      <c r="AO123" s="119">
        <v>0</v>
      </c>
      <c r="AP123" s="119">
        <v>180</v>
      </c>
      <c r="AQ123" s="119">
        <v>0</v>
      </c>
      <c r="AS123" s="119" t="str">
        <f>IF(S123=VLOOKUP(B123,Sheet2!$C$6:$AD$165,10,FALSE),"O","X")</f>
        <v>O</v>
      </c>
    </row>
    <row r="124" spans="1:45" s="119" customFormat="1" ht="15" customHeight="1" x14ac:dyDescent="0.2">
      <c r="A124" s="100">
        <v>93</v>
      </c>
      <c r="B124" s="106" t="s">
        <v>255</v>
      </c>
      <c r="C124" s="101"/>
      <c r="D124" s="102"/>
      <c r="E124" s="103" t="s">
        <v>580</v>
      </c>
      <c r="F124" s="101"/>
      <c r="G124" s="101"/>
      <c r="H124" s="101"/>
      <c r="I124" s="101"/>
      <c r="J124" s="102"/>
      <c r="K124" s="106" t="s">
        <v>351</v>
      </c>
      <c r="L124" s="101"/>
      <c r="M124" s="102"/>
      <c r="N124" s="106" t="s">
        <v>318</v>
      </c>
      <c r="O124" s="101"/>
      <c r="P124" s="101"/>
      <c r="Q124" s="102"/>
      <c r="R124" s="125" t="s">
        <v>121</v>
      </c>
      <c r="S124" s="107" t="s">
        <v>543</v>
      </c>
      <c r="T124" s="101"/>
      <c r="U124" s="102"/>
      <c r="V124" s="107" t="s">
        <v>0</v>
      </c>
      <c r="W124" s="102"/>
      <c r="X124" s="106">
        <v>0.25</v>
      </c>
      <c r="Y124" s="102"/>
      <c r="Z124" s="107">
        <v>120</v>
      </c>
      <c r="AA124" s="102"/>
      <c r="AB124" s="106">
        <v>105</v>
      </c>
      <c r="AC124" s="102"/>
      <c r="AD124" s="108"/>
      <c r="AE124" s="109" t="s">
        <v>364</v>
      </c>
      <c r="AF124" s="109" t="s">
        <v>361</v>
      </c>
      <c r="AG124" s="110"/>
      <c r="AH124" s="107"/>
      <c r="AI124" s="101"/>
      <c r="AJ124" s="102"/>
      <c r="AK124" s="119" t="s">
        <v>331</v>
      </c>
      <c r="AL124" s="119" t="s">
        <v>28</v>
      </c>
      <c r="AM124" s="119" t="s">
        <v>329</v>
      </c>
      <c r="AN124" s="119">
        <v>4</v>
      </c>
      <c r="AO124" s="119" t="s">
        <v>550</v>
      </c>
      <c r="AP124" s="119">
        <v>180</v>
      </c>
      <c r="AQ124" s="119">
        <v>0</v>
      </c>
      <c r="AS124" s="119" t="str">
        <f>IF(S124=VLOOKUP(B124,Sheet2!$C$6:$AD$165,10,FALSE),"O","X")</f>
        <v>O</v>
      </c>
    </row>
    <row r="125" spans="1:45" s="119" customFormat="1" ht="15" customHeight="1" x14ac:dyDescent="0.2">
      <c r="A125" s="100">
        <v>94</v>
      </c>
      <c r="B125" s="106" t="s">
        <v>258</v>
      </c>
      <c r="C125" s="101"/>
      <c r="D125" s="102"/>
      <c r="E125" s="103" t="s">
        <v>424</v>
      </c>
      <c r="F125" s="101"/>
      <c r="G125" s="101"/>
      <c r="H125" s="101"/>
      <c r="I125" s="101"/>
      <c r="J125" s="102"/>
      <c r="K125" s="106" t="s">
        <v>351</v>
      </c>
      <c r="L125" s="101"/>
      <c r="M125" s="102"/>
      <c r="N125" s="106" t="s">
        <v>318</v>
      </c>
      <c r="O125" s="101"/>
      <c r="P125" s="101"/>
      <c r="Q125" s="102"/>
      <c r="R125" s="125" t="s">
        <v>121</v>
      </c>
      <c r="S125" s="106" t="s">
        <v>124</v>
      </c>
      <c r="T125" s="101"/>
      <c r="U125" s="102"/>
      <c r="V125" s="107" t="s">
        <v>0</v>
      </c>
      <c r="W125" s="102"/>
      <c r="X125" s="106">
        <v>6.7</v>
      </c>
      <c r="Y125" s="102"/>
      <c r="Z125" s="107" t="s">
        <v>0</v>
      </c>
      <c r="AA125" s="102"/>
      <c r="AB125" s="106" t="s">
        <v>29</v>
      </c>
      <c r="AC125" s="102"/>
      <c r="AD125" s="108"/>
      <c r="AE125" s="109" t="s">
        <v>364</v>
      </c>
      <c r="AF125" s="109" t="s">
        <v>361</v>
      </c>
      <c r="AG125" s="110"/>
      <c r="AH125" s="107"/>
      <c r="AI125" s="101"/>
      <c r="AJ125" s="102"/>
      <c r="AK125" s="119" t="s">
        <v>504</v>
      </c>
      <c r="AL125" s="119" t="s">
        <v>363</v>
      </c>
      <c r="AM125" s="119" t="s">
        <v>329</v>
      </c>
      <c r="AN125" s="119">
        <v>8.6999999999999993</v>
      </c>
      <c r="AO125" s="119">
        <v>0</v>
      </c>
      <c r="AP125" s="119">
        <v>150</v>
      </c>
      <c r="AQ125" s="119">
        <v>0</v>
      </c>
      <c r="AS125" s="119" t="str">
        <f>IF(S125=VLOOKUP(B125,Sheet2!$C$6:$AD$165,10,FALSE),"O","X")</f>
        <v>O</v>
      </c>
    </row>
    <row r="126" spans="1:45" s="119" customFormat="1" ht="15" customHeight="1" x14ac:dyDescent="0.2">
      <c r="A126" s="100">
        <v>95</v>
      </c>
      <c r="B126" s="106" t="s">
        <v>259</v>
      </c>
      <c r="C126" s="101"/>
      <c r="D126" s="102"/>
      <c r="E126" s="103" t="s">
        <v>425</v>
      </c>
      <c r="F126" s="101"/>
      <c r="G126" s="101"/>
      <c r="H126" s="101"/>
      <c r="I126" s="101"/>
      <c r="J126" s="102"/>
      <c r="K126" s="106" t="s">
        <v>351</v>
      </c>
      <c r="L126" s="101"/>
      <c r="M126" s="102"/>
      <c r="N126" s="106" t="s">
        <v>318</v>
      </c>
      <c r="O126" s="101"/>
      <c r="P126" s="101"/>
      <c r="Q126" s="102"/>
      <c r="R126" s="125" t="s">
        <v>121</v>
      </c>
      <c r="S126" s="106" t="s">
        <v>124</v>
      </c>
      <c r="T126" s="101"/>
      <c r="U126" s="102"/>
      <c r="V126" s="107" t="s">
        <v>0</v>
      </c>
      <c r="W126" s="102"/>
      <c r="X126" s="106">
        <v>6.7</v>
      </c>
      <c r="Y126" s="102"/>
      <c r="Z126" s="107" t="s">
        <v>0</v>
      </c>
      <c r="AA126" s="102"/>
      <c r="AB126" s="106" t="s">
        <v>29</v>
      </c>
      <c r="AC126" s="102"/>
      <c r="AD126" s="108"/>
      <c r="AE126" s="109" t="s">
        <v>364</v>
      </c>
      <c r="AF126" s="109" t="s">
        <v>361</v>
      </c>
      <c r="AG126" s="110"/>
      <c r="AH126" s="107"/>
      <c r="AI126" s="101"/>
      <c r="AJ126" s="102"/>
      <c r="AK126" s="119" t="s">
        <v>504</v>
      </c>
      <c r="AL126" s="119" t="s">
        <v>363</v>
      </c>
      <c r="AM126" s="119" t="s">
        <v>329</v>
      </c>
      <c r="AN126" s="119">
        <v>8.6999999999999993</v>
      </c>
      <c r="AO126" s="119">
        <v>0</v>
      </c>
      <c r="AP126" s="119">
        <v>150</v>
      </c>
      <c r="AQ126" s="119">
        <v>0</v>
      </c>
      <c r="AS126" s="119" t="str">
        <f>IF(S126=VLOOKUP(B126,Sheet2!$C$6:$AD$165,10,FALSE),"O","X")</f>
        <v>O</v>
      </c>
    </row>
    <row r="127" spans="1:45" s="119" customFormat="1" ht="15" customHeight="1" x14ac:dyDescent="0.2">
      <c r="A127" s="100">
        <v>96</v>
      </c>
      <c r="B127" s="106" t="s">
        <v>260</v>
      </c>
      <c r="C127" s="101"/>
      <c r="D127" s="102"/>
      <c r="E127" s="103" t="s">
        <v>581</v>
      </c>
      <c r="F127" s="101"/>
      <c r="G127" s="101"/>
      <c r="H127" s="101"/>
      <c r="I127" s="101"/>
      <c r="J127" s="102"/>
      <c r="K127" s="106" t="s">
        <v>351</v>
      </c>
      <c r="L127" s="101"/>
      <c r="M127" s="102"/>
      <c r="N127" s="106" t="s">
        <v>318</v>
      </c>
      <c r="O127" s="101"/>
      <c r="P127" s="101"/>
      <c r="Q127" s="102"/>
      <c r="R127" s="125" t="s">
        <v>121</v>
      </c>
      <c r="S127" s="107" t="s">
        <v>543</v>
      </c>
      <c r="T127" s="101"/>
      <c r="U127" s="102"/>
      <c r="V127" s="107">
        <v>1</v>
      </c>
      <c r="W127" s="102"/>
      <c r="X127" s="106">
        <v>0.25</v>
      </c>
      <c r="Y127" s="102"/>
      <c r="Z127" s="107" t="s">
        <v>0</v>
      </c>
      <c r="AA127" s="102"/>
      <c r="AB127" s="106">
        <v>105</v>
      </c>
      <c r="AC127" s="102"/>
      <c r="AD127" s="108"/>
      <c r="AE127" s="109" t="s">
        <v>364</v>
      </c>
      <c r="AF127" s="109" t="s">
        <v>361</v>
      </c>
      <c r="AG127" s="110"/>
      <c r="AH127" s="107"/>
      <c r="AI127" s="101"/>
      <c r="AJ127" s="102"/>
      <c r="AK127" s="119" t="s">
        <v>331</v>
      </c>
      <c r="AL127" s="119" t="s">
        <v>363</v>
      </c>
      <c r="AM127" s="119" t="s">
        <v>329</v>
      </c>
      <c r="AN127" s="119">
        <v>4</v>
      </c>
      <c r="AO127" s="119" t="s">
        <v>550</v>
      </c>
      <c r="AP127" s="119">
        <v>180</v>
      </c>
      <c r="AQ127" s="119">
        <v>0</v>
      </c>
      <c r="AS127" s="119" t="str">
        <f>IF(S127=VLOOKUP(B127,Sheet2!$C$6:$AD$165,10,FALSE),"O","X")</f>
        <v>O</v>
      </c>
    </row>
    <row r="128" spans="1:45" s="119" customFormat="1" ht="15" customHeight="1" x14ac:dyDescent="0.2">
      <c r="A128" s="100">
        <v>97</v>
      </c>
      <c r="B128" s="106" t="s">
        <v>261</v>
      </c>
      <c r="C128" s="101"/>
      <c r="D128" s="102"/>
      <c r="E128" s="103" t="s">
        <v>457</v>
      </c>
      <c r="F128" s="101"/>
      <c r="G128" s="101"/>
      <c r="H128" s="101"/>
      <c r="I128" s="101"/>
      <c r="J128" s="102"/>
      <c r="K128" s="106" t="s">
        <v>351</v>
      </c>
      <c r="L128" s="101"/>
      <c r="M128" s="102"/>
      <c r="N128" s="106" t="s">
        <v>318</v>
      </c>
      <c r="O128" s="101"/>
      <c r="P128" s="101"/>
      <c r="Q128" s="102"/>
      <c r="R128" s="125" t="s">
        <v>121</v>
      </c>
      <c r="S128" s="106" t="s">
        <v>124</v>
      </c>
      <c r="T128" s="101"/>
      <c r="U128" s="102"/>
      <c r="V128" s="107" t="s">
        <v>0</v>
      </c>
      <c r="W128" s="102"/>
      <c r="X128" s="106">
        <v>5</v>
      </c>
      <c r="Y128" s="102"/>
      <c r="Z128" s="107" t="s">
        <v>0</v>
      </c>
      <c r="AA128" s="102"/>
      <c r="AB128" s="106" t="s">
        <v>29</v>
      </c>
      <c r="AC128" s="102"/>
      <c r="AD128" s="108"/>
      <c r="AE128" s="109" t="s">
        <v>364</v>
      </c>
      <c r="AF128" s="109" t="s">
        <v>361</v>
      </c>
      <c r="AG128" s="110"/>
      <c r="AH128" s="107"/>
      <c r="AI128" s="101"/>
      <c r="AJ128" s="102"/>
      <c r="AK128" s="119" t="s">
        <v>504</v>
      </c>
      <c r="AL128" s="119" t="s">
        <v>363</v>
      </c>
      <c r="AM128" s="119" t="s">
        <v>329</v>
      </c>
      <c r="AN128" s="119">
        <v>7</v>
      </c>
      <c r="AO128" s="119">
        <v>0</v>
      </c>
      <c r="AP128" s="119" t="s">
        <v>29</v>
      </c>
      <c r="AQ128" s="119">
        <v>0</v>
      </c>
      <c r="AS128" s="119" t="str">
        <f>IF(S128=VLOOKUP(B128,Sheet2!$C$6:$AD$165,10,FALSE),"O","X")</f>
        <v>O</v>
      </c>
    </row>
    <row r="129" spans="1:45" s="119" customFormat="1" ht="15" customHeight="1" x14ac:dyDescent="0.2">
      <c r="A129" s="100">
        <v>98</v>
      </c>
      <c r="B129" s="106" t="s">
        <v>266</v>
      </c>
      <c r="C129" s="101"/>
      <c r="D129" s="102"/>
      <c r="E129" s="103" t="s">
        <v>454</v>
      </c>
      <c r="F129" s="101"/>
      <c r="G129" s="101"/>
      <c r="H129" s="101"/>
      <c r="I129" s="101"/>
      <c r="J129" s="102"/>
      <c r="K129" s="106" t="s">
        <v>352</v>
      </c>
      <c r="L129" s="101"/>
      <c r="M129" s="102"/>
      <c r="N129" s="106" t="s">
        <v>320</v>
      </c>
      <c r="O129" s="101"/>
      <c r="P129" s="101"/>
      <c r="Q129" s="102"/>
      <c r="R129" s="125" t="s">
        <v>122</v>
      </c>
      <c r="S129" s="106" t="s">
        <v>360</v>
      </c>
      <c r="T129" s="101"/>
      <c r="U129" s="102"/>
      <c r="V129" s="107" t="s">
        <v>0</v>
      </c>
      <c r="W129" s="102"/>
      <c r="X129" s="106">
        <v>7</v>
      </c>
      <c r="Y129" s="102"/>
      <c r="Z129" s="107" t="s">
        <v>0</v>
      </c>
      <c r="AA129" s="102"/>
      <c r="AB129" s="106" t="s">
        <v>29</v>
      </c>
      <c r="AC129" s="102"/>
      <c r="AD129" s="108"/>
      <c r="AE129" s="109" t="s">
        <v>364</v>
      </c>
      <c r="AF129" s="109" t="s">
        <v>361</v>
      </c>
      <c r="AG129" s="110"/>
      <c r="AH129" s="107"/>
      <c r="AI129" s="101"/>
      <c r="AJ129" s="102"/>
      <c r="AK129" s="119" t="s">
        <v>504</v>
      </c>
      <c r="AL129" s="119" t="s">
        <v>368</v>
      </c>
      <c r="AM129" s="119" t="s">
        <v>329</v>
      </c>
      <c r="AN129" s="119">
        <v>10</v>
      </c>
      <c r="AO129" s="119">
        <v>0</v>
      </c>
      <c r="AP129" s="119">
        <v>60</v>
      </c>
      <c r="AQ129" s="119">
        <v>0</v>
      </c>
      <c r="AS129" s="119" t="str">
        <f>IF(S129=VLOOKUP(B129,Sheet2!$C$6:$AD$165,10,FALSE),"O","X")</f>
        <v>O</v>
      </c>
    </row>
    <row r="130" spans="1:45" s="119" customFormat="1" ht="15" customHeight="1" x14ac:dyDescent="0.2">
      <c r="A130" s="100">
        <v>99</v>
      </c>
      <c r="B130" s="106" t="s">
        <v>263</v>
      </c>
      <c r="C130" s="101"/>
      <c r="D130" s="102"/>
      <c r="E130" s="103" t="s">
        <v>455</v>
      </c>
      <c r="F130" s="101"/>
      <c r="G130" s="101"/>
      <c r="H130" s="101"/>
      <c r="I130" s="101"/>
      <c r="J130" s="102"/>
      <c r="K130" s="106" t="s">
        <v>352</v>
      </c>
      <c r="L130" s="101"/>
      <c r="M130" s="102"/>
      <c r="N130" s="106" t="s">
        <v>320</v>
      </c>
      <c r="O130" s="101"/>
      <c r="P130" s="101"/>
      <c r="Q130" s="102"/>
      <c r="R130" s="125" t="s">
        <v>122</v>
      </c>
      <c r="S130" s="106" t="s">
        <v>360</v>
      </c>
      <c r="T130" s="101"/>
      <c r="U130" s="102"/>
      <c r="V130" s="107" t="s">
        <v>0</v>
      </c>
      <c r="W130" s="102"/>
      <c r="X130" s="106">
        <v>7</v>
      </c>
      <c r="Y130" s="102"/>
      <c r="Z130" s="107" t="s">
        <v>0</v>
      </c>
      <c r="AA130" s="102"/>
      <c r="AB130" s="106" t="s">
        <v>29</v>
      </c>
      <c r="AC130" s="102"/>
      <c r="AD130" s="108"/>
      <c r="AE130" s="109" t="s">
        <v>364</v>
      </c>
      <c r="AF130" s="109" t="s">
        <v>361</v>
      </c>
      <c r="AG130" s="110"/>
      <c r="AH130" s="107"/>
      <c r="AI130" s="101"/>
      <c r="AJ130" s="102"/>
      <c r="AK130" s="119" t="s">
        <v>504</v>
      </c>
      <c r="AL130" s="119" t="s">
        <v>368</v>
      </c>
      <c r="AM130" s="119" t="s">
        <v>329</v>
      </c>
      <c r="AN130" s="119">
        <v>10</v>
      </c>
      <c r="AO130" s="119">
        <v>0</v>
      </c>
      <c r="AP130" s="119">
        <v>60</v>
      </c>
      <c r="AQ130" s="119">
        <v>0</v>
      </c>
      <c r="AS130" s="119" t="str">
        <f>IF(S130=VLOOKUP(B130,Sheet2!$C$6:$AD$165,10,FALSE),"O","X")</f>
        <v>O</v>
      </c>
    </row>
    <row r="131" spans="1:45" s="119" customFormat="1" ht="15" customHeight="1" x14ac:dyDescent="0.2">
      <c r="A131" s="100">
        <v>100</v>
      </c>
      <c r="B131" s="106" t="s">
        <v>524</v>
      </c>
      <c r="C131" s="101"/>
      <c r="D131" s="102"/>
      <c r="E131" s="103" t="s">
        <v>439</v>
      </c>
      <c r="F131" s="101"/>
      <c r="G131" s="101"/>
      <c r="H131" s="101"/>
      <c r="I131" s="101"/>
      <c r="J131" s="102"/>
      <c r="K131" s="106" t="s">
        <v>352</v>
      </c>
      <c r="L131" s="101"/>
      <c r="M131" s="102"/>
      <c r="N131" s="106" t="s">
        <v>320</v>
      </c>
      <c r="O131" s="101"/>
      <c r="P131" s="101"/>
      <c r="Q131" s="102"/>
      <c r="R131" s="125" t="s">
        <v>122</v>
      </c>
      <c r="S131" s="106" t="s">
        <v>542</v>
      </c>
      <c r="T131" s="101"/>
      <c r="U131" s="102"/>
      <c r="V131" s="107" t="s">
        <v>0</v>
      </c>
      <c r="W131" s="102"/>
      <c r="X131" s="106">
        <v>7</v>
      </c>
      <c r="Y131" s="102"/>
      <c r="Z131" s="107" t="s">
        <v>0</v>
      </c>
      <c r="AA131" s="102"/>
      <c r="AB131" s="106" t="s">
        <v>29</v>
      </c>
      <c r="AC131" s="102"/>
      <c r="AD131" s="108"/>
      <c r="AE131" s="109" t="s">
        <v>364</v>
      </c>
      <c r="AF131" s="109" t="s">
        <v>361</v>
      </c>
      <c r="AG131" s="110"/>
      <c r="AH131" s="107"/>
      <c r="AI131" s="101"/>
      <c r="AJ131" s="102"/>
      <c r="AK131" s="119" t="s">
        <v>504</v>
      </c>
      <c r="AL131" s="119" t="s">
        <v>28</v>
      </c>
      <c r="AM131" s="119" t="s">
        <v>329</v>
      </c>
      <c r="AN131" s="119">
        <v>10</v>
      </c>
      <c r="AO131" s="119">
        <v>0</v>
      </c>
      <c r="AP131" s="119">
        <v>60</v>
      </c>
      <c r="AQ131" s="119">
        <v>0</v>
      </c>
      <c r="AS131" s="119" t="str">
        <f>IF(S131=VLOOKUP(B131,Sheet2!$C$6:$AD$165,10,FALSE),"O","X")</f>
        <v>O</v>
      </c>
    </row>
    <row r="132" spans="1:45" s="119" customFormat="1" ht="15" customHeight="1" x14ac:dyDescent="0.2">
      <c r="A132" s="100">
        <v>101</v>
      </c>
      <c r="B132" s="106" t="s">
        <v>265</v>
      </c>
      <c r="C132" s="101"/>
      <c r="D132" s="102"/>
      <c r="E132" s="103" t="s">
        <v>459</v>
      </c>
      <c r="F132" s="101"/>
      <c r="G132" s="101"/>
      <c r="H132" s="101"/>
      <c r="I132" s="101"/>
      <c r="J132" s="102"/>
      <c r="K132" s="106" t="s">
        <v>352</v>
      </c>
      <c r="L132" s="101"/>
      <c r="M132" s="102"/>
      <c r="N132" s="106" t="s">
        <v>305</v>
      </c>
      <c r="O132" s="101"/>
      <c r="P132" s="101"/>
      <c r="Q132" s="102"/>
      <c r="R132" s="125" t="s">
        <v>122</v>
      </c>
      <c r="S132" s="106" t="s">
        <v>360</v>
      </c>
      <c r="T132" s="101"/>
      <c r="U132" s="102"/>
      <c r="V132" s="107" t="s">
        <v>0</v>
      </c>
      <c r="W132" s="102"/>
      <c r="X132" s="106">
        <v>7</v>
      </c>
      <c r="Y132" s="102"/>
      <c r="Z132" s="107" t="s">
        <v>0</v>
      </c>
      <c r="AA132" s="102"/>
      <c r="AB132" s="106" t="s">
        <v>29</v>
      </c>
      <c r="AC132" s="102"/>
      <c r="AD132" s="108"/>
      <c r="AE132" s="109" t="s">
        <v>364</v>
      </c>
      <c r="AF132" s="109" t="s">
        <v>361</v>
      </c>
      <c r="AG132" s="110"/>
      <c r="AH132" s="107"/>
      <c r="AI132" s="101"/>
      <c r="AJ132" s="102"/>
      <c r="AK132" s="119" t="s">
        <v>504</v>
      </c>
      <c r="AL132" s="119" t="s">
        <v>366</v>
      </c>
      <c r="AM132" s="119" t="s">
        <v>329</v>
      </c>
      <c r="AN132" s="119">
        <v>10</v>
      </c>
      <c r="AO132" s="119">
        <v>0</v>
      </c>
      <c r="AP132" s="119">
        <v>60</v>
      </c>
      <c r="AQ132" s="119">
        <v>0</v>
      </c>
      <c r="AS132" s="119" t="str">
        <f>IF(S132=VLOOKUP(B132,Sheet2!$C$6:$AD$165,10,FALSE),"O","X")</f>
        <v>O</v>
      </c>
    </row>
    <row r="133" spans="1:45" s="119" customFormat="1" ht="15" customHeight="1" x14ac:dyDescent="0.2">
      <c r="A133" s="100">
        <v>102</v>
      </c>
      <c r="B133" s="106" t="s">
        <v>267</v>
      </c>
      <c r="C133" s="101"/>
      <c r="D133" s="102"/>
      <c r="E133" s="103" t="s">
        <v>456</v>
      </c>
      <c r="F133" s="101"/>
      <c r="G133" s="101"/>
      <c r="H133" s="101"/>
      <c r="I133" s="101"/>
      <c r="J133" s="102"/>
      <c r="K133" s="106" t="s">
        <v>352</v>
      </c>
      <c r="L133" s="101"/>
      <c r="M133" s="102"/>
      <c r="N133" s="106" t="s">
        <v>305</v>
      </c>
      <c r="O133" s="101"/>
      <c r="P133" s="101"/>
      <c r="Q133" s="102"/>
      <c r="R133" s="125" t="s">
        <v>122</v>
      </c>
      <c r="S133" s="106" t="s">
        <v>360</v>
      </c>
      <c r="T133" s="101"/>
      <c r="U133" s="102"/>
      <c r="V133" s="107" t="s">
        <v>0</v>
      </c>
      <c r="W133" s="102"/>
      <c r="X133" s="106">
        <v>7</v>
      </c>
      <c r="Y133" s="102"/>
      <c r="Z133" s="107" t="s">
        <v>0</v>
      </c>
      <c r="AA133" s="102"/>
      <c r="AB133" s="106" t="s">
        <v>29</v>
      </c>
      <c r="AC133" s="102"/>
      <c r="AD133" s="108"/>
      <c r="AE133" s="109" t="s">
        <v>364</v>
      </c>
      <c r="AF133" s="109" t="s">
        <v>361</v>
      </c>
      <c r="AG133" s="110"/>
      <c r="AH133" s="107"/>
      <c r="AI133" s="101"/>
      <c r="AJ133" s="102"/>
      <c r="AK133" s="119" t="s">
        <v>504</v>
      </c>
      <c r="AL133" s="119" t="s">
        <v>366</v>
      </c>
      <c r="AM133" s="119" t="s">
        <v>329</v>
      </c>
      <c r="AN133" s="119">
        <v>10</v>
      </c>
      <c r="AO133" s="119">
        <v>0</v>
      </c>
      <c r="AP133" s="119">
        <v>60</v>
      </c>
      <c r="AQ133" s="119">
        <v>0</v>
      </c>
      <c r="AS133" s="119" t="str">
        <f>IF(S133=VLOOKUP(B133,Sheet2!$C$6:$AD$165,10,FALSE),"O","X")</f>
        <v>O</v>
      </c>
    </row>
    <row r="134" spans="1:45" s="119" customFormat="1" ht="15" customHeight="1" x14ac:dyDescent="0.2">
      <c r="A134" s="100">
        <v>103</v>
      </c>
      <c r="B134" s="106" t="s">
        <v>268</v>
      </c>
      <c r="C134" s="101"/>
      <c r="D134" s="102"/>
      <c r="E134" s="103" t="s">
        <v>426</v>
      </c>
      <c r="F134" s="101"/>
      <c r="G134" s="101"/>
      <c r="H134" s="101"/>
      <c r="I134" s="101"/>
      <c r="J134" s="102"/>
      <c r="K134" s="106" t="s">
        <v>353</v>
      </c>
      <c r="L134" s="101"/>
      <c r="M134" s="102"/>
      <c r="N134" s="106" t="s">
        <v>298</v>
      </c>
      <c r="O134" s="101"/>
      <c r="P134" s="101"/>
      <c r="Q134" s="102"/>
      <c r="R134" s="125" t="s">
        <v>121</v>
      </c>
      <c r="S134" s="106" t="s">
        <v>540</v>
      </c>
      <c r="T134" s="101"/>
      <c r="U134" s="102"/>
      <c r="V134" s="107" t="s">
        <v>0</v>
      </c>
      <c r="W134" s="102"/>
      <c r="X134" s="106">
        <v>5.5</v>
      </c>
      <c r="Y134" s="102"/>
      <c r="Z134" s="107" t="s">
        <v>0</v>
      </c>
      <c r="AA134" s="102"/>
      <c r="AB134" s="106" t="s">
        <v>29</v>
      </c>
      <c r="AC134" s="102"/>
      <c r="AD134" s="108"/>
      <c r="AE134" s="109" t="s">
        <v>364</v>
      </c>
      <c r="AF134" s="109" t="s">
        <v>361</v>
      </c>
      <c r="AG134" s="110"/>
      <c r="AH134" s="107"/>
      <c r="AI134" s="101"/>
      <c r="AJ134" s="102"/>
      <c r="AK134" s="119" t="s">
        <v>504</v>
      </c>
      <c r="AL134" s="119" t="s">
        <v>366</v>
      </c>
      <c r="AM134" s="119" t="s">
        <v>329</v>
      </c>
      <c r="AN134" s="119">
        <v>7.9</v>
      </c>
      <c r="AO134" s="119">
        <v>0</v>
      </c>
      <c r="AP134" s="119">
        <v>70</v>
      </c>
      <c r="AQ134" s="119">
        <v>0</v>
      </c>
      <c r="AS134" s="119" t="str">
        <f>IF(S134=VLOOKUP(B134,Sheet2!$C$6:$AD$165,10,FALSE),"O","X")</f>
        <v>O</v>
      </c>
    </row>
    <row r="135" spans="1:45" s="119" customFormat="1" ht="15" customHeight="1" x14ac:dyDescent="0.2">
      <c r="A135" s="100">
        <v>104</v>
      </c>
      <c r="B135" s="106" t="s">
        <v>269</v>
      </c>
      <c r="C135" s="101"/>
      <c r="D135" s="102"/>
      <c r="E135" s="103" t="s">
        <v>427</v>
      </c>
      <c r="F135" s="101"/>
      <c r="G135" s="101"/>
      <c r="H135" s="101"/>
      <c r="I135" s="101"/>
      <c r="J135" s="102"/>
      <c r="K135" s="106" t="s">
        <v>353</v>
      </c>
      <c r="L135" s="101"/>
      <c r="M135" s="102"/>
      <c r="N135" s="106" t="s">
        <v>298</v>
      </c>
      <c r="O135" s="101"/>
      <c r="P135" s="101"/>
      <c r="Q135" s="102"/>
      <c r="R135" s="125" t="s">
        <v>121</v>
      </c>
      <c r="S135" s="106" t="s">
        <v>540</v>
      </c>
      <c r="T135" s="101"/>
      <c r="U135" s="102"/>
      <c r="V135" s="107" t="s">
        <v>0</v>
      </c>
      <c r="W135" s="102"/>
      <c r="X135" s="106">
        <v>5.5</v>
      </c>
      <c r="Y135" s="102"/>
      <c r="Z135" s="107" t="s">
        <v>0</v>
      </c>
      <c r="AA135" s="102"/>
      <c r="AB135" s="106" t="s">
        <v>29</v>
      </c>
      <c r="AC135" s="102"/>
      <c r="AD135" s="108"/>
      <c r="AE135" s="109" t="s">
        <v>364</v>
      </c>
      <c r="AF135" s="109" t="s">
        <v>361</v>
      </c>
      <c r="AG135" s="110"/>
      <c r="AH135" s="107"/>
      <c r="AI135" s="101"/>
      <c r="AJ135" s="102"/>
      <c r="AK135" s="119" t="s">
        <v>504</v>
      </c>
      <c r="AL135" s="119" t="s">
        <v>366</v>
      </c>
      <c r="AM135" s="119" t="s">
        <v>329</v>
      </c>
      <c r="AN135" s="119">
        <v>7.9</v>
      </c>
      <c r="AO135" s="119">
        <v>0</v>
      </c>
      <c r="AP135" s="119">
        <v>70</v>
      </c>
      <c r="AQ135" s="119">
        <v>0</v>
      </c>
      <c r="AS135" s="119" t="str">
        <f>IF(S135=VLOOKUP(B135,Sheet2!$C$6:$AD$165,10,FALSE),"O","X")</f>
        <v>O</v>
      </c>
    </row>
    <row r="136" spans="1:45" s="119" customFormat="1" ht="15" customHeight="1" x14ac:dyDescent="0.2">
      <c r="A136" s="100">
        <v>105</v>
      </c>
      <c r="B136" s="106" t="s">
        <v>270</v>
      </c>
      <c r="C136" s="101"/>
      <c r="D136" s="102"/>
      <c r="E136" s="103" t="s">
        <v>428</v>
      </c>
      <c r="F136" s="101"/>
      <c r="G136" s="101"/>
      <c r="H136" s="101"/>
      <c r="I136" s="101"/>
      <c r="J136" s="102"/>
      <c r="K136" s="106" t="s">
        <v>353</v>
      </c>
      <c r="L136" s="101"/>
      <c r="M136" s="102"/>
      <c r="N136" s="106" t="s">
        <v>322</v>
      </c>
      <c r="O136" s="101"/>
      <c r="P136" s="101"/>
      <c r="Q136" s="102"/>
      <c r="R136" s="125" t="s">
        <v>121</v>
      </c>
      <c r="S136" s="106" t="s">
        <v>676</v>
      </c>
      <c r="T136" s="101"/>
      <c r="U136" s="102"/>
      <c r="V136" s="107" t="s">
        <v>0</v>
      </c>
      <c r="W136" s="102"/>
      <c r="X136" s="106">
        <v>1.55</v>
      </c>
      <c r="Y136" s="102"/>
      <c r="Z136" s="107" t="s">
        <v>0</v>
      </c>
      <c r="AA136" s="102"/>
      <c r="AB136" s="106">
        <v>30</v>
      </c>
      <c r="AC136" s="102"/>
      <c r="AD136" s="108"/>
      <c r="AE136" s="109" t="s">
        <v>364</v>
      </c>
      <c r="AF136" s="109" t="s">
        <v>361</v>
      </c>
      <c r="AG136" s="110"/>
      <c r="AH136" s="107"/>
      <c r="AI136" s="101"/>
      <c r="AJ136" s="102"/>
      <c r="AK136" s="119" t="s">
        <v>504</v>
      </c>
      <c r="AL136" s="119" t="s">
        <v>363</v>
      </c>
      <c r="AM136" s="119" t="s">
        <v>329</v>
      </c>
      <c r="AN136" s="119">
        <v>2.7</v>
      </c>
      <c r="AO136" s="119">
        <v>0</v>
      </c>
      <c r="AP136" s="119">
        <v>70</v>
      </c>
      <c r="AQ136" s="119">
        <v>0</v>
      </c>
      <c r="AS136" s="119" t="str">
        <f>IF(S136=VLOOKUP(B136,Sheet2!$C$6:$AD$165,10,FALSE),"O","X")</f>
        <v>O</v>
      </c>
    </row>
    <row r="137" spans="1:45" s="119" customFormat="1" ht="15" customHeight="1" x14ac:dyDescent="0.2">
      <c r="A137" s="100">
        <v>106</v>
      </c>
      <c r="B137" s="106" t="s">
        <v>271</v>
      </c>
      <c r="C137" s="101"/>
      <c r="D137" s="102"/>
      <c r="E137" s="103" t="s">
        <v>429</v>
      </c>
      <c r="F137" s="101"/>
      <c r="G137" s="101"/>
      <c r="H137" s="101"/>
      <c r="I137" s="101"/>
      <c r="J137" s="102"/>
      <c r="K137" s="106" t="s">
        <v>353</v>
      </c>
      <c r="L137" s="101"/>
      <c r="M137" s="102"/>
      <c r="N137" s="106" t="s">
        <v>322</v>
      </c>
      <c r="O137" s="101"/>
      <c r="P137" s="101"/>
      <c r="Q137" s="102"/>
      <c r="R137" s="125" t="s">
        <v>121</v>
      </c>
      <c r="S137" s="106" t="s">
        <v>680</v>
      </c>
      <c r="T137" s="101"/>
      <c r="U137" s="102"/>
      <c r="V137" s="107" t="s">
        <v>0</v>
      </c>
      <c r="W137" s="102"/>
      <c r="X137" s="106">
        <v>1.55</v>
      </c>
      <c r="Y137" s="102"/>
      <c r="Z137" s="107" t="s">
        <v>0</v>
      </c>
      <c r="AA137" s="102"/>
      <c r="AB137" s="106">
        <v>30</v>
      </c>
      <c r="AC137" s="102"/>
      <c r="AD137" s="108"/>
      <c r="AE137" s="109" t="s">
        <v>364</v>
      </c>
      <c r="AF137" s="109" t="s">
        <v>361</v>
      </c>
      <c r="AG137" s="110"/>
      <c r="AH137" s="107"/>
      <c r="AI137" s="101"/>
      <c r="AJ137" s="102"/>
      <c r="AK137" s="119" t="s">
        <v>504</v>
      </c>
      <c r="AL137" s="119" t="s">
        <v>363</v>
      </c>
      <c r="AM137" s="119" t="s">
        <v>329</v>
      </c>
      <c r="AN137" s="119">
        <v>2.7</v>
      </c>
      <c r="AO137" s="119">
        <v>0</v>
      </c>
      <c r="AP137" s="119">
        <v>70</v>
      </c>
      <c r="AQ137" s="119">
        <v>0</v>
      </c>
      <c r="AS137" s="119" t="str">
        <f>IF(S137=VLOOKUP(B137,Sheet2!$C$6:$AD$165,10,FALSE),"O","X")</f>
        <v>O</v>
      </c>
    </row>
    <row r="138" spans="1:45" s="119" customFormat="1" ht="15" customHeight="1" x14ac:dyDescent="0.2">
      <c r="A138" s="100">
        <v>107</v>
      </c>
      <c r="B138" s="106" t="s">
        <v>272</v>
      </c>
      <c r="C138" s="101"/>
      <c r="D138" s="102"/>
      <c r="E138" s="103" t="s">
        <v>438</v>
      </c>
      <c r="F138" s="101"/>
      <c r="G138" s="101"/>
      <c r="H138" s="101"/>
      <c r="I138" s="101"/>
      <c r="J138" s="102"/>
      <c r="K138" s="106" t="s">
        <v>531</v>
      </c>
      <c r="L138" s="101"/>
      <c r="M138" s="102"/>
      <c r="N138" s="106" t="s">
        <v>309</v>
      </c>
      <c r="O138" s="101"/>
      <c r="P138" s="101"/>
      <c r="Q138" s="102"/>
      <c r="R138" s="125" t="s">
        <v>122</v>
      </c>
      <c r="S138" s="107" t="s">
        <v>543</v>
      </c>
      <c r="T138" s="101"/>
      <c r="U138" s="102"/>
      <c r="V138" s="107" t="s">
        <v>0</v>
      </c>
      <c r="W138" s="102"/>
      <c r="X138" s="106">
        <v>0.3</v>
      </c>
      <c r="Y138" s="102"/>
      <c r="Z138" s="107" t="s">
        <v>0</v>
      </c>
      <c r="AA138" s="102"/>
      <c r="AB138" s="106" t="s">
        <v>29</v>
      </c>
      <c r="AC138" s="102"/>
      <c r="AD138" s="108"/>
      <c r="AE138" s="109" t="s">
        <v>364</v>
      </c>
      <c r="AF138" s="109" t="s">
        <v>361</v>
      </c>
      <c r="AG138" s="110"/>
      <c r="AH138" s="107"/>
      <c r="AI138" s="101"/>
      <c r="AJ138" s="102"/>
      <c r="AK138" s="119" t="s">
        <v>504</v>
      </c>
      <c r="AL138" s="119" t="s">
        <v>28</v>
      </c>
      <c r="AM138" s="119" t="s">
        <v>329</v>
      </c>
      <c r="AN138" s="119">
        <v>2</v>
      </c>
      <c r="AO138" s="119">
        <v>0</v>
      </c>
      <c r="AP138" s="119">
        <v>300</v>
      </c>
      <c r="AQ138" s="119">
        <v>0</v>
      </c>
      <c r="AS138" s="119" t="str">
        <f>IF(S138=VLOOKUP(B138,Sheet2!$C$6:$AD$165,10,FALSE),"O","X")</f>
        <v>O</v>
      </c>
    </row>
    <row r="139" spans="1:45" s="119" customFormat="1" ht="15" customHeight="1" x14ac:dyDescent="0.2">
      <c r="A139" s="100">
        <v>108</v>
      </c>
      <c r="B139" s="106" t="s">
        <v>273</v>
      </c>
      <c r="C139" s="101"/>
      <c r="D139" s="102"/>
      <c r="E139" s="103" t="s">
        <v>430</v>
      </c>
      <c r="F139" s="101"/>
      <c r="G139" s="101"/>
      <c r="H139" s="101"/>
      <c r="I139" s="101"/>
      <c r="J139" s="102"/>
      <c r="K139" s="106" t="s">
        <v>531</v>
      </c>
      <c r="L139" s="101"/>
      <c r="M139" s="102"/>
      <c r="N139" s="106" t="s">
        <v>298</v>
      </c>
      <c r="O139" s="101"/>
      <c r="P139" s="101"/>
      <c r="Q139" s="102"/>
      <c r="R139" s="125" t="s">
        <v>121</v>
      </c>
      <c r="S139" s="106" t="s">
        <v>541</v>
      </c>
      <c r="T139" s="101"/>
      <c r="U139" s="102"/>
      <c r="V139" s="107" t="s">
        <v>0</v>
      </c>
      <c r="W139" s="102"/>
      <c r="X139" s="106">
        <v>2.1800000000000002</v>
      </c>
      <c r="Y139" s="102"/>
      <c r="Z139" s="107" t="s">
        <v>0</v>
      </c>
      <c r="AA139" s="102"/>
      <c r="AB139" s="106" t="s">
        <v>29</v>
      </c>
      <c r="AC139" s="102"/>
      <c r="AD139" s="108"/>
      <c r="AE139" s="109" t="s">
        <v>364</v>
      </c>
      <c r="AF139" s="109" t="s">
        <v>361</v>
      </c>
      <c r="AG139" s="110"/>
      <c r="AH139" s="107"/>
      <c r="AI139" s="101"/>
      <c r="AJ139" s="102"/>
      <c r="AK139" s="119" t="s">
        <v>504</v>
      </c>
      <c r="AL139" s="119" t="s">
        <v>363</v>
      </c>
      <c r="AM139" s="119" t="s">
        <v>329</v>
      </c>
      <c r="AN139" s="119">
        <v>4</v>
      </c>
      <c r="AO139" s="119">
        <v>0</v>
      </c>
      <c r="AP139" s="119">
        <v>300</v>
      </c>
      <c r="AQ139" s="119">
        <v>0</v>
      </c>
      <c r="AS139" s="119" t="str">
        <f>IF(S139=VLOOKUP(B139,Sheet2!$C$6:$AD$165,10,FALSE),"O","X")</f>
        <v>O</v>
      </c>
    </row>
    <row r="140" spans="1:45" s="119" customFormat="1" ht="15" customHeight="1" x14ac:dyDescent="0.2">
      <c r="A140" s="100">
        <v>109</v>
      </c>
      <c r="B140" s="106" t="s">
        <v>274</v>
      </c>
      <c r="C140" s="101"/>
      <c r="D140" s="102"/>
      <c r="E140" s="103" t="s">
        <v>431</v>
      </c>
      <c r="F140" s="101"/>
      <c r="G140" s="101"/>
      <c r="H140" s="101"/>
      <c r="I140" s="101"/>
      <c r="J140" s="102"/>
      <c r="K140" s="106" t="s">
        <v>531</v>
      </c>
      <c r="L140" s="101"/>
      <c r="M140" s="102"/>
      <c r="N140" s="106" t="s">
        <v>298</v>
      </c>
      <c r="O140" s="101"/>
      <c r="P140" s="101"/>
      <c r="Q140" s="102"/>
      <c r="R140" s="125" t="s">
        <v>121</v>
      </c>
      <c r="S140" s="106" t="s">
        <v>541</v>
      </c>
      <c r="T140" s="101"/>
      <c r="U140" s="102"/>
      <c r="V140" s="107" t="s">
        <v>0</v>
      </c>
      <c r="W140" s="102"/>
      <c r="X140" s="106">
        <v>2.1800000000000002</v>
      </c>
      <c r="Y140" s="102"/>
      <c r="Z140" s="107" t="s">
        <v>0</v>
      </c>
      <c r="AA140" s="102"/>
      <c r="AB140" s="106" t="s">
        <v>29</v>
      </c>
      <c r="AC140" s="102"/>
      <c r="AD140" s="108"/>
      <c r="AE140" s="109" t="s">
        <v>364</v>
      </c>
      <c r="AF140" s="109" t="s">
        <v>361</v>
      </c>
      <c r="AG140" s="110"/>
      <c r="AH140" s="107"/>
      <c r="AI140" s="101"/>
      <c r="AJ140" s="102"/>
      <c r="AK140" s="119" t="s">
        <v>504</v>
      </c>
      <c r="AL140" s="119" t="s">
        <v>363</v>
      </c>
      <c r="AM140" s="119" t="s">
        <v>329</v>
      </c>
      <c r="AN140" s="119">
        <v>4</v>
      </c>
      <c r="AO140" s="119">
        <v>0</v>
      </c>
      <c r="AP140" s="119">
        <v>300</v>
      </c>
      <c r="AQ140" s="119">
        <v>0</v>
      </c>
      <c r="AS140" s="119" t="str">
        <f>IF(S140=VLOOKUP(B140,Sheet2!$C$6:$AD$165,10,FALSE),"O","X")</f>
        <v>O</v>
      </c>
    </row>
    <row r="141" spans="1:45" s="119" customFormat="1" ht="15" customHeight="1" x14ac:dyDescent="0.2">
      <c r="A141" s="100">
        <v>110</v>
      </c>
      <c r="B141" s="106" t="s">
        <v>275</v>
      </c>
      <c r="C141" s="101"/>
      <c r="D141" s="102"/>
      <c r="E141" s="103" t="s">
        <v>458</v>
      </c>
      <c r="F141" s="101"/>
      <c r="G141" s="101"/>
      <c r="H141" s="101"/>
      <c r="I141" s="101"/>
      <c r="J141" s="102"/>
      <c r="K141" s="106" t="s">
        <v>354</v>
      </c>
      <c r="L141" s="101"/>
      <c r="M141" s="102"/>
      <c r="N141" s="106" t="s">
        <v>323</v>
      </c>
      <c r="O141" s="101"/>
      <c r="P141" s="101"/>
      <c r="Q141" s="102"/>
      <c r="R141" s="125" t="s">
        <v>122</v>
      </c>
      <c r="S141" s="106" t="s">
        <v>360</v>
      </c>
      <c r="T141" s="101"/>
      <c r="U141" s="102"/>
      <c r="V141" s="107" t="s">
        <v>0</v>
      </c>
      <c r="W141" s="102"/>
      <c r="X141" s="106">
        <v>7</v>
      </c>
      <c r="Y141" s="102"/>
      <c r="Z141" s="107" t="s">
        <v>0</v>
      </c>
      <c r="AA141" s="102"/>
      <c r="AB141" s="106" t="s">
        <v>29</v>
      </c>
      <c r="AC141" s="102"/>
      <c r="AD141" s="108"/>
      <c r="AE141" s="109" t="s">
        <v>364</v>
      </c>
      <c r="AF141" s="109" t="s">
        <v>361</v>
      </c>
      <c r="AG141" s="110"/>
      <c r="AH141" s="107"/>
      <c r="AI141" s="101"/>
      <c r="AJ141" s="102"/>
      <c r="AK141" s="119" t="s">
        <v>504</v>
      </c>
      <c r="AL141" s="119" t="s">
        <v>366</v>
      </c>
      <c r="AM141" s="119" t="s">
        <v>329</v>
      </c>
      <c r="AN141" s="119">
        <v>10</v>
      </c>
      <c r="AO141" s="119">
        <v>0</v>
      </c>
      <c r="AP141" s="119">
        <v>60</v>
      </c>
      <c r="AQ141" s="119">
        <v>0</v>
      </c>
      <c r="AS141" s="119" t="str">
        <f>IF(S141=VLOOKUP(B141,Sheet2!$C$6:$AD$165,10,FALSE),"O","X")</f>
        <v>O</v>
      </c>
    </row>
    <row r="142" spans="1:45" s="119" customFormat="1" ht="15" customHeight="1" x14ac:dyDescent="0.2">
      <c r="A142" s="100">
        <v>111</v>
      </c>
      <c r="B142" s="106" t="s">
        <v>276</v>
      </c>
      <c r="C142" s="101"/>
      <c r="D142" s="102"/>
      <c r="E142" s="103" t="s">
        <v>555</v>
      </c>
      <c r="F142" s="101"/>
      <c r="G142" s="101"/>
      <c r="H142" s="101"/>
      <c r="I142" s="101"/>
      <c r="J142" s="102"/>
      <c r="K142" s="106" t="s">
        <v>355</v>
      </c>
      <c r="L142" s="101"/>
      <c r="M142" s="102"/>
      <c r="N142" s="106" t="s">
        <v>324</v>
      </c>
      <c r="O142" s="101"/>
      <c r="P142" s="101"/>
      <c r="Q142" s="102"/>
      <c r="R142" s="125" t="s">
        <v>121</v>
      </c>
      <c r="S142" s="106" t="s">
        <v>124</v>
      </c>
      <c r="T142" s="101"/>
      <c r="U142" s="102"/>
      <c r="V142" s="107" t="s">
        <v>0</v>
      </c>
      <c r="W142" s="102"/>
      <c r="X142" s="106">
        <v>4</v>
      </c>
      <c r="Y142" s="102"/>
      <c r="Z142" s="107" t="s">
        <v>0</v>
      </c>
      <c r="AA142" s="102"/>
      <c r="AB142" s="106" t="s">
        <v>29</v>
      </c>
      <c r="AC142" s="102"/>
      <c r="AD142" s="108"/>
      <c r="AE142" s="109" t="s">
        <v>364</v>
      </c>
      <c r="AF142" s="109" t="s">
        <v>361</v>
      </c>
      <c r="AG142" s="110"/>
      <c r="AH142" s="107"/>
      <c r="AI142" s="101"/>
      <c r="AJ142" s="102"/>
      <c r="AK142" s="119" t="s">
        <v>504</v>
      </c>
      <c r="AL142" s="119" t="s">
        <v>366</v>
      </c>
      <c r="AM142" s="119" t="s">
        <v>329</v>
      </c>
      <c r="AN142" s="119">
        <v>7</v>
      </c>
      <c r="AO142" s="119">
        <v>0</v>
      </c>
      <c r="AP142" s="119">
        <v>60</v>
      </c>
      <c r="AQ142" s="119">
        <v>0</v>
      </c>
      <c r="AS142" s="119" t="str">
        <f>IF(S142=VLOOKUP(B142,Sheet2!$C$6:$AD$165,10,FALSE),"O","X")</f>
        <v>O</v>
      </c>
    </row>
    <row r="143" spans="1:45" s="119" customFormat="1" ht="15" customHeight="1" x14ac:dyDescent="0.2">
      <c r="A143" s="100">
        <v>112</v>
      </c>
      <c r="B143" s="106" t="s">
        <v>277</v>
      </c>
      <c r="C143" s="101"/>
      <c r="D143" s="102"/>
      <c r="E143" s="103" t="s">
        <v>432</v>
      </c>
      <c r="F143" s="101"/>
      <c r="G143" s="101"/>
      <c r="H143" s="101"/>
      <c r="I143" s="101"/>
      <c r="J143" s="102"/>
      <c r="K143" s="106" t="s">
        <v>353</v>
      </c>
      <c r="L143" s="101"/>
      <c r="M143" s="102"/>
      <c r="N143" s="106" t="s">
        <v>322</v>
      </c>
      <c r="O143" s="101"/>
      <c r="P143" s="101"/>
      <c r="Q143" s="102"/>
      <c r="R143" s="125" t="s">
        <v>121</v>
      </c>
      <c r="S143" s="106" t="s">
        <v>462</v>
      </c>
      <c r="T143" s="101"/>
      <c r="U143" s="102"/>
      <c r="V143" s="107" t="s">
        <v>0</v>
      </c>
      <c r="W143" s="102"/>
      <c r="X143" s="106" t="s">
        <v>462</v>
      </c>
      <c r="Y143" s="102"/>
      <c r="Z143" s="107" t="s">
        <v>0</v>
      </c>
      <c r="AA143" s="102"/>
      <c r="AB143" s="106" t="s">
        <v>462</v>
      </c>
      <c r="AC143" s="102"/>
      <c r="AD143" s="108"/>
      <c r="AE143" s="109" t="s">
        <v>364</v>
      </c>
      <c r="AF143" s="109" t="s">
        <v>361</v>
      </c>
      <c r="AG143" s="110"/>
      <c r="AH143" s="107" t="s">
        <v>462</v>
      </c>
      <c r="AI143" s="101"/>
      <c r="AJ143" s="102"/>
      <c r="AK143" s="119" t="s">
        <v>504</v>
      </c>
      <c r="AL143" s="120" t="s">
        <v>548</v>
      </c>
      <c r="AM143" s="119" t="s">
        <v>329</v>
      </c>
      <c r="AN143" s="120" t="s">
        <v>548</v>
      </c>
      <c r="AO143" s="120" t="s">
        <v>548</v>
      </c>
      <c r="AP143" s="120" t="s">
        <v>548</v>
      </c>
      <c r="AQ143" s="120" t="s">
        <v>548</v>
      </c>
      <c r="AS143" s="119" t="str">
        <f>IF(S143=VLOOKUP(B143,Sheet2!$C$6:$AD$165,10,FALSE),"O","X")</f>
        <v>X</v>
      </c>
    </row>
    <row r="144" spans="1:45" s="119" customFormat="1" ht="15" customHeight="1" x14ac:dyDescent="0.2">
      <c r="A144" s="100">
        <v>113</v>
      </c>
      <c r="B144" s="106" t="s">
        <v>278</v>
      </c>
      <c r="C144" s="101"/>
      <c r="D144" s="102"/>
      <c r="E144" s="103" t="s">
        <v>433</v>
      </c>
      <c r="F144" s="101"/>
      <c r="G144" s="101"/>
      <c r="H144" s="101"/>
      <c r="I144" s="101"/>
      <c r="J144" s="102"/>
      <c r="K144" s="106" t="s">
        <v>353</v>
      </c>
      <c r="L144" s="101"/>
      <c r="M144" s="102"/>
      <c r="N144" s="106" t="s">
        <v>322</v>
      </c>
      <c r="O144" s="101"/>
      <c r="P144" s="101"/>
      <c r="Q144" s="102"/>
      <c r="R144" s="125" t="s">
        <v>121</v>
      </c>
      <c r="S144" s="106" t="s">
        <v>462</v>
      </c>
      <c r="T144" s="101"/>
      <c r="U144" s="102"/>
      <c r="V144" s="107" t="s">
        <v>0</v>
      </c>
      <c r="W144" s="102"/>
      <c r="X144" s="106" t="s">
        <v>462</v>
      </c>
      <c r="Y144" s="102"/>
      <c r="Z144" s="107" t="s">
        <v>0</v>
      </c>
      <c r="AA144" s="102"/>
      <c r="AB144" s="106" t="s">
        <v>462</v>
      </c>
      <c r="AC144" s="102"/>
      <c r="AD144" s="108"/>
      <c r="AE144" s="109" t="s">
        <v>364</v>
      </c>
      <c r="AF144" s="109" t="s">
        <v>361</v>
      </c>
      <c r="AG144" s="110"/>
      <c r="AH144" s="107" t="s">
        <v>462</v>
      </c>
      <c r="AI144" s="101"/>
      <c r="AJ144" s="102"/>
      <c r="AK144" s="119" t="s">
        <v>504</v>
      </c>
      <c r="AL144" s="120" t="s">
        <v>548</v>
      </c>
      <c r="AM144" s="119" t="s">
        <v>329</v>
      </c>
      <c r="AN144" s="120" t="s">
        <v>548</v>
      </c>
      <c r="AO144" s="120" t="s">
        <v>548</v>
      </c>
      <c r="AP144" s="120" t="s">
        <v>548</v>
      </c>
      <c r="AQ144" s="120" t="s">
        <v>548</v>
      </c>
      <c r="AS144" s="119" t="str">
        <f>IF(S144=VLOOKUP(B144,Sheet2!$C$6:$AD$165,10,FALSE),"O","X")</f>
        <v>X</v>
      </c>
    </row>
    <row r="145" spans="1:46" s="119" customFormat="1" ht="15" customHeight="1" x14ac:dyDescent="0.2">
      <c r="A145" s="125" t="s">
        <v>0</v>
      </c>
      <c r="B145" s="106" t="s">
        <v>0</v>
      </c>
      <c r="C145" s="101" t="s">
        <v>0</v>
      </c>
      <c r="D145" s="102" t="s">
        <v>0</v>
      </c>
      <c r="E145" s="103" t="s">
        <v>0</v>
      </c>
      <c r="F145" s="101" t="s">
        <v>0</v>
      </c>
      <c r="G145" s="101" t="s">
        <v>0</v>
      </c>
      <c r="H145" s="101" t="s">
        <v>0</v>
      </c>
      <c r="I145" s="101" t="s">
        <v>0</v>
      </c>
      <c r="J145" s="102" t="s">
        <v>0</v>
      </c>
      <c r="K145" s="106" t="s">
        <v>0</v>
      </c>
      <c r="L145" s="101" t="s">
        <v>0</v>
      </c>
      <c r="M145" s="102" t="s">
        <v>0</v>
      </c>
      <c r="N145" s="106" t="s">
        <v>0</v>
      </c>
      <c r="O145" s="101" t="s">
        <v>0</v>
      </c>
      <c r="P145" s="101" t="s">
        <v>0</v>
      </c>
      <c r="Q145" s="102" t="s">
        <v>0</v>
      </c>
      <c r="R145" s="125" t="s">
        <v>0</v>
      </c>
      <c r="S145" s="106" t="s">
        <v>0</v>
      </c>
      <c r="T145" s="101" t="s">
        <v>0</v>
      </c>
      <c r="U145" s="102" t="s">
        <v>0</v>
      </c>
      <c r="V145" s="107" t="s">
        <v>0</v>
      </c>
      <c r="W145" s="102" t="s">
        <v>0</v>
      </c>
      <c r="X145" s="106" t="s">
        <v>0</v>
      </c>
      <c r="Y145" s="102" t="s">
        <v>0</v>
      </c>
      <c r="Z145" s="107" t="s">
        <v>0</v>
      </c>
      <c r="AA145" s="102" t="s">
        <v>0</v>
      </c>
      <c r="AB145" s="106" t="s">
        <v>0</v>
      </c>
      <c r="AC145" s="102" t="s">
        <v>0</v>
      </c>
      <c r="AD145" s="108" t="s">
        <v>0</v>
      </c>
      <c r="AE145" s="109" t="s">
        <v>0</v>
      </c>
      <c r="AF145" s="109" t="s">
        <v>0</v>
      </c>
      <c r="AG145" s="110" t="s">
        <v>0</v>
      </c>
      <c r="AH145" s="107" t="s">
        <v>0</v>
      </c>
      <c r="AI145" s="101" t="s">
        <v>0</v>
      </c>
      <c r="AJ145" s="102" t="s">
        <v>0</v>
      </c>
      <c r="AL145" s="120"/>
      <c r="AM145" s="120"/>
      <c r="AN145" s="120"/>
      <c r="AO145" s="120"/>
      <c r="AP145" s="120"/>
      <c r="AQ145" s="120"/>
    </row>
    <row r="146" spans="1:46" s="119" customFormat="1" ht="15" customHeight="1" x14ac:dyDescent="0.2">
      <c r="A146" s="100" t="s">
        <v>0</v>
      </c>
      <c r="B146" s="106" t="s">
        <v>0</v>
      </c>
      <c r="C146" s="101" t="s">
        <v>0</v>
      </c>
      <c r="D146" s="102" t="s">
        <v>0</v>
      </c>
      <c r="E146" s="103" t="s">
        <v>0</v>
      </c>
      <c r="F146" s="101" t="s">
        <v>0</v>
      </c>
      <c r="G146" s="101" t="s">
        <v>0</v>
      </c>
      <c r="H146" s="101" t="s">
        <v>0</v>
      </c>
      <c r="I146" s="101" t="s">
        <v>0</v>
      </c>
      <c r="J146" s="102" t="s">
        <v>0</v>
      </c>
      <c r="K146" s="106" t="s">
        <v>0</v>
      </c>
      <c r="L146" s="101" t="s">
        <v>0</v>
      </c>
      <c r="M146" s="102" t="s">
        <v>0</v>
      </c>
      <c r="N146" s="106" t="s">
        <v>0</v>
      </c>
      <c r="O146" s="101" t="s">
        <v>0</v>
      </c>
      <c r="P146" s="101" t="s">
        <v>0</v>
      </c>
      <c r="Q146" s="102" t="s">
        <v>0</v>
      </c>
      <c r="R146" s="125" t="s">
        <v>0</v>
      </c>
      <c r="S146" s="106" t="s">
        <v>0</v>
      </c>
      <c r="T146" s="101" t="s">
        <v>0</v>
      </c>
      <c r="U146" s="102" t="s">
        <v>0</v>
      </c>
      <c r="V146" s="107" t="s">
        <v>0</v>
      </c>
      <c r="W146" s="102" t="s">
        <v>0</v>
      </c>
      <c r="X146" s="106" t="s">
        <v>0</v>
      </c>
      <c r="Y146" s="102" t="s">
        <v>0</v>
      </c>
      <c r="Z146" s="107" t="s">
        <v>0</v>
      </c>
      <c r="AA146" s="102" t="s">
        <v>0</v>
      </c>
      <c r="AB146" s="106" t="s">
        <v>0</v>
      </c>
      <c r="AC146" s="102" t="s">
        <v>0</v>
      </c>
      <c r="AD146" s="108" t="s">
        <v>0</v>
      </c>
      <c r="AE146" s="109" t="s">
        <v>0</v>
      </c>
      <c r="AF146" s="109" t="s">
        <v>0</v>
      </c>
      <c r="AG146" s="110" t="s">
        <v>0</v>
      </c>
      <c r="AH146" s="107" t="s">
        <v>0</v>
      </c>
      <c r="AI146" s="101" t="s">
        <v>0</v>
      </c>
      <c r="AJ146" s="102" t="s">
        <v>0</v>
      </c>
    </row>
    <row r="147" spans="1:46" s="119" customFormat="1" ht="15" customHeight="1" x14ac:dyDescent="0.2">
      <c r="A147" s="100" t="s">
        <v>0</v>
      </c>
      <c r="B147" s="106" t="s">
        <v>0</v>
      </c>
      <c r="C147" s="101" t="s">
        <v>0</v>
      </c>
      <c r="D147" s="102" t="s">
        <v>0</v>
      </c>
      <c r="E147" s="103" t="s">
        <v>0</v>
      </c>
      <c r="F147" s="101" t="s">
        <v>0</v>
      </c>
      <c r="G147" s="101" t="s">
        <v>0</v>
      </c>
      <c r="H147" s="101" t="s">
        <v>0</v>
      </c>
      <c r="I147" s="101" t="s">
        <v>0</v>
      </c>
      <c r="J147" s="102" t="s">
        <v>0</v>
      </c>
      <c r="K147" s="106" t="s">
        <v>0</v>
      </c>
      <c r="L147" s="101" t="s">
        <v>0</v>
      </c>
      <c r="M147" s="102" t="s">
        <v>0</v>
      </c>
      <c r="N147" s="106" t="s">
        <v>0</v>
      </c>
      <c r="O147" s="101" t="s">
        <v>0</v>
      </c>
      <c r="P147" s="101" t="s">
        <v>0</v>
      </c>
      <c r="Q147" s="102" t="s">
        <v>0</v>
      </c>
      <c r="R147" s="125" t="s">
        <v>0</v>
      </c>
      <c r="S147" s="106" t="s">
        <v>0</v>
      </c>
      <c r="T147" s="101" t="s">
        <v>0</v>
      </c>
      <c r="U147" s="102" t="s">
        <v>0</v>
      </c>
      <c r="V147" s="107" t="s">
        <v>0</v>
      </c>
      <c r="W147" s="102" t="s">
        <v>0</v>
      </c>
      <c r="X147" s="106" t="s">
        <v>0</v>
      </c>
      <c r="Y147" s="102" t="s">
        <v>0</v>
      </c>
      <c r="Z147" s="107" t="s">
        <v>0</v>
      </c>
      <c r="AA147" s="102" t="s">
        <v>0</v>
      </c>
      <c r="AB147" s="106" t="s">
        <v>0</v>
      </c>
      <c r="AC147" s="102" t="s">
        <v>0</v>
      </c>
      <c r="AD147" s="108" t="s">
        <v>0</v>
      </c>
      <c r="AE147" s="109" t="s">
        <v>0</v>
      </c>
      <c r="AF147" s="109" t="s">
        <v>0</v>
      </c>
      <c r="AG147" s="110" t="s">
        <v>0</v>
      </c>
      <c r="AH147" s="107" t="s">
        <v>0</v>
      </c>
      <c r="AI147" s="101" t="s">
        <v>0</v>
      </c>
      <c r="AJ147" s="102" t="s">
        <v>0</v>
      </c>
      <c r="AS147" s="119" t="e">
        <f>IF(S147=VLOOKUP(B147,Sheet2!$C$6:$AD$165,10,FALSE),"O","X")</f>
        <v>#N/A</v>
      </c>
    </row>
    <row r="148" spans="1:46" s="1" customFormat="1" ht="15" customHeight="1" x14ac:dyDescent="0.2">
      <c r="A148" s="130" t="s">
        <v>0</v>
      </c>
      <c r="B148" s="131" t="s">
        <v>0</v>
      </c>
      <c r="C148" s="132" t="s">
        <v>0</v>
      </c>
      <c r="D148" s="133" t="s">
        <v>0</v>
      </c>
      <c r="E148" s="134" t="s">
        <v>0</v>
      </c>
      <c r="F148" s="135" t="s">
        <v>0</v>
      </c>
      <c r="G148" s="135" t="s">
        <v>0</v>
      </c>
      <c r="H148" s="135" t="s">
        <v>0</v>
      </c>
      <c r="I148" s="135" t="s">
        <v>0</v>
      </c>
      <c r="J148" s="136" t="s">
        <v>0</v>
      </c>
      <c r="K148" s="131" t="s">
        <v>0</v>
      </c>
      <c r="L148" s="132" t="s">
        <v>0</v>
      </c>
      <c r="M148" s="133" t="s">
        <v>0</v>
      </c>
      <c r="N148" s="131" t="s">
        <v>0</v>
      </c>
      <c r="O148" s="132" t="s">
        <v>0</v>
      </c>
      <c r="P148" s="132" t="s">
        <v>0</v>
      </c>
      <c r="Q148" s="133" t="s">
        <v>0</v>
      </c>
      <c r="R148" s="137" t="s">
        <v>0</v>
      </c>
      <c r="S148" s="131" t="s">
        <v>0</v>
      </c>
      <c r="T148" s="132" t="s">
        <v>0</v>
      </c>
      <c r="U148" s="133" t="s">
        <v>0</v>
      </c>
      <c r="V148" s="137" t="s">
        <v>0</v>
      </c>
      <c r="W148" s="133" t="s">
        <v>0</v>
      </c>
      <c r="X148" s="131" t="s">
        <v>0</v>
      </c>
      <c r="Y148" s="133" t="s">
        <v>0</v>
      </c>
      <c r="Z148" s="137" t="s">
        <v>0</v>
      </c>
      <c r="AA148" s="133" t="s">
        <v>0</v>
      </c>
      <c r="AB148" s="131" t="s">
        <v>0</v>
      </c>
      <c r="AC148" s="133" t="s">
        <v>0</v>
      </c>
      <c r="AD148" s="138" t="s">
        <v>0</v>
      </c>
      <c r="AE148" s="139" t="s">
        <v>0</v>
      </c>
      <c r="AF148" s="139" t="s">
        <v>0</v>
      </c>
      <c r="AG148" s="140" t="s">
        <v>0</v>
      </c>
      <c r="AH148" s="137" t="s">
        <v>0</v>
      </c>
      <c r="AI148" s="132" t="s">
        <v>0</v>
      </c>
      <c r="AJ148" s="133" t="s">
        <v>0</v>
      </c>
      <c r="AK148" s="115"/>
      <c r="AL148" s="115"/>
      <c r="AM148" s="115"/>
      <c r="AN148" s="115"/>
      <c r="AO148" s="115"/>
      <c r="AP148" s="117"/>
      <c r="AQ148" s="117"/>
      <c r="AR148" s="2"/>
    </row>
    <row r="149" spans="1:46" s="1" customFormat="1" ht="15" customHeight="1" x14ac:dyDescent="0.2">
      <c r="A149" s="130" t="s">
        <v>0</v>
      </c>
      <c r="B149" s="131" t="s">
        <v>0</v>
      </c>
      <c r="C149" s="132" t="s">
        <v>0</v>
      </c>
      <c r="D149" s="133" t="s">
        <v>0</v>
      </c>
      <c r="E149" s="134" t="s">
        <v>0</v>
      </c>
      <c r="F149" s="135" t="s">
        <v>0</v>
      </c>
      <c r="G149" s="135" t="s">
        <v>0</v>
      </c>
      <c r="H149" s="135" t="s">
        <v>0</v>
      </c>
      <c r="I149" s="135" t="s">
        <v>0</v>
      </c>
      <c r="J149" s="136" t="s">
        <v>0</v>
      </c>
      <c r="K149" s="131" t="s">
        <v>0</v>
      </c>
      <c r="L149" s="132" t="s">
        <v>0</v>
      </c>
      <c r="M149" s="133" t="s">
        <v>0</v>
      </c>
      <c r="N149" s="131" t="s">
        <v>0</v>
      </c>
      <c r="O149" s="132" t="s">
        <v>0</v>
      </c>
      <c r="P149" s="132" t="s">
        <v>0</v>
      </c>
      <c r="Q149" s="133" t="s">
        <v>0</v>
      </c>
      <c r="R149" s="137" t="s">
        <v>0</v>
      </c>
      <c r="S149" s="131" t="s">
        <v>0</v>
      </c>
      <c r="T149" s="132" t="s">
        <v>0</v>
      </c>
      <c r="U149" s="133" t="s">
        <v>0</v>
      </c>
      <c r="V149" s="137" t="s">
        <v>0</v>
      </c>
      <c r="W149" s="133" t="s">
        <v>0</v>
      </c>
      <c r="X149" s="131" t="s">
        <v>0</v>
      </c>
      <c r="Y149" s="133" t="s">
        <v>0</v>
      </c>
      <c r="Z149" s="137" t="s">
        <v>0</v>
      </c>
      <c r="AA149" s="133" t="s">
        <v>0</v>
      </c>
      <c r="AB149" s="131" t="s">
        <v>0</v>
      </c>
      <c r="AC149" s="133" t="s">
        <v>0</v>
      </c>
      <c r="AD149" s="138" t="s">
        <v>0</v>
      </c>
      <c r="AE149" s="139" t="s">
        <v>0</v>
      </c>
      <c r="AF149" s="139" t="s">
        <v>0</v>
      </c>
      <c r="AG149" s="140" t="s">
        <v>0</v>
      </c>
      <c r="AH149" s="137" t="s">
        <v>0</v>
      </c>
      <c r="AI149" s="132" t="s">
        <v>0</v>
      </c>
      <c r="AJ149" s="133" t="s">
        <v>0</v>
      </c>
      <c r="AK149" s="115"/>
      <c r="AL149" s="115"/>
      <c r="AM149" s="115"/>
      <c r="AN149" s="115"/>
      <c r="AO149" s="115"/>
      <c r="AP149" s="117"/>
      <c r="AQ149" s="117"/>
      <c r="AR149" s="2"/>
    </row>
    <row r="150" spans="1:46" s="1" customFormat="1" ht="15" customHeight="1" x14ac:dyDescent="0.2">
      <c r="A150" s="130" t="s">
        <v>0</v>
      </c>
      <c r="B150" s="131" t="s">
        <v>0</v>
      </c>
      <c r="C150" s="132" t="s">
        <v>0</v>
      </c>
      <c r="D150" s="133" t="s">
        <v>0</v>
      </c>
      <c r="E150" s="134" t="s">
        <v>0</v>
      </c>
      <c r="F150" s="135" t="s">
        <v>0</v>
      </c>
      <c r="G150" s="135" t="s">
        <v>0</v>
      </c>
      <c r="H150" s="135" t="s">
        <v>0</v>
      </c>
      <c r="I150" s="135" t="s">
        <v>0</v>
      </c>
      <c r="J150" s="136" t="s">
        <v>0</v>
      </c>
      <c r="K150" s="131" t="s">
        <v>0</v>
      </c>
      <c r="L150" s="132" t="s">
        <v>0</v>
      </c>
      <c r="M150" s="133" t="s">
        <v>0</v>
      </c>
      <c r="N150" s="131" t="s">
        <v>0</v>
      </c>
      <c r="O150" s="132" t="s">
        <v>0</v>
      </c>
      <c r="P150" s="132" t="s">
        <v>0</v>
      </c>
      <c r="Q150" s="133" t="s">
        <v>0</v>
      </c>
      <c r="R150" s="137" t="s">
        <v>0</v>
      </c>
      <c r="S150" s="131" t="s">
        <v>0</v>
      </c>
      <c r="T150" s="132" t="s">
        <v>0</v>
      </c>
      <c r="U150" s="133" t="s">
        <v>0</v>
      </c>
      <c r="V150" s="137" t="s">
        <v>0</v>
      </c>
      <c r="W150" s="133" t="s">
        <v>0</v>
      </c>
      <c r="X150" s="131" t="s">
        <v>0</v>
      </c>
      <c r="Y150" s="133" t="s">
        <v>0</v>
      </c>
      <c r="Z150" s="137" t="s">
        <v>0</v>
      </c>
      <c r="AA150" s="133" t="s">
        <v>0</v>
      </c>
      <c r="AB150" s="131" t="s">
        <v>0</v>
      </c>
      <c r="AC150" s="133" t="s">
        <v>0</v>
      </c>
      <c r="AD150" s="138" t="s">
        <v>0</v>
      </c>
      <c r="AE150" s="139" t="s">
        <v>0</v>
      </c>
      <c r="AF150" s="139" t="s">
        <v>0</v>
      </c>
      <c r="AG150" s="140" t="s">
        <v>0</v>
      </c>
      <c r="AH150" s="137" t="s">
        <v>0</v>
      </c>
      <c r="AI150" s="132" t="s">
        <v>0</v>
      </c>
      <c r="AJ150" s="133" t="s">
        <v>0</v>
      </c>
      <c r="AK150" s="115"/>
      <c r="AL150" s="115"/>
      <c r="AM150" s="115"/>
      <c r="AN150" s="115"/>
      <c r="AO150" s="115"/>
      <c r="AP150" s="117"/>
      <c r="AQ150" s="117"/>
      <c r="AR150" s="2"/>
    </row>
    <row r="151" spans="1:46" s="1" customFormat="1" ht="15" customHeight="1" x14ac:dyDescent="0.2">
      <c r="A151" s="130" t="s">
        <v>0</v>
      </c>
      <c r="B151" s="131" t="s">
        <v>0</v>
      </c>
      <c r="C151" s="132" t="s">
        <v>0</v>
      </c>
      <c r="D151" s="133" t="s">
        <v>0</v>
      </c>
      <c r="E151" s="134" t="s">
        <v>0</v>
      </c>
      <c r="F151" s="135" t="s">
        <v>0</v>
      </c>
      <c r="G151" s="135" t="s">
        <v>0</v>
      </c>
      <c r="H151" s="135" t="s">
        <v>0</v>
      </c>
      <c r="I151" s="135" t="s">
        <v>0</v>
      </c>
      <c r="J151" s="136" t="s">
        <v>0</v>
      </c>
      <c r="K151" s="131" t="s">
        <v>0</v>
      </c>
      <c r="L151" s="132" t="s">
        <v>0</v>
      </c>
      <c r="M151" s="133" t="s">
        <v>0</v>
      </c>
      <c r="N151" s="131" t="s">
        <v>0</v>
      </c>
      <c r="O151" s="132" t="s">
        <v>0</v>
      </c>
      <c r="P151" s="132" t="s">
        <v>0</v>
      </c>
      <c r="Q151" s="133" t="s">
        <v>0</v>
      </c>
      <c r="R151" s="137" t="s">
        <v>0</v>
      </c>
      <c r="S151" s="131" t="s">
        <v>0</v>
      </c>
      <c r="T151" s="132" t="s">
        <v>0</v>
      </c>
      <c r="U151" s="133" t="s">
        <v>0</v>
      </c>
      <c r="V151" s="137" t="s">
        <v>0</v>
      </c>
      <c r="W151" s="133" t="s">
        <v>0</v>
      </c>
      <c r="X151" s="131" t="s">
        <v>0</v>
      </c>
      <c r="Y151" s="133" t="s">
        <v>0</v>
      </c>
      <c r="Z151" s="137" t="s">
        <v>0</v>
      </c>
      <c r="AA151" s="133" t="s">
        <v>0</v>
      </c>
      <c r="AB151" s="131" t="s">
        <v>0</v>
      </c>
      <c r="AC151" s="133" t="s">
        <v>0</v>
      </c>
      <c r="AD151" s="138" t="s">
        <v>0</v>
      </c>
      <c r="AE151" s="139" t="s">
        <v>0</v>
      </c>
      <c r="AF151" s="139" t="s">
        <v>0</v>
      </c>
      <c r="AG151" s="140" t="s">
        <v>0</v>
      </c>
      <c r="AH151" s="137" t="s">
        <v>0</v>
      </c>
      <c r="AI151" s="132" t="s">
        <v>0</v>
      </c>
      <c r="AJ151" s="133" t="s">
        <v>0</v>
      </c>
      <c r="AK151" s="115"/>
      <c r="AL151" s="115"/>
      <c r="AM151" s="115"/>
      <c r="AN151" s="115"/>
      <c r="AO151" s="115"/>
      <c r="AP151" s="117"/>
      <c r="AQ151" s="117"/>
      <c r="AR151" s="2"/>
    </row>
    <row r="152" spans="1:46" s="1" customFormat="1" ht="15" customHeight="1" x14ac:dyDescent="0.2">
      <c r="A152" s="130" t="s">
        <v>0</v>
      </c>
      <c r="B152" s="131" t="s">
        <v>0</v>
      </c>
      <c r="C152" s="132" t="s">
        <v>0</v>
      </c>
      <c r="D152" s="133" t="s">
        <v>0</v>
      </c>
      <c r="E152" s="134" t="s">
        <v>0</v>
      </c>
      <c r="F152" s="135" t="s">
        <v>0</v>
      </c>
      <c r="G152" s="135" t="s">
        <v>0</v>
      </c>
      <c r="H152" s="135" t="s">
        <v>0</v>
      </c>
      <c r="I152" s="135" t="s">
        <v>0</v>
      </c>
      <c r="J152" s="136" t="s">
        <v>0</v>
      </c>
      <c r="K152" s="131" t="s">
        <v>0</v>
      </c>
      <c r="L152" s="132" t="s">
        <v>0</v>
      </c>
      <c r="M152" s="133" t="s">
        <v>0</v>
      </c>
      <c r="N152" s="131" t="s">
        <v>0</v>
      </c>
      <c r="O152" s="132" t="s">
        <v>0</v>
      </c>
      <c r="P152" s="132" t="s">
        <v>0</v>
      </c>
      <c r="Q152" s="133" t="s">
        <v>0</v>
      </c>
      <c r="R152" s="137" t="s">
        <v>0</v>
      </c>
      <c r="S152" s="131" t="s">
        <v>0</v>
      </c>
      <c r="T152" s="132" t="s">
        <v>0</v>
      </c>
      <c r="U152" s="133" t="s">
        <v>0</v>
      </c>
      <c r="V152" s="137" t="s">
        <v>0</v>
      </c>
      <c r="W152" s="133" t="s">
        <v>0</v>
      </c>
      <c r="X152" s="131" t="s">
        <v>0</v>
      </c>
      <c r="Y152" s="133" t="s">
        <v>0</v>
      </c>
      <c r="Z152" s="137" t="s">
        <v>0</v>
      </c>
      <c r="AA152" s="133" t="s">
        <v>0</v>
      </c>
      <c r="AB152" s="131" t="s">
        <v>0</v>
      </c>
      <c r="AC152" s="133" t="s">
        <v>0</v>
      </c>
      <c r="AD152" s="138" t="s">
        <v>0</v>
      </c>
      <c r="AE152" s="139" t="s">
        <v>0</v>
      </c>
      <c r="AF152" s="139" t="s">
        <v>0</v>
      </c>
      <c r="AG152" s="140" t="s">
        <v>0</v>
      </c>
      <c r="AH152" s="137" t="s">
        <v>0</v>
      </c>
      <c r="AI152" s="132" t="s">
        <v>0</v>
      </c>
      <c r="AJ152" s="133" t="s">
        <v>0</v>
      </c>
      <c r="AK152" s="115"/>
      <c r="AL152" s="115"/>
      <c r="AM152" s="115"/>
      <c r="AN152" s="115"/>
      <c r="AO152" s="115"/>
      <c r="AP152" s="117"/>
      <c r="AQ152" s="117"/>
      <c r="AR152" s="2"/>
    </row>
    <row r="153" spans="1:46" s="116" customFormat="1" ht="15" customHeight="1" x14ac:dyDescent="0.2">
      <c r="A153" s="100" t="s">
        <v>0</v>
      </c>
      <c r="B153" s="106" t="s">
        <v>0</v>
      </c>
      <c r="C153" s="101" t="s">
        <v>0</v>
      </c>
      <c r="D153" s="102" t="s">
        <v>0</v>
      </c>
      <c r="E153" s="103" t="s">
        <v>0</v>
      </c>
      <c r="F153" s="104" t="s">
        <v>0</v>
      </c>
      <c r="G153" s="104" t="s">
        <v>0</v>
      </c>
      <c r="H153" s="104" t="s">
        <v>0</v>
      </c>
      <c r="I153" s="104" t="s">
        <v>0</v>
      </c>
      <c r="J153" s="105" t="s">
        <v>0</v>
      </c>
      <c r="K153" s="106" t="s">
        <v>0</v>
      </c>
      <c r="L153" s="101" t="s">
        <v>0</v>
      </c>
      <c r="M153" s="102" t="s">
        <v>0</v>
      </c>
      <c r="N153" s="106" t="s">
        <v>0</v>
      </c>
      <c r="O153" s="101" t="s">
        <v>0</v>
      </c>
      <c r="P153" s="101" t="s">
        <v>0</v>
      </c>
      <c r="Q153" s="102" t="s">
        <v>0</v>
      </c>
      <c r="R153" s="107" t="s">
        <v>0</v>
      </c>
      <c r="S153" s="106" t="s">
        <v>0</v>
      </c>
      <c r="T153" s="101" t="s">
        <v>0</v>
      </c>
      <c r="U153" s="102" t="s">
        <v>0</v>
      </c>
      <c r="V153" s="106" t="s">
        <v>0</v>
      </c>
      <c r="W153" s="102" t="s">
        <v>0</v>
      </c>
      <c r="X153" s="106" t="s">
        <v>0</v>
      </c>
      <c r="Y153" s="102" t="s">
        <v>0</v>
      </c>
      <c r="Z153" s="106" t="s">
        <v>0</v>
      </c>
      <c r="AA153" s="102" t="s">
        <v>0</v>
      </c>
      <c r="AB153" s="106" t="s">
        <v>0</v>
      </c>
      <c r="AC153" s="102" t="s">
        <v>0</v>
      </c>
      <c r="AD153" s="108" t="s">
        <v>0</v>
      </c>
      <c r="AE153" s="109" t="s">
        <v>0</v>
      </c>
      <c r="AF153" s="109" t="s">
        <v>0</v>
      </c>
      <c r="AG153" s="110" t="s">
        <v>0</v>
      </c>
      <c r="AH153" s="107" t="s">
        <v>0</v>
      </c>
      <c r="AI153" s="101" t="s">
        <v>0</v>
      </c>
      <c r="AJ153" s="102" t="s">
        <v>0</v>
      </c>
      <c r="AK153" s="115"/>
      <c r="AL153" s="115"/>
      <c r="AM153" s="115"/>
      <c r="AN153" s="115"/>
      <c r="AO153" s="115"/>
      <c r="AP153" s="117"/>
      <c r="AQ153" s="117"/>
      <c r="AR153" s="111"/>
      <c r="AT153" s="112"/>
    </row>
    <row r="154" spans="1:46" s="1" customFormat="1" ht="15" customHeight="1" x14ac:dyDescent="0.2">
      <c r="A154" s="100" t="s">
        <v>0</v>
      </c>
      <c r="B154" s="106" t="s">
        <v>0</v>
      </c>
      <c r="C154" s="101" t="s">
        <v>0</v>
      </c>
      <c r="D154" s="102" t="s">
        <v>0</v>
      </c>
      <c r="E154" s="103" t="s">
        <v>0</v>
      </c>
      <c r="F154" s="104" t="s">
        <v>0</v>
      </c>
      <c r="G154" s="104" t="s">
        <v>0</v>
      </c>
      <c r="H154" s="104" t="s">
        <v>0</v>
      </c>
      <c r="I154" s="104" t="s">
        <v>0</v>
      </c>
      <c r="J154" s="105" t="s">
        <v>0</v>
      </c>
      <c r="K154" s="106" t="s">
        <v>0</v>
      </c>
      <c r="L154" s="101" t="s">
        <v>0</v>
      </c>
      <c r="M154" s="102" t="s">
        <v>0</v>
      </c>
      <c r="N154" s="106" t="s">
        <v>0</v>
      </c>
      <c r="O154" s="101" t="s">
        <v>0</v>
      </c>
      <c r="P154" s="101" t="s">
        <v>0</v>
      </c>
      <c r="Q154" s="102" t="s">
        <v>0</v>
      </c>
      <c r="R154" s="107" t="s">
        <v>0</v>
      </c>
      <c r="S154" s="106" t="s">
        <v>0</v>
      </c>
      <c r="T154" s="101" t="s">
        <v>0</v>
      </c>
      <c r="U154" s="102" t="s">
        <v>0</v>
      </c>
      <c r="V154" s="107" t="s">
        <v>0</v>
      </c>
      <c r="W154" s="102" t="s">
        <v>0</v>
      </c>
      <c r="X154" s="106" t="s">
        <v>0</v>
      </c>
      <c r="Y154" s="102" t="s">
        <v>0</v>
      </c>
      <c r="Z154" s="107" t="s">
        <v>0</v>
      </c>
      <c r="AA154" s="102" t="s">
        <v>0</v>
      </c>
      <c r="AB154" s="106" t="s">
        <v>0</v>
      </c>
      <c r="AC154" s="102" t="s">
        <v>0</v>
      </c>
      <c r="AD154" s="108" t="s">
        <v>0</v>
      </c>
      <c r="AE154" s="109" t="s">
        <v>0</v>
      </c>
      <c r="AF154" s="109" t="s">
        <v>0</v>
      </c>
      <c r="AG154" s="110" t="s">
        <v>0</v>
      </c>
      <c r="AH154" s="107" t="s">
        <v>0</v>
      </c>
      <c r="AI154" s="101" t="s">
        <v>0</v>
      </c>
      <c r="AJ154" s="102" t="s">
        <v>0</v>
      </c>
      <c r="AK154" s="118"/>
      <c r="AL154" s="115"/>
      <c r="AM154" s="115"/>
      <c r="AN154" s="115"/>
      <c r="AO154" s="115"/>
      <c r="AP154" s="117"/>
      <c r="AQ154" s="117"/>
      <c r="AR154" s="2"/>
    </row>
    <row r="155" spans="1:46" s="1" customFormat="1" ht="15" customHeight="1" x14ac:dyDescent="0.2">
      <c r="A155" s="100" t="s">
        <v>0</v>
      </c>
      <c r="B155" s="106" t="s">
        <v>0</v>
      </c>
      <c r="C155" s="101" t="s">
        <v>0</v>
      </c>
      <c r="D155" s="102" t="s">
        <v>0</v>
      </c>
      <c r="E155" s="103" t="s">
        <v>0</v>
      </c>
      <c r="F155" s="104" t="s">
        <v>0</v>
      </c>
      <c r="G155" s="104" t="s">
        <v>0</v>
      </c>
      <c r="H155" s="104" t="s">
        <v>0</v>
      </c>
      <c r="I155" s="104" t="s">
        <v>0</v>
      </c>
      <c r="J155" s="105" t="s">
        <v>0</v>
      </c>
      <c r="K155" s="106" t="s">
        <v>0</v>
      </c>
      <c r="L155" s="101" t="s">
        <v>0</v>
      </c>
      <c r="M155" s="102" t="s">
        <v>0</v>
      </c>
      <c r="N155" s="106" t="s">
        <v>0</v>
      </c>
      <c r="O155" s="101" t="s">
        <v>0</v>
      </c>
      <c r="P155" s="101" t="s">
        <v>0</v>
      </c>
      <c r="Q155" s="102" t="s">
        <v>0</v>
      </c>
      <c r="R155" s="107" t="s">
        <v>0</v>
      </c>
      <c r="S155" s="106" t="s">
        <v>0</v>
      </c>
      <c r="T155" s="101" t="s">
        <v>0</v>
      </c>
      <c r="U155" s="102" t="s">
        <v>0</v>
      </c>
      <c r="V155" s="107" t="s">
        <v>0</v>
      </c>
      <c r="W155" s="102" t="s">
        <v>0</v>
      </c>
      <c r="X155" s="106" t="s">
        <v>0</v>
      </c>
      <c r="Y155" s="102" t="s">
        <v>0</v>
      </c>
      <c r="Z155" s="107" t="s">
        <v>0</v>
      </c>
      <c r="AA155" s="102" t="s">
        <v>0</v>
      </c>
      <c r="AB155" s="106" t="s">
        <v>0</v>
      </c>
      <c r="AC155" s="102" t="s">
        <v>0</v>
      </c>
      <c r="AD155" s="108" t="s">
        <v>0</v>
      </c>
      <c r="AE155" s="109" t="s">
        <v>0</v>
      </c>
      <c r="AF155" s="109" t="s">
        <v>0</v>
      </c>
      <c r="AG155" s="110" t="s">
        <v>0</v>
      </c>
      <c r="AH155" s="107" t="s">
        <v>0</v>
      </c>
      <c r="AI155" s="101" t="s">
        <v>0</v>
      </c>
      <c r="AJ155" s="102" t="s">
        <v>0</v>
      </c>
      <c r="AK155" s="118"/>
      <c r="AL155" s="115"/>
      <c r="AM155" s="115"/>
      <c r="AN155" s="115"/>
      <c r="AO155" s="115"/>
      <c r="AP155" s="117"/>
      <c r="AQ155" s="117"/>
      <c r="AR155" s="2"/>
    </row>
    <row r="156" spans="1:46" s="1" customFormat="1" ht="15" customHeight="1" x14ac:dyDescent="0.2">
      <c r="A156" s="100" t="s">
        <v>0</v>
      </c>
      <c r="B156" s="106" t="s">
        <v>0</v>
      </c>
      <c r="C156" s="101" t="s">
        <v>0</v>
      </c>
      <c r="D156" s="102" t="s">
        <v>0</v>
      </c>
      <c r="E156" s="103" t="s">
        <v>0</v>
      </c>
      <c r="F156" s="104" t="s">
        <v>0</v>
      </c>
      <c r="G156" s="104" t="s">
        <v>0</v>
      </c>
      <c r="H156" s="104" t="s">
        <v>0</v>
      </c>
      <c r="I156" s="104" t="s">
        <v>0</v>
      </c>
      <c r="J156" s="105" t="s">
        <v>0</v>
      </c>
      <c r="K156" s="106" t="s">
        <v>0</v>
      </c>
      <c r="L156" s="101" t="s">
        <v>0</v>
      </c>
      <c r="M156" s="102" t="s">
        <v>0</v>
      </c>
      <c r="N156" s="106" t="s">
        <v>0</v>
      </c>
      <c r="O156" s="101" t="s">
        <v>0</v>
      </c>
      <c r="P156" s="101" t="s">
        <v>0</v>
      </c>
      <c r="Q156" s="102" t="s">
        <v>0</v>
      </c>
      <c r="R156" s="107" t="s">
        <v>0</v>
      </c>
      <c r="S156" s="106" t="s">
        <v>0</v>
      </c>
      <c r="T156" s="101" t="s">
        <v>0</v>
      </c>
      <c r="U156" s="102" t="s">
        <v>0</v>
      </c>
      <c r="V156" s="107" t="s">
        <v>0</v>
      </c>
      <c r="W156" s="102" t="s">
        <v>0</v>
      </c>
      <c r="X156" s="106" t="s">
        <v>0</v>
      </c>
      <c r="Y156" s="102" t="s">
        <v>0</v>
      </c>
      <c r="Z156" s="107" t="s">
        <v>0</v>
      </c>
      <c r="AA156" s="102" t="s">
        <v>0</v>
      </c>
      <c r="AB156" s="106" t="s">
        <v>0</v>
      </c>
      <c r="AC156" s="102" t="s">
        <v>0</v>
      </c>
      <c r="AD156" s="108" t="s">
        <v>0</v>
      </c>
      <c r="AE156" s="109" t="s">
        <v>0</v>
      </c>
      <c r="AF156" s="109" t="s">
        <v>0</v>
      </c>
      <c r="AG156" s="110" t="s">
        <v>0</v>
      </c>
      <c r="AH156" s="107" t="s">
        <v>0</v>
      </c>
      <c r="AI156" s="101" t="s">
        <v>0</v>
      </c>
      <c r="AJ156" s="102" t="s">
        <v>0</v>
      </c>
      <c r="AK156" s="118"/>
      <c r="AL156" s="115"/>
      <c r="AM156" s="115"/>
      <c r="AN156" s="115"/>
      <c r="AO156" s="115"/>
      <c r="AP156" s="117"/>
      <c r="AQ156" s="117"/>
      <c r="AR156" s="2"/>
    </row>
    <row r="157" spans="1:46" s="1" customFormat="1" ht="15" customHeight="1" x14ac:dyDescent="0.2">
      <c r="A157" s="100" t="s">
        <v>0</v>
      </c>
      <c r="B157" s="106" t="s">
        <v>0</v>
      </c>
      <c r="C157" s="101" t="s">
        <v>0</v>
      </c>
      <c r="D157" s="102" t="s">
        <v>0</v>
      </c>
      <c r="E157" s="103" t="s">
        <v>0</v>
      </c>
      <c r="F157" s="104" t="s">
        <v>0</v>
      </c>
      <c r="G157" s="104" t="s">
        <v>0</v>
      </c>
      <c r="H157" s="104" t="s">
        <v>0</v>
      </c>
      <c r="I157" s="104" t="s">
        <v>0</v>
      </c>
      <c r="J157" s="105" t="s">
        <v>0</v>
      </c>
      <c r="K157" s="106" t="s">
        <v>0</v>
      </c>
      <c r="L157" s="101" t="s">
        <v>0</v>
      </c>
      <c r="M157" s="102" t="s">
        <v>0</v>
      </c>
      <c r="N157" s="106" t="s">
        <v>0</v>
      </c>
      <c r="O157" s="101" t="s">
        <v>0</v>
      </c>
      <c r="P157" s="101" t="s">
        <v>0</v>
      </c>
      <c r="Q157" s="102" t="s">
        <v>0</v>
      </c>
      <c r="R157" s="107" t="s">
        <v>0</v>
      </c>
      <c r="S157" s="106" t="s">
        <v>0</v>
      </c>
      <c r="T157" s="101" t="s">
        <v>0</v>
      </c>
      <c r="U157" s="102" t="s">
        <v>0</v>
      </c>
      <c r="V157" s="106" t="s">
        <v>0</v>
      </c>
      <c r="W157" s="102" t="s">
        <v>0</v>
      </c>
      <c r="X157" s="106" t="s">
        <v>0</v>
      </c>
      <c r="Y157" s="102" t="s">
        <v>0</v>
      </c>
      <c r="Z157" s="106" t="s">
        <v>0</v>
      </c>
      <c r="AA157" s="102" t="s">
        <v>0</v>
      </c>
      <c r="AB157" s="106" t="s">
        <v>0</v>
      </c>
      <c r="AC157" s="102" t="s">
        <v>0</v>
      </c>
      <c r="AD157" s="108" t="s">
        <v>0</v>
      </c>
      <c r="AE157" s="109" t="s">
        <v>0</v>
      </c>
      <c r="AF157" s="109" t="s">
        <v>0</v>
      </c>
      <c r="AG157" s="110" t="s">
        <v>0</v>
      </c>
      <c r="AH157" s="107" t="s">
        <v>0</v>
      </c>
      <c r="AI157" s="101" t="s">
        <v>0</v>
      </c>
      <c r="AJ157" s="102" t="s">
        <v>0</v>
      </c>
      <c r="AK157" s="115"/>
      <c r="AL157" s="115"/>
      <c r="AM157" s="115"/>
      <c r="AN157" s="115"/>
      <c r="AO157" s="115"/>
      <c r="AP157" s="117"/>
      <c r="AQ157" s="117"/>
      <c r="AR157" s="2"/>
    </row>
    <row r="158" spans="1:46" s="1" customFormat="1" ht="15" customHeight="1" x14ac:dyDescent="0.2">
      <c r="A158" s="100" t="s">
        <v>0</v>
      </c>
      <c r="B158" s="106" t="s">
        <v>0</v>
      </c>
      <c r="C158" s="101" t="s">
        <v>0</v>
      </c>
      <c r="D158" s="102" t="s">
        <v>0</v>
      </c>
      <c r="E158" s="103" t="s">
        <v>0</v>
      </c>
      <c r="F158" s="104" t="s">
        <v>0</v>
      </c>
      <c r="G158" s="104" t="s">
        <v>0</v>
      </c>
      <c r="H158" s="104" t="s">
        <v>0</v>
      </c>
      <c r="I158" s="104" t="s">
        <v>0</v>
      </c>
      <c r="J158" s="105" t="s">
        <v>0</v>
      </c>
      <c r="K158" s="106" t="s">
        <v>0</v>
      </c>
      <c r="L158" s="101" t="s">
        <v>0</v>
      </c>
      <c r="M158" s="102" t="s">
        <v>0</v>
      </c>
      <c r="N158" s="106" t="s">
        <v>0</v>
      </c>
      <c r="O158" s="101" t="s">
        <v>0</v>
      </c>
      <c r="P158" s="101" t="s">
        <v>0</v>
      </c>
      <c r="Q158" s="102" t="s">
        <v>0</v>
      </c>
      <c r="R158" s="107" t="s">
        <v>0</v>
      </c>
      <c r="S158" s="106" t="s">
        <v>0</v>
      </c>
      <c r="T158" s="101" t="s">
        <v>0</v>
      </c>
      <c r="U158" s="102" t="s">
        <v>0</v>
      </c>
      <c r="V158" s="107" t="s">
        <v>0</v>
      </c>
      <c r="W158" s="102" t="s">
        <v>0</v>
      </c>
      <c r="X158" s="106" t="s">
        <v>0</v>
      </c>
      <c r="Y158" s="102" t="s">
        <v>0</v>
      </c>
      <c r="Z158" s="107" t="s">
        <v>0</v>
      </c>
      <c r="AA158" s="102" t="s">
        <v>0</v>
      </c>
      <c r="AB158" s="106" t="s">
        <v>0</v>
      </c>
      <c r="AC158" s="102" t="s">
        <v>0</v>
      </c>
      <c r="AD158" s="108" t="s">
        <v>0</v>
      </c>
      <c r="AE158" s="109" t="s">
        <v>0</v>
      </c>
      <c r="AF158" s="109" t="s">
        <v>0</v>
      </c>
      <c r="AG158" s="110" t="s">
        <v>0</v>
      </c>
      <c r="AH158" s="107" t="s">
        <v>0</v>
      </c>
      <c r="AI158" s="101" t="s">
        <v>0</v>
      </c>
      <c r="AJ158" s="102" t="s">
        <v>0</v>
      </c>
      <c r="AK158" s="115"/>
      <c r="AL158" s="115"/>
      <c r="AM158" s="115"/>
      <c r="AN158" s="115"/>
      <c r="AO158" s="115"/>
      <c r="AP158" s="117"/>
      <c r="AQ158" s="117"/>
      <c r="AR158" s="2"/>
    </row>
    <row r="159" spans="1:46" s="1" customFormat="1" ht="15" customHeight="1" x14ac:dyDescent="0.2">
      <c r="A159" s="100" t="s">
        <v>0</v>
      </c>
      <c r="B159" s="106" t="s">
        <v>0</v>
      </c>
      <c r="C159" s="101" t="s">
        <v>0</v>
      </c>
      <c r="D159" s="102" t="s">
        <v>0</v>
      </c>
      <c r="E159" s="103" t="s">
        <v>0</v>
      </c>
      <c r="F159" s="104" t="s">
        <v>0</v>
      </c>
      <c r="G159" s="104" t="s">
        <v>0</v>
      </c>
      <c r="H159" s="104" t="s">
        <v>0</v>
      </c>
      <c r="I159" s="104" t="s">
        <v>0</v>
      </c>
      <c r="J159" s="105" t="s">
        <v>0</v>
      </c>
      <c r="K159" s="106" t="s">
        <v>0</v>
      </c>
      <c r="L159" s="101" t="s">
        <v>0</v>
      </c>
      <c r="M159" s="102" t="s">
        <v>0</v>
      </c>
      <c r="N159" s="106" t="s">
        <v>0</v>
      </c>
      <c r="O159" s="101" t="s">
        <v>0</v>
      </c>
      <c r="P159" s="101" t="s">
        <v>0</v>
      </c>
      <c r="Q159" s="102" t="s">
        <v>0</v>
      </c>
      <c r="R159" s="107" t="s">
        <v>0</v>
      </c>
      <c r="S159" s="106" t="s">
        <v>0</v>
      </c>
      <c r="T159" s="101" t="s">
        <v>0</v>
      </c>
      <c r="U159" s="102" t="s">
        <v>0</v>
      </c>
      <c r="V159" s="107" t="s">
        <v>0</v>
      </c>
      <c r="W159" s="102" t="s">
        <v>0</v>
      </c>
      <c r="X159" s="106" t="s">
        <v>0</v>
      </c>
      <c r="Y159" s="102" t="s">
        <v>0</v>
      </c>
      <c r="Z159" s="107" t="s">
        <v>0</v>
      </c>
      <c r="AA159" s="102" t="s">
        <v>0</v>
      </c>
      <c r="AB159" s="106" t="s">
        <v>0</v>
      </c>
      <c r="AC159" s="102" t="s">
        <v>0</v>
      </c>
      <c r="AD159" s="108" t="s">
        <v>0</v>
      </c>
      <c r="AE159" s="109" t="s">
        <v>0</v>
      </c>
      <c r="AF159" s="109" t="s">
        <v>0</v>
      </c>
      <c r="AG159" s="110" t="s">
        <v>0</v>
      </c>
      <c r="AH159" s="107" t="s">
        <v>0</v>
      </c>
      <c r="AI159" s="101" t="s">
        <v>0</v>
      </c>
      <c r="AJ159" s="102" t="s">
        <v>0</v>
      </c>
      <c r="AK159" s="115"/>
      <c r="AL159" s="115"/>
      <c r="AM159" s="115"/>
      <c r="AN159" s="115"/>
      <c r="AO159" s="115"/>
      <c r="AP159" s="117"/>
      <c r="AQ159" s="117"/>
      <c r="AR159" s="2"/>
    </row>
  </sheetData>
  <autoFilter ref="A31:AR159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  <filterColumn colId="18" showButton="0"/>
    <filterColumn colId="19" showButton="0"/>
    <filterColumn colId="21" showButton="0"/>
    <filterColumn colId="23" showButton="0"/>
    <filterColumn colId="25" showButton="0"/>
    <filterColumn colId="27" showButton="0"/>
    <filterColumn colId="33" showButton="0"/>
    <filterColumn colId="34" showButton="0"/>
    <sortState ref="A34:AR183">
      <sortCondition ref="B31:B183"/>
    </sortState>
  </autoFilter>
  <mergeCells count="19">
    <mergeCell ref="AN30:AO30"/>
    <mergeCell ref="AP30:AQ30"/>
    <mergeCell ref="AH29:AJ31"/>
    <mergeCell ref="M1:AD3"/>
    <mergeCell ref="M4:AD6"/>
    <mergeCell ref="R29:R31"/>
    <mergeCell ref="S29:U31"/>
    <mergeCell ref="V29:Y30"/>
    <mergeCell ref="Z29:AC30"/>
    <mergeCell ref="AD29:AG31"/>
    <mergeCell ref="V31:W31"/>
    <mergeCell ref="X31:Y31"/>
    <mergeCell ref="Z31:AA31"/>
    <mergeCell ref="AB31:AC31"/>
    <mergeCell ref="A29:A31"/>
    <mergeCell ref="B29:D31"/>
    <mergeCell ref="E29:J31"/>
    <mergeCell ref="K29:M31"/>
    <mergeCell ref="N29:Q31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T63"/>
  <sheetViews>
    <sheetView showGridLines="0" view="pageBreakPreview" zoomScaleSheetLayoutView="100" workbookViewId="0"/>
  </sheetViews>
  <sheetFormatPr defaultRowHeight="11.25" x14ac:dyDescent="0.2"/>
  <cols>
    <col min="1" max="36" width="3.1640625" style="95" customWidth="1"/>
    <col min="37" max="37" width="11" style="95" bestFit="1" customWidth="1"/>
    <col min="38" max="38" width="12" style="95" bestFit="1" customWidth="1"/>
    <col min="39" max="39" width="13" style="95" bestFit="1" customWidth="1"/>
    <col min="40" max="40" width="7.6640625" style="95" bestFit="1" customWidth="1"/>
    <col min="41" max="41" width="8" style="95" bestFit="1" customWidth="1"/>
    <col min="42" max="42" width="7.83203125" style="95" bestFit="1" customWidth="1"/>
    <col min="43" max="43" width="9.1640625" style="95" bestFit="1" customWidth="1"/>
    <col min="44" max="44" width="15.83203125" style="95" customWidth="1"/>
    <col min="45" max="16384" width="9.33203125" style="95"/>
  </cols>
  <sheetData>
    <row r="1" spans="1:46" ht="11.45" customHeight="1" x14ac:dyDescent="0.2">
      <c r="A1" s="3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64" t="s">
        <v>5</v>
      </c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94" t="s">
        <v>2</v>
      </c>
      <c r="AF1" s="24"/>
      <c r="AG1" s="24"/>
      <c r="AH1" s="24"/>
      <c r="AI1" s="24"/>
      <c r="AJ1" s="25"/>
      <c r="AK1" s="21"/>
      <c r="AL1" s="21"/>
      <c r="AM1" s="21"/>
      <c r="AN1" s="21"/>
      <c r="AO1" s="21"/>
      <c r="AP1" s="21"/>
      <c r="AQ1" s="21"/>
      <c r="AR1" s="71"/>
      <c r="AS1" s="71"/>
      <c r="AT1" s="71"/>
    </row>
    <row r="2" spans="1:46" ht="11.45" customHeigh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30" t="s">
        <v>4</v>
      </c>
      <c r="AF2" s="31"/>
      <c r="AG2" s="32"/>
      <c r="AH2" s="32"/>
      <c r="AI2" s="32"/>
      <c r="AJ2" s="33"/>
      <c r="AK2" s="128" t="s">
        <v>0</v>
      </c>
      <c r="AL2" s="32"/>
      <c r="AM2" s="32"/>
      <c r="AN2" s="32"/>
      <c r="AO2" s="32"/>
      <c r="AP2" s="32"/>
      <c r="AQ2" s="32"/>
      <c r="AR2" s="71"/>
      <c r="AS2" s="71"/>
      <c r="AT2" s="71"/>
    </row>
    <row r="3" spans="1:46" ht="11.45" customHeight="1" x14ac:dyDescent="0.2">
      <c r="A3" s="42"/>
      <c r="B3" s="96"/>
      <c r="C3" s="43"/>
      <c r="D3" s="43"/>
      <c r="E3" s="43"/>
      <c r="F3" s="43"/>
      <c r="G3" s="43"/>
      <c r="H3" s="43"/>
      <c r="I3" s="43"/>
      <c r="J3" s="43"/>
      <c r="K3" s="43"/>
      <c r="L3" s="97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94" t="s">
        <v>1</v>
      </c>
      <c r="AF3" s="12"/>
      <c r="AG3" s="24"/>
      <c r="AH3" s="24"/>
      <c r="AI3" s="24"/>
      <c r="AJ3" s="25"/>
      <c r="AK3" s="129" t="s">
        <v>0</v>
      </c>
      <c r="AL3" s="21"/>
      <c r="AM3" s="21"/>
      <c r="AN3" s="21"/>
      <c r="AO3" s="21"/>
      <c r="AP3" s="21"/>
      <c r="AQ3" s="21"/>
      <c r="AR3" s="71"/>
      <c r="AS3" s="71"/>
      <c r="AT3" s="71"/>
    </row>
    <row r="4" spans="1:46" ht="11.45" customHeight="1" x14ac:dyDescent="0.2">
      <c r="A4" s="17"/>
      <c r="B4" s="12" t="s">
        <v>463</v>
      </c>
      <c r="C4" s="12"/>
      <c r="D4" s="12"/>
      <c r="E4" s="12"/>
      <c r="F4" s="12"/>
      <c r="G4" s="12" t="s">
        <v>464</v>
      </c>
      <c r="H4" s="12"/>
      <c r="I4" s="12"/>
      <c r="J4" s="12"/>
      <c r="K4" s="12"/>
      <c r="L4" s="18"/>
      <c r="M4" s="166" t="s">
        <v>106</v>
      </c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27" t="s">
        <v>493</v>
      </c>
      <c r="AF4" s="28"/>
      <c r="AG4" s="28"/>
      <c r="AH4" s="28"/>
      <c r="AI4" s="28"/>
      <c r="AJ4" s="29"/>
      <c r="AK4" s="127" t="s">
        <v>0</v>
      </c>
      <c r="AL4" s="31"/>
      <c r="AM4" s="31"/>
      <c r="AN4" s="31"/>
      <c r="AO4" s="31"/>
      <c r="AP4" s="31"/>
      <c r="AQ4" s="31"/>
      <c r="AR4" s="71"/>
      <c r="AS4" s="71"/>
      <c r="AT4" s="71"/>
    </row>
    <row r="5" spans="1:46" ht="11.45" customHeight="1" x14ac:dyDescent="0.2">
      <c r="A5" s="19"/>
      <c r="B5" s="14" t="s">
        <v>465</v>
      </c>
      <c r="C5" s="14"/>
      <c r="D5" s="14"/>
      <c r="E5" s="14"/>
      <c r="F5" s="14"/>
      <c r="G5" s="14" t="s">
        <v>466</v>
      </c>
      <c r="H5" s="14"/>
      <c r="I5" s="14"/>
      <c r="J5" s="14"/>
      <c r="K5" s="14"/>
      <c r="L5" s="14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23" t="s">
        <v>3</v>
      </c>
      <c r="AF5" s="21"/>
      <c r="AG5" s="21"/>
      <c r="AH5" s="21"/>
      <c r="AI5" s="21"/>
      <c r="AJ5" s="26"/>
      <c r="AK5" s="129" t="s">
        <v>0</v>
      </c>
      <c r="AL5" s="21"/>
      <c r="AM5" s="21"/>
      <c r="AN5" s="21"/>
      <c r="AO5" s="21"/>
      <c r="AP5" s="21"/>
      <c r="AQ5" s="21"/>
      <c r="AR5" s="71"/>
      <c r="AS5" s="71"/>
      <c r="AT5" s="71"/>
    </row>
    <row r="6" spans="1:46" ht="11.45" customHeight="1" x14ac:dyDescent="0.2">
      <c r="A6" s="15"/>
      <c r="B6" s="16" t="s">
        <v>467</v>
      </c>
      <c r="C6" s="16"/>
      <c r="D6" s="16"/>
      <c r="E6" s="16"/>
      <c r="F6" s="16"/>
      <c r="G6" s="16" t="s">
        <v>468</v>
      </c>
      <c r="H6" s="16"/>
      <c r="I6" s="16"/>
      <c r="J6" s="16"/>
      <c r="K6" s="16"/>
      <c r="L6" s="16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27" t="s">
        <v>357</v>
      </c>
      <c r="AF6" s="28"/>
      <c r="AG6" s="28"/>
      <c r="AH6" s="28"/>
      <c r="AI6" s="28"/>
      <c r="AJ6" s="29"/>
      <c r="AK6" s="127" t="s">
        <v>0</v>
      </c>
      <c r="AL6" s="31"/>
      <c r="AM6" s="31"/>
      <c r="AN6" s="31"/>
      <c r="AO6" s="31"/>
      <c r="AP6" s="31"/>
      <c r="AQ6" s="31"/>
      <c r="AR6" s="71"/>
      <c r="AS6" s="71"/>
      <c r="AT6" s="71"/>
    </row>
    <row r="7" spans="1:46" ht="11.45" customHeight="1" x14ac:dyDescent="0.2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S7" s="79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8"/>
      <c r="AK7" s="73"/>
      <c r="AL7" s="73"/>
      <c r="AM7" s="73"/>
      <c r="AN7" s="73"/>
      <c r="AO7" s="73"/>
      <c r="AP7" s="73"/>
      <c r="AQ7" s="73"/>
      <c r="AR7" s="71"/>
      <c r="AS7" s="71"/>
      <c r="AT7" s="71"/>
    </row>
    <row r="8" spans="1:46" ht="11.45" customHeight="1" x14ac:dyDescent="0.2">
      <c r="A8" s="80" t="s">
        <v>30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7"/>
      <c r="Q8" s="86"/>
      <c r="R8" s="88"/>
      <c r="S8" s="80" t="s">
        <v>18</v>
      </c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7"/>
      <c r="AI8" s="86"/>
      <c r="AJ8" s="88"/>
      <c r="AK8" s="87" t="s">
        <v>0</v>
      </c>
      <c r="AL8" s="86"/>
      <c r="AM8" s="86"/>
      <c r="AN8" s="86"/>
      <c r="AO8" s="86"/>
      <c r="AP8" s="86"/>
      <c r="AQ8" s="86"/>
      <c r="AR8" s="71"/>
      <c r="AS8" s="71"/>
      <c r="AT8" s="71"/>
    </row>
    <row r="9" spans="1:46" ht="11.45" customHeight="1" x14ac:dyDescent="0.2">
      <c r="A9" s="72" t="s">
        <v>86</v>
      </c>
      <c r="B9" s="73" t="s">
        <v>31</v>
      </c>
      <c r="C9" s="73"/>
      <c r="D9" s="73"/>
      <c r="E9" s="73"/>
      <c r="F9" s="74" t="s">
        <v>118</v>
      </c>
      <c r="G9" s="73" t="s">
        <v>32</v>
      </c>
      <c r="H9" s="73"/>
      <c r="I9" s="73"/>
      <c r="J9" s="73"/>
      <c r="K9" s="74"/>
      <c r="L9" s="74" t="s">
        <v>119</v>
      </c>
      <c r="M9" s="73" t="s">
        <v>33</v>
      </c>
      <c r="N9" s="73"/>
      <c r="O9" s="73"/>
      <c r="P9" s="73"/>
      <c r="Q9" s="73"/>
      <c r="R9" s="75"/>
      <c r="S9" s="72" t="s">
        <v>98</v>
      </c>
      <c r="T9" s="73" t="s">
        <v>19</v>
      </c>
      <c r="U9" s="73"/>
      <c r="V9" s="73"/>
      <c r="W9" s="73"/>
      <c r="X9" s="73"/>
      <c r="Y9" s="74" t="s">
        <v>118</v>
      </c>
      <c r="Z9" s="73" t="s">
        <v>59</v>
      </c>
      <c r="AA9" s="73"/>
      <c r="AB9" s="73"/>
      <c r="AC9" s="73"/>
      <c r="AD9" s="73"/>
      <c r="AE9" s="74" t="s">
        <v>119</v>
      </c>
      <c r="AF9" s="73" t="s">
        <v>60</v>
      </c>
      <c r="AG9" s="73"/>
      <c r="AH9" s="73"/>
      <c r="AI9" s="73"/>
      <c r="AJ9" s="75"/>
      <c r="AK9" s="73"/>
      <c r="AL9" s="73"/>
      <c r="AM9" s="73"/>
      <c r="AN9" s="73"/>
      <c r="AO9" s="73"/>
      <c r="AP9" s="73"/>
      <c r="AQ9" s="73"/>
      <c r="AR9" s="71"/>
      <c r="AS9" s="71"/>
      <c r="AT9" s="71"/>
    </row>
    <row r="10" spans="1:46" ht="11.45" customHeight="1" x14ac:dyDescent="0.2">
      <c r="A10" s="72" t="s">
        <v>87</v>
      </c>
      <c r="B10" s="73" t="s">
        <v>34</v>
      </c>
      <c r="C10" s="73"/>
      <c r="D10" s="73"/>
      <c r="E10" s="73"/>
      <c r="F10" s="74" t="s">
        <v>118</v>
      </c>
      <c r="G10" s="73" t="s">
        <v>35</v>
      </c>
      <c r="H10" s="73"/>
      <c r="I10" s="73"/>
      <c r="J10" s="74" t="s">
        <v>119</v>
      </c>
      <c r="K10" s="73" t="s">
        <v>36</v>
      </c>
      <c r="L10" s="73"/>
      <c r="M10" s="74"/>
      <c r="N10" s="74" t="s">
        <v>119</v>
      </c>
      <c r="O10" s="73" t="s">
        <v>37</v>
      </c>
      <c r="P10" s="73"/>
      <c r="Q10" s="73"/>
      <c r="R10" s="75"/>
      <c r="S10" s="72" t="s">
        <v>99</v>
      </c>
      <c r="T10" s="73" t="s">
        <v>61</v>
      </c>
      <c r="U10" s="73"/>
      <c r="V10" s="73"/>
      <c r="W10" s="73"/>
      <c r="X10" s="73"/>
      <c r="Y10" s="74" t="s">
        <v>118</v>
      </c>
      <c r="Z10" s="73" t="s">
        <v>47</v>
      </c>
      <c r="AA10" s="73"/>
      <c r="AB10" s="73"/>
      <c r="AC10" s="74" t="s">
        <v>119</v>
      </c>
      <c r="AD10" s="73" t="s">
        <v>44</v>
      </c>
      <c r="AE10" s="73"/>
      <c r="AF10" s="82"/>
      <c r="AG10" s="82"/>
      <c r="AH10" s="82"/>
      <c r="AI10" s="82"/>
      <c r="AJ10" s="75"/>
      <c r="AK10" s="73"/>
      <c r="AL10" s="73"/>
      <c r="AM10" s="73"/>
      <c r="AN10" s="73"/>
      <c r="AO10" s="73"/>
      <c r="AP10" s="73"/>
      <c r="AQ10" s="73"/>
      <c r="AR10" s="71"/>
      <c r="AS10" s="71"/>
      <c r="AT10" s="71"/>
    </row>
    <row r="11" spans="1:46" ht="11.45" customHeight="1" x14ac:dyDescent="0.2">
      <c r="A11" s="72" t="s">
        <v>88</v>
      </c>
      <c r="B11" s="73" t="s">
        <v>38</v>
      </c>
      <c r="C11" s="73"/>
      <c r="D11" s="73"/>
      <c r="E11" s="73"/>
      <c r="F11" s="74" t="s">
        <v>118</v>
      </c>
      <c r="G11" s="73" t="s">
        <v>39</v>
      </c>
      <c r="H11" s="73"/>
      <c r="I11" s="73"/>
      <c r="J11" s="74" t="s">
        <v>119</v>
      </c>
      <c r="K11" s="73" t="s">
        <v>40</v>
      </c>
      <c r="L11" s="73"/>
      <c r="M11" s="83"/>
      <c r="N11" s="74" t="s">
        <v>119</v>
      </c>
      <c r="O11" s="73" t="s">
        <v>41</v>
      </c>
      <c r="P11" s="73"/>
      <c r="Q11" s="73"/>
      <c r="R11" s="75"/>
      <c r="S11" s="72" t="s">
        <v>100</v>
      </c>
      <c r="T11" s="73" t="s">
        <v>62</v>
      </c>
      <c r="U11" s="73"/>
      <c r="V11" s="73"/>
      <c r="W11" s="73"/>
      <c r="X11" s="73"/>
      <c r="Y11" s="74" t="s">
        <v>118</v>
      </c>
      <c r="Z11" s="73" t="s">
        <v>47</v>
      </c>
      <c r="AA11" s="73"/>
      <c r="AB11" s="73"/>
      <c r="AC11" s="74" t="s">
        <v>119</v>
      </c>
      <c r="AD11" s="73" t="s">
        <v>44</v>
      </c>
      <c r="AE11" s="73"/>
      <c r="AF11" s="82"/>
      <c r="AG11" s="82"/>
      <c r="AH11" s="82"/>
      <c r="AI11" s="82"/>
      <c r="AJ11" s="75"/>
      <c r="AK11" s="73"/>
      <c r="AL11" s="73"/>
      <c r="AM11" s="73"/>
      <c r="AN11" s="73"/>
      <c r="AO11" s="73"/>
      <c r="AP11" s="73"/>
      <c r="AQ11" s="73"/>
      <c r="AR11" s="71"/>
      <c r="AS11" s="71"/>
      <c r="AT11" s="71"/>
    </row>
    <row r="12" spans="1:46" ht="11.45" customHeight="1" x14ac:dyDescent="0.2">
      <c r="A12" s="72" t="s">
        <v>89</v>
      </c>
      <c r="B12" s="73" t="s">
        <v>42</v>
      </c>
      <c r="C12" s="73"/>
      <c r="D12" s="73"/>
      <c r="E12" s="73"/>
      <c r="F12" s="74" t="s">
        <v>118</v>
      </c>
      <c r="G12" s="73" t="s">
        <v>43</v>
      </c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5"/>
      <c r="S12" s="72" t="s">
        <v>101</v>
      </c>
      <c r="T12" s="73" t="s">
        <v>63</v>
      </c>
      <c r="U12" s="73"/>
      <c r="V12" s="73"/>
      <c r="W12" s="73"/>
      <c r="X12" s="73"/>
      <c r="Y12" s="74" t="s">
        <v>118</v>
      </c>
      <c r="Z12" s="73" t="s">
        <v>64</v>
      </c>
      <c r="AA12" s="73"/>
      <c r="AB12" s="73"/>
      <c r="AC12" s="74" t="s">
        <v>119</v>
      </c>
      <c r="AD12" s="73" t="s">
        <v>44</v>
      </c>
      <c r="AE12" s="73"/>
      <c r="AF12" s="82"/>
      <c r="AG12" s="82"/>
      <c r="AH12" s="82"/>
      <c r="AI12" s="82"/>
      <c r="AJ12" s="75"/>
      <c r="AK12" s="73"/>
      <c r="AL12" s="73"/>
      <c r="AM12" s="73"/>
      <c r="AN12" s="73"/>
      <c r="AO12" s="73"/>
      <c r="AP12" s="73"/>
      <c r="AQ12" s="73"/>
      <c r="AR12" s="71"/>
      <c r="AS12" s="71"/>
      <c r="AT12" s="71"/>
    </row>
    <row r="13" spans="1:46" ht="11.45" customHeight="1" x14ac:dyDescent="0.2">
      <c r="A13" s="72" t="s">
        <v>90</v>
      </c>
      <c r="B13" s="73" t="s">
        <v>45</v>
      </c>
      <c r="C13" s="73"/>
      <c r="D13" s="73"/>
      <c r="E13" s="73"/>
      <c r="F13" s="74" t="s">
        <v>118</v>
      </c>
      <c r="G13" s="73" t="s">
        <v>46</v>
      </c>
      <c r="H13" s="73"/>
      <c r="I13" s="73"/>
      <c r="J13" s="74" t="s">
        <v>119</v>
      </c>
      <c r="K13" s="73" t="s">
        <v>47</v>
      </c>
      <c r="L13" s="73"/>
      <c r="M13" s="73"/>
      <c r="N13" s="74" t="s">
        <v>119</v>
      </c>
      <c r="O13" s="73" t="s">
        <v>48</v>
      </c>
      <c r="P13" s="73"/>
      <c r="Q13" s="73"/>
      <c r="R13" s="75"/>
      <c r="S13" s="72" t="s">
        <v>102</v>
      </c>
      <c r="T13" s="73" t="s">
        <v>65</v>
      </c>
      <c r="U13" s="73"/>
      <c r="V13" s="73"/>
      <c r="W13" s="73"/>
      <c r="X13" s="73"/>
      <c r="Y13" s="74" t="s">
        <v>118</v>
      </c>
      <c r="Z13" s="73" t="s">
        <v>46</v>
      </c>
      <c r="AA13" s="73"/>
      <c r="AB13" s="73"/>
      <c r="AC13" s="74" t="s">
        <v>119</v>
      </c>
      <c r="AD13" s="73" t="s">
        <v>44</v>
      </c>
      <c r="AE13" s="73"/>
      <c r="AF13" s="82"/>
      <c r="AG13" s="82"/>
      <c r="AH13" s="82"/>
      <c r="AI13" s="82"/>
      <c r="AJ13" s="75"/>
      <c r="AK13" s="73"/>
      <c r="AL13" s="73"/>
      <c r="AM13" s="73"/>
      <c r="AN13" s="73"/>
      <c r="AO13" s="73"/>
      <c r="AP13" s="73"/>
      <c r="AQ13" s="73"/>
      <c r="AR13" s="71"/>
      <c r="AS13" s="71"/>
      <c r="AT13" s="71"/>
    </row>
    <row r="14" spans="1:46" ht="11.45" customHeight="1" x14ac:dyDescent="0.2">
      <c r="A14" s="72" t="s">
        <v>91</v>
      </c>
      <c r="B14" s="73" t="s">
        <v>49</v>
      </c>
      <c r="C14" s="73"/>
      <c r="D14" s="73"/>
      <c r="E14" s="73"/>
      <c r="F14" s="74" t="s">
        <v>119</v>
      </c>
      <c r="G14" s="73" t="s">
        <v>50</v>
      </c>
      <c r="H14" s="73"/>
      <c r="I14" s="73"/>
      <c r="J14" s="74" t="s">
        <v>118</v>
      </c>
      <c r="K14" s="73" t="s">
        <v>129</v>
      </c>
      <c r="L14" s="73"/>
      <c r="M14" s="73"/>
      <c r="N14" s="74" t="s">
        <v>119</v>
      </c>
      <c r="O14" s="73" t="s">
        <v>75</v>
      </c>
      <c r="P14" s="73"/>
      <c r="Q14" s="73"/>
      <c r="R14" s="75"/>
      <c r="S14" s="72" t="s">
        <v>103</v>
      </c>
      <c r="T14" s="73" t="s">
        <v>66</v>
      </c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5"/>
      <c r="AK14" s="73"/>
      <c r="AL14" s="73"/>
      <c r="AM14" s="73"/>
      <c r="AN14" s="73"/>
      <c r="AO14" s="73"/>
      <c r="AP14" s="73"/>
      <c r="AQ14" s="73"/>
      <c r="AR14" s="71"/>
      <c r="AS14" s="71"/>
      <c r="AT14" s="71"/>
    </row>
    <row r="15" spans="1:46" ht="11.45" customHeight="1" x14ac:dyDescent="0.2">
      <c r="A15" s="72" t="s">
        <v>92</v>
      </c>
      <c r="B15" s="73" t="s">
        <v>16</v>
      </c>
      <c r="C15" s="73"/>
      <c r="D15" s="73"/>
      <c r="E15" s="73"/>
      <c r="F15" s="74" t="s">
        <v>118</v>
      </c>
      <c r="G15" s="73" t="s">
        <v>51</v>
      </c>
      <c r="H15" s="73"/>
      <c r="I15" s="73"/>
      <c r="J15" s="73"/>
      <c r="K15" s="74" t="s">
        <v>119</v>
      </c>
      <c r="L15" s="73" t="s">
        <v>44</v>
      </c>
      <c r="M15" s="73"/>
      <c r="N15" s="82"/>
      <c r="O15" s="82"/>
      <c r="P15" s="82"/>
      <c r="Q15" s="82"/>
      <c r="R15" s="75"/>
      <c r="S15" s="81"/>
      <c r="T15" s="73"/>
      <c r="U15" s="73" t="s">
        <v>67</v>
      </c>
      <c r="V15" s="73"/>
      <c r="W15" s="73"/>
      <c r="X15" s="73"/>
      <c r="Y15" s="73"/>
      <c r="Z15" s="73"/>
      <c r="AA15" s="74"/>
      <c r="AB15" s="66" t="s">
        <v>72</v>
      </c>
      <c r="AC15" s="82"/>
      <c r="AD15" s="82"/>
      <c r="AE15" s="82"/>
      <c r="AF15" s="98"/>
      <c r="AG15" s="82"/>
      <c r="AH15" s="73"/>
      <c r="AI15" s="73"/>
      <c r="AJ15" s="75"/>
      <c r="AK15" s="73"/>
      <c r="AL15" s="73"/>
      <c r="AM15" s="73"/>
      <c r="AN15" s="73"/>
      <c r="AO15" s="73"/>
      <c r="AP15" s="73"/>
      <c r="AQ15" s="73"/>
      <c r="AR15" s="71"/>
      <c r="AS15" s="71"/>
      <c r="AT15" s="71"/>
    </row>
    <row r="16" spans="1:46" ht="11.45" customHeight="1" x14ac:dyDescent="0.2">
      <c r="A16" s="72" t="s">
        <v>93</v>
      </c>
      <c r="B16" s="73" t="s">
        <v>52</v>
      </c>
      <c r="C16" s="73"/>
      <c r="D16" s="73"/>
      <c r="E16" s="73"/>
      <c r="F16" s="73"/>
      <c r="G16" s="74"/>
      <c r="H16" s="73"/>
      <c r="I16" s="74" t="s">
        <v>118</v>
      </c>
      <c r="J16" s="73" t="s">
        <v>53</v>
      </c>
      <c r="K16" s="73"/>
      <c r="L16" s="73"/>
      <c r="M16" s="73"/>
      <c r="N16" s="73"/>
      <c r="O16" s="73"/>
      <c r="P16" s="73"/>
      <c r="Q16" s="73"/>
      <c r="R16" s="75"/>
      <c r="S16" s="81"/>
      <c r="T16" s="73"/>
      <c r="U16" s="73" t="s">
        <v>68</v>
      </c>
      <c r="V16" s="73"/>
      <c r="W16" s="73"/>
      <c r="X16" s="73"/>
      <c r="Y16" s="73"/>
      <c r="Z16" s="73"/>
      <c r="AA16" s="74"/>
      <c r="AB16" s="68" t="s">
        <v>47</v>
      </c>
      <c r="AC16" s="85"/>
      <c r="AD16" s="85"/>
      <c r="AE16" s="85"/>
      <c r="AF16" s="99"/>
      <c r="AG16" s="85"/>
      <c r="AH16" s="73"/>
      <c r="AI16" s="73"/>
      <c r="AJ16" s="75"/>
      <c r="AK16" s="73"/>
      <c r="AL16" s="73"/>
      <c r="AM16" s="73"/>
      <c r="AN16" s="73"/>
      <c r="AO16" s="73"/>
      <c r="AP16" s="73"/>
      <c r="AQ16" s="73"/>
      <c r="AR16" s="71"/>
      <c r="AS16" s="71"/>
      <c r="AT16" s="71"/>
    </row>
    <row r="17" spans="1:46" ht="11.45" customHeight="1" x14ac:dyDescent="0.2">
      <c r="A17" s="72" t="s">
        <v>94</v>
      </c>
      <c r="B17" s="73" t="s">
        <v>54</v>
      </c>
      <c r="C17" s="73"/>
      <c r="D17" s="73"/>
      <c r="E17" s="73"/>
      <c r="F17" s="73"/>
      <c r="G17" s="74"/>
      <c r="H17" s="73"/>
      <c r="I17" s="74" t="s">
        <v>118</v>
      </c>
      <c r="J17" s="73" t="s">
        <v>55</v>
      </c>
      <c r="K17" s="73"/>
      <c r="L17" s="74"/>
      <c r="M17" s="73"/>
      <c r="N17" s="74" t="s">
        <v>119</v>
      </c>
      <c r="O17" s="73" t="s">
        <v>56</v>
      </c>
      <c r="P17" s="73"/>
      <c r="Q17" s="73"/>
      <c r="R17" s="75"/>
      <c r="S17" s="81"/>
      <c r="T17" s="73"/>
      <c r="U17" s="73" t="s">
        <v>69</v>
      </c>
      <c r="V17" s="73"/>
      <c r="W17" s="73"/>
      <c r="X17" s="73"/>
      <c r="Y17" s="73"/>
      <c r="Z17" s="73"/>
      <c r="AA17" s="74"/>
      <c r="AB17" s="68" t="s">
        <v>47</v>
      </c>
      <c r="AC17" s="85"/>
      <c r="AD17" s="85"/>
      <c r="AE17" s="85"/>
      <c r="AF17" s="99"/>
      <c r="AG17" s="85"/>
      <c r="AH17" s="73"/>
      <c r="AI17" s="73"/>
      <c r="AJ17" s="75"/>
      <c r="AK17" s="73"/>
      <c r="AL17" s="73"/>
      <c r="AM17" s="73"/>
      <c r="AN17" s="73"/>
      <c r="AO17" s="73"/>
      <c r="AP17" s="73"/>
      <c r="AQ17" s="73"/>
      <c r="AR17" s="71"/>
      <c r="AS17" s="71"/>
      <c r="AT17" s="71"/>
    </row>
    <row r="18" spans="1:46" ht="11.45" customHeight="1" x14ac:dyDescent="0.2">
      <c r="A18" s="72"/>
      <c r="B18" s="73"/>
      <c r="C18" s="73"/>
      <c r="D18" s="73"/>
      <c r="E18" s="73"/>
      <c r="F18" s="73"/>
      <c r="G18" s="73"/>
      <c r="H18" s="73"/>
      <c r="I18" s="74" t="s">
        <v>118</v>
      </c>
      <c r="J18" s="73" t="s">
        <v>120</v>
      </c>
      <c r="K18" s="73"/>
      <c r="L18" s="73"/>
      <c r="M18" s="73"/>
      <c r="N18" s="73"/>
      <c r="O18" s="73"/>
      <c r="P18" s="73"/>
      <c r="Q18" s="73"/>
      <c r="R18" s="75"/>
      <c r="S18" s="81"/>
      <c r="T18" s="73"/>
      <c r="U18" s="73" t="s">
        <v>70</v>
      </c>
      <c r="V18" s="73"/>
      <c r="W18" s="73"/>
      <c r="X18" s="73"/>
      <c r="Y18" s="74"/>
      <c r="Z18" s="73"/>
      <c r="AA18" s="74"/>
      <c r="AB18" s="68" t="s">
        <v>128</v>
      </c>
      <c r="AC18" s="85"/>
      <c r="AD18" s="85"/>
      <c r="AE18" s="85"/>
      <c r="AF18" s="99"/>
      <c r="AG18" s="85"/>
      <c r="AH18" s="73"/>
      <c r="AI18" s="73"/>
      <c r="AJ18" s="75"/>
      <c r="AK18" s="73"/>
      <c r="AL18" s="73"/>
      <c r="AM18" s="73"/>
      <c r="AN18" s="73"/>
      <c r="AO18" s="73"/>
      <c r="AP18" s="73"/>
      <c r="AQ18" s="73"/>
      <c r="AR18" s="71"/>
      <c r="AS18" s="71"/>
      <c r="AT18" s="71"/>
    </row>
    <row r="19" spans="1:46" ht="11.45" customHeight="1" x14ac:dyDescent="0.2">
      <c r="A19" s="72" t="s">
        <v>95</v>
      </c>
      <c r="B19" s="73" t="s">
        <v>57</v>
      </c>
      <c r="C19" s="73"/>
      <c r="D19" s="73"/>
      <c r="E19" s="73"/>
      <c r="F19" s="74" t="s">
        <v>118</v>
      </c>
      <c r="G19" s="73" t="s">
        <v>58</v>
      </c>
      <c r="H19" s="73"/>
      <c r="I19" s="73"/>
      <c r="J19" s="73"/>
      <c r="K19" s="74" t="s">
        <v>119</v>
      </c>
      <c r="L19" s="73" t="s">
        <v>44</v>
      </c>
      <c r="M19" s="73"/>
      <c r="N19" s="82"/>
      <c r="O19" s="82"/>
      <c r="P19" s="82"/>
      <c r="Q19" s="82"/>
      <c r="R19" s="75"/>
      <c r="S19" s="72"/>
      <c r="T19" s="73"/>
      <c r="U19" s="73" t="s">
        <v>71</v>
      </c>
      <c r="V19" s="73"/>
      <c r="W19" s="73"/>
      <c r="X19" s="73"/>
      <c r="Y19" s="74"/>
      <c r="Z19" s="73"/>
      <c r="AA19" s="74"/>
      <c r="AB19" s="68" t="s">
        <v>587</v>
      </c>
      <c r="AC19" s="85"/>
      <c r="AD19" s="85"/>
      <c r="AE19" s="99"/>
      <c r="AF19" s="99"/>
      <c r="AG19" s="85"/>
      <c r="AH19" s="73"/>
      <c r="AI19" s="73"/>
      <c r="AJ19" s="75"/>
      <c r="AK19" s="73"/>
      <c r="AL19" s="73"/>
      <c r="AM19" s="73"/>
      <c r="AN19" s="73"/>
      <c r="AO19" s="73"/>
      <c r="AP19" s="73"/>
      <c r="AQ19" s="73"/>
      <c r="AR19" s="71"/>
      <c r="AS19" s="71"/>
      <c r="AT19" s="71"/>
    </row>
    <row r="20" spans="1:46" ht="11.45" customHeight="1" x14ac:dyDescent="0.2">
      <c r="A20" s="72"/>
      <c r="B20" s="73"/>
      <c r="C20" s="73"/>
      <c r="D20" s="73"/>
      <c r="E20" s="73"/>
      <c r="F20" s="74"/>
      <c r="G20" s="73"/>
      <c r="H20" s="73"/>
      <c r="I20" s="73"/>
      <c r="J20" s="74"/>
      <c r="K20" s="73"/>
      <c r="L20" s="74"/>
      <c r="M20" s="73"/>
      <c r="N20" s="74"/>
      <c r="O20" s="73"/>
      <c r="P20" s="73"/>
      <c r="Q20" s="73"/>
      <c r="R20" s="75"/>
      <c r="S20" s="72"/>
      <c r="T20" s="73"/>
      <c r="U20" s="73"/>
      <c r="V20" s="73"/>
      <c r="W20" s="73"/>
      <c r="X20" s="73"/>
      <c r="Y20" s="74"/>
      <c r="Z20" s="73"/>
      <c r="AA20" s="74"/>
      <c r="AB20" s="73"/>
      <c r="AC20" s="73"/>
      <c r="AD20" s="73"/>
      <c r="AE20" s="74"/>
      <c r="AF20" s="74"/>
      <c r="AG20" s="73"/>
      <c r="AH20" s="73"/>
      <c r="AI20" s="73"/>
      <c r="AJ20" s="75"/>
      <c r="AK20" s="73"/>
      <c r="AL20" s="73"/>
      <c r="AM20" s="73"/>
      <c r="AN20" s="73"/>
      <c r="AO20" s="73"/>
      <c r="AP20" s="73"/>
      <c r="AQ20" s="73"/>
      <c r="AR20" s="71"/>
      <c r="AS20" s="71"/>
      <c r="AT20" s="71"/>
    </row>
    <row r="21" spans="1:46" ht="11.45" customHeight="1" x14ac:dyDescent="0.2">
      <c r="A21" s="80" t="s">
        <v>73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7"/>
      <c r="Q21" s="86"/>
      <c r="R21" s="88"/>
      <c r="S21" s="69" t="s">
        <v>104</v>
      </c>
      <c r="T21" s="65" t="s">
        <v>20</v>
      </c>
      <c r="U21" s="65"/>
      <c r="V21" s="65"/>
      <c r="W21" s="65"/>
      <c r="X21" s="65"/>
      <c r="Y21" s="64"/>
      <c r="Z21" s="65"/>
      <c r="AA21" s="67"/>
      <c r="AB21" s="67"/>
      <c r="AC21" s="67"/>
      <c r="AD21" s="67"/>
      <c r="AE21" s="67"/>
      <c r="AF21" s="67"/>
      <c r="AG21" s="67"/>
      <c r="AH21" s="67"/>
      <c r="AI21" s="67"/>
      <c r="AJ21" s="88"/>
      <c r="AK21" s="86"/>
      <c r="AL21" s="86"/>
      <c r="AM21" s="86"/>
      <c r="AN21" s="86"/>
      <c r="AO21" s="86"/>
      <c r="AP21" s="86"/>
      <c r="AQ21" s="86"/>
      <c r="AR21" s="71"/>
      <c r="AS21" s="71"/>
      <c r="AT21" s="71"/>
    </row>
    <row r="22" spans="1:46" ht="11.45" customHeight="1" x14ac:dyDescent="0.2">
      <c r="A22" s="72" t="s">
        <v>96</v>
      </c>
      <c r="B22" s="73" t="s">
        <v>17</v>
      </c>
      <c r="C22" s="73"/>
      <c r="D22" s="73"/>
      <c r="E22" s="73"/>
      <c r="F22" s="74" t="s">
        <v>119</v>
      </c>
      <c r="G22" s="73" t="s">
        <v>78</v>
      </c>
      <c r="H22" s="73"/>
      <c r="I22" s="73"/>
      <c r="J22" s="74"/>
      <c r="K22" s="73"/>
      <c r="L22" s="74" t="s">
        <v>119</v>
      </c>
      <c r="M22" s="73" t="s">
        <v>79</v>
      </c>
      <c r="N22" s="74"/>
      <c r="O22" s="73"/>
      <c r="P22" s="73"/>
      <c r="Q22" s="73"/>
      <c r="R22" s="75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5"/>
      <c r="AK22" s="73"/>
      <c r="AL22" s="73"/>
      <c r="AM22" s="73"/>
      <c r="AN22" s="73"/>
      <c r="AO22" s="73"/>
      <c r="AP22" s="73"/>
      <c r="AQ22" s="73"/>
      <c r="AR22" s="71"/>
      <c r="AS22" s="71"/>
      <c r="AT22" s="71"/>
    </row>
    <row r="23" spans="1:46" ht="11.45" customHeight="1" x14ac:dyDescent="0.2">
      <c r="A23" s="72"/>
      <c r="B23" s="73" t="s">
        <v>76</v>
      </c>
      <c r="C23" s="73"/>
      <c r="D23" s="73"/>
      <c r="E23" s="73"/>
      <c r="F23" s="74" t="s">
        <v>118</v>
      </c>
      <c r="G23" s="73" t="s">
        <v>80</v>
      </c>
      <c r="H23" s="73"/>
      <c r="I23" s="73"/>
      <c r="J23" s="73"/>
      <c r="K23" s="74"/>
      <c r="L23" s="74" t="s">
        <v>119</v>
      </c>
      <c r="M23" s="73" t="s">
        <v>81</v>
      </c>
      <c r="N23" s="73"/>
      <c r="O23" s="73"/>
      <c r="P23" s="73"/>
      <c r="Q23" s="73"/>
      <c r="R23" s="75"/>
      <c r="S23" s="80" t="s">
        <v>74</v>
      </c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7"/>
      <c r="AI23" s="86"/>
      <c r="AJ23" s="88"/>
      <c r="AK23" s="87" t="s">
        <v>0</v>
      </c>
      <c r="AL23" s="86"/>
      <c r="AM23" s="86"/>
      <c r="AN23" s="86"/>
      <c r="AO23" s="86"/>
      <c r="AP23" s="86"/>
      <c r="AQ23" s="86"/>
      <c r="AR23" s="71"/>
      <c r="AS23" s="71"/>
      <c r="AT23" s="71"/>
    </row>
    <row r="24" spans="1:46" ht="11.45" customHeight="1" x14ac:dyDescent="0.2">
      <c r="A24" s="72"/>
      <c r="B24" s="65"/>
      <c r="C24" s="65"/>
      <c r="D24" s="65"/>
      <c r="E24" s="73"/>
      <c r="F24" s="74" t="s">
        <v>118</v>
      </c>
      <c r="G24" s="73" t="s">
        <v>82</v>
      </c>
      <c r="H24" s="73"/>
      <c r="I24" s="73"/>
      <c r="J24" s="73"/>
      <c r="K24" s="74"/>
      <c r="L24" s="74"/>
      <c r="M24" s="73"/>
      <c r="N24" s="73"/>
      <c r="O24" s="65"/>
      <c r="P24" s="65"/>
      <c r="Q24" s="65"/>
      <c r="R24" s="75"/>
      <c r="S24" s="72" t="s">
        <v>86</v>
      </c>
      <c r="T24" s="73" t="s">
        <v>85</v>
      </c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5"/>
      <c r="AK24" s="73"/>
      <c r="AL24" s="73"/>
      <c r="AM24" s="73"/>
      <c r="AN24" s="73"/>
      <c r="AO24" s="73"/>
      <c r="AP24" s="73"/>
      <c r="AQ24" s="73"/>
      <c r="AR24" s="71"/>
      <c r="AS24" s="71"/>
      <c r="AT24" s="71"/>
    </row>
    <row r="25" spans="1:46" ht="11.45" customHeight="1" x14ac:dyDescent="0.2">
      <c r="A25" s="72" t="s">
        <v>97</v>
      </c>
      <c r="B25" s="65" t="s">
        <v>77</v>
      </c>
      <c r="C25" s="65"/>
      <c r="D25" s="65"/>
      <c r="E25" s="73"/>
      <c r="F25" s="74"/>
      <c r="G25" s="73"/>
      <c r="H25" s="74"/>
      <c r="I25" s="73"/>
      <c r="J25" s="65"/>
      <c r="K25" s="65"/>
      <c r="L25" s="65"/>
      <c r="M25" s="74"/>
      <c r="N25" s="73"/>
      <c r="O25" s="65"/>
      <c r="P25" s="65"/>
      <c r="Q25" s="65"/>
      <c r="R25" s="75"/>
      <c r="S25" s="72" t="s">
        <v>105</v>
      </c>
      <c r="T25" s="73" t="s">
        <v>83</v>
      </c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5"/>
      <c r="AK25" s="73"/>
      <c r="AL25" s="73"/>
      <c r="AM25" s="73"/>
      <c r="AN25" s="73"/>
      <c r="AO25" s="73"/>
      <c r="AP25" s="73"/>
      <c r="AQ25" s="73"/>
      <c r="AR25" s="71"/>
      <c r="AS25" s="71"/>
      <c r="AT25" s="71"/>
    </row>
    <row r="26" spans="1:46" ht="11.45" customHeight="1" x14ac:dyDescent="0.2">
      <c r="A26" s="72"/>
      <c r="B26" s="65"/>
      <c r="C26" s="65"/>
      <c r="D26" s="65"/>
      <c r="E26" s="73"/>
      <c r="F26" s="74" t="s">
        <v>119</v>
      </c>
      <c r="G26" s="73" t="s">
        <v>125</v>
      </c>
      <c r="H26" s="74"/>
      <c r="I26" s="73"/>
      <c r="J26" s="65"/>
      <c r="K26" s="65"/>
      <c r="L26" s="74" t="s">
        <v>119</v>
      </c>
      <c r="M26" s="73" t="s">
        <v>126</v>
      </c>
      <c r="N26" s="73"/>
      <c r="O26" s="65"/>
      <c r="P26" s="65"/>
      <c r="Q26" s="65"/>
      <c r="R26" s="75"/>
      <c r="S26" s="72"/>
      <c r="T26" s="73" t="s">
        <v>84</v>
      </c>
      <c r="U26" s="73"/>
      <c r="V26" s="73"/>
      <c r="W26" s="73"/>
      <c r="X26" s="73"/>
      <c r="Y26" s="74"/>
      <c r="Z26" s="73"/>
      <c r="AA26" s="73"/>
      <c r="AB26" s="74"/>
      <c r="AC26" s="73"/>
      <c r="AD26" s="73"/>
      <c r="AE26" s="74"/>
      <c r="AF26" s="73"/>
      <c r="AG26" s="73"/>
      <c r="AH26" s="73"/>
      <c r="AI26" s="73"/>
      <c r="AJ26" s="75"/>
      <c r="AK26" s="73"/>
      <c r="AL26" s="73"/>
      <c r="AM26" s="73"/>
      <c r="AN26" s="73"/>
      <c r="AO26" s="73"/>
      <c r="AP26" s="73"/>
      <c r="AQ26" s="73"/>
      <c r="AR26" s="71"/>
      <c r="AS26" s="71"/>
      <c r="AT26" s="71"/>
    </row>
    <row r="27" spans="1:46" ht="11.45" customHeight="1" x14ac:dyDescent="0.2">
      <c r="A27" s="81"/>
      <c r="B27" s="73"/>
      <c r="C27" s="73"/>
      <c r="D27" s="73"/>
      <c r="E27" s="73"/>
      <c r="F27" s="74" t="s">
        <v>118</v>
      </c>
      <c r="G27" s="84" t="s">
        <v>127</v>
      </c>
      <c r="H27" s="74"/>
      <c r="I27" s="84"/>
      <c r="J27" s="73"/>
      <c r="K27" s="73"/>
      <c r="L27" s="73"/>
      <c r="M27" s="74"/>
      <c r="N27" s="73"/>
      <c r="O27" s="73"/>
      <c r="P27" s="73"/>
      <c r="Q27" s="73"/>
      <c r="R27" s="75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73"/>
      <c r="AG27" s="73"/>
      <c r="AH27" s="73"/>
      <c r="AI27" s="73"/>
      <c r="AJ27" s="75"/>
      <c r="AK27" s="73"/>
      <c r="AL27" s="73"/>
      <c r="AM27" s="73"/>
      <c r="AN27" s="73"/>
      <c r="AO27" s="73"/>
      <c r="AP27" s="73"/>
      <c r="AQ27" s="73"/>
      <c r="AR27" s="71"/>
      <c r="AS27" s="71"/>
      <c r="AT27" s="71"/>
    </row>
    <row r="28" spans="1:46" ht="11.45" customHeight="1" x14ac:dyDescent="0.2">
      <c r="A28" s="89"/>
      <c r="B28" s="90"/>
      <c r="C28" s="90"/>
      <c r="D28" s="90"/>
      <c r="E28" s="90"/>
      <c r="F28" s="90"/>
      <c r="G28" s="90"/>
      <c r="H28" s="90"/>
      <c r="I28" s="90"/>
      <c r="J28" s="91"/>
      <c r="K28" s="90"/>
      <c r="L28" s="90"/>
      <c r="M28" s="90"/>
      <c r="N28" s="90"/>
      <c r="O28" s="90"/>
      <c r="P28" s="90"/>
      <c r="Q28" s="90"/>
      <c r="R28" s="92"/>
      <c r="S28" s="93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2"/>
      <c r="AK28" s="73"/>
      <c r="AL28" s="73"/>
      <c r="AM28" s="73"/>
      <c r="AN28" s="73"/>
      <c r="AO28" s="73"/>
      <c r="AP28" s="73"/>
      <c r="AQ28" s="73"/>
      <c r="AR28" s="71"/>
      <c r="AS28" s="71"/>
      <c r="AT28" s="71"/>
    </row>
    <row r="29" spans="1:46" ht="11.45" customHeight="1" x14ac:dyDescent="0.2">
      <c r="A29" s="193" t="s">
        <v>14</v>
      </c>
      <c r="B29" s="196" t="s">
        <v>21</v>
      </c>
      <c r="C29" s="197"/>
      <c r="D29" s="198"/>
      <c r="E29" s="196" t="s">
        <v>25</v>
      </c>
      <c r="F29" s="197"/>
      <c r="G29" s="197"/>
      <c r="H29" s="197"/>
      <c r="I29" s="197"/>
      <c r="J29" s="198"/>
      <c r="K29" s="196" t="s">
        <v>110</v>
      </c>
      <c r="L29" s="197"/>
      <c r="M29" s="198"/>
      <c r="N29" s="196" t="s">
        <v>24</v>
      </c>
      <c r="O29" s="197"/>
      <c r="P29" s="197"/>
      <c r="Q29" s="198"/>
      <c r="R29" s="215" t="s">
        <v>109</v>
      </c>
      <c r="S29" s="206" t="s">
        <v>111</v>
      </c>
      <c r="T29" s="207"/>
      <c r="U29" s="208"/>
      <c r="V29" s="218" t="s">
        <v>26</v>
      </c>
      <c r="W29" s="219"/>
      <c r="X29" s="219"/>
      <c r="Y29" s="220"/>
      <c r="Z29" s="218" t="s">
        <v>27</v>
      </c>
      <c r="AA29" s="219"/>
      <c r="AB29" s="219"/>
      <c r="AC29" s="220"/>
      <c r="AD29" s="224" t="s">
        <v>17</v>
      </c>
      <c r="AE29" s="225"/>
      <c r="AF29" s="225"/>
      <c r="AG29" s="226"/>
      <c r="AH29" s="206" t="s">
        <v>13</v>
      </c>
      <c r="AI29" s="207"/>
      <c r="AJ29" s="208"/>
      <c r="AK29" s="121"/>
      <c r="AL29" s="121"/>
      <c r="AM29" s="121"/>
      <c r="AN29" s="121"/>
      <c r="AO29" s="121"/>
      <c r="AP29" s="121"/>
      <c r="AQ29" s="121"/>
      <c r="AR29" s="70"/>
      <c r="AS29" s="71"/>
      <c r="AT29" s="71"/>
    </row>
    <row r="30" spans="1:46" ht="11.45" customHeight="1" x14ac:dyDescent="0.2">
      <c r="A30" s="194"/>
      <c r="B30" s="199"/>
      <c r="C30" s="200"/>
      <c r="D30" s="201"/>
      <c r="E30" s="199"/>
      <c r="F30" s="200"/>
      <c r="G30" s="200"/>
      <c r="H30" s="200"/>
      <c r="I30" s="200"/>
      <c r="J30" s="201"/>
      <c r="K30" s="199"/>
      <c r="L30" s="200"/>
      <c r="M30" s="201"/>
      <c r="N30" s="199"/>
      <c r="O30" s="200"/>
      <c r="P30" s="200"/>
      <c r="Q30" s="201"/>
      <c r="R30" s="216"/>
      <c r="S30" s="209"/>
      <c r="T30" s="210"/>
      <c r="U30" s="211"/>
      <c r="V30" s="221"/>
      <c r="W30" s="222"/>
      <c r="X30" s="222"/>
      <c r="Y30" s="223"/>
      <c r="Z30" s="221"/>
      <c r="AA30" s="222"/>
      <c r="AB30" s="222"/>
      <c r="AC30" s="223"/>
      <c r="AD30" s="227"/>
      <c r="AE30" s="228"/>
      <c r="AF30" s="228"/>
      <c r="AG30" s="229"/>
      <c r="AH30" s="209"/>
      <c r="AI30" s="210"/>
      <c r="AJ30" s="211"/>
      <c r="AK30" s="121"/>
      <c r="AL30" s="121"/>
      <c r="AM30" s="121"/>
      <c r="AN30" s="205" t="s">
        <v>112</v>
      </c>
      <c r="AO30" s="205"/>
      <c r="AP30" s="205" t="s">
        <v>115</v>
      </c>
      <c r="AQ30" s="205"/>
      <c r="AR30" s="122" t="s">
        <v>13</v>
      </c>
      <c r="AS30" s="71"/>
      <c r="AT30" s="71"/>
    </row>
    <row r="31" spans="1:46" ht="11.45" customHeight="1" x14ac:dyDescent="0.2">
      <c r="A31" s="195"/>
      <c r="B31" s="202"/>
      <c r="C31" s="203"/>
      <c r="D31" s="204"/>
      <c r="E31" s="202"/>
      <c r="F31" s="203"/>
      <c r="G31" s="203"/>
      <c r="H31" s="203"/>
      <c r="I31" s="203"/>
      <c r="J31" s="204"/>
      <c r="K31" s="202"/>
      <c r="L31" s="203"/>
      <c r="M31" s="204"/>
      <c r="N31" s="202"/>
      <c r="O31" s="203"/>
      <c r="P31" s="203"/>
      <c r="Q31" s="204"/>
      <c r="R31" s="217"/>
      <c r="S31" s="212"/>
      <c r="T31" s="213"/>
      <c r="U31" s="214"/>
      <c r="V31" s="233" t="s">
        <v>22</v>
      </c>
      <c r="W31" s="234"/>
      <c r="X31" s="235" t="s">
        <v>23</v>
      </c>
      <c r="Y31" s="236"/>
      <c r="Z31" s="233" t="s">
        <v>22</v>
      </c>
      <c r="AA31" s="234"/>
      <c r="AB31" s="235" t="s">
        <v>23</v>
      </c>
      <c r="AC31" s="236"/>
      <c r="AD31" s="230"/>
      <c r="AE31" s="231"/>
      <c r="AF31" s="231"/>
      <c r="AG31" s="232"/>
      <c r="AH31" s="212"/>
      <c r="AI31" s="213"/>
      <c r="AJ31" s="214"/>
      <c r="AK31" s="121" t="s">
        <v>31</v>
      </c>
      <c r="AL31" s="121" t="s">
        <v>526</v>
      </c>
      <c r="AM31" s="121" t="s">
        <v>525</v>
      </c>
      <c r="AN31" s="123" t="s">
        <v>113</v>
      </c>
      <c r="AO31" s="123" t="s">
        <v>114</v>
      </c>
      <c r="AP31" s="123" t="s">
        <v>116</v>
      </c>
      <c r="AQ31" s="123" t="s">
        <v>117</v>
      </c>
      <c r="AR31" s="123"/>
      <c r="AT31" s="71"/>
    </row>
    <row r="32" spans="1:46" s="124" customFormat="1" ht="15" customHeight="1" x14ac:dyDescent="0.2">
      <c r="A32" s="100">
        <v>1</v>
      </c>
      <c r="B32" s="106" t="s">
        <v>154</v>
      </c>
      <c r="C32" s="101"/>
      <c r="D32" s="102"/>
      <c r="E32" s="103" t="s">
        <v>558</v>
      </c>
      <c r="F32" s="101"/>
      <c r="G32" s="101"/>
      <c r="H32" s="101"/>
      <c r="I32" s="101"/>
      <c r="J32" s="102"/>
      <c r="K32" s="106" t="s">
        <v>335</v>
      </c>
      <c r="L32" s="101"/>
      <c r="M32" s="102"/>
      <c r="N32" s="106" t="s">
        <v>301</v>
      </c>
      <c r="O32" s="101"/>
      <c r="P32" s="101"/>
      <c r="Q32" s="102"/>
      <c r="R32" s="125" t="s">
        <v>121</v>
      </c>
      <c r="S32" s="106" t="s">
        <v>545</v>
      </c>
      <c r="T32" s="101"/>
      <c r="U32" s="102"/>
      <c r="V32" s="107" t="s">
        <v>0</v>
      </c>
      <c r="W32" s="102"/>
      <c r="X32" s="106">
        <v>22.9</v>
      </c>
      <c r="Y32" s="102"/>
      <c r="Z32" s="107" t="s">
        <v>0</v>
      </c>
      <c r="AA32" s="102"/>
      <c r="AB32" s="106">
        <v>40</v>
      </c>
      <c r="AC32" s="102"/>
      <c r="AD32" s="108"/>
      <c r="AE32" s="109" t="s">
        <v>364</v>
      </c>
      <c r="AF32" s="109" t="s">
        <v>361</v>
      </c>
      <c r="AG32" s="110"/>
      <c r="AH32" s="107"/>
      <c r="AI32" s="101"/>
      <c r="AJ32" s="102"/>
      <c r="AK32" s="119" t="s">
        <v>505</v>
      </c>
      <c r="AL32" s="119" t="s">
        <v>369</v>
      </c>
      <c r="AM32" s="119" t="s">
        <v>330</v>
      </c>
      <c r="AN32" s="119">
        <v>31.7</v>
      </c>
      <c r="AO32" s="119">
        <v>0</v>
      </c>
      <c r="AP32" s="119">
        <v>120</v>
      </c>
      <c r="AQ32" s="119">
        <v>0</v>
      </c>
      <c r="AR32" s="119"/>
      <c r="AS32" s="124" t="str">
        <f>IF(S32=VLOOKUP(B32,Sheet2!$C$6:$AD$165,10,FALSE),"O","X")</f>
        <v>O</v>
      </c>
      <c r="AT32" s="73"/>
    </row>
    <row r="33" spans="1:45" s="119" customFormat="1" ht="15" customHeight="1" x14ac:dyDescent="0.2">
      <c r="A33" s="100">
        <v>2</v>
      </c>
      <c r="B33" s="106" t="s">
        <v>155</v>
      </c>
      <c r="C33" s="101"/>
      <c r="D33" s="102"/>
      <c r="E33" s="103" t="s">
        <v>559</v>
      </c>
      <c r="F33" s="101"/>
      <c r="G33" s="101"/>
      <c r="H33" s="101"/>
      <c r="I33" s="101"/>
      <c r="J33" s="102"/>
      <c r="K33" s="106" t="s">
        <v>335</v>
      </c>
      <c r="L33" s="101"/>
      <c r="M33" s="102"/>
      <c r="N33" s="106" t="s">
        <v>301</v>
      </c>
      <c r="O33" s="101"/>
      <c r="P33" s="101"/>
      <c r="Q33" s="102"/>
      <c r="R33" s="125" t="s">
        <v>121</v>
      </c>
      <c r="S33" s="106" t="s">
        <v>545</v>
      </c>
      <c r="T33" s="101"/>
      <c r="U33" s="102"/>
      <c r="V33" s="107" t="s">
        <v>0</v>
      </c>
      <c r="W33" s="102"/>
      <c r="X33" s="106">
        <v>22.9</v>
      </c>
      <c r="Y33" s="102"/>
      <c r="Z33" s="107" t="s">
        <v>0</v>
      </c>
      <c r="AA33" s="102"/>
      <c r="AB33" s="106">
        <v>40</v>
      </c>
      <c r="AC33" s="102"/>
      <c r="AD33" s="108"/>
      <c r="AE33" s="109" t="s">
        <v>364</v>
      </c>
      <c r="AF33" s="109" t="s">
        <v>361</v>
      </c>
      <c r="AG33" s="110"/>
      <c r="AH33" s="107"/>
      <c r="AI33" s="101"/>
      <c r="AJ33" s="102"/>
      <c r="AK33" s="119" t="s">
        <v>505</v>
      </c>
      <c r="AL33" s="119" t="s">
        <v>369</v>
      </c>
      <c r="AM33" s="119" t="s">
        <v>330</v>
      </c>
      <c r="AN33" s="119">
        <v>31.7</v>
      </c>
      <c r="AO33" s="119">
        <v>0</v>
      </c>
      <c r="AP33" s="119">
        <v>120</v>
      </c>
      <c r="AQ33" s="119">
        <v>0</v>
      </c>
      <c r="AS33" s="119" t="str">
        <f>IF(S33=VLOOKUP(B33,Sheet2!$C$6:$AD$165,10,FALSE),"O","X")</f>
        <v>O</v>
      </c>
    </row>
    <row r="34" spans="1:45" s="119" customFormat="1" ht="15" customHeight="1" x14ac:dyDescent="0.2">
      <c r="A34" s="100">
        <v>3</v>
      </c>
      <c r="B34" s="106" t="s">
        <v>156</v>
      </c>
      <c r="C34" s="101"/>
      <c r="D34" s="102"/>
      <c r="E34" s="103" t="s">
        <v>434</v>
      </c>
      <c r="F34" s="101"/>
      <c r="G34" s="101"/>
      <c r="H34" s="101"/>
      <c r="I34" s="101"/>
      <c r="J34" s="102"/>
      <c r="K34" s="106" t="s">
        <v>336</v>
      </c>
      <c r="L34" s="101"/>
      <c r="M34" s="102"/>
      <c r="N34" s="106" t="s">
        <v>507</v>
      </c>
      <c r="O34" s="101"/>
      <c r="P34" s="101"/>
      <c r="Q34" s="102"/>
      <c r="R34" s="125" t="s">
        <v>325</v>
      </c>
      <c r="S34" s="106" t="s">
        <v>365</v>
      </c>
      <c r="T34" s="101"/>
      <c r="U34" s="102"/>
      <c r="V34" s="107" t="s">
        <v>0</v>
      </c>
      <c r="W34" s="102"/>
      <c r="X34" s="106">
        <v>19.600000000000001</v>
      </c>
      <c r="Y34" s="102"/>
      <c r="Z34" s="107" t="s">
        <v>0</v>
      </c>
      <c r="AA34" s="102"/>
      <c r="AB34" s="106">
        <v>52</v>
      </c>
      <c r="AC34" s="102"/>
      <c r="AD34" s="108"/>
      <c r="AE34" s="109"/>
      <c r="AF34" s="109" t="s">
        <v>361</v>
      </c>
      <c r="AG34" s="110"/>
      <c r="AH34" s="107"/>
      <c r="AI34" s="101"/>
      <c r="AJ34" s="102"/>
      <c r="AK34" s="119" t="s">
        <v>689</v>
      </c>
      <c r="AL34" s="119" t="s">
        <v>28</v>
      </c>
      <c r="AM34" s="119" t="s">
        <v>330</v>
      </c>
      <c r="AN34" s="119">
        <v>25</v>
      </c>
      <c r="AO34" s="119">
        <v>0</v>
      </c>
      <c r="AP34" s="119">
        <v>120</v>
      </c>
      <c r="AQ34" s="119">
        <v>0</v>
      </c>
      <c r="AS34" s="119" t="str">
        <f>IF(S34=VLOOKUP(B34,Sheet2!$C$6:$AD$165,10,FALSE),"O","X")</f>
        <v>O</v>
      </c>
    </row>
    <row r="35" spans="1:45" s="119" customFormat="1" ht="15" customHeight="1" x14ac:dyDescent="0.2">
      <c r="A35" s="100">
        <v>4</v>
      </c>
      <c r="B35" s="106" t="s">
        <v>162</v>
      </c>
      <c r="C35" s="101"/>
      <c r="D35" s="102"/>
      <c r="E35" s="103" t="s">
        <v>280</v>
      </c>
      <c r="F35" s="101"/>
      <c r="G35" s="101"/>
      <c r="H35" s="101"/>
      <c r="I35" s="101"/>
      <c r="J35" s="102"/>
      <c r="K35" s="106" t="s">
        <v>336</v>
      </c>
      <c r="L35" s="101"/>
      <c r="M35" s="102"/>
      <c r="N35" s="106" t="s">
        <v>301</v>
      </c>
      <c r="O35" s="101"/>
      <c r="P35" s="101"/>
      <c r="Q35" s="102"/>
      <c r="R35" s="125" t="s">
        <v>121</v>
      </c>
      <c r="S35" s="106" t="s">
        <v>365</v>
      </c>
      <c r="T35" s="101"/>
      <c r="U35" s="102"/>
      <c r="V35" s="107" t="s">
        <v>0</v>
      </c>
      <c r="W35" s="102"/>
      <c r="X35" s="106">
        <v>19.32</v>
      </c>
      <c r="Y35" s="102"/>
      <c r="Z35" s="107" t="s">
        <v>0</v>
      </c>
      <c r="AA35" s="102"/>
      <c r="AB35" s="141">
        <v>47.2</v>
      </c>
      <c r="AC35" s="102"/>
      <c r="AD35" s="108"/>
      <c r="AE35" s="109"/>
      <c r="AF35" s="109" t="s">
        <v>361</v>
      </c>
      <c r="AG35" s="110"/>
      <c r="AH35" s="107"/>
      <c r="AI35" s="101"/>
      <c r="AJ35" s="102"/>
      <c r="AK35" s="119" t="s">
        <v>505</v>
      </c>
      <c r="AL35" s="119" t="s">
        <v>369</v>
      </c>
      <c r="AM35" s="119" t="s">
        <v>330</v>
      </c>
      <c r="AN35" s="119">
        <v>25</v>
      </c>
      <c r="AO35" s="119">
        <v>0</v>
      </c>
      <c r="AP35" s="119">
        <v>120</v>
      </c>
      <c r="AQ35" s="119">
        <v>-46</v>
      </c>
      <c r="AS35" s="119" t="str">
        <f>IF(S35=VLOOKUP(B35,Sheet2!$C$6:$AD$165,10,FALSE),"O","X")</f>
        <v>O</v>
      </c>
    </row>
    <row r="36" spans="1:45" s="119" customFormat="1" ht="15" customHeight="1" x14ac:dyDescent="0.2">
      <c r="A36" s="100">
        <v>5</v>
      </c>
      <c r="B36" s="106" t="s">
        <v>163</v>
      </c>
      <c r="C36" s="101"/>
      <c r="D36" s="102"/>
      <c r="E36" s="103" t="s">
        <v>281</v>
      </c>
      <c r="F36" s="101"/>
      <c r="G36" s="101"/>
      <c r="H36" s="101"/>
      <c r="I36" s="101"/>
      <c r="J36" s="102"/>
      <c r="K36" s="106" t="s">
        <v>337</v>
      </c>
      <c r="L36" s="101"/>
      <c r="M36" s="102"/>
      <c r="N36" s="106" t="s">
        <v>303</v>
      </c>
      <c r="O36" s="101"/>
      <c r="P36" s="101"/>
      <c r="Q36" s="102"/>
      <c r="R36" s="125" t="s">
        <v>123</v>
      </c>
      <c r="S36" s="106" t="s">
        <v>542</v>
      </c>
      <c r="T36" s="101"/>
      <c r="U36" s="102"/>
      <c r="V36" s="107" t="s">
        <v>0</v>
      </c>
      <c r="W36" s="102"/>
      <c r="X36" s="106">
        <v>8</v>
      </c>
      <c r="Y36" s="102"/>
      <c r="Z36" s="107" t="s">
        <v>0</v>
      </c>
      <c r="AA36" s="102"/>
      <c r="AB36" s="141">
        <v>174.5</v>
      </c>
      <c r="AC36" s="102"/>
      <c r="AD36" s="108"/>
      <c r="AE36" s="109"/>
      <c r="AF36" s="109" t="s">
        <v>361</v>
      </c>
      <c r="AG36" s="110"/>
      <c r="AH36" s="107"/>
      <c r="AI36" s="101"/>
      <c r="AJ36" s="102"/>
      <c r="AK36" s="119" t="s">
        <v>505</v>
      </c>
      <c r="AL36" s="119" t="s">
        <v>370</v>
      </c>
      <c r="AM36" s="119" t="s">
        <v>330</v>
      </c>
      <c r="AN36" s="119">
        <v>12</v>
      </c>
      <c r="AO36" s="119">
        <v>0</v>
      </c>
      <c r="AP36" s="119">
        <v>250</v>
      </c>
      <c r="AQ36" s="119">
        <v>0</v>
      </c>
      <c r="AS36" s="119" t="str">
        <f>IF(S36=VLOOKUP(B36,Sheet2!$C$6:$AD$165,10,FALSE),"O","X")</f>
        <v>O</v>
      </c>
    </row>
    <row r="37" spans="1:45" s="119" customFormat="1" ht="15" customHeight="1" x14ac:dyDescent="0.2">
      <c r="A37" s="100">
        <v>6</v>
      </c>
      <c r="B37" s="106" t="s">
        <v>174</v>
      </c>
      <c r="C37" s="101"/>
      <c r="D37" s="102"/>
      <c r="E37" s="103" t="s">
        <v>283</v>
      </c>
      <c r="F37" s="101"/>
      <c r="G37" s="101"/>
      <c r="H37" s="101"/>
      <c r="I37" s="101"/>
      <c r="J37" s="102"/>
      <c r="K37" s="106" t="s">
        <v>338</v>
      </c>
      <c r="L37" s="101"/>
      <c r="M37" s="102"/>
      <c r="N37" s="106" t="s">
        <v>303</v>
      </c>
      <c r="O37" s="101"/>
      <c r="P37" s="101"/>
      <c r="Q37" s="102"/>
      <c r="R37" s="125" t="s">
        <v>123</v>
      </c>
      <c r="S37" s="106" t="s">
        <v>542</v>
      </c>
      <c r="T37" s="101"/>
      <c r="U37" s="102"/>
      <c r="V37" s="107" t="s">
        <v>0</v>
      </c>
      <c r="W37" s="102"/>
      <c r="X37" s="106">
        <v>8</v>
      </c>
      <c r="Y37" s="102"/>
      <c r="Z37" s="107" t="s">
        <v>0</v>
      </c>
      <c r="AA37" s="102"/>
      <c r="AB37" s="141">
        <v>174.5</v>
      </c>
      <c r="AC37" s="102"/>
      <c r="AD37" s="108"/>
      <c r="AE37" s="109"/>
      <c r="AF37" s="109" t="s">
        <v>361</v>
      </c>
      <c r="AG37" s="110"/>
      <c r="AH37" s="107"/>
      <c r="AI37" s="101"/>
      <c r="AJ37" s="102"/>
      <c r="AK37" s="119" t="s">
        <v>505</v>
      </c>
      <c r="AL37" s="119" t="s">
        <v>370</v>
      </c>
      <c r="AM37" s="119" t="s">
        <v>330</v>
      </c>
      <c r="AN37" s="119">
        <v>12</v>
      </c>
      <c r="AO37" s="119">
        <v>0</v>
      </c>
      <c r="AP37" s="119">
        <v>250</v>
      </c>
      <c r="AQ37" s="119">
        <v>0</v>
      </c>
      <c r="AS37" s="119" t="str">
        <f>IF(S37=VLOOKUP(B37,Sheet2!$C$6:$AD$165,10,FALSE),"O","X")</f>
        <v>O</v>
      </c>
    </row>
    <row r="38" spans="1:45" s="119" customFormat="1" ht="15" customHeight="1" x14ac:dyDescent="0.2">
      <c r="A38" s="100">
        <v>7</v>
      </c>
      <c r="B38" s="106" t="s">
        <v>190</v>
      </c>
      <c r="C38" s="101"/>
      <c r="D38" s="102"/>
      <c r="E38" s="103" t="s">
        <v>582</v>
      </c>
      <c r="F38" s="101"/>
      <c r="G38" s="101"/>
      <c r="H38" s="101"/>
      <c r="I38" s="101"/>
      <c r="J38" s="102"/>
      <c r="K38" s="106" t="s">
        <v>340</v>
      </c>
      <c r="L38" s="101"/>
      <c r="M38" s="102"/>
      <c r="N38" s="106" t="s">
        <v>303</v>
      </c>
      <c r="O38" s="101"/>
      <c r="P38" s="101"/>
      <c r="Q38" s="102"/>
      <c r="R38" s="125" t="s">
        <v>123</v>
      </c>
      <c r="S38" s="106" t="s">
        <v>542</v>
      </c>
      <c r="T38" s="101"/>
      <c r="U38" s="102"/>
      <c r="V38" s="107" t="s">
        <v>0</v>
      </c>
      <c r="W38" s="102"/>
      <c r="X38" s="106">
        <v>8</v>
      </c>
      <c r="Y38" s="102"/>
      <c r="Z38" s="107" t="s">
        <v>0</v>
      </c>
      <c r="AA38" s="102"/>
      <c r="AB38" s="141">
        <v>174.5</v>
      </c>
      <c r="AC38" s="102"/>
      <c r="AD38" s="108"/>
      <c r="AE38" s="109"/>
      <c r="AF38" s="109" t="s">
        <v>361</v>
      </c>
      <c r="AG38" s="110"/>
      <c r="AH38" s="107"/>
      <c r="AI38" s="101"/>
      <c r="AJ38" s="102"/>
      <c r="AK38" s="119" t="s">
        <v>505</v>
      </c>
      <c r="AL38" s="119" t="s">
        <v>28</v>
      </c>
      <c r="AM38" s="119" t="s">
        <v>330</v>
      </c>
      <c r="AN38" s="119">
        <v>12</v>
      </c>
      <c r="AO38" s="119">
        <v>0</v>
      </c>
      <c r="AP38" s="119">
        <v>250</v>
      </c>
      <c r="AQ38" s="119">
        <v>0</v>
      </c>
      <c r="AS38" s="119" t="str">
        <f>IF(S38=VLOOKUP(B38,Sheet2!$C$6:$AD$165,10,FALSE),"O","X")</f>
        <v>O</v>
      </c>
    </row>
    <row r="39" spans="1:45" s="119" customFormat="1" ht="15" customHeight="1" x14ac:dyDescent="0.2">
      <c r="A39" s="100">
        <v>8</v>
      </c>
      <c r="B39" s="106" t="s">
        <v>191</v>
      </c>
      <c r="C39" s="101"/>
      <c r="D39" s="102"/>
      <c r="E39" s="103" t="s">
        <v>582</v>
      </c>
      <c r="F39" s="101"/>
      <c r="G39" s="101"/>
      <c r="H39" s="101"/>
      <c r="I39" s="101"/>
      <c r="J39" s="102"/>
      <c r="K39" s="106" t="s">
        <v>340</v>
      </c>
      <c r="L39" s="101"/>
      <c r="M39" s="102"/>
      <c r="N39" s="106" t="s">
        <v>303</v>
      </c>
      <c r="O39" s="101"/>
      <c r="P39" s="101"/>
      <c r="Q39" s="102"/>
      <c r="R39" s="125" t="s">
        <v>123</v>
      </c>
      <c r="S39" s="106" t="s">
        <v>542</v>
      </c>
      <c r="T39" s="101"/>
      <c r="U39" s="102"/>
      <c r="V39" s="107" t="s">
        <v>0</v>
      </c>
      <c r="W39" s="102"/>
      <c r="X39" s="106">
        <v>8</v>
      </c>
      <c r="Y39" s="102"/>
      <c r="Z39" s="107" t="s">
        <v>0</v>
      </c>
      <c r="AA39" s="102"/>
      <c r="AB39" s="141">
        <v>174.5</v>
      </c>
      <c r="AC39" s="102"/>
      <c r="AD39" s="108"/>
      <c r="AE39" s="109"/>
      <c r="AF39" s="109" t="s">
        <v>361</v>
      </c>
      <c r="AG39" s="110"/>
      <c r="AH39" s="107"/>
      <c r="AI39" s="101"/>
      <c r="AJ39" s="102"/>
      <c r="AK39" s="119" t="s">
        <v>505</v>
      </c>
      <c r="AL39" s="119" t="s">
        <v>370</v>
      </c>
      <c r="AM39" s="119" t="s">
        <v>330</v>
      </c>
      <c r="AN39" s="119">
        <v>12</v>
      </c>
      <c r="AO39" s="119">
        <v>0</v>
      </c>
      <c r="AP39" s="119">
        <v>250</v>
      </c>
      <c r="AQ39" s="119">
        <v>0</v>
      </c>
      <c r="AS39" s="119" t="str">
        <f>IF(S39=VLOOKUP(B39,Sheet2!$C$6:$AD$165,10,FALSE),"O","X")</f>
        <v>O</v>
      </c>
    </row>
    <row r="40" spans="1:45" s="119" customFormat="1" ht="15" customHeight="1" x14ac:dyDescent="0.2">
      <c r="A40" s="100">
        <v>9</v>
      </c>
      <c r="B40" s="106" t="s">
        <v>513</v>
      </c>
      <c r="C40" s="101"/>
      <c r="D40" s="102"/>
      <c r="E40" s="103" t="s">
        <v>560</v>
      </c>
      <c r="F40" s="101"/>
      <c r="G40" s="101"/>
      <c r="H40" s="101"/>
      <c r="I40" s="101"/>
      <c r="J40" s="102"/>
      <c r="K40" s="106" t="s">
        <v>508</v>
      </c>
      <c r="L40" s="101"/>
      <c r="M40" s="102"/>
      <c r="N40" s="106" t="s">
        <v>301</v>
      </c>
      <c r="O40" s="101"/>
      <c r="P40" s="101"/>
      <c r="Q40" s="102"/>
      <c r="R40" s="125" t="s">
        <v>121</v>
      </c>
      <c r="S40" s="106" t="s">
        <v>365</v>
      </c>
      <c r="T40" s="101"/>
      <c r="U40" s="102"/>
      <c r="V40" s="137" t="s">
        <v>0</v>
      </c>
      <c r="W40" s="102"/>
      <c r="X40" s="106">
        <v>18</v>
      </c>
      <c r="Y40" s="102"/>
      <c r="Z40" s="107">
        <v>35</v>
      </c>
      <c r="AA40" s="102"/>
      <c r="AB40" s="106">
        <v>25</v>
      </c>
      <c r="AC40" s="102"/>
      <c r="AD40" s="108"/>
      <c r="AE40" s="109" t="s">
        <v>364</v>
      </c>
      <c r="AF40" s="109" t="s">
        <v>361</v>
      </c>
      <c r="AG40" s="110"/>
      <c r="AH40" s="107"/>
      <c r="AI40" s="101"/>
      <c r="AJ40" s="102"/>
      <c r="AK40" s="119" t="s">
        <v>505</v>
      </c>
      <c r="AL40" s="119" t="s">
        <v>509</v>
      </c>
      <c r="AM40" s="119" t="s">
        <v>330</v>
      </c>
      <c r="AN40" s="119">
        <v>25</v>
      </c>
      <c r="AO40" s="119">
        <v>0</v>
      </c>
      <c r="AP40" s="119">
        <v>65</v>
      </c>
      <c r="AQ40" s="119">
        <v>-15</v>
      </c>
      <c r="AS40" s="119" t="str">
        <f>IF(S40=VLOOKUP(B40,Sheet2!$C$6:$AD$165,10,FALSE),"O","X")</f>
        <v>O</v>
      </c>
    </row>
    <row r="41" spans="1:45" s="119" customFormat="1" ht="15" customHeight="1" x14ac:dyDescent="0.2">
      <c r="A41" s="100">
        <v>10</v>
      </c>
      <c r="B41" s="106" t="s">
        <v>514</v>
      </c>
      <c r="C41" s="101"/>
      <c r="D41" s="102"/>
      <c r="E41" s="103" t="s">
        <v>561</v>
      </c>
      <c r="F41" s="101"/>
      <c r="G41" s="101"/>
      <c r="H41" s="101"/>
      <c r="I41" s="101"/>
      <c r="J41" s="102"/>
      <c r="K41" s="106" t="s">
        <v>508</v>
      </c>
      <c r="L41" s="101"/>
      <c r="M41" s="102"/>
      <c r="N41" s="106" t="s">
        <v>301</v>
      </c>
      <c r="O41" s="101"/>
      <c r="P41" s="101"/>
      <c r="Q41" s="102"/>
      <c r="R41" s="125" t="s">
        <v>121</v>
      </c>
      <c r="S41" s="106" t="s">
        <v>365</v>
      </c>
      <c r="T41" s="101"/>
      <c r="U41" s="102"/>
      <c r="V41" s="137" t="s">
        <v>0</v>
      </c>
      <c r="W41" s="102"/>
      <c r="X41" s="106">
        <v>18</v>
      </c>
      <c r="Y41" s="102"/>
      <c r="Z41" s="107">
        <v>35</v>
      </c>
      <c r="AA41" s="102"/>
      <c r="AB41" s="106">
        <v>25</v>
      </c>
      <c r="AC41" s="102"/>
      <c r="AD41" s="108"/>
      <c r="AE41" s="109" t="s">
        <v>364</v>
      </c>
      <c r="AF41" s="109" t="s">
        <v>361</v>
      </c>
      <c r="AG41" s="110"/>
      <c r="AH41" s="107"/>
      <c r="AI41" s="101"/>
      <c r="AJ41" s="102"/>
      <c r="AK41" s="119" t="s">
        <v>505</v>
      </c>
      <c r="AL41" s="119" t="s">
        <v>509</v>
      </c>
      <c r="AM41" s="119" t="s">
        <v>330</v>
      </c>
      <c r="AN41" s="119">
        <v>25</v>
      </c>
      <c r="AO41" s="119">
        <v>0</v>
      </c>
      <c r="AP41" s="119">
        <v>65</v>
      </c>
      <c r="AQ41" s="119">
        <v>-15</v>
      </c>
      <c r="AS41" s="119" t="str">
        <f>IF(S41=VLOOKUP(B41,Sheet2!$C$6:$AD$165,10,FALSE),"O","X")</f>
        <v>O</v>
      </c>
    </row>
    <row r="42" spans="1:45" s="119" customFormat="1" ht="15" customHeight="1" x14ac:dyDescent="0.2">
      <c r="A42" s="100">
        <v>11</v>
      </c>
      <c r="B42" s="106" t="s">
        <v>517</v>
      </c>
      <c r="C42" s="101"/>
      <c r="D42" s="102"/>
      <c r="E42" s="103" t="s">
        <v>552</v>
      </c>
      <c r="F42" s="101"/>
      <c r="G42" s="101"/>
      <c r="H42" s="101"/>
      <c r="I42" s="101"/>
      <c r="J42" s="102"/>
      <c r="K42" s="106" t="s">
        <v>536</v>
      </c>
      <c r="L42" s="101"/>
      <c r="M42" s="102"/>
      <c r="N42" s="106" t="s">
        <v>301</v>
      </c>
      <c r="O42" s="101"/>
      <c r="P42" s="101"/>
      <c r="Q42" s="102"/>
      <c r="R42" s="125" t="s">
        <v>121</v>
      </c>
      <c r="S42" s="106" t="s">
        <v>365</v>
      </c>
      <c r="T42" s="101"/>
      <c r="U42" s="102"/>
      <c r="V42" s="137" t="s">
        <v>0</v>
      </c>
      <c r="W42" s="102"/>
      <c r="X42" s="106">
        <v>18.010000000000002</v>
      </c>
      <c r="Y42" s="102"/>
      <c r="Z42" s="107">
        <v>35</v>
      </c>
      <c r="AA42" s="102"/>
      <c r="AB42" s="106">
        <v>25</v>
      </c>
      <c r="AC42" s="102"/>
      <c r="AD42" s="108"/>
      <c r="AE42" s="109"/>
      <c r="AF42" s="109" t="s">
        <v>361</v>
      </c>
      <c r="AG42" s="110"/>
      <c r="AH42" s="107"/>
      <c r="AI42" s="101"/>
      <c r="AJ42" s="102"/>
      <c r="AK42" s="119" t="s">
        <v>505</v>
      </c>
      <c r="AL42" s="119" t="s">
        <v>509</v>
      </c>
      <c r="AM42" s="119" t="s">
        <v>330</v>
      </c>
      <c r="AN42" s="119">
        <v>25</v>
      </c>
      <c r="AO42" s="119">
        <v>0</v>
      </c>
      <c r="AP42" s="119">
        <v>65</v>
      </c>
      <c r="AQ42" s="119">
        <v>-15</v>
      </c>
      <c r="AS42" s="119" t="str">
        <f>IF(S42=VLOOKUP(B42,Sheet2!$C$6:$AD$165,10,FALSE),"O","X")</f>
        <v>O</v>
      </c>
    </row>
    <row r="43" spans="1:45" s="119" customFormat="1" ht="15" customHeight="1" x14ac:dyDescent="0.2">
      <c r="A43" s="100">
        <v>12</v>
      </c>
      <c r="B43" s="106" t="s">
        <v>220</v>
      </c>
      <c r="C43" s="101"/>
      <c r="D43" s="102"/>
      <c r="E43" s="103" t="s">
        <v>437</v>
      </c>
      <c r="F43" s="101"/>
      <c r="G43" s="101"/>
      <c r="H43" s="101"/>
      <c r="I43" s="101"/>
      <c r="J43" s="102"/>
      <c r="K43" s="106" t="s">
        <v>344</v>
      </c>
      <c r="L43" s="101"/>
      <c r="M43" s="102"/>
      <c r="N43" s="106" t="s">
        <v>309</v>
      </c>
      <c r="O43" s="101"/>
      <c r="P43" s="101"/>
      <c r="Q43" s="102"/>
      <c r="R43" s="125" t="s">
        <v>122</v>
      </c>
      <c r="S43" s="106" t="s">
        <v>365</v>
      </c>
      <c r="T43" s="101"/>
      <c r="U43" s="102"/>
      <c r="V43" s="107" t="s">
        <v>0</v>
      </c>
      <c r="W43" s="102"/>
      <c r="X43" s="106">
        <v>15.2</v>
      </c>
      <c r="Y43" s="102"/>
      <c r="Z43" s="107" t="s">
        <v>0</v>
      </c>
      <c r="AA43" s="102"/>
      <c r="AB43" s="106" t="s">
        <v>29</v>
      </c>
      <c r="AC43" s="102"/>
      <c r="AD43" s="108"/>
      <c r="AE43" s="109"/>
      <c r="AF43" s="109" t="s">
        <v>361</v>
      </c>
      <c r="AG43" s="110"/>
      <c r="AH43" s="107"/>
      <c r="AI43" s="101"/>
      <c r="AJ43" s="102"/>
      <c r="AK43" s="119" t="s">
        <v>356</v>
      </c>
      <c r="AL43" s="119" t="s">
        <v>28</v>
      </c>
      <c r="AM43" s="119" t="s">
        <v>330</v>
      </c>
      <c r="AN43" s="119">
        <v>25</v>
      </c>
      <c r="AO43" s="119">
        <v>0</v>
      </c>
      <c r="AP43" s="119">
        <v>65</v>
      </c>
      <c r="AQ43" s="119">
        <v>-15</v>
      </c>
      <c r="AS43" s="119" t="str">
        <f>IF(S43=VLOOKUP(B43,Sheet2!$C$6:$AD$165,10,FALSE),"O","X")</f>
        <v>O</v>
      </c>
    </row>
    <row r="44" spans="1:45" s="119" customFormat="1" ht="15" customHeight="1" x14ac:dyDescent="0.2">
      <c r="A44" s="100">
        <v>13</v>
      </c>
      <c r="B44" s="106" t="s">
        <v>223</v>
      </c>
      <c r="C44" s="101"/>
      <c r="D44" s="102"/>
      <c r="E44" s="103" t="s">
        <v>285</v>
      </c>
      <c r="F44" s="101"/>
      <c r="G44" s="101"/>
      <c r="H44" s="101"/>
      <c r="I44" s="101"/>
      <c r="J44" s="102"/>
      <c r="K44" s="106" t="s">
        <v>344</v>
      </c>
      <c r="L44" s="101"/>
      <c r="M44" s="102"/>
      <c r="N44" s="106" t="s">
        <v>310</v>
      </c>
      <c r="O44" s="101"/>
      <c r="P44" s="101"/>
      <c r="Q44" s="102"/>
      <c r="R44" s="125" t="s">
        <v>121</v>
      </c>
      <c r="S44" s="106" t="s">
        <v>365</v>
      </c>
      <c r="T44" s="101"/>
      <c r="U44" s="102"/>
      <c r="V44" s="107" t="s">
        <v>0</v>
      </c>
      <c r="W44" s="102"/>
      <c r="X44" s="106">
        <v>15.4</v>
      </c>
      <c r="Y44" s="102"/>
      <c r="Z44" s="107">
        <v>35</v>
      </c>
      <c r="AA44" s="102"/>
      <c r="AB44" s="106">
        <v>25</v>
      </c>
      <c r="AC44" s="102"/>
      <c r="AD44" s="108"/>
      <c r="AE44" s="109"/>
      <c r="AF44" s="109" t="s">
        <v>361</v>
      </c>
      <c r="AG44" s="110"/>
      <c r="AH44" s="107"/>
      <c r="AI44" s="101"/>
      <c r="AJ44" s="102"/>
      <c r="AK44" s="119" t="s">
        <v>505</v>
      </c>
      <c r="AL44" s="119" t="s">
        <v>369</v>
      </c>
      <c r="AM44" s="119" t="s">
        <v>330</v>
      </c>
      <c r="AN44" s="119">
        <v>25</v>
      </c>
      <c r="AO44" s="119">
        <v>0</v>
      </c>
      <c r="AP44" s="119">
        <v>65</v>
      </c>
      <c r="AQ44" s="119">
        <v>-15</v>
      </c>
      <c r="AS44" s="119" t="str">
        <f>IF(S44=VLOOKUP(B44,Sheet2!$C$6:$AD$165,10,FALSE),"O","X")</f>
        <v>O</v>
      </c>
    </row>
    <row r="45" spans="1:45" s="119" customFormat="1" ht="15" customHeight="1" x14ac:dyDescent="0.2">
      <c r="A45" s="100">
        <v>14</v>
      </c>
      <c r="B45" s="106" t="s">
        <v>224</v>
      </c>
      <c r="C45" s="101"/>
      <c r="D45" s="102"/>
      <c r="E45" s="103" t="s">
        <v>286</v>
      </c>
      <c r="F45" s="101"/>
      <c r="G45" s="101"/>
      <c r="H45" s="101"/>
      <c r="I45" s="101"/>
      <c r="J45" s="102"/>
      <c r="K45" s="106" t="s">
        <v>344</v>
      </c>
      <c r="L45" s="101"/>
      <c r="M45" s="102"/>
      <c r="N45" s="106" t="s">
        <v>310</v>
      </c>
      <c r="O45" s="101"/>
      <c r="P45" s="101"/>
      <c r="Q45" s="102"/>
      <c r="R45" s="125" t="s">
        <v>121</v>
      </c>
      <c r="S45" s="106" t="s">
        <v>365</v>
      </c>
      <c r="T45" s="101"/>
      <c r="U45" s="102"/>
      <c r="V45" s="107" t="s">
        <v>0</v>
      </c>
      <c r="W45" s="102"/>
      <c r="X45" s="106">
        <v>15.4</v>
      </c>
      <c r="Y45" s="102"/>
      <c r="Z45" s="107">
        <v>35</v>
      </c>
      <c r="AA45" s="102"/>
      <c r="AB45" s="106">
        <v>25</v>
      </c>
      <c r="AC45" s="102"/>
      <c r="AD45" s="108"/>
      <c r="AE45" s="109"/>
      <c r="AF45" s="109" t="s">
        <v>361</v>
      </c>
      <c r="AG45" s="110"/>
      <c r="AH45" s="107"/>
      <c r="AI45" s="101"/>
      <c r="AJ45" s="102"/>
      <c r="AK45" s="119" t="s">
        <v>505</v>
      </c>
      <c r="AL45" s="119" t="s">
        <v>369</v>
      </c>
      <c r="AM45" s="119" t="s">
        <v>330</v>
      </c>
      <c r="AN45" s="119">
        <v>25</v>
      </c>
      <c r="AO45" s="119">
        <v>0</v>
      </c>
      <c r="AP45" s="119">
        <v>65</v>
      </c>
      <c r="AQ45" s="119">
        <v>-15</v>
      </c>
      <c r="AS45" s="119" t="str">
        <f>IF(S45=VLOOKUP(B45,Sheet2!$C$6:$AD$165,10,FALSE),"O","X")</f>
        <v>O</v>
      </c>
    </row>
    <row r="46" spans="1:45" s="119" customFormat="1" ht="15" customHeight="1" x14ac:dyDescent="0.2">
      <c r="A46" s="100">
        <v>15</v>
      </c>
      <c r="B46" s="106" t="s">
        <v>518</v>
      </c>
      <c r="C46" s="101"/>
      <c r="D46" s="102"/>
      <c r="E46" s="103" t="s">
        <v>522</v>
      </c>
      <c r="F46" s="101"/>
      <c r="G46" s="101"/>
      <c r="H46" s="101"/>
      <c r="I46" s="101"/>
      <c r="J46" s="102"/>
      <c r="K46" s="106" t="s">
        <v>537</v>
      </c>
      <c r="L46" s="101"/>
      <c r="M46" s="102"/>
      <c r="N46" s="106" t="s">
        <v>303</v>
      </c>
      <c r="O46" s="101"/>
      <c r="P46" s="101"/>
      <c r="Q46" s="102"/>
      <c r="R46" s="125" t="s">
        <v>123</v>
      </c>
      <c r="S46" s="106" t="s">
        <v>542</v>
      </c>
      <c r="T46" s="101"/>
      <c r="U46" s="102"/>
      <c r="V46" s="137" t="s">
        <v>0</v>
      </c>
      <c r="W46" s="102"/>
      <c r="X46" s="106">
        <v>9.8000000000000007</v>
      </c>
      <c r="Y46" s="102"/>
      <c r="Z46" s="137" t="s">
        <v>0</v>
      </c>
      <c r="AA46" s="102"/>
      <c r="AB46" s="106">
        <v>198</v>
      </c>
      <c r="AC46" s="102"/>
      <c r="AD46" s="108"/>
      <c r="AE46" s="109"/>
      <c r="AF46" s="109" t="s">
        <v>586</v>
      </c>
      <c r="AG46" s="110"/>
      <c r="AH46" s="107"/>
      <c r="AI46" s="101"/>
      <c r="AJ46" s="102"/>
      <c r="AK46" s="119" t="s">
        <v>505</v>
      </c>
      <c r="AL46" s="119" t="s">
        <v>370</v>
      </c>
      <c r="AM46" s="119" t="s">
        <v>330</v>
      </c>
      <c r="AN46" s="119">
        <v>12</v>
      </c>
      <c r="AO46" s="119" t="s">
        <v>550</v>
      </c>
      <c r="AP46" s="119">
        <v>250</v>
      </c>
      <c r="AQ46" s="119">
        <v>0</v>
      </c>
      <c r="AS46" s="119" t="str">
        <f>IF(S46=VLOOKUP(B46,Sheet2!$C$6:$AD$165,10,FALSE),"O","X")</f>
        <v>O</v>
      </c>
    </row>
    <row r="47" spans="1:45" s="119" customFormat="1" ht="15" customHeight="1" x14ac:dyDescent="0.2">
      <c r="A47" s="100">
        <v>16</v>
      </c>
      <c r="B47" s="106" t="s">
        <v>256</v>
      </c>
      <c r="C47" s="101"/>
      <c r="D47" s="102"/>
      <c r="E47" s="103" t="s">
        <v>551</v>
      </c>
      <c r="F47" s="101"/>
      <c r="G47" s="101"/>
      <c r="H47" s="101"/>
      <c r="I47" s="101"/>
      <c r="J47" s="102"/>
      <c r="K47" s="106" t="s">
        <v>351</v>
      </c>
      <c r="L47" s="101"/>
      <c r="M47" s="102"/>
      <c r="N47" s="106" t="s">
        <v>319</v>
      </c>
      <c r="O47" s="101"/>
      <c r="P47" s="101"/>
      <c r="Q47" s="102"/>
      <c r="R47" s="125" t="s">
        <v>121</v>
      </c>
      <c r="S47" s="106" t="s">
        <v>540</v>
      </c>
      <c r="T47" s="101"/>
      <c r="U47" s="102"/>
      <c r="V47" s="107">
        <v>8</v>
      </c>
      <c r="W47" s="102"/>
      <c r="X47" s="106">
        <v>2.5</v>
      </c>
      <c r="Y47" s="102"/>
      <c r="Z47" s="142">
        <v>193.5</v>
      </c>
      <c r="AA47" s="102"/>
      <c r="AB47" s="141">
        <v>143.5</v>
      </c>
      <c r="AC47" s="102"/>
      <c r="AD47" s="108"/>
      <c r="AE47" s="109"/>
      <c r="AF47" s="109" t="s">
        <v>361</v>
      </c>
      <c r="AG47" s="110"/>
      <c r="AH47" s="107"/>
      <c r="AI47" s="101"/>
      <c r="AJ47" s="102"/>
      <c r="AK47" s="119" t="s">
        <v>505</v>
      </c>
      <c r="AL47" s="119" t="s">
        <v>370</v>
      </c>
      <c r="AM47" s="119" t="s">
        <v>330</v>
      </c>
      <c r="AN47" s="119">
        <v>12</v>
      </c>
      <c r="AO47" s="119" t="s">
        <v>550</v>
      </c>
      <c r="AP47" s="119">
        <v>250</v>
      </c>
      <c r="AQ47" s="119">
        <v>0</v>
      </c>
      <c r="AS47" s="119" t="str">
        <f>IF(S47=VLOOKUP(B47,Sheet2!$C$6:$AD$165,10,FALSE),"O","X")</f>
        <v>O</v>
      </c>
    </row>
    <row r="48" spans="1:45" s="119" customFormat="1" ht="15" customHeight="1" x14ac:dyDescent="0.2">
      <c r="A48" s="100">
        <v>17</v>
      </c>
      <c r="B48" s="106" t="s">
        <v>257</v>
      </c>
      <c r="C48" s="101"/>
      <c r="D48" s="102"/>
      <c r="E48" s="103" t="s">
        <v>554</v>
      </c>
      <c r="F48" s="101"/>
      <c r="G48" s="101"/>
      <c r="H48" s="101"/>
      <c r="I48" s="101"/>
      <c r="J48" s="102"/>
      <c r="K48" s="106" t="s">
        <v>351</v>
      </c>
      <c r="L48" s="101"/>
      <c r="M48" s="102"/>
      <c r="N48" s="106" t="s">
        <v>319</v>
      </c>
      <c r="O48" s="101"/>
      <c r="P48" s="101"/>
      <c r="Q48" s="102"/>
      <c r="R48" s="125" t="s">
        <v>121</v>
      </c>
      <c r="S48" s="106" t="s">
        <v>540</v>
      </c>
      <c r="T48" s="101"/>
      <c r="U48" s="102"/>
      <c r="V48" s="107">
        <v>8</v>
      </c>
      <c r="W48" s="102"/>
      <c r="X48" s="106">
        <v>2.5</v>
      </c>
      <c r="Y48" s="102"/>
      <c r="Z48" s="142">
        <v>193.5</v>
      </c>
      <c r="AA48" s="102"/>
      <c r="AB48" s="141">
        <v>143.5</v>
      </c>
      <c r="AC48" s="102"/>
      <c r="AD48" s="108"/>
      <c r="AE48" s="109"/>
      <c r="AF48" s="109" t="s">
        <v>361</v>
      </c>
      <c r="AG48" s="110"/>
      <c r="AH48" s="107"/>
      <c r="AI48" s="101"/>
      <c r="AJ48" s="102"/>
      <c r="AK48" s="119" t="s">
        <v>505</v>
      </c>
      <c r="AL48" s="119" t="s">
        <v>370</v>
      </c>
      <c r="AM48" s="119" t="s">
        <v>330</v>
      </c>
      <c r="AN48" s="119">
        <v>12</v>
      </c>
      <c r="AO48" s="119" t="s">
        <v>550</v>
      </c>
      <c r="AP48" s="119">
        <v>250</v>
      </c>
      <c r="AQ48" s="119">
        <v>0</v>
      </c>
      <c r="AS48" s="119" t="str">
        <f>IF(S48=VLOOKUP(B48,Sheet2!$C$6:$AD$165,10,FALSE),"O","X")</f>
        <v>O</v>
      </c>
    </row>
    <row r="49" spans="1:45" s="119" customFormat="1" ht="15" customHeight="1" x14ac:dyDescent="0.2">
      <c r="A49" s="100">
        <v>18</v>
      </c>
      <c r="B49" s="106" t="s">
        <v>262</v>
      </c>
      <c r="C49" s="101"/>
      <c r="D49" s="102"/>
      <c r="E49" s="103" t="s">
        <v>497</v>
      </c>
      <c r="F49" s="101"/>
      <c r="G49" s="101"/>
      <c r="H49" s="101"/>
      <c r="I49" s="101"/>
      <c r="J49" s="102"/>
      <c r="K49" s="106" t="s">
        <v>352</v>
      </c>
      <c r="L49" s="101"/>
      <c r="M49" s="102"/>
      <c r="N49" s="106" t="s">
        <v>320</v>
      </c>
      <c r="O49" s="101"/>
      <c r="P49" s="101"/>
      <c r="Q49" s="102"/>
      <c r="R49" s="125" t="s">
        <v>122</v>
      </c>
      <c r="S49" s="106" t="s">
        <v>360</v>
      </c>
      <c r="T49" s="101"/>
      <c r="U49" s="102"/>
      <c r="V49" s="107" t="s">
        <v>0</v>
      </c>
      <c r="W49" s="102"/>
      <c r="X49" s="106">
        <v>10</v>
      </c>
      <c r="Y49" s="102"/>
      <c r="Z49" s="107" t="s">
        <v>0</v>
      </c>
      <c r="AA49" s="102"/>
      <c r="AB49" s="106" t="s">
        <v>29</v>
      </c>
      <c r="AC49" s="102"/>
      <c r="AD49" s="108"/>
      <c r="AE49" s="109"/>
      <c r="AF49" s="109" t="s">
        <v>361</v>
      </c>
      <c r="AG49" s="110"/>
      <c r="AH49" s="107"/>
      <c r="AI49" s="101"/>
      <c r="AJ49" s="102"/>
      <c r="AK49" s="119" t="s">
        <v>505</v>
      </c>
      <c r="AL49" s="119" t="s">
        <v>370</v>
      </c>
      <c r="AM49" s="119" t="s">
        <v>330</v>
      </c>
      <c r="AN49" s="119">
        <v>13</v>
      </c>
      <c r="AO49" s="119">
        <v>0</v>
      </c>
      <c r="AP49" s="119">
        <v>65</v>
      </c>
      <c r="AQ49" s="119">
        <v>0</v>
      </c>
      <c r="AS49" s="119" t="str">
        <f>IF(S49=VLOOKUP(B49,Sheet2!$C$6:$AD$165,10,FALSE),"O","X")</f>
        <v>O</v>
      </c>
    </row>
    <row r="50" spans="1:45" s="1" customFormat="1" ht="15" customHeight="1" x14ac:dyDescent="0.2">
      <c r="A50" s="100"/>
      <c r="B50" s="106"/>
      <c r="C50" s="101"/>
      <c r="D50" s="102"/>
      <c r="E50" s="103"/>
      <c r="F50" s="104"/>
      <c r="G50" s="104"/>
      <c r="H50" s="104"/>
      <c r="I50" s="104"/>
      <c r="J50" s="105"/>
      <c r="K50" s="106"/>
      <c r="L50" s="101"/>
      <c r="M50" s="102"/>
      <c r="N50" s="106"/>
      <c r="O50" s="101"/>
      <c r="P50" s="101"/>
      <c r="Q50" s="102"/>
      <c r="R50" s="107"/>
      <c r="S50" s="106"/>
      <c r="T50" s="101"/>
      <c r="U50" s="102"/>
      <c r="V50" s="107"/>
      <c r="W50" s="102"/>
      <c r="X50" s="106"/>
      <c r="Y50" s="102"/>
      <c r="Z50" s="107"/>
      <c r="AA50" s="102"/>
      <c r="AB50" s="106"/>
      <c r="AC50" s="102"/>
      <c r="AD50" s="108"/>
      <c r="AE50" s="109"/>
      <c r="AF50" s="109"/>
      <c r="AG50" s="110"/>
      <c r="AH50" s="107"/>
      <c r="AI50" s="101"/>
      <c r="AJ50" s="102"/>
      <c r="AK50" s="115"/>
      <c r="AL50" s="115"/>
      <c r="AM50" s="115"/>
      <c r="AN50" s="115"/>
      <c r="AO50" s="115"/>
      <c r="AP50" s="117"/>
      <c r="AQ50" s="117"/>
      <c r="AR50" s="2"/>
    </row>
    <row r="51" spans="1:45" s="1" customFormat="1" ht="15" customHeight="1" x14ac:dyDescent="0.2">
      <c r="A51" s="100"/>
      <c r="B51" s="106"/>
      <c r="C51" s="101"/>
      <c r="D51" s="102"/>
      <c r="E51" s="103"/>
      <c r="F51" s="104"/>
      <c r="G51" s="104"/>
      <c r="H51" s="104"/>
      <c r="I51" s="104"/>
      <c r="J51" s="105"/>
      <c r="K51" s="106"/>
      <c r="L51" s="101"/>
      <c r="M51" s="102"/>
      <c r="N51" s="106"/>
      <c r="O51" s="101"/>
      <c r="P51" s="101"/>
      <c r="Q51" s="102"/>
      <c r="R51" s="107"/>
      <c r="S51" s="106"/>
      <c r="T51" s="101"/>
      <c r="U51" s="102"/>
      <c r="V51" s="107"/>
      <c r="W51" s="102"/>
      <c r="X51" s="106"/>
      <c r="Y51" s="102"/>
      <c r="Z51" s="107"/>
      <c r="AA51" s="102"/>
      <c r="AB51" s="106"/>
      <c r="AC51" s="102"/>
      <c r="AD51" s="108"/>
      <c r="AE51" s="109"/>
      <c r="AF51" s="109"/>
      <c r="AG51" s="110"/>
      <c r="AH51" s="107"/>
      <c r="AI51" s="101"/>
      <c r="AJ51" s="102"/>
      <c r="AK51" s="115"/>
      <c r="AL51" s="115"/>
      <c r="AM51" s="115"/>
      <c r="AN51" s="115"/>
      <c r="AO51" s="115"/>
      <c r="AP51" s="117"/>
      <c r="AQ51" s="117"/>
      <c r="AR51" s="2"/>
    </row>
    <row r="52" spans="1:45" s="1" customFormat="1" ht="15" customHeight="1" x14ac:dyDescent="0.2">
      <c r="A52" s="100"/>
      <c r="B52" s="106"/>
      <c r="C52" s="101"/>
      <c r="D52" s="102"/>
      <c r="E52" s="103"/>
      <c r="F52" s="104"/>
      <c r="G52" s="104"/>
      <c r="H52" s="104"/>
      <c r="I52" s="104"/>
      <c r="J52" s="105"/>
      <c r="K52" s="106"/>
      <c r="L52" s="101"/>
      <c r="M52" s="102"/>
      <c r="N52" s="106"/>
      <c r="O52" s="101"/>
      <c r="P52" s="101"/>
      <c r="Q52" s="102"/>
      <c r="R52" s="107"/>
      <c r="S52" s="106"/>
      <c r="T52" s="101"/>
      <c r="U52" s="102"/>
      <c r="V52" s="107"/>
      <c r="W52" s="102"/>
      <c r="X52" s="106"/>
      <c r="Y52" s="102"/>
      <c r="Z52" s="107"/>
      <c r="AA52" s="102"/>
      <c r="AB52" s="106"/>
      <c r="AC52" s="102"/>
      <c r="AD52" s="108"/>
      <c r="AE52" s="109"/>
      <c r="AF52" s="109"/>
      <c r="AG52" s="110"/>
      <c r="AH52" s="107"/>
      <c r="AI52" s="101"/>
      <c r="AJ52" s="102"/>
      <c r="AK52" s="115"/>
      <c r="AL52" s="115"/>
      <c r="AM52" s="115"/>
      <c r="AN52" s="115"/>
      <c r="AO52" s="115"/>
      <c r="AP52" s="117"/>
      <c r="AQ52" s="117"/>
      <c r="AR52" s="2"/>
    </row>
    <row r="53" spans="1:45" s="1" customFormat="1" ht="15" customHeight="1" x14ac:dyDescent="0.2">
      <c r="A53" s="100"/>
      <c r="B53" s="106"/>
      <c r="C53" s="101"/>
      <c r="D53" s="102"/>
      <c r="E53" s="103"/>
      <c r="F53" s="104"/>
      <c r="G53" s="104"/>
      <c r="H53" s="104"/>
      <c r="I53" s="104"/>
      <c r="J53" s="105"/>
      <c r="K53" s="106"/>
      <c r="L53" s="101"/>
      <c r="M53" s="102"/>
      <c r="N53" s="106"/>
      <c r="O53" s="101"/>
      <c r="P53" s="101"/>
      <c r="Q53" s="102"/>
      <c r="R53" s="107"/>
      <c r="S53" s="106"/>
      <c r="T53" s="101"/>
      <c r="U53" s="102"/>
      <c r="V53" s="107"/>
      <c r="W53" s="102"/>
      <c r="X53" s="106"/>
      <c r="Y53" s="102"/>
      <c r="Z53" s="107"/>
      <c r="AA53" s="102"/>
      <c r="AB53" s="106"/>
      <c r="AC53" s="102"/>
      <c r="AD53" s="108"/>
      <c r="AE53" s="109"/>
      <c r="AF53" s="109"/>
      <c r="AG53" s="110"/>
      <c r="AH53" s="107"/>
      <c r="AI53" s="101"/>
      <c r="AJ53" s="102"/>
      <c r="AK53" s="115"/>
      <c r="AL53" s="115"/>
      <c r="AM53" s="115"/>
      <c r="AN53" s="115"/>
      <c r="AO53" s="115"/>
      <c r="AP53" s="117"/>
      <c r="AQ53" s="117"/>
      <c r="AR53" s="2"/>
    </row>
    <row r="54" spans="1:45" s="1" customFormat="1" ht="15" customHeight="1" x14ac:dyDescent="0.2">
      <c r="A54" s="100"/>
      <c r="B54" s="106"/>
      <c r="C54" s="101"/>
      <c r="D54" s="102"/>
      <c r="E54" s="103"/>
      <c r="F54" s="104"/>
      <c r="G54" s="104"/>
      <c r="H54" s="104"/>
      <c r="I54" s="104"/>
      <c r="J54" s="105"/>
      <c r="K54" s="106"/>
      <c r="L54" s="101"/>
      <c r="M54" s="102"/>
      <c r="N54" s="106"/>
      <c r="O54" s="101"/>
      <c r="P54" s="101"/>
      <c r="Q54" s="102"/>
      <c r="R54" s="107"/>
      <c r="S54" s="106"/>
      <c r="T54" s="101"/>
      <c r="U54" s="102"/>
      <c r="V54" s="107"/>
      <c r="W54" s="102"/>
      <c r="X54" s="106"/>
      <c r="Y54" s="102"/>
      <c r="Z54" s="107"/>
      <c r="AA54" s="102"/>
      <c r="AB54" s="106"/>
      <c r="AC54" s="102"/>
      <c r="AD54" s="108"/>
      <c r="AE54" s="109"/>
      <c r="AF54" s="109"/>
      <c r="AG54" s="110"/>
      <c r="AH54" s="107"/>
      <c r="AI54" s="101"/>
      <c r="AJ54" s="102"/>
      <c r="AK54" s="115"/>
      <c r="AL54" s="115"/>
      <c r="AM54" s="115"/>
      <c r="AN54" s="115"/>
      <c r="AO54" s="115"/>
      <c r="AP54" s="117"/>
      <c r="AQ54" s="117"/>
      <c r="AR54" s="2"/>
    </row>
    <row r="55" spans="1:45" s="1" customFormat="1" ht="15" customHeight="1" x14ac:dyDescent="0.2">
      <c r="A55" s="100"/>
      <c r="B55" s="106"/>
      <c r="C55" s="101"/>
      <c r="D55" s="102"/>
      <c r="E55" s="103"/>
      <c r="F55" s="104"/>
      <c r="G55" s="104"/>
      <c r="H55" s="104"/>
      <c r="I55" s="104"/>
      <c r="J55" s="105"/>
      <c r="K55" s="106"/>
      <c r="L55" s="101"/>
      <c r="M55" s="102"/>
      <c r="N55" s="106"/>
      <c r="O55" s="101"/>
      <c r="P55" s="101"/>
      <c r="Q55" s="102"/>
      <c r="R55" s="107"/>
      <c r="S55" s="106"/>
      <c r="T55" s="101"/>
      <c r="U55" s="102"/>
      <c r="V55" s="107"/>
      <c r="W55" s="102"/>
      <c r="X55" s="106"/>
      <c r="Y55" s="102"/>
      <c r="Z55" s="107"/>
      <c r="AA55" s="102"/>
      <c r="AB55" s="106"/>
      <c r="AC55" s="102"/>
      <c r="AD55" s="108"/>
      <c r="AE55" s="109"/>
      <c r="AF55" s="109"/>
      <c r="AG55" s="110"/>
      <c r="AH55" s="107"/>
      <c r="AI55" s="101"/>
      <c r="AJ55" s="102"/>
      <c r="AK55" s="115"/>
      <c r="AL55" s="115"/>
      <c r="AM55" s="115"/>
      <c r="AN55" s="115"/>
      <c r="AO55" s="115"/>
      <c r="AP55" s="117"/>
      <c r="AQ55" s="117"/>
      <c r="AR55" s="2"/>
    </row>
    <row r="56" spans="1:45" s="1" customFormat="1" ht="15" customHeight="1" x14ac:dyDescent="0.2">
      <c r="A56" s="100"/>
      <c r="B56" s="106"/>
      <c r="C56" s="101"/>
      <c r="D56" s="102"/>
      <c r="E56" s="103"/>
      <c r="F56" s="104"/>
      <c r="G56" s="104"/>
      <c r="H56" s="104"/>
      <c r="I56" s="104"/>
      <c r="J56" s="105"/>
      <c r="K56" s="106"/>
      <c r="L56" s="101"/>
      <c r="M56" s="102"/>
      <c r="N56" s="106"/>
      <c r="O56" s="101"/>
      <c r="P56" s="101"/>
      <c r="Q56" s="102"/>
      <c r="R56" s="107"/>
      <c r="S56" s="106"/>
      <c r="T56" s="101"/>
      <c r="U56" s="102"/>
      <c r="V56" s="107"/>
      <c r="W56" s="102"/>
      <c r="X56" s="106"/>
      <c r="Y56" s="102"/>
      <c r="Z56" s="107"/>
      <c r="AA56" s="102"/>
      <c r="AB56" s="106"/>
      <c r="AC56" s="102"/>
      <c r="AD56" s="108"/>
      <c r="AE56" s="109"/>
      <c r="AF56" s="109"/>
      <c r="AG56" s="110"/>
      <c r="AH56" s="107"/>
      <c r="AI56" s="101"/>
      <c r="AJ56" s="102"/>
      <c r="AK56" s="115"/>
      <c r="AL56" s="115"/>
      <c r="AM56" s="115"/>
      <c r="AN56" s="115"/>
      <c r="AO56" s="115"/>
      <c r="AP56" s="117"/>
      <c r="AQ56" s="117"/>
      <c r="AR56" s="2"/>
    </row>
    <row r="57" spans="1:45" s="1" customFormat="1" ht="15" customHeight="1" x14ac:dyDescent="0.2">
      <c r="A57" s="100"/>
      <c r="B57" s="106"/>
      <c r="C57" s="101"/>
      <c r="D57" s="102"/>
      <c r="E57" s="103"/>
      <c r="F57" s="104"/>
      <c r="G57" s="104"/>
      <c r="H57" s="104"/>
      <c r="I57" s="104"/>
      <c r="J57" s="105"/>
      <c r="K57" s="106"/>
      <c r="L57" s="101"/>
      <c r="M57" s="102"/>
      <c r="N57" s="106"/>
      <c r="O57" s="101"/>
      <c r="P57" s="101"/>
      <c r="Q57" s="102"/>
      <c r="R57" s="107"/>
      <c r="S57" s="106"/>
      <c r="T57" s="101"/>
      <c r="U57" s="102"/>
      <c r="V57" s="107"/>
      <c r="W57" s="102"/>
      <c r="X57" s="106"/>
      <c r="Y57" s="102"/>
      <c r="Z57" s="107"/>
      <c r="AA57" s="102"/>
      <c r="AB57" s="106"/>
      <c r="AC57" s="102"/>
      <c r="AD57" s="108"/>
      <c r="AE57" s="109"/>
      <c r="AF57" s="109"/>
      <c r="AG57" s="110"/>
      <c r="AH57" s="107"/>
      <c r="AI57" s="101"/>
      <c r="AJ57" s="102"/>
      <c r="AK57" s="115"/>
      <c r="AL57" s="115"/>
      <c r="AM57" s="115"/>
      <c r="AN57" s="115"/>
      <c r="AO57" s="115"/>
      <c r="AP57" s="117"/>
      <c r="AQ57" s="117"/>
      <c r="AR57" s="2"/>
    </row>
    <row r="58" spans="1:45" s="1" customFormat="1" ht="15" customHeight="1" x14ac:dyDescent="0.2">
      <c r="A58" s="100"/>
      <c r="B58" s="106"/>
      <c r="C58" s="101"/>
      <c r="D58" s="102"/>
      <c r="E58" s="103"/>
      <c r="F58" s="104"/>
      <c r="G58" s="104"/>
      <c r="H58" s="104"/>
      <c r="I58" s="104"/>
      <c r="J58" s="105"/>
      <c r="K58" s="106"/>
      <c r="L58" s="101"/>
      <c r="M58" s="102"/>
      <c r="N58" s="106"/>
      <c r="O58" s="101"/>
      <c r="P58" s="101"/>
      <c r="Q58" s="102"/>
      <c r="R58" s="107"/>
      <c r="S58" s="106"/>
      <c r="T58" s="101"/>
      <c r="U58" s="102"/>
      <c r="V58" s="107"/>
      <c r="W58" s="102"/>
      <c r="X58" s="106"/>
      <c r="Y58" s="102"/>
      <c r="Z58" s="107"/>
      <c r="AA58" s="102"/>
      <c r="AB58" s="106"/>
      <c r="AC58" s="102"/>
      <c r="AD58" s="108"/>
      <c r="AE58" s="109"/>
      <c r="AF58" s="109"/>
      <c r="AG58" s="110"/>
      <c r="AH58" s="107"/>
      <c r="AI58" s="101"/>
      <c r="AJ58" s="102"/>
      <c r="AK58" s="118"/>
      <c r="AL58" s="115"/>
      <c r="AM58" s="115"/>
      <c r="AN58" s="115"/>
      <c r="AO58" s="115"/>
      <c r="AP58" s="117"/>
      <c r="AQ58" s="117"/>
      <c r="AR58" s="2"/>
    </row>
    <row r="59" spans="1:45" s="1" customFormat="1" ht="15" customHeight="1" x14ac:dyDescent="0.2">
      <c r="A59" s="100"/>
      <c r="B59" s="106"/>
      <c r="C59" s="101"/>
      <c r="D59" s="102"/>
      <c r="E59" s="103"/>
      <c r="F59" s="104"/>
      <c r="G59" s="104"/>
      <c r="H59" s="104"/>
      <c r="I59" s="104"/>
      <c r="J59" s="105"/>
      <c r="K59" s="106"/>
      <c r="L59" s="101"/>
      <c r="M59" s="102"/>
      <c r="N59" s="106"/>
      <c r="O59" s="101"/>
      <c r="P59" s="101"/>
      <c r="Q59" s="102"/>
      <c r="R59" s="107"/>
      <c r="S59" s="106"/>
      <c r="T59" s="101"/>
      <c r="U59" s="102"/>
      <c r="V59" s="107"/>
      <c r="W59" s="102"/>
      <c r="X59" s="106"/>
      <c r="Y59" s="102"/>
      <c r="Z59" s="107"/>
      <c r="AA59" s="102"/>
      <c r="AB59" s="106"/>
      <c r="AC59" s="102"/>
      <c r="AD59" s="108"/>
      <c r="AE59" s="109"/>
      <c r="AF59" s="109"/>
      <c r="AG59" s="110"/>
      <c r="AH59" s="107"/>
      <c r="AI59" s="101"/>
      <c r="AJ59" s="102"/>
      <c r="AK59" s="115"/>
      <c r="AL59" s="115"/>
      <c r="AM59" s="115"/>
      <c r="AN59" s="115"/>
      <c r="AO59" s="115"/>
      <c r="AP59" s="117"/>
      <c r="AQ59" s="117"/>
      <c r="AR59" s="2"/>
    </row>
    <row r="60" spans="1:45" s="1" customFormat="1" ht="15" customHeight="1" x14ac:dyDescent="0.2">
      <c r="A60" s="100"/>
      <c r="B60" s="106"/>
      <c r="C60" s="101"/>
      <c r="D60" s="102"/>
      <c r="E60" s="103"/>
      <c r="F60" s="104"/>
      <c r="G60" s="104"/>
      <c r="H60" s="104"/>
      <c r="I60" s="104"/>
      <c r="J60" s="105"/>
      <c r="K60" s="106"/>
      <c r="L60" s="101"/>
      <c r="M60" s="102"/>
      <c r="N60" s="106"/>
      <c r="O60" s="101"/>
      <c r="P60" s="101"/>
      <c r="Q60" s="102"/>
      <c r="R60" s="107"/>
      <c r="S60" s="106"/>
      <c r="T60" s="101"/>
      <c r="U60" s="102"/>
      <c r="V60" s="107"/>
      <c r="W60" s="102"/>
      <c r="X60" s="106"/>
      <c r="Y60" s="102"/>
      <c r="Z60" s="107"/>
      <c r="AA60" s="102"/>
      <c r="AB60" s="106"/>
      <c r="AC60" s="102"/>
      <c r="AD60" s="108"/>
      <c r="AE60" s="109"/>
      <c r="AF60" s="109"/>
      <c r="AG60" s="110"/>
      <c r="AH60" s="107"/>
      <c r="AI60" s="101"/>
      <c r="AJ60" s="102"/>
      <c r="AK60" s="115"/>
      <c r="AL60" s="115"/>
      <c r="AM60" s="115"/>
      <c r="AN60" s="115"/>
      <c r="AO60" s="115"/>
      <c r="AP60" s="117"/>
      <c r="AQ60" s="117"/>
      <c r="AR60" s="2"/>
    </row>
    <row r="61" spans="1:45" s="1" customFormat="1" ht="15" customHeight="1" x14ac:dyDescent="0.2">
      <c r="A61" s="100"/>
      <c r="B61" s="106"/>
      <c r="C61" s="101"/>
      <c r="D61" s="102"/>
      <c r="E61" s="103"/>
      <c r="F61" s="104"/>
      <c r="G61" s="104"/>
      <c r="H61" s="104"/>
      <c r="I61" s="104"/>
      <c r="J61" s="105"/>
      <c r="K61" s="106"/>
      <c r="L61" s="101"/>
      <c r="M61" s="102"/>
      <c r="N61" s="106"/>
      <c r="O61" s="101"/>
      <c r="P61" s="101"/>
      <c r="Q61" s="102"/>
      <c r="R61" s="107"/>
      <c r="S61" s="106"/>
      <c r="T61" s="101"/>
      <c r="U61" s="102"/>
      <c r="V61" s="107"/>
      <c r="W61" s="102"/>
      <c r="X61" s="106"/>
      <c r="Y61" s="102"/>
      <c r="Z61" s="107"/>
      <c r="AA61" s="102"/>
      <c r="AB61" s="106"/>
      <c r="AC61" s="102"/>
      <c r="AD61" s="108"/>
      <c r="AE61" s="109"/>
      <c r="AF61" s="109"/>
      <c r="AG61" s="110"/>
      <c r="AH61" s="107"/>
      <c r="AI61" s="101"/>
      <c r="AJ61" s="102"/>
      <c r="AK61" s="115"/>
      <c r="AL61" s="115"/>
      <c r="AM61" s="115"/>
      <c r="AN61" s="115"/>
      <c r="AO61" s="115"/>
      <c r="AP61" s="117"/>
      <c r="AQ61" s="117"/>
      <c r="AR61" s="2"/>
    </row>
    <row r="62" spans="1:45" s="1" customFormat="1" ht="15" customHeight="1" x14ac:dyDescent="0.2">
      <c r="A62" s="100"/>
      <c r="B62" s="106"/>
      <c r="C62" s="101"/>
      <c r="D62" s="102"/>
      <c r="E62" s="103"/>
      <c r="F62" s="104"/>
      <c r="G62" s="104"/>
      <c r="H62" s="104"/>
      <c r="I62" s="104"/>
      <c r="J62" s="105"/>
      <c r="K62" s="106"/>
      <c r="L62" s="101"/>
      <c r="M62" s="102"/>
      <c r="N62" s="106"/>
      <c r="O62" s="101"/>
      <c r="P62" s="101"/>
      <c r="Q62" s="102"/>
      <c r="R62" s="107"/>
      <c r="S62" s="106"/>
      <c r="T62" s="101"/>
      <c r="U62" s="102"/>
      <c r="V62" s="107"/>
      <c r="W62" s="102"/>
      <c r="X62" s="106"/>
      <c r="Y62" s="102"/>
      <c r="Z62" s="107"/>
      <c r="AA62" s="102"/>
      <c r="AB62" s="106"/>
      <c r="AC62" s="102"/>
      <c r="AD62" s="108"/>
      <c r="AE62" s="109"/>
      <c r="AF62" s="109"/>
      <c r="AG62" s="110"/>
      <c r="AH62" s="107"/>
      <c r="AI62" s="101"/>
      <c r="AJ62" s="102"/>
      <c r="AK62" s="115"/>
      <c r="AL62" s="115"/>
      <c r="AM62" s="115"/>
      <c r="AN62" s="115"/>
      <c r="AO62" s="115"/>
      <c r="AP62" s="117"/>
      <c r="AQ62" s="117"/>
      <c r="AR62" s="2"/>
    </row>
    <row r="63" spans="1:45" s="1" customFormat="1" ht="15" customHeight="1" x14ac:dyDescent="0.2">
      <c r="A63" s="100"/>
      <c r="B63" s="106"/>
      <c r="C63" s="101"/>
      <c r="D63" s="102"/>
      <c r="E63" s="103"/>
      <c r="F63" s="104"/>
      <c r="G63" s="104"/>
      <c r="H63" s="104"/>
      <c r="I63" s="104"/>
      <c r="J63" s="105"/>
      <c r="K63" s="106"/>
      <c r="L63" s="101"/>
      <c r="M63" s="102"/>
      <c r="N63" s="106"/>
      <c r="O63" s="101"/>
      <c r="P63" s="101"/>
      <c r="Q63" s="102"/>
      <c r="R63" s="107"/>
      <c r="S63" s="106"/>
      <c r="T63" s="101"/>
      <c r="U63" s="102"/>
      <c r="V63" s="107"/>
      <c r="W63" s="102"/>
      <c r="X63" s="106"/>
      <c r="Y63" s="102"/>
      <c r="Z63" s="107"/>
      <c r="AA63" s="102"/>
      <c r="AB63" s="106"/>
      <c r="AC63" s="102"/>
      <c r="AD63" s="108"/>
      <c r="AE63" s="109"/>
      <c r="AF63" s="109"/>
      <c r="AG63" s="110"/>
      <c r="AH63" s="107"/>
      <c r="AI63" s="101"/>
      <c r="AJ63" s="102"/>
      <c r="AK63" s="115"/>
      <c r="AL63" s="115"/>
      <c r="AM63" s="115"/>
      <c r="AN63" s="115"/>
      <c r="AO63" s="115"/>
      <c r="AP63" s="117"/>
      <c r="AQ63" s="117"/>
      <c r="AR63" s="2"/>
    </row>
  </sheetData>
  <autoFilter ref="A31:AR63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  <filterColumn colId="18" showButton="0"/>
    <filterColumn colId="19" showButton="0"/>
    <filterColumn colId="21" showButton="0"/>
    <filterColumn colId="23" showButton="0"/>
    <filterColumn colId="25" showButton="0"/>
    <filterColumn colId="27" showButton="0"/>
    <filterColumn colId="33" showButton="0"/>
    <filterColumn colId="34" showButton="0"/>
    <sortState ref="A34:AR63">
      <sortCondition ref="R31:R63"/>
    </sortState>
  </autoFilter>
  <sortState ref="A32:AS49">
    <sortCondition ref="A32:A49"/>
  </sortState>
  <mergeCells count="19">
    <mergeCell ref="A29:A31"/>
    <mergeCell ref="B29:D31"/>
    <mergeCell ref="E29:J31"/>
    <mergeCell ref="K29:M31"/>
    <mergeCell ref="N29:Q31"/>
    <mergeCell ref="M1:AD3"/>
    <mergeCell ref="M4:AD6"/>
    <mergeCell ref="R29:R31"/>
    <mergeCell ref="S29:U31"/>
    <mergeCell ref="V29:Y30"/>
    <mergeCell ref="Z29:AC30"/>
    <mergeCell ref="AD29:AG31"/>
    <mergeCell ref="AH29:AJ31"/>
    <mergeCell ref="AN30:AO30"/>
    <mergeCell ref="AP30:AQ30"/>
    <mergeCell ref="V31:W31"/>
    <mergeCell ref="X31:Y31"/>
    <mergeCell ref="Z31:AA31"/>
    <mergeCell ref="AB31:AC31"/>
  </mergeCells>
  <phoneticPr fontId="1" type="noConversion"/>
  <conditionalFormatting sqref="B32:B63">
    <cfRule type="duplicateValues" dxfId="10" priority="4"/>
  </conditionalFormatting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T63"/>
  <sheetViews>
    <sheetView showGridLines="0" view="pageBreakPreview" zoomScaleSheetLayoutView="100" workbookViewId="0"/>
  </sheetViews>
  <sheetFormatPr defaultRowHeight="11.25" x14ac:dyDescent="0.2"/>
  <cols>
    <col min="1" max="36" width="3.1640625" style="95" customWidth="1"/>
    <col min="37" max="37" width="11" style="95" bestFit="1" customWidth="1"/>
    <col min="38" max="38" width="12" style="95" bestFit="1" customWidth="1"/>
    <col min="39" max="39" width="13" style="95" bestFit="1" customWidth="1"/>
    <col min="40" max="40" width="7.6640625" style="95" bestFit="1" customWidth="1"/>
    <col min="41" max="41" width="8" style="95" bestFit="1" customWidth="1"/>
    <col min="42" max="42" width="7.83203125" style="95" bestFit="1" customWidth="1"/>
    <col min="43" max="43" width="9.1640625" style="95" bestFit="1" customWidth="1"/>
    <col min="44" max="44" width="15.83203125" style="95" customWidth="1"/>
    <col min="45" max="16384" width="9.33203125" style="95"/>
  </cols>
  <sheetData>
    <row r="1" spans="1:46" ht="11.45" customHeight="1" x14ac:dyDescent="0.2">
      <c r="A1" s="3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64" t="s">
        <v>5</v>
      </c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94" t="s">
        <v>2</v>
      </c>
      <c r="AF1" s="24"/>
      <c r="AG1" s="24"/>
      <c r="AH1" s="24"/>
      <c r="AI1" s="24"/>
      <c r="AJ1" s="25"/>
      <c r="AK1" s="21"/>
      <c r="AL1" s="21"/>
      <c r="AM1" s="21"/>
      <c r="AN1" s="21"/>
      <c r="AO1" s="21"/>
      <c r="AP1" s="21"/>
      <c r="AQ1" s="21"/>
      <c r="AR1" s="71"/>
      <c r="AS1" s="71"/>
      <c r="AT1" s="71"/>
    </row>
    <row r="2" spans="1:46" ht="11.45" customHeigh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30" t="s">
        <v>4</v>
      </c>
      <c r="AF2" s="31"/>
      <c r="AG2" s="32"/>
      <c r="AH2" s="32"/>
      <c r="AI2" s="32"/>
      <c r="AJ2" s="33"/>
      <c r="AK2" s="128" t="s">
        <v>0</v>
      </c>
      <c r="AL2" s="32"/>
      <c r="AM2" s="32"/>
      <c r="AN2" s="32"/>
      <c r="AO2" s="32"/>
      <c r="AP2" s="32"/>
      <c r="AQ2" s="32"/>
      <c r="AR2" s="71"/>
      <c r="AS2" s="71"/>
      <c r="AT2" s="71"/>
    </row>
    <row r="3" spans="1:46" ht="11.45" customHeight="1" x14ac:dyDescent="0.2">
      <c r="A3" s="42"/>
      <c r="B3" s="96"/>
      <c r="C3" s="43"/>
      <c r="D3" s="43"/>
      <c r="E3" s="43"/>
      <c r="F3" s="43"/>
      <c r="G3" s="43"/>
      <c r="H3" s="43"/>
      <c r="I3" s="43"/>
      <c r="J3" s="43"/>
      <c r="K3" s="43"/>
      <c r="L3" s="97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94" t="s">
        <v>1</v>
      </c>
      <c r="AF3" s="12"/>
      <c r="AG3" s="24"/>
      <c r="AH3" s="24"/>
      <c r="AI3" s="24"/>
      <c r="AJ3" s="25"/>
      <c r="AK3" s="129" t="s">
        <v>0</v>
      </c>
      <c r="AL3" s="21"/>
      <c r="AM3" s="21"/>
      <c r="AN3" s="21"/>
      <c r="AO3" s="21"/>
      <c r="AP3" s="21"/>
      <c r="AQ3" s="21"/>
      <c r="AR3" s="71"/>
      <c r="AS3" s="71"/>
      <c r="AT3" s="71"/>
    </row>
    <row r="4" spans="1:46" ht="11.45" customHeight="1" x14ac:dyDescent="0.2">
      <c r="A4" s="17"/>
      <c r="B4" s="12" t="s">
        <v>463</v>
      </c>
      <c r="C4" s="12"/>
      <c r="D4" s="12"/>
      <c r="E4" s="12"/>
      <c r="F4" s="12"/>
      <c r="G4" s="12" t="s">
        <v>464</v>
      </c>
      <c r="H4" s="12"/>
      <c r="I4" s="12"/>
      <c r="J4" s="12"/>
      <c r="K4" s="12"/>
      <c r="L4" s="18"/>
      <c r="M4" s="166" t="s">
        <v>106</v>
      </c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27" t="s">
        <v>493</v>
      </c>
      <c r="AF4" s="28"/>
      <c r="AG4" s="28"/>
      <c r="AH4" s="28"/>
      <c r="AI4" s="28"/>
      <c r="AJ4" s="29"/>
      <c r="AK4" s="127" t="s">
        <v>0</v>
      </c>
      <c r="AL4" s="31"/>
      <c r="AM4" s="31"/>
      <c r="AN4" s="31"/>
      <c r="AO4" s="31"/>
      <c r="AP4" s="31"/>
      <c r="AQ4" s="31"/>
      <c r="AR4" s="71"/>
      <c r="AS4" s="71"/>
      <c r="AT4" s="71"/>
    </row>
    <row r="5" spans="1:46" ht="11.45" customHeight="1" x14ac:dyDescent="0.2">
      <c r="A5" s="19"/>
      <c r="B5" s="14" t="s">
        <v>465</v>
      </c>
      <c r="C5" s="14"/>
      <c r="D5" s="14"/>
      <c r="E5" s="14"/>
      <c r="F5" s="14"/>
      <c r="G5" s="14" t="s">
        <v>466</v>
      </c>
      <c r="H5" s="14"/>
      <c r="I5" s="14"/>
      <c r="J5" s="14"/>
      <c r="K5" s="14"/>
      <c r="L5" s="14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23" t="s">
        <v>3</v>
      </c>
      <c r="AF5" s="21"/>
      <c r="AG5" s="21"/>
      <c r="AH5" s="21"/>
      <c r="AI5" s="21"/>
      <c r="AJ5" s="26"/>
      <c r="AK5" s="129" t="s">
        <v>0</v>
      </c>
      <c r="AL5" s="21"/>
      <c r="AM5" s="21"/>
      <c r="AN5" s="21"/>
      <c r="AO5" s="21"/>
      <c r="AP5" s="21"/>
      <c r="AQ5" s="21"/>
      <c r="AR5" s="71"/>
      <c r="AS5" s="71"/>
      <c r="AT5" s="71"/>
    </row>
    <row r="6" spans="1:46" ht="11.45" customHeight="1" x14ac:dyDescent="0.2">
      <c r="A6" s="15"/>
      <c r="B6" s="16" t="s">
        <v>467</v>
      </c>
      <c r="C6" s="16"/>
      <c r="D6" s="16"/>
      <c r="E6" s="16"/>
      <c r="F6" s="16"/>
      <c r="G6" s="16" t="s">
        <v>468</v>
      </c>
      <c r="H6" s="16"/>
      <c r="I6" s="16"/>
      <c r="J6" s="16"/>
      <c r="K6" s="16"/>
      <c r="L6" s="16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27" t="s">
        <v>357</v>
      </c>
      <c r="AF6" s="28"/>
      <c r="AG6" s="28"/>
      <c r="AH6" s="28"/>
      <c r="AI6" s="28"/>
      <c r="AJ6" s="29"/>
      <c r="AK6" s="127" t="s">
        <v>0</v>
      </c>
      <c r="AL6" s="31"/>
      <c r="AM6" s="31"/>
      <c r="AN6" s="31"/>
      <c r="AO6" s="31"/>
      <c r="AP6" s="31"/>
      <c r="AQ6" s="31"/>
      <c r="AR6" s="71"/>
      <c r="AS6" s="71"/>
      <c r="AT6" s="71"/>
    </row>
    <row r="7" spans="1:46" ht="11.45" customHeight="1" x14ac:dyDescent="0.2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S7" s="79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8"/>
      <c r="AK7" s="73"/>
      <c r="AL7" s="73"/>
      <c r="AM7" s="73"/>
      <c r="AN7" s="73"/>
      <c r="AO7" s="73"/>
      <c r="AP7" s="73"/>
      <c r="AQ7" s="73"/>
      <c r="AR7" s="71"/>
      <c r="AS7" s="71"/>
      <c r="AT7" s="71"/>
    </row>
    <row r="8" spans="1:46" ht="11.45" customHeight="1" x14ac:dyDescent="0.2">
      <c r="A8" s="80" t="s">
        <v>30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7"/>
      <c r="Q8" s="86"/>
      <c r="R8" s="88"/>
      <c r="S8" s="80" t="s">
        <v>18</v>
      </c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7"/>
      <c r="AI8" s="86"/>
      <c r="AJ8" s="88"/>
      <c r="AK8" s="87" t="s">
        <v>0</v>
      </c>
      <c r="AL8" s="86"/>
      <c r="AM8" s="86"/>
      <c r="AN8" s="86"/>
      <c r="AO8" s="86"/>
      <c r="AP8" s="86"/>
      <c r="AQ8" s="86"/>
      <c r="AR8" s="71"/>
      <c r="AS8" s="71"/>
      <c r="AT8" s="71"/>
    </row>
    <row r="9" spans="1:46" ht="11.45" customHeight="1" x14ac:dyDescent="0.2">
      <c r="A9" s="72" t="s">
        <v>86</v>
      </c>
      <c r="B9" s="73" t="s">
        <v>31</v>
      </c>
      <c r="C9" s="73"/>
      <c r="D9" s="73"/>
      <c r="E9" s="73"/>
      <c r="F9" s="74" t="s">
        <v>118</v>
      </c>
      <c r="G9" s="73" t="s">
        <v>32</v>
      </c>
      <c r="H9" s="73"/>
      <c r="I9" s="73"/>
      <c r="J9" s="73"/>
      <c r="K9" s="74"/>
      <c r="L9" s="74" t="s">
        <v>119</v>
      </c>
      <c r="M9" s="73" t="s">
        <v>33</v>
      </c>
      <c r="N9" s="73"/>
      <c r="O9" s="73"/>
      <c r="P9" s="73"/>
      <c r="Q9" s="73"/>
      <c r="R9" s="75"/>
      <c r="S9" s="72" t="s">
        <v>98</v>
      </c>
      <c r="T9" s="73" t="s">
        <v>19</v>
      </c>
      <c r="U9" s="73"/>
      <c r="V9" s="73"/>
      <c r="W9" s="73"/>
      <c r="X9" s="73"/>
      <c r="Y9" s="74" t="s">
        <v>118</v>
      </c>
      <c r="Z9" s="73" t="s">
        <v>59</v>
      </c>
      <c r="AA9" s="73"/>
      <c r="AB9" s="73"/>
      <c r="AC9" s="73"/>
      <c r="AD9" s="73"/>
      <c r="AE9" s="74" t="s">
        <v>119</v>
      </c>
      <c r="AF9" s="73" t="s">
        <v>60</v>
      </c>
      <c r="AG9" s="73"/>
      <c r="AH9" s="73"/>
      <c r="AI9" s="73"/>
      <c r="AJ9" s="75"/>
      <c r="AK9" s="73"/>
      <c r="AL9" s="73"/>
      <c r="AM9" s="73"/>
      <c r="AN9" s="73"/>
      <c r="AO9" s="73"/>
      <c r="AP9" s="73"/>
      <c r="AQ9" s="73"/>
      <c r="AR9" s="71"/>
      <c r="AS9" s="71"/>
      <c r="AT9" s="71"/>
    </row>
    <row r="10" spans="1:46" ht="11.45" customHeight="1" x14ac:dyDescent="0.2">
      <c r="A10" s="72" t="s">
        <v>87</v>
      </c>
      <c r="B10" s="73" t="s">
        <v>34</v>
      </c>
      <c r="C10" s="73"/>
      <c r="D10" s="73"/>
      <c r="E10" s="73"/>
      <c r="F10" s="74" t="s">
        <v>118</v>
      </c>
      <c r="G10" s="73" t="s">
        <v>35</v>
      </c>
      <c r="H10" s="73"/>
      <c r="I10" s="73"/>
      <c r="J10" s="74" t="s">
        <v>119</v>
      </c>
      <c r="K10" s="73" t="s">
        <v>36</v>
      </c>
      <c r="L10" s="73"/>
      <c r="M10" s="74"/>
      <c r="N10" s="74" t="s">
        <v>119</v>
      </c>
      <c r="O10" s="73" t="s">
        <v>37</v>
      </c>
      <c r="P10" s="73"/>
      <c r="Q10" s="73"/>
      <c r="R10" s="75"/>
      <c r="S10" s="72" t="s">
        <v>99</v>
      </c>
      <c r="T10" s="73" t="s">
        <v>61</v>
      </c>
      <c r="U10" s="73"/>
      <c r="V10" s="73"/>
      <c r="W10" s="73"/>
      <c r="X10" s="73"/>
      <c r="Y10" s="74" t="s">
        <v>118</v>
      </c>
      <c r="Z10" s="73" t="s">
        <v>47</v>
      </c>
      <c r="AA10" s="73"/>
      <c r="AB10" s="73"/>
      <c r="AC10" s="74" t="s">
        <v>119</v>
      </c>
      <c r="AD10" s="73" t="s">
        <v>44</v>
      </c>
      <c r="AE10" s="73"/>
      <c r="AF10" s="82"/>
      <c r="AG10" s="82"/>
      <c r="AH10" s="82"/>
      <c r="AI10" s="82"/>
      <c r="AJ10" s="75"/>
      <c r="AK10" s="73"/>
      <c r="AL10" s="73"/>
      <c r="AM10" s="73"/>
      <c r="AN10" s="73"/>
      <c r="AO10" s="73"/>
      <c r="AP10" s="73"/>
      <c r="AQ10" s="73"/>
      <c r="AR10" s="71"/>
      <c r="AS10" s="71"/>
      <c r="AT10" s="71"/>
    </row>
    <row r="11" spans="1:46" ht="11.45" customHeight="1" x14ac:dyDescent="0.2">
      <c r="A11" s="72" t="s">
        <v>88</v>
      </c>
      <c r="B11" s="73" t="s">
        <v>38</v>
      </c>
      <c r="C11" s="73"/>
      <c r="D11" s="73"/>
      <c r="E11" s="73"/>
      <c r="F11" s="74" t="s">
        <v>118</v>
      </c>
      <c r="G11" s="73" t="s">
        <v>39</v>
      </c>
      <c r="H11" s="73"/>
      <c r="I11" s="73"/>
      <c r="J11" s="74" t="s">
        <v>119</v>
      </c>
      <c r="K11" s="73" t="s">
        <v>40</v>
      </c>
      <c r="L11" s="73"/>
      <c r="M11" s="83"/>
      <c r="N11" s="74" t="s">
        <v>119</v>
      </c>
      <c r="O11" s="73" t="s">
        <v>41</v>
      </c>
      <c r="P11" s="73"/>
      <c r="Q11" s="73"/>
      <c r="R11" s="75"/>
      <c r="S11" s="72" t="s">
        <v>100</v>
      </c>
      <c r="T11" s="73" t="s">
        <v>62</v>
      </c>
      <c r="U11" s="73"/>
      <c r="V11" s="73"/>
      <c r="W11" s="73"/>
      <c r="X11" s="73"/>
      <c r="Y11" s="74" t="s">
        <v>118</v>
      </c>
      <c r="Z11" s="73" t="s">
        <v>47</v>
      </c>
      <c r="AA11" s="73"/>
      <c r="AB11" s="73"/>
      <c r="AC11" s="74" t="s">
        <v>119</v>
      </c>
      <c r="AD11" s="73" t="s">
        <v>44</v>
      </c>
      <c r="AE11" s="73"/>
      <c r="AF11" s="82"/>
      <c r="AG11" s="82"/>
      <c r="AH11" s="82"/>
      <c r="AI11" s="82"/>
      <c r="AJ11" s="75"/>
      <c r="AK11" s="73"/>
      <c r="AL11" s="73"/>
      <c r="AM11" s="73"/>
      <c r="AN11" s="73"/>
      <c r="AO11" s="73"/>
      <c r="AP11" s="73"/>
      <c r="AQ11" s="73"/>
      <c r="AR11" s="71"/>
      <c r="AS11" s="71"/>
      <c r="AT11" s="71"/>
    </row>
    <row r="12" spans="1:46" ht="11.45" customHeight="1" x14ac:dyDescent="0.2">
      <c r="A12" s="72" t="s">
        <v>89</v>
      </c>
      <c r="B12" s="73" t="s">
        <v>42</v>
      </c>
      <c r="C12" s="73"/>
      <c r="D12" s="73"/>
      <c r="E12" s="73"/>
      <c r="F12" s="74" t="s">
        <v>118</v>
      </c>
      <c r="G12" s="73" t="s">
        <v>43</v>
      </c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5"/>
      <c r="S12" s="72" t="s">
        <v>101</v>
      </c>
      <c r="T12" s="73" t="s">
        <v>63</v>
      </c>
      <c r="U12" s="73"/>
      <c r="V12" s="73"/>
      <c r="W12" s="73"/>
      <c r="X12" s="73"/>
      <c r="Y12" s="74" t="s">
        <v>118</v>
      </c>
      <c r="Z12" s="73" t="s">
        <v>64</v>
      </c>
      <c r="AA12" s="73"/>
      <c r="AB12" s="73"/>
      <c r="AC12" s="74" t="s">
        <v>119</v>
      </c>
      <c r="AD12" s="73" t="s">
        <v>44</v>
      </c>
      <c r="AE12" s="73"/>
      <c r="AF12" s="82"/>
      <c r="AG12" s="82"/>
      <c r="AH12" s="82"/>
      <c r="AI12" s="82"/>
      <c r="AJ12" s="75"/>
      <c r="AK12" s="73"/>
      <c r="AL12" s="73"/>
      <c r="AM12" s="73"/>
      <c r="AN12" s="73"/>
      <c r="AO12" s="73"/>
      <c r="AP12" s="73"/>
      <c r="AQ12" s="73"/>
      <c r="AR12" s="71"/>
      <c r="AS12" s="71"/>
      <c r="AT12" s="71"/>
    </row>
    <row r="13" spans="1:46" ht="11.45" customHeight="1" x14ac:dyDescent="0.2">
      <c r="A13" s="72" t="s">
        <v>90</v>
      </c>
      <c r="B13" s="73" t="s">
        <v>45</v>
      </c>
      <c r="C13" s="73"/>
      <c r="D13" s="73"/>
      <c r="E13" s="73"/>
      <c r="F13" s="74" t="s">
        <v>118</v>
      </c>
      <c r="G13" s="73" t="s">
        <v>46</v>
      </c>
      <c r="H13" s="73"/>
      <c r="I13" s="73"/>
      <c r="J13" s="74" t="s">
        <v>119</v>
      </c>
      <c r="K13" s="73" t="s">
        <v>47</v>
      </c>
      <c r="L13" s="73"/>
      <c r="M13" s="73"/>
      <c r="N13" s="74" t="s">
        <v>119</v>
      </c>
      <c r="O13" s="73" t="s">
        <v>48</v>
      </c>
      <c r="P13" s="73"/>
      <c r="Q13" s="73"/>
      <c r="R13" s="75"/>
      <c r="S13" s="72" t="s">
        <v>102</v>
      </c>
      <c r="T13" s="73" t="s">
        <v>65</v>
      </c>
      <c r="U13" s="73"/>
      <c r="V13" s="73"/>
      <c r="W13" s="73"/>
      <c r="X13" s="73"/>
      <c r="Y13" s="74" t="s">
        <v>118</v>
      </c>
      <c r="Z13" s="73" t="s">
        <v>46</v>
      </c>
      <c r="AA13" s="73"/>
      <c r="AB13" s="73"/>
      <c r="AC13" s="74" t="s">
        <v>119</v>
      </c>
      <c r="AD13" s="73" t="s">
        <v>44</v>
      </c>
      <c r="AE13" s="73"/>
      <c r="AF13" s="82"/>
      <c r="AG13" s="82"/>
      <c r="AH13" s="82"/>
      <c r="AI13" s="82"/>
      <c r="AJ13" s="75"/>
      <c r="AK13" s="73"/>
      <c r="AL13" s="73"/>
      <c r="AM13" s="73"/>
      <c r="AN13" s="73"/>
      <c r="AO13" s="73"/>
      <c r="AP13" s="73"/>
      <c r="AQ13" s="73"/>
      <c r="AR13" s="71"/>
      <c r="AS13" s="71"/>
      <c r="AT13" s="71"/>
    </row>
    <row r="14" spans="1:46" ht="11.45" customHeight="1" x14ac:dyDescent="0.2">
      <c r="A14" s="72" t="s">
        <v>91</v>
      </c>
      <c r="B14" s="73" t="s">
        <v>49</v>
      </c>
      <c r="C14" s="73"/>
      <c r="D14" s="73"/>
      <c r="E14" s="73"/>
      <c r="F14" s="74" t="s">
        <v>119</v>
      </c>
      <c r="G14" s="73" t="s">
        <v>50</v>
      </c>
      <c r="H14" s="73"/>
      <c r="I14" s="73"/>
      <c r="J14" s="74" t="s">
        <v>118</v>
      </c>
      <c r="K14" s="73" t="s">
        <v>129</v>
      </c>
      <c r="L14" s="73"/>
      <c r="M14" s="73"/>
      <c r="N14" s="74" t="s">
        <v>119</v>
      </c>
      <c r="O14" s="73" t="s">
        <v>75</v>
      </c>
      <c r="P14" s="73"/>
      <c r="Q14" s="73"/>
      <c r="R14" s="75"/>
      <c r="S14" s="72" t="s">
        <v>103</v>
      </c>
      <c r="T14" s="73" t="s">
        <v>66</v>
      </c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5"/>
      <c r="AK14" s="73"/>
      <c r="AL14" s="73"/>
      <c r="AM14" s="73"/>
      <c r="AN14" s="73"/>
      <c r="AO14" s="73"/>
      <c r="AP14" s="73"/>
      <c r="AQ14" s="73"/>
      <c r="AR14" s="71"/>
      <c r="AS14" s="71"/>
      <c r="AT14" s="71"/>
    </row>
    <row r="15" spans="1:46" ht="11.45" customHeight="1" x14ac:dyDescent="0.2">
      <c r="A15" s="72" t="s">
        <v>92</v>
      </c>
      <c r="B15" s="73" t="s">
        <v>16</v>
      </c>
      <c r="C15" s="73"/>
      <c r="D15" s="73"/>
      <c r="E15" s="73"/>
      <c r="F15" s="74" t="s">
        <v>118</v>
      </c>
      <c r="G15" s="73" t="s">
        <v>51</v>
      </c>
      <c r="H15" s="73"/>
      <c r="I15" s="73"/>
      <c r="J15" s="73"/>
      <c r="K15" s="74" t="s">
        <v>119</v>
      </c>
      <c r="L15" s="73" t="s">
        <v>44</v>
      </c>
      <c r="M15" s="73"/>
      <c r="N15" s="82"/>
      <c r="O15" s="82"/>
      <c r="P15" s="82"/>
      <c r="Q15" s="82"/>
      <c r="R15" s="75"/>
      <c r="S15" s="81"/>
      <c r="T15" s="73"/>
      <c r="U15" s="73" t="s">
        <v>67</v>
      </c>
      <c r="V15" s="73"/>
      <c r="W15" s="73"/>
      <c r="X15" s="73"/>
      <c r="Y15" s="73"/>
      <c r="Z15" s="73"/>
      <c r="AA15" s="74"/>
      <c r="AB15" s="66" t="s">
        <v>72</v>
      </c>
      <c r="AC15" s="82"/>
      <c r="AD15" s="82"/>
      <c r="AE15" s="82"/>
      <c r="AF15" s="98"/>
      <c r="AG15" s="82"/>
      <c r="AH15" s="73"/>
      <c r="AI15" s="73"/>
      <c r="AJ15" s="75"/>
      <c r="AK15" s="73"/>
      <c r="AL15" s="73"/>
      <c r="AM15" s="73"/>
      <c r="AN15" s="73"/>
      <c r="AO15" s="73"/>
      <c r="AP15" s="73"/>
      <c r="AQ15" s="73"/>
      <c r="AR15" s="71"/>
      <c r="AS15" s="71"/>
      <c r="AT15" s="71"/>
    </row>
    <row r="16" spans="1:46" ht="11.45" customHeight="1" x14ac:dyDescent="0.2">
      <c r="A16" s="72" t="s">
        <v>93</v>
      </c>
      <c r="B16" s="73" t="s">
        <v>52</v>
      </c>
      <c r="C16" s="73"/>
      <c r="D16" s="73"/>
      <c r="E16" s="73"/>
      <c r="F16" s="73"/>
      <c r="G16" s="74"/>
      <c r="H16" s="73"/>
      <c r="I16" s="74" t="s">
        <v>118</v>
      </c>
      <c r="J16" s="73" t="s">
        <v>53</v>
      </c>
      <c r="K16" s="73"/>
      <c r="L16" s="73"/>
      <c r="M16" s="73"/>
      <c r="N16" s="73"/>
      <c r="O16" s="73"/>
      <c r="P16" s="73"/>
      <c r="Q16" s="73"/>
      <c r="R16" s="75"/>
      <c r="S16" s="81"/>
      <c r="T16" s="73"/>
      <c r="U16" s="73" t="s">
        <v>68</v>
      </c>
      <c r="V16" s="73"/>
      <c r="W16" s="73"/>
      <c r="X16" s="73"/>
      <c r="Y16" s="73"/>
      <c r="Z16" s="73"/>
      <c r="AA16" s="74"/>
      <c r="AB16" s="68" t="s">
        <v>47</v>
      </c>
      <c r="AC16" s="85"/>
      <c r="AD16" s="85"/>
      <c r="AE16" s="85"/>
      <c r="AF16" s="99"/>
      <c r="AG16" s="85"/>
      <c r="AH16" s="73"/>
      <c r="AI16" s="73"/>
      <c r="AJ16" s="75"/>
      <c r="AK16" s="73"/>
      <c r="AL16" s="73"/>
      <c r="AM16" s="73"/>
      <c r="AN16" s="73"/>
      <c r="AO16" s="73"/>
      <c r="AP16" s="73"/>
      <c r="AQ16" s="73"/>
      <c r="AR16" s="71"/>
      <c r="AS16" s="71"/>
      <c r="AT16" s="71"/>
    </row>
    <row r="17" spans="1:46" ht="11.45" customHeight="1" x14ac:dyDescent="0.2">
      <c r="A17" s="72" t="s">
        <v>94</v>
      </c>
      <c r="B17" s="73" t="s">
        <v>54</v>
      </c>
      <c r="C17" s="73"/>
      <c r="D17" s="73"/>
      <c r="E17" s="73"/>
      <c r="F17" s="73"/>
      <c r="G17" s="74"/>
      <c r="H17" s="73"/>
      <c r="I17" s="74" t="s">
        <v>118</v>
      </c>
      <c r="J17" s="73" t="s">
        <v>55</v>
      </c>
      <c r="K17" s="73"/>
      <c r="L17" s="74"/>
      <c r="M17" s="73"/>
      <c r="N17" s="74" t="s">
        <v>119</v>
      </c>
      <c r="O17" s="73" t="s">
        <v>56</v>
      </c>
      <c r="P17" s="73"/>
      <c r="Q17" s="73"/>
      <c r="R17" s="75"/>
      <c r="S17" s="81"/>
      <c r="T17" s="73"/>
      <c r="U17" s="73" t="s">
        <v>69</v>
      </c>
      <c r="V17" s="73"/>
      <c r="W17" s="73"/>
      <c r="X17" s="73"/>
      <c r="Y17" s="73"/>
      <c r="Z17" s="73"/>
      <c r="AA17" s="74"/>
      <c r="AB17" s="68" t="s">
        <v>47</v>
      </c>
      <c r="AC17" s="85"/>
      <c r="AD17" s="85"/>
      <c r="AE17" s="85"/>
      <c r="AF17" s="99"/>
      <c r="AG17" s="85"/>
      <c r="AH17" s="73"/>
      <c r="AI17" s="73"/>
      <c r="AJ17" s="75"/>
      <c r="AK17" s="73"/>
      <c r="AL17" s="73"/>
      <c r="AM17" s="73"/>
      <c r="AN17" s="73"/>
      <c r="AO17" s="73"/>
      <c r="AP17" s="73"/>
      <c r="AQ17" s="73"/>
      <c r="AR17" s="71"/>
      <c r="AS17" s="71"/>
      <c r="AT17" s="71"/>
    </row>
    <row r="18" spans="1:46" ht="11.45" customHeight="1" x14ac:dyDescent="0.2">
      <c r="A18" s="72"/>
      <c r="B18" s="73"/>
      <c r="C18" s="73"/>
      <c r="D18" s="73"/>
      <c r="E18" s="73"/>
      <c r="F18" s="73"/>
      <c r="G18" s="73"/>
      <c r="H18" s="73"/>
      <c r="I18" s="74" t="s">
        <v>118</v>
      </c>
      <c r="J18" s="73" t="s">
        <v>120</v>
      </c>
      <c r="K18" s="73"/>
      <c r="L18" s="73"/>
      <c r="M18" s="73"/>
      <c r="N18" s="73"/>
      <c r="O18" s="73"/>
      <c r="P18" s="73"/>
      <c r="Q18" s="73"/>
      <c r="R18" s="75"/>
      <c r="S18" s="81"/>
      <c r="T18" s="73"/>
      <c r="U18" s="73" t="s">
        <v>70</v>
      </c>
      <c r="V18" s="73"/>
      <c r="W18" s="73"/>
      <c r="X18" s="73"/>
      <c r="Y18" s="74"/>
      <c r="Z18" s="73"/>
      <c r="AA18" s="74"/>
      <c r="AB18" s="68" t="s">
        <v>128</v>
      </c>
      <c r="AC18" s="85"/>
      <c r="AD18" s="85"/>
      <c r="AE18" s="85"/>
      <c r="AF18" s="99"/>
      <c r="AG18" s="85"/>
      <c r="AH18" s="73"/>
      <c r="AI18" s="73"/>
      <c r="AJ18" s="75"/>
      <c r="AK18" s="73"/>
      <c r="AL18" s="73"/>
      <c r="AM18" s="73"/>
      <c r="AN18" s="73"/>
      <c r="AO18" s="73"/>
      <c r="AP18" s="73"/>
      <c r="AQ18" s="73"/>
      <c r="AR18" s="71"/>
      <c r="AS18" s="71"/>
      <c r="AT18" s="71"/>
    </row>
    <row r="19" spans="1:46" ht="11.45" customHeight="1" x14ac:dyDescent="0.2">
      <c r="A19" s="72" t="s">
        <v>95</v>
      </c>
      <c r="B19" s="73" t="s">
        <v>57</v>
      </c>
      <c r="C19" s="73"/>
      <c r="D19" s="73"/>
      <c r="E19" s="73"/>
      <c r="F19" s="74" t="s">
        <v>118</v>
      </c>
      <c r="G19" s="73" t="s">
        <v>58</v>
      </c>
      <c r="H19" s="73"/>
      <c r="I19" s="73"/>
      <c r="J19" s="73"/>
      <c r="K19" s="74" t="s">
        <v>119</v>
      </c>
      <c r="L19" s="73" t="s">
        <v>44</v>
      </c>
      <c r="M19" s="73"/>
      <c r="N19" s="82"/>
      <c r="O19" s="82"/>
      <c r="P19" s="82"/>
      <c r="Q19" s="82"/>
      <c r="R19" s="75"/>
      <c r="S19" s="72"/>
      <c r="T19" s="73"/>
      <c r="U19" s="73" t="s">
        <v>71</v>
      </c>
      <c r="V19" s="73"/>
      <c r="W19" s="73"/>
      <c r="X19" s="73"/>
      <c r="Y19" s="74"/>
      <c r="Z19" s="73"/>
      <c r="AA19" s="74"/>
      <c r="AB19" s="68" t="s">
        <v>589</v>
      </c>
      <c r="AC19" s="85"/>
      <c r="AD19" s="85"/>
      <c r="AE19" s="99"/>
      <c r="AF19" s="99"/>
      <c r="AG19" s="85"/>
      <c r="AH19" s="73"/>
      <c r="AI19" s="73"/>
      <c r="AJ19" s="75"/>
      <c r="AK19" s="73"/>
      <c r="AL19" s="73"/>
      <c r="AM19" s="73"/>
      <c r="AN19" s="73"/>
      <c r="AO19" s="73"/>
      <c r="AP19" s="73"/>
      <c r="AQ19" s="73"/>
      <c r="AR19" s="71"/>
      <c r="AS19" s="71"/>
      <c r="AT19" s="71"/>
    </row>
    <row r="20" spans="1:46" ht="11.45" customHeight="1" x14ac:dyDescent="0.2">
      <c r="A20" s="72"/>
      <c r="B20" s="73"/>
      <c r="C20" s="73"/>
      <c r="D20" s="73"/>
      <c r="E20" s="73"/>
      <c r="F20" s="74"/>
      <c r="G20" s="73"/>
      <c r="H20" s="73"/>
      <c r="I20" s="73"/>
      <c r="J20" s="74"/>
      <c r="K20" s="73"/>
      <c r="L20" s="74"/>
      <c r="M20" s="73"/>
      <c r="N20" s="74"/>
      <c r="O20" s="73"/>
      <c r="P20" s="73"/>
      <c r="Q20" s="73"/>
      <c r="R20" s="75"/>
      <c r="S20" s="72"/>
      <c r="T20" s="73"/>
      <c r="U20" s="73"/>
      <c r="V20" s="73"/>
      <c r="W20" s="73"/>
      <c r="X20" s="73"/>
      <c r="Y20" s="74"/>
      <c r="Z20" s="73"/>
      <c r="AA20" s="74"/>
      <c r="AB20" s="73"/>
      <c r="AC20" s="73"/>
      <c r="AD20" s="73"/>
      <c r="AE20" s="74"/>
      <c r="AF20" s="74"/>
      <c r="AG20" s="73"/>
      <c r="AH20" s="73"/>
      <c r="AI20" s="73"/>
      <c r="AJ20" s="75"/>
      <c r="AK20" s="73"/>
      <c r="AL20" s="73"/>
      <c r="AM20" s="73"/>
      <c r="AN20" s="73"/>
      <c r="AO20" s="73"/>
      <c r="AP20" s="73"/>
      <c r="AQ20" s="73"/>
      <c r="AR20" s="71"/>
      <c r="AS20" s="71"/>
      <c r="AT20" s="71"/>
    </row>
    <row r="21" spans="1:46" ht="11.45" customHeight="1" x14ac:dyDescent="0.2">
      <c r="A21" s="80" t="s">
        <v>73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7"/>
      <c r="Q21" s="86"/>
      <c r="R21" s="88"/>
      <c r="S21" s="69" t="s">
        <v>104</v>
      </c>
      <c r="T21" s="65" t="s">
        <v>20</v>
      </c>
      <c r="U21" s="65"/>
      <c r="V21" s="65"/>
      <c r="W21" s="65"/>
      <c r="X21" s="65"/>
      <c r="Y21" s="64"/>
      <c r="Z21" s="65"/>
      <c r="AA21" s="67"/>
      <c r="AB21" s="67"/>
      <c r="AC21" s="67"/>
      <c r="AD21" s="67"/>
      <c r="AE21" s="67"/>
      <c r="AF21" s="67"/>
      <c r="AG21" s="67"/>
      <c r="AH21" s="67"/>
      <c r="AI21" s="67"/>
      <c r="AJ21" s="88"/>
      <c r="AK21" s="86"/>
      <c r="AL21" s="86"/>
      <c r="AM21" s="86"/>
      <c r="AN21" s="86"/>
      <c r="AO21" s="86"/>
      <c r="AP21" s="86"/>
      <c r="AQ21" s="86"/>
      <c r="AR21" s="71"/>
      <c r="AS21" s="71"/>
      <c r="AT21" s="71"/>
    </row>
    <row r="22" spans="1:46" ht="11.45" customHeight="1" x14ac:dyDescent="0.2">
      <c r="A22" s="72" t="s">
        <v>96</v>
      </c>
      <c r="B22" s="73" t="s">
        <v>17</v>
      </c>
      <c r="C22" s="73"/>
      <c r="D22" s="73"/>
      <c r="E22" s="73"/>
      <c r="F22" s="74" t="s">
        <v>119</v>
      </c>
      <c r="G22" s="73" t="s">
        <v>78</v>
      </c>
      <c r="H22" s="73"/>
      <c r="I22" s="73"/>
      <c r="J22" s="74"/>
      <c r="K22" s="73"/>
      <c r="L22" s="74" t="s">
        <v>119</v>
      </c>
      <c r="M22" s="73" t="s">
        <v>79</v>
      </c>
      <c r="N22" s="74"/>
      <c r="O22" s="73"/>
      <c r="P22" s="73"/>
      <c r="Q22" s="73"/>
      <c r="R22" s="75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5"/>
      <c r="AK22" s="73"/>
      <c r="AL22" s="73"/>
      <c r="AM22" s="73"/>
      <c r="AN22" s="73"/>
      <c r="AO22" s="73"/>
      <c r="AP22" s="73"/>
      <c r="AQ22" s="73"/>
      <c r="AR22" s="71"/>
      <c r="AS22" s="71"/>
      <c r="AT22" s="71"/>
    </row>
    <row r="23" spans="1:46" ht="11.45" customHeight="1" x14ac:dyDescent="0.2">
      <c r="A23" s="72"/>
      <c r="B23" s="73" t="s">
        <v>76</v>
      </c>
      <c r="C23" s="73"/>
      <c r="D23" s="73"/>
      <c r="E23" s="73"/>
      <c r="F23" s="74" t="s">
        <v>118</v>
      </c>
      <c r="G23" s="73" t="s">
        <v>80</v>
      </c>
      <c r="H23" s="73"/>
      <c r="I23" s="73"/>
      <c r="J23" s="73"/>
      <c r="K23" s="74"/>
      <c r="L23" s="74" t="s">
        <v>118</v>
      </c>
      <c r="M23" s="73" t="s">
        <v>81</v>
      </c>
      <c r="N23" s="73"/>
      <c r="O23" s="73"/>
      <c r="P23" s="73"/>
      <c r="Q23" s="73"/>
      <c r="R23" s="75"/>
      <c r="S23" s="80" t="s">
        <v>74</v>
      </c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7"/>
      <c r="AI23" s="86"/>
      <c r="AJ23" s="88"/>
      <c r="AK23" s="87" t="s">
        <v>0</v>
      </c>
      <c r="AL23" s="86"/>
      <c r="AM23" s="86"/>
      <c r="AN23" s="86"/>
      <c r="AO23" s="86"/>
      <c r="AP23" s="86"/>
      <c r="AQ23" s="86"/>
      <c r="AR23" s="71"/>
      <c r="AS23" s="71"/>
      <c r="AT23" s="71"/>
    </row>
    <row r="24" spans="1:46" ht="11.45" customHeight="1" x14ac:dyDescent="0.2">
      <c r="A24" s="72"/>
      <c r="B24" s="65"/>
      <c r="C24" s="65"/>
      <c r="D24" s="65"/>
      <c r="E24" s="73"/>
      <c r="F24" s="74" t="s">
        <v>118</v>
      </c>
      <c r="G24" s="73" t="s">
        <v>82</v>
      </c>
      <c r="H24" s="73"/>
      <c r="I24" s="73"/>
      <c r="J24" s="73"/>
      <c r="K24" s="74"/>
      <c r="L24" s="74"/>
      <c r="M24" s="73"/>
      <c r="N24" s="73"/>
      <c r="O24" s="65"/>
      <c r="P24" s="65"/>
      <c r="Q24" s="65"/>
      <c r="R24" s="75"/>
      <c r="S24" s="72" t="s">
        <v>86</v>
      </c>
      <c r="T24" s="73" t="s">
        <v>85</v>
      </c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5"/>
      <c r="AK24" s="73"/>
      <c r="AL24" s="73"/>
      <c r="AM24" s="73"/>
      <c r="AN24" s="73"/>
      <c r="AO24" s="73"/>
      <c r="AP24" s="73"/>
      <c r="AQ24" s="73"/>
      <c r="AR24" s="71"/>
      <c r="AS24" s="71"/>
      <c r="AT24" s="71"/>
    </row>
    <row r="25" spans="1:46" ht="11.45" customHeight="1" x14ac:dyDescent="0.2">
      <c r="A25" s="72" t="s">
        <v>97</v>
      </c>
      <c r="B25" s="65" t="s">
        <v>77</v>
      </c>
      <c r="C25" s="65"/>
      <c r="D25" s="65"/>
      <c r="E25" s="73"/>
      <c r="F25" s="74"/>
      <c r="G25" s="73"/>
      <c r="H25" s="74"/>
      <c r="I25" s="73"/>
      <c r="J25" s="65"/>
      <c r="K25" s="65"/>
      <c r="L25" s="65"/>
      <c r="M25" s="74"/>
      <c r="N25" s="73"/>
      <c r="O25" s="65"/>
      <c r="P25" s="65"/>
      <c r="Q25" s="65"/>
      <c r="R25" s="75"/>
      <c r="S25" s="72" t="s">
        <v>105</v>
      </c>
      <c r="T25" s="73" t="s">
        <v>83</v>
      </c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5"/>
      <c r="AK25" s="73"/>
      <c r="AL25" s="73"/>
      <c r="AM25" s="73"/>
      <c r="AN25" s="73"/>
      <c r="AO25" s="73"/>
      <c r="AP25" s="73"/>
      <c r="AQ25" s="73"/>
      <c r="AR25" s="71"/>
      <c r="AS25" s="71"/>
      <c r="AT25" s="71"/>
    </row>
    <row r="26" spans="1:46" ht="11.45" customHeight="1" x14ac:dyDescent="0.2">
      <c r="A26" s="72"/>
      <c r="B26" s="65"/>
      <c r="C26" s="65"/>
      <c r="D26" s="65"/>
      <c r="E26" s="73"/>
      <c r="F26" s="74" t="s">
        <v>119</v>
      </c>
      <c r="G26" s="73" t="s">
        <v>125</v>
      </c>
      <c r="H26" s="74"/>
      <c r="I26" s="73"/>
      <c r="J26" s="65"/>
      <c r="K26" s="65"/>
      <c r="L26" s="74" t="s">
        <v>119</v>
      </c>
      <c r="M26" s="73" t="s">
        <v>126</v>
      </c>
      <c r="N26" s="73"/>
      <c r="O26" s="65"/>
      <c r="P26" s="65"/>
      <c r="Q26" s="65"/>
      <c r="R26" s="75"/>
      <c r="S26" s="72"/>
      <c r="T26" s="73" t="s">
        <v>84</v>
      </c>
      <c r="U26" s="73"/>
      <c r="V26" s="73"/>
      <c r="W26" s="73"/>
      <c r="X26" s="73"/>
      <c r="Y26" s="74"/>
      <c r="Z26" s="73"/>
      <c r="AA26" s="73"/>
      <c r="AB26" s="74"/>
      <c r="AC26" s="73"/>
      <c r="AD26" s="73"/>
      <c r="AE26" s="74"/>
      <c r="AF26" s="73"/>
      <c r="AG26" s="73"/>
      <c r="AH26" s="73"/>
      <c r="AI26" s="73"/>
      <c r="AJ26" s="75"/>
      <c r="AK26" s="73"/>
      <c r="AL26" s="73"/>
      <c r="AM26" s="73"/>
      <c r="AN26" s="73"/>
      <c r="AO26" s="73"/>
      <c r="AP26" s="73"/>
      <c r="AQ26" s="73"/>
      <c r="AR26" s="71"/>
      <c r="AS26" s="71"/>
      <c r="AT26" s="71"/>
    </row>
    <row r="27" spans="1:46" ht="11.45" customHeight="1" x14ac:dyDescent="0.2">
      <c r="A27" s="81"/>
      <c r="B27" s="73"/>
      <c r="C27" s="73"/>
      <c r="D27" s="73"/>
      <c r="E27" s="73"/>
      <c r="F27" s="74" t="s">
        <v>118</v>
      </c>
      <c r="G27" s="84" t="s">
        <v>127</v>
      </c>
      <c r="H27" s="74"/>
      <c r="I27" s="84"/>
      <c r="J27" s="73"/>
      <c r="K27" s="73"/>
      <c r="L27" s="73"/>
      <c r="M27" s="74"/>
      <c r="N27" s="73"/>
      <c r="O27" s="73"/>
      <c r="P27" s="73"/>
      <c r="Q27" s="73"/>
      <c r="R27" s="75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73"/>
      <c r="AG27" s="73"/>
      <c r="AH27" s="73"/>
      <c r="AI27" s="73"/>
      <c r="AJ27" s="75"/>
      <c r="AK27" s="73"/>
      <c r="AL27" s="73"/>
      <c r="AM27" s="73"/>
      <c r="AN27" s="73"/>
      <c r="AO27" s="73"/>
      <c r="AP27" s="73"/>
      <c r="AQ27" s="73"/>
      <c r="AR27" s="71"/>
      <c r="AS27" s="71"/>
      <c r="AT27" s="71"/>
    </row>
    <row r="28" spans="1:46" ht="11.45" customHeight="1" x14ac:dyDescent="0.2">
      <c r="A28" s="89"/>
      <c r="B28" s="90"/>
      <c r="C28" s="90"/>
      <c r="D28" s="90"/>
      <c r="E28" s="90"/>
      <c r="F28" s="90"/>
      <c r="G28" s="90"/>
      <c r="H28" s="90"/>
      <c r="I28" s="90"/>
      <c r="J28" s="91"/>
      <c r="K28" s="90"/>
      <c r="L28" s="90"/>
      <c r="M28" s="90"/>
      <c r="N28" s="90"/>
      <c r="O28" s="90"/>
      <c r="P28" s="90"/>
      <c r="Q28" s="90"/>
      <c r="R28" s="92"/>
      <c r="S28" s="93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2"/>
      <c r="AK28" s="73"/>
      <c r="AL28" s="73"/>
      <c r="AM28" s="73"/>
      <c r="AN28" s="73"/>
      <c r="AO28" s="73"/>
      <c r="AP28" s="73"/>
      <c r="AQ28" s="73"/>
      <c r="AR28" s="71"/>
      <c r="AS28" s="71"/>
      <c r="AT28" s="71"/>
    </row>
    <row r="29" spans="1:46" ht="11.45" customHeight="1" x14ac:dyDescent="0.2">
      <c r="A29" s="193" t="s">
        <v>14</v>
      </c>
      <c r="B29" s="196" t="s">
        <v>21</v>
      </c>
      <c r="C29" s="197"/>
      <c r="D29" s="198"/>
      <c r="E29" s="196" t="s">
        <v>25</v>
      </c>
      <c r="F29" s="197"/>
      <c r="G29" s="197"/>
      <c r="H29" s="197"/>
      <c r="I29" s="197"/>
      <c r="J29" s="198"/>
      <c r="K29" s="196" t="s">
        <v>110</v>
      </c>
      <c r="L29" s="197"/>
      <c r="M29" s="198"/>
      <c r="N29" s="196" t="s">
        <v>24</v>
      </c>
      <c r="O29" s="197"/>
      <c r="P29" s="197"/>
      <c r="Q29" s="198"/>
      <c r="R29" s="215" t="s">
        <v>109</v>
      </c>
      <c r="S29" s="206" t="s">
        <v>111</v>
      </c>
      <c r="T29" s="207"/>
      <c r="U29" s="208"/>
      <c r="V29" s="218" t="s">
        <v>26</v>
      </c>
      <c r="W29" s="219"/>
      <c r="X29" s="219"/>
      <c r="Y29" s="220"/>
      <c r="Z29" s="218" t="s">
        <v>27</v>
      </c>
      <c r="AA29" s="219"/>
      <c r="AB29" s="219"/>
      <c r="AC29" s="220"/>
      <c r="AD29" s="224" t="s">
        <v>17</v>
      </c>
      <c r="AE29" s="225"/>
      <c r="AF29" s="225"/>
      <c r="AG29" s="226"/>
      <c r="AH29" s="206" t="s">
        <v>13</v>
      </c>
      <c r="AI29" s="207"/>
      <c r="AJ29" s="208"/>
      <c r="AK29" s="121"/>
      <c r="AL29" s="121"/>
      <c r="AM29" s="121"/>
      <c r="AN29" s="121"/>
      <c r="AO29" s="121"/>
      <c r="AP29" s="121"/>
      <c r="AQ29" s="121"/>
      <c r="AR29" s="70"/>
      <c r="AS29" s="71"/>
      <c r="AT29" s="71"/>
    </row>
    <row r="30" spans="1:46" ht="11.45" customHeight="1" x14ac:dyDescent="0.2">
      <c r="A30" s="194"/>
      <c r="B30" s="199"/>
      <c r="C30" s="200"/>
      <c r="D30" s="201"/>
      <c r="E30" s="199"/>
      <c r="F30" s="200"/>
      <c r="G30" s="200"/>
      <c r="H30" s="200"/>
      <c r="I30" s="200"/>
      <c r="J30" s="201"/>
      <c r="K30" s="199"/>
      <c r="L30" s="200"/>
      <c r="M30" s="201"/>
      <c r="N30" s="199"/>
      <c r="O30" s="200"/>
      <c r="P30" s="200"/>
      <c r="Q30" s="201"/>
      <c r="R30" s="216"/>
      <c r="S30" s="209"/>
      <c r="T30" s="210"/>
      <c r="U30" s="211"/>
      <c r="V30" s="221"/>
      <c r="W30" s="222"/>
      <c r="X30" s="222"/>
      <c r="Y30" s="223"/>
      <c r="Z30" s="221"/>
      <c r="AA30" s="222"/>
      <c r="AB30" s="222"/>
      <c r="AC30" s="223"/>
      <c r="AD30" s="227"/>
      <c r="AE30" s="228"/>
      <c r="AF30" s="228"/>
      <c r="AG30" s="229"/>
      <c r="AH30" s="209"/>
      <c r="AI30" s="210"/>
      <c r="AJ30" s="211"/>
      <c r="AK30" s="121"/>
      <c r="AL30" s="121"/>
      <c r="AM30" s="121"/>
      <c r="AN30" s="205" t="s">
        <v>112</v>
      </c>
      <c r="AO30" s="205"/>
      <c r="AP30" s="205" t="s">
        <v>115</v>
      </c>
      <c r="AQ30" s="205"/>
      <c r="AR30" s="122" t="s">
        <v>13</v>
      </c>
      <c r="AS30" s="71"/>
      <c r="AT30" s="71"/>
    </row>
    <row r="31" spans="1:46" ht="11.45" customHeight="1" x14ac:dyDescent="0.2">
      <c r="A31" s="195"/>
      <c r="B31" s="202"/>
      <c r="C31" s="203"/>
      <c r="D31" s="204"/>
      <c r="E31" s="202"/>
      <c r="F31" s="203"/>
      <c r="G31" s="203"/>
      <c r="H31" s="203"/>
      <c r="I31" s="203"/>
      <c r="J31" s="204"/>
      <c r="K31" s="202"/>
      <c r="L31" s="203"/>
      <c r="M31" s="204"/>
      <c r="N31" s="202"/>
      <c r="O31" s="203"/>
      <c r="P31" s="203"/>
      <c r="Q31" s="204"/>
      <c r="R31" s="217"/>
      <c r="S31" s="212"/>
      <c r="T31" s="213"/>
      <c r="U31" s="214"/>
      <c r="V31" s="233" t="s">
        <v>22</v>
      </c>
      <c r="W31" s="234"/>
      <c r="X31" s="235" t="s">
        <v>23</v>
      </c>
      <c r="Y31" s="236"/>
      <c r="Z31" s="233" t="s">
        <v>22</v>
      </c>
      <c r="AA31" s="234"/>
      <c r="AB31" s="235" t="s">
        <v>23</v>
      </c>
      <c r="AC31" s="236"/>
      <c r="AD31" s="230"/>
      <c r="AE31" s="231"/>
      <c r="AF31" s="231"/>
      <c r="AG31" s="232"/>
      <c r="AH31" s="212"/>
      <c r="AI31" s="213"/>
      <c r="AJ31" s="214"/>
      <c r="AK31" s="121" t="s">
        <v>31</v>
      </c>
      <c r="AL31" s="121" t="s">
        <v>526</v>
      </c>
      <c r="AM31" s="121" t="s">
        <v>525</v>
      </c>
      <c r="AN31" s="123" t="s">
        <v>113</v>
      </c>
      <c r="AO31" s="123" t="s">
        <v>114</v>
      </c>
      <c r="AP31" s="123" t="s">
        <v>116</v>
      </c>
      <c r="AQ31" s="123" t="s">
        <v>117</v>
      </c>
      <c r="AR31" s="123"/>
      <c r="AT31" s="71"/>
    </row>
    <row r="32" spans="1:46" s="119" customFormat="1" ht="15" customHeight="1" x14ac:dyDescent="0.2">
      <c r="A32" s="100">
        <v>1</v>
      </c>
      <c r="B32" s="106" t="s">
        <v>130</v>
      </c>
      <c r="C32" s="101"/>
      <c r="D32" s="102"/>
      <c r="E32" s="103" t="s">
        <v>553</v>
      </c>
      <c r="F32" s="101"/>
      <c r="G32" s="101"/>
      <c r="H32" s="101"/>
      <c r="I32" s="101"/>
      <c r="J32" s="102"/>
      <c r="K32" s="106" t="s">
        <v>532</v>
      </c>
      <c r="L32" s="101"/>
      <c r="M32" s="102"/>
      <c r="N32" s="106" t="s">
        <v>294</v>
      </c>
      <c r="O32" s="101"/>
      <c r="P32" s="101"/>
      <c r="Q32" s="102"/>
      <c r="R32" s="125" t="s">
        <v>121</v>
      </c>
      <c r="S32" s="106" t="s">
        <v>376</v>
      </c>
      <c r="T32" s="101"/>
      <c r="U32" s="102"/>
      <c r="V32" s="107" t="s">
        <v>0</v>
      </c>
      <c r="W32" s="102"/>
      <c r="X32" s="106">
        <v>50.34</v>
      </c>
      <c r="Y32" s="102"/>
      <c r="Z32" s="107" t="s">
        <v>0</v>
      </c>
      <c r="AA32" s="102"/>
      <c r="AB32" s="106">
        <v>20</v>
      </c>
      <c r="AC32" s="102"/>
      <c r="AD32" s="108"/>
      <c r="AE32" s="109" t="s">
        <v>364</v>
      </c>
      <c r="AF32" s="109" t="s">
        <v>361</v>
      </c>
      <c r="AG32" s="110" t="s">
        <v>597</v>
      </c>
      <c r="AH32" s="107"/>
      <c r="AI32" s="101"/>
      <c r="AJ32" s="102"/>
      <c r="AK32" s="119" t="s">
        <v>506</v>
      </c>
      <c r="AL32" s="119" t="s">
        <v>371</v>
      </c>
      <c r="AM32" s="119" t="s">
        <v>328</v>
      </c>
      <c r="AN32" s="119">
        <v>60</v>
      </c>
      <c r="AO32" s="119">
        <v>0</v>
      </c>
      <c r="AP32" s="119">
        <v>120</v>
      </c>
      <c r="AQ32" s="119">
        <v>0</v>
      </c>
      <c r="AS32" s="119" t="str">
        <f>IF(S32=VLOOKUP(B32,Sheet2!$C$6:$AD$165,10,FALSE),"O","X")</f>
        <v>O</v>
      </c>
    </row>
    <row r="33" spans="1:45" s="119" customFormat="1" ht="15" customHeight="1" x14ac:dyDescent="0.2">
      <c r="A33" s="100">
        <v>2</v>
      </c>
      <c r="B33" s="106" t="s">
        <v>131</v>
      </c>
      <c r="C33" s="101"/>
      <c r="D33" s="102"/>
      <c r="E33" s="103" t="s">
        <v>553</v>
      </c>
      <c r="F33" s="101"/>
      <c r="G33" s="101"/>
      <c r="H33" s="101"/>
      <c r="I33" s="101"/>
      <c r="J33" s="102"/>
      <c r="K33" s="106" t="s">
        <v>332</v>
      </c>
      <c r="L33" s="101"/>
      <c r="M33" s="102"/>
      <c r="N33" s="106" t="s">
        <v>294</v>
      </c>
      <c r="O33" s="101"/>
      <c r="P33" s="101"/>
      <c r="Q33" s="102"/>
      <c r="R33" s="125" t="s">
        <v>121</v>
      </c>
      <c r="S33" s="106" t="s">
        <v>376</v>
      </c>
      <c r="T33" s="101"/>
      <c r="U33" s="102"/>
      <c r="V33" s="107" t="s">
        <v>0</v>
      </c>
      <c r="W33" s="102"/>
      <c r="X33" s="106">
        <v>50.34</v>
      </c>
      <c r="Y33" s="102"/>
      <c r="Z33" s="107" t="s">
        <v>0</v>
      </c>
      <c r="AA33" s="102"/>
      <c r="AB33" s="106">
        <v>20</v>
      </c>
      <c r="AC33" s="102"/>
      <c r="AD33" s="108"/>
      <c r="AE33" s="109" t="s">
        <v>364</v>
      </c>
      <c r="AF33" s="109" t="s">
        <v>361</v>
      </c>
      <c r="AG33" s="110" t="s">
        <v>596</v>
      </c>
      <c r="AH33" s="107"/>
      <c r="AI33" s="101"/>
      <c r="AJ33" s="102"/>
      <c r="AK33" s="119" t="s">
        <v>506</v>
      </c>
      <c r="AL33" s="119" t="s">
        <v>371</v>
      </c>
      <c r="AM33" s="119" t="s">
        <v>328</v>
      </c>
      <c r="AN33" s="119">
        <v>60</v>
      </c>
      <c r="AO33" s="119">
        <v>0</v>
      </c>
      <c r="AP33" s="119">
        <v>120</v>
      </c>
      <c r="AQ33" s="119">
        <v>0</v>
      </c>
      <c r="AS33" s="119" t="str">
        <f>IF(S33=VLOOKUP(B33,Sheet2!$C$6:$AD$165,10,FALSE),"O","X")</f>
        <v>O</v>
      </c>
    </row>
    <row r="34" spans="1:45" s="119" customFormat="1" ht="15" customHeight="1" x14ac:dyDescent="0.2">
      <c r="A34" s="100">
        <v>3</v>
      </c>
      <c r="B34" s="106" t="s">
        <v>132</v>
      </c>
      <c r="C34" s="101"/>
      <c r="D34" s="102"/>
      <c r="E34" s="103" t="s">
        <v>562</v>
      </c>
      <c r="F34" s="101"/>
      <c r="G34" s="101"/>
      <c r="H34" s="101"/>
      <c r="I34" s="101"/>
      <c r="J34" s="102"/>
      <c r="K34" s="106" t="s">
        <v>332</v>
      </c>
      <c r="L34" s="101"/>
      <c r="M34" s="102"/>
      <c r="N34" s="106" t="s">
        <v>295</v>
      </c>
      <c r="O34" s="101"/>
      <c r="P34" s="101"/>
      <c r="Q34" s="102"/>
      <c r="R34" s="125" t="s">
        <v>121</v>
      </c>
      <c r="S34" s="106" t="s">
        <v>539</v>
      </c>
      <c r="T34" s="101"/>
      <c r="U34" s="102"/>
      <c r="V34" s="107" t="s">
        <v>0</v>
      </c>
      <c r="W34" s="102"/>
      <c r="X34" s="106">
        <v>51.2</v>
      </c>
      <c r="Y34" s="102"/>
      <c r="Z34" s="107" t="s">
        <v>0</v>
      </c>
      <c r="AA34" s="102"/>
      <c r="AB34" s="106">
        <v>20</v>
      </c>
      <c r="AC34" s="102"/>
      <c r="AD34" s="108"/>
      <c r="AE34" s="109" t="s">
        <v>364</v>
      </c>
      <c r="AF34" s="109" t="s">
        <v>361</v>
      </c>
      <c r="AG34" s="110" t="s">
        <v>596</v>
      </c>
      <c r="AH34" s="107"/>
      <c r="AI34" s="101"/>
      <c r="AJ34" s="102"/>
      <c r="AK34" s="119" t="s">
        <v>689</v>
      </c>
      <c r="AL34" s="119" t="s">
        <v>372</v>
      </c>
      <c r="AM34" s="119" t="s">
        <v>328</v>
      </c>
      <c r="AN34" s="119">
        <v>60</v>
      </c>
      <c r="AO34" s="119">
        <v>0</v>
      </c>
      <c r="AP34" s="119">
        <v>120</v>
      </c>
      <c r="AQ34" s="119">
        <v>0</v>
      </c>
      <c r="AS34" s="119" t="str">
        <f>IF(S34=VLOOKUP(B34,Sheet2!$C$6:$AD$165,10,FALSE),"O","X")</f>
        <v>O</v>
      </c>
    </row>
    <row r="35" spans="1:45" s="119" customFormat="1" ht="15" customHeight="1" x14ac:dyDescent="0.2">
      <c r="A35" s="100">
        <v>4</v>
      </c>
      <c r="B35" s="106" t="s">
        <v>133</v>
      </c>
      <c r="C35" s="101"/>
      <c r="D35" s="102"/>
      <c r="E35" s="103" t="s">
        <v>563</v>
      </c>
      <c r="F35" s="101"/>
      <c r="G35" s="101"/>
      <c r="H35" s="101"/>
      <c r="I35" s="101"/>
      <c r="J35" s="102"/>
      <c r="K35" s="106" t="s">
        <v>532</v>
      </c>
      <c r="L35" s="101"/>
      <c r="M35" s="102"/>
      <c r="N35" s="106" t="s">
        <v>295</v>
      </c>
      <c r="O35" s="101"/>
      <c r="P35" s="101"/>
      <c r="Q35" s="102"/>
      <c r="R35" s="125" t="s">
        <v>121</v>
      </c>
      <c r="S35" s="106" t="s">
        <v>539</v>
      </c>
      <c r="T35" s="101"/>
      <c r="U35" s="102"/>
      <c r="V35" s="107" t="s">
        <v>0</v>
      </c>
      <c r="W35" s="102"/>
      <c r="X35" s="106">
        <v>51.2</v>
      </c>
      <c r="Y35" s="102"/>
      <c r="Z35" s="107" t="s">
        <v>0</v>
      </c>
      <c r="AA35" s="102"/>
      <c r="AB35" s="106">
        <v>20</v>
      </c>
      <c r="AC35" s="102"/>
      <c r="AD35" s="108"/>
      <c r="AE35" s="109" t="s">
        <v>364</v>
      </c>
      <c r="AF35" s="109" t="s">
        <v>361</v>
      </c>
      <c r="AG35" s="110" t="s">
        <v>596</v>
      </c>
      <c r="AH35" s="107"/>
      <c r="AI35" s="101"/>
      <c r="AJ35" s="102"/>
      <c r="AK35" s="119" t="s">
        <v>506</v>
      </c>
      <c r="AL35" s="119" t="s">
        <v>372</v>
      </c>
      <c r="AM35" s="119" t="s">
        <v>328</v>
      </c>
      <c r="AN35" s="119">
        <v>60</v>
      </c>
      <c r="AO35" s="119">
        <v>0</v>
      </c>
      <c r="AP35" s="119">
        <v>120</v>
      </c>
      <c r="AQ35" s="119">
        <v>0</v>
      </c>
      <c r="AS35" s="119" t="str">
        <f>IF(S35=VLOOKUP(B35,Sheet2!$C$6:$AD$165,10,FALSE),"O","X")</f>
        <v>O</v>
      </c>
    </row>
    <row r="36" spans="1:45" s="119" customFormat="1" ht="15" customHeight="1" x14ac:dyDescent="0.2">
      <c r="A36" s="100">
        <v>5</v>
      </c>
      <c r="B36" s="106" t="s">
        <v>134</v>
      </c>
      <c r="C36" s="101"/>
      <c r="D36" s="102"/>
      <c r="E36" s="103" t="s">
        <v>564</v>
      </c>
      <c r="F36" s="101"/>
      <c r="G36" s="101"/>
      <c r="H36" s="101"/>
      <c r="I36" s="101"/>
      <c r="J36" s="102"/>
      <c r="K36" s="106" t="s">
        <v>332</v>
      </c>
      <c r="L36" s="101"/>
      <c r="M36" s="102"/>
      <c r="N36" s="106" t="s">
        <v>295</v>
      </c>
      <c r="O36" s="101"/>
      <c r="P36" s="101"/>
      <c r="Q36" s="102"/>
      <c r="R36" s="125" t="s">
        <v>121</v>
      </c>
      <c r="S36" s="106" t="s">
        <v>539</v>
      </c>
      <c r="T36" s="101"/>
      <c r="U36" s="102"/>
      <c r="V36" s="107" t="s">
        <v>0</v>
      </c>
      <c r="W36" s="102"/>
      <c r="X36" s="106">
        <v>51.3</v>
      </c>
      <c r="Y36" s="102"/>
      <c r="Z36" s="107" t="s">
        <v>0</v>
      </c>
      <c r="AA36" s="102"/>
      <c r="AB36" s="106">
        <v>20</v>
      </c>
      <c r="AC36" s="102"/>
      <c r="AD36" s="108"/>
      <c r="AE36" s="109" t="s">
        <v>364</v>
      </c>
      <c r="AF36" s="109" t="s">
        <v>361</v>
      </c>
      <c r="AG36" s="110" t="s">
        <v>596</v>
      </c>
      <c r="AH36" s="107"/>
      <c r="AI36" s="101"/>
      <c r="AJ36" s="102"/>
      <c r="AK36" s="119" t="s">
        <v>506</v>
      </c>
      <c r="AL36" s="119" t="s">
        <v>372</v>
      </c>
      <c r="AM36" s="119" t="s">
        <v>328</v>
      </c>
      <c r="AN36" s="119">
        <v>60</v>
      </c>
      <c r="AO36" s="119">
        <v>0</v>
      </c>
      <c r="AP36" s="119">
        <v>120</v>
      </c>
      <c r="AQ36" s="119">
        <v>0</v>
      </c>
      <c r="AS36" s="119" t="str">
        <f>IF(S36=VLOOKUP(B36,Sheet2!$C$6:$AD$165,10,FALSE),"O","X")</f>
        <v>O</v>
      </c>
    </row>
    <row r="37" spans="1:45" s="119" customFormat="1" ht="15" customHeight="1" x14ac:dyDescent="0.2">
      <c r="A37" s="100">
        <v>6</v>
      </c>
      <c r="B37" s="106" t="s">
        <v>135</v>
      </c>
      <c r="C37" s="101"/>
      <c r="D37" s="102"/>
      <c r="E37" s="103" t="s">
        <v>565</v>
      </c>
      <c r="F37" s="101"/>
      <c r="G37" s="101"/>
      <c r="H37" s="101"/>
      <c r="I37" s="101"/>
      <c r="J37" s="102"/>
      <c r="K37" s="106" t="s">
        <v>332</v>
      </c>
      <c r="L37" s="101"/>
      <c r="M37" s="102"/>
      <c r="N37" s="106" t="s">
        <v>296</v>
      </c>
      <c r="O37" s="101"/>
      <c r="P37" s="101"/>
      <c r="Q37" s="102"/>
      <c r="R37" s="125" t="s">
        <v>121</v>
      </c>
      <c r="S37" s="106" t="s">
        <v>376</v>
      </c>
      <c r="T37" s="101"/>
      <c r="U37" s="102"/>
      <c r="V37" s="107" t="s">
        <v>0</v>
      </c>
      <c r="W37" s="102"/>
      <c r="X37" s="106">
        <v>49.8</v>
      </c>
      <c r="Y37" s="102"/>
      <c r="Z37" s="107" t="s">
        <v>0</v>
      </c>
      <c r="AA37" s="102"/>
      <c r="AB37" s="106">
        <v>103</v>
      </c>
      <c r="AC37" s="102"/>
      <c r="AD37" s="108"/>
      <c r="AE37" s="109" t="s">
        <v>364</v>
      </c>
      <c r="AF37" s="109" t="s">
        <v>361</v>
      </c>
      <c r="AG37" s="110" t="s">
        <v>596</v>
      </c>
      <c r="AH37" s="107"/>
      <c r="AI37" s="101"/>
      <c r="AJ37" s="102"/>
      <c r="AK37" s="119" t="s">
        <v>506</v>
      </c>
      <c r="AL37" s="119" t="s">
        <v>372</v>
      </c>
      <c r="AM37" s="119" t="s">
        <v>328</v>
      </c>
      <c r="AN37" s="119">
        <v>61.1</v>
      </c>
      <c r="AO37" s="119">
        <v>0</v>
      </c>
      <c r="AP37" s="119">
        <v>160</v>
      </c>
      <c r="AQ37" s="119">
        <v>0</v>
      </c>
      <c r="AS37" s="119" t="str">
        <f>IF(S37=VLOOKUP(B37,Sheet2!$C$6:$AD$165,10,FALSE),"O","X")</f>
        <v>O</v>
      </c>
    </row>
    <row r="38" spans="1:45" s="119" customFormat="1" ht="15" customHeight="1" x14ac:dyDescent="0.2">
      <c r="A38" s="100">
        <v>7</v>
      </c>
      <c r="B38" s="106" t="s">
        <v>136</v>
      </c>
      <c r="C38" s="101"/>
      <c r="D38" s="102"/>
      <c r="E38" s="103" t="s">
        <v>566</v>
      </c>
      <c r="F38" s="101"/>
      <c r="G38" s="101"/>
      <c r="H38" s="101"/>
      <c r="I38" s="101"/>
      <c r="J38" s="102"/>
      <c r="K38" s="106" t="s">
        <v>332</v>
      </c>
      <c r="L38" s="101"/>
      <c r="M38" s="102"/>
      <c r="N38" s="106" t="s">
        <v>296</v>
      </c>
      <c r="O38" s="101"/>
      <c r="P38" s="101"/>
      <c r="Q38" s="102"/>
      <c r="R38" s="125" t="s">
        <v>121</v>
      </c>
      <c r="S38" s="106" t="s">
        <v>376</v>
      </c>
      <c r="T38" s="101"/>
      <c r="U38" s="102"/>
      <c r="V38" s="107" t="s">
        <v>0</v>
      </c>
      <c r="W38" s="102"/>
      <c r="X38" s="106">
        <v>49.8</v>
      </c>
      <c r="Y38" s="102"/>
      <c r="Z38" s="107" t="s">
        <v>0</v>
      </c>
      <c r="AA38" s="102"/>
      <c r="AB38" s="106">
        <v>103</v>
      </c>
      <c r="AC38" s="102"/>
      <c r="AD38" s="108"/>
      <c r="AE38" s="109" t="s">
        <v>364</v>
      </c>
      <c r="AF38" s="109" t="s">
        <v>361</v>
      </c>
      <c r="AG38" s="110" t="s">
        <v>596</v>
      </c>
      <c r="AH38" s="107"/>
      <c r="AI38" s="101"/>
      <c r="AJ38" s="102"/>
      <c r="AK38" s="119" t="s">
        <v>506</v>
      </c>
      <c r="AL38" s="119" t="s">
        <v>372</v>
      </c>
      <c r="AM38" s="119" t="s">
        <v>328</v>
      </c>
      <c r="AN38" s="119">
        <v>61.1</v>
      </c>
      <c r="AO38" s="119">
        <v>0</v>
      </c>
      <c r="AP38" s="119">
        <v>160</v>
      </c>
      <c r="AQ38" s="119">
        <v>0</v>
      </c>
      <c r="AS38" s="119" t="str">
        <f>IF(S38=VLOOKUP(B38,Sheet2!$C$6:$AD$165,10,FALSE),"O","X")</f>
        <v>O</v>
      </c>
    </row>
    <row r="39" spans="1:45" s="119" customFormat="1" ht="15" customHeight="1" x14ac:dyDescent="0.2">
      <c r="A39" s="100">
        <v>8</v>
      </c>
      <c r="B39" s="106" t="s">
        <v>142</v>
      </c>
      <c r="C39" s="101"/>
      <c r="D39" s="102"/>
      <c r="E39" s="103" t="s">
        <v>567</v>
      </c>
      <c r="F39" s="101"/>
      <c r="G39" s="101"/>
      <c r="H39" s="101"/>
      <c r="I39" s="101"/>
      <c r="J39" s="102"/>
      <c r="K39" s="106" t="s">
        <v>333</v>
      </c>
      <c r="L39" s="101"/>
      <c r="M39" s="102"/>
      <c r="N39" s="106" t="s">
        <v>297</v>
      </c>
      <c r="O39" s="101"/>
      <c r="P39" s="101"/>
      <c r="Q39" s="102"/>
      <c r="R39" s="125" t="s">
        <v>122</v>
      </c>
      <c r="S39" s="106" t="s">
        <v>539</v>
      </c>
      <c r="T39" s="101"/>
      <c r="U39" s="102"/>
      <c r="V39" s="107" t="s">
        <v>0</v>
      </c>
      <c r="W39" s="102"/>
      <c r="X39" s="106">
        <v>47</v>
      </c>
      <c r="Y39" s="102"/>
      <c r="Z39" s="107" t="s">
        <v>0</v>
      </c>
      <c r="AA39" s="102"/>
      <c r="AB39" s="106">
        <v>125</v>
      </c>
      <c r="AC39" s="102"/>
      <c r="AD39" s="108"/>
      <c r="AE39" s="109" t="s">
        <v>595</v>
      </c>
      <c r="AF39" s="109" t="s">
        <v>361</v>
      </c>
      <c r="AG39" s="110" t="s">
        <v>596</v>
      </c>
      <c r="AH39" s="107"/>
      <c r="AI39" s="101"/>
      <c r="AJ39" s="102"/>
      <c r="AK39" s="119" t="s">
        <v>506</v>
      </c>
      <c r="AL39" s="119" t="s">
        <v>372</v>
      </c>
      <c r="AM39" s="119" t="s">
        <v>328</v>
      </c>
      <c r="AN39" s="119">
        <v>55</v>
      </c>
      <c r="AO39" s="119">
        <v>0</v>
      </c>
      <c r="AP39" s="119">
        <v>150</v>
      </c>
      <c r="AQ39" s="119">
        <v>0</v>
      </c>
      <c r="AS39" s="119" t="str">
        <f>IF(S39=VLOOKUP(B39,Sheet2!$C$6:$AD$165,10,FALSE),"O","X")</f>
        <v>O</v>
      </c>
    </row>
    <row r="40" spans="1:45" s="119" customFormat="1" ht="15" customHeight="1" x14ac:dyDescent="0.2">
      <c r="A40" s="100">
        <v>9</v>
      </c>
      <c r="B40" s="106" t="s">
        <v>143</v>
      </c>
      <c r="C40" s="101"/>
      <c r="D40" s="102"/>
      <c r="E40" s="103" t="s">
        <v>583</v>
      </c>
      <c r="F40" s="101"/>
      <c r="G40" s="101"/>
      <c r="H40" s="101"/>
      <c r="I40" s="101"/>
      <c r="J40" s="102"/>
      <c r="K40" s="106" t="s">
        <v>333</v>
      </c>
      <c r="L40" s="101"/>
      <c r="M40" s="102"/>
      <c r="N40" s="106" t="s">
        <v>297</v>
      </c>
      <c r="O40" s="101"/>
      <c r="P40" s="101"/>
      <c r="Q40" s="102"/>
      <c r="R40" s="125" t="s">
        <v>122</v>
      </c>
      <c r="S40" s="106" t="s">
        <v>538</v>
      </c>
      <c r="T40" s="101"/>
      <c r="U40" s="102"/>
      <c r="V40" s="107" t="s">
        <v>0</v>
      </c>
      <c r="W40" s="102"/>
      <c r="X40" s="106">
        <v>44.8</v>
      </c>
      <c r="Y40" s="102"/>
      <c r="Z40" s="107" t="s">
        <v>0</v>
      </c>
      <c r="AA40" s="102"/>
      <c r="AB40" s="106">
        <v>120</v>
      </c>
      <c r="AC40" s="102"/>
      <c r="AD40" s="108"/>
      <c r="AE40" s="109"/>
      <c r="AF40" s="109" t="s">
        <v>361</v>
      </c>
      <c r="AG40" s="110" t="s">
        <v>596</v>
      </c>
      <c r="AH40" s="107"/>
      <c r="AI40" s="101"/>
      <c r="AJ40" s="102"/>
      <c r="AK40" s="119" t="s">
        <v>506</v>
      </c>
      <c r="AL40" s="119" t="s">
        <v>28</v>
      </c>
      <c r="AM40" s="119" t="s">
        <v>328</v>
      </c>
      <c r="AN40" s="119">
        <v>55</v>
      </c>
      <c r="AO40" s="119">
        <v>0</v>
      </c>
      <c r="AP40" s="119">
        <v>180</v>
      </c>
      <c r="AQ40" s="119">
        <v>0</v>
      </c>
      <c r="AS40" s="119" t="str">
        <f>IF(S40=VLOOKUP(B40,Sheet2!$C$6:$AD$165,10,FALSE),"O","X")</f>
        <v>O</v>
      </c>
    </row>
    <row r="41" spans="1:45" s="119" customFormat="1" ht="15" customHeight="1" x14ac:dyDescent="0.2">
      <c r="A41" s="100">
        <v>10</v>
      </c>
      <c r="B41" s="106" t="s">
        <v>144</v>
      </c>
      <c r="C41" s="101"/>
      <c r="D41" s="102"/>
      <c r="E41" s="103" t="s">
        <v>501</v>
      </c>
      <c r="F41" s="101"/>
      <c r="G41" s="101"/>
      <c r="H41" s="101"/>
      <c r="I41" s="101"/>
      <c r="J41" s="102"/>
      <c r="K41" s="106" t="s">
        <v>333</v>
      </c>
      <c r="L41" s="101"/>
      <c r="M41" s="102"/>
      <c r="N41" s="106" t="s">
        <v>297</v>
      </c>
      <c r="O41" s="101"/>
      <c r="P41" s="101"/>
      <c r="Q41" s="102"/>
      <c r="R41" s="125" t="s">
        <v>122</v>
      </c>
      <c r="S41" s="106" t="s">
        <v>375</v>
      </c>
      <c r="T41" s="101"/>
      <c r="U41" s="102"/>
      <c r="V41" s="107" t="s">
        <v>0</v>
      </c>
      <c r="W41" s="102"/>
      <c r="X41" s="106">
        <v>31</v>
      </c>
      <c r="Y41" s="102"/>
      <c r="Z41" s="107" t="s">
        <v>0</v>
      </c>
      <c r="AA41" s="102"/>
      <c r="AB41" s="106">
        <v>94</v>
      </c>
      <c r="AC41" s="102"/>
      <c r="AD41" s="108"/>
      <c r="AE41" s="109"/>
      <c r="AF41" s="109" t="s">
        <v>361</v>
      </c>
      <c r="AG41" s="110" t="s">
        <v>596</v>
      </c>
      <c r="AH41" s="107"/>
      <c r="AI41" s="101"/>
      <c r="AJ41" s="102"/>
      <c r="AK41" s="119" t="s">
        <v>506</v>
      </c>
      <c r="AL41" s="119" t="s">
        <v>372</v>
      </c>
      <c r="AM41" s="119" t="s">
        <v>328</v>
      </c>
      <c r="AN41" s="119">
        <v>55</v>
      </c>
      <c r="AO41" s="119">
        <v>0</v>
      </c>
      <c r="AP41" s="119">
        <v>150</v>
      </c>
      <c r="AQ41" s="119">
        <v>0</v>
      </c>
      <c r="AS41" s="119" t="str">
        <f>IF(S41=VLOOKUP(B41,Sheet2!$C$6:$AD$165,10,FALSE),"O","X")</f>
        <v>O</v>
      </c>
    </row>
    <row r="42" spans="1:45" s="119" customFormat="1" ht="15" customHeight="1" x14ac:dyDescent="0.2">
      <c r="A42" s="100">
        <v>11</v>
      </c>
      <c r="B42" s="106" t="s">
        <v>145</v>
      </c>
      <c r="C42" s="101"/>
      <c r="D42" s="102"/>
      <c r="E42" s="103" t="s">
        <v>568</v>
      </c>
      <c r="F42" s="101"/>
      <c r="G42" s="101"/>
      <c r="H42" s="101"/>
      <c r="I42" s="101"/>
      <c r="J42" s="102"/>
      <c r="K42" s="106" t="s">
        <v>333</v>
      </c>
      <c r="L42" s="101"/>
      <c r="M42" s="102"/>
      <c r="N42" s="106" t="s">
        <v>299</v>
      </c>
      <c r="O42" s="101"/>
      <c r="P42" s="101"/>
      <c r="Q42" s="102"/>
      <c r="R42" s="125" t="s">
        <v>121</v>
      </c>
      <c r="S42" s="106" t="s">
        <v>377</v>
      </c>
      <c r="T42" s="101"/>
      <c r="U42" s="102"/>
      <c r="V42" s="107" t="s">
        <v>0</v>
      </c>
      <c r="W42" s="102"/>
      <c r="X42" s="106">
        <v>39.25</v>
      </c>
      <c r="Y42" s="102"/>
      <c r="Z42" s="107" t="s">
        <v>0</v>
      </c>
      <c r="AA42" s="102"/>
      <c r="AB42" s="106">
        <v>95</v>
      </c>
      <c r="AC42" s="102"/>
      <c r="AD42" s="108"/>
      <c r="AE42" s="109" t="s">
        <v>364</v>
      </c>
      <c r="AF42" s="109" t="s">
        <v>361</v>
      </c>
      <c r="AG42" s="110" t="s">
        <v>596</v>
      </c>
      <c r="AH42" s="107"/>
      <c r="AI42" s="101"/>
      <c r="AJ42" s="102"/>
      <c r="AK42" s="119" t="s">
        <v>506</v>
      </c>
      <c r="AL42" s="119" t="s">
        <v>372</v>
      </c>
      <c r="AM42" s="119" t="s">
        <v>328</v>
      </c>
      <c r="AN42" s="119">
        <v>48.1</v>
      </c>
      <c r="AO42" s="119">
        <v>0</v>
      </c>
      <c r="AP42" s="119">
        <v>150</v>
      </c>
      <c r="AQ42" s="119">
        <v>0</v>
      </c>
      <c r="AS42" s="119" t="str">
        <f>IF(S42=VLOOKUP(B42,Sheet2!$C$6:$AD$165,10,FALSE),"O","X")</f>
        <v>O</v>
      </c>
    </row>
    <row r="43" spans="1:45" s="119" customFormat="1" ht="15" customHeight="1" x14ac:dyDescent="0.2">
      <c r="A43" s="100">
        <v>12</v>
      </c>
      <c r="B43" s="106" t="s">
        <v>146</v>
      </c>
      <c r="C43" s="101"/>
      <c r="D43" s="102"/>
      <c r="E43" s="103" t="s">
        <v>569</v>
      </c>
      <c r="F43" s="101"/>
      <c r="G43" s="101"/>
      <c r="H43" s="101"/>
      <c r="I43" s="101"/>
      <c r="J43" s="102"/>
      <c r="K43" s="106" t="s">
        <v>333</v>
      </c>
      <c r="L43" s="101"/>
      <c r="M43" s="102"/>
      <c r="N43" s="106" t="s">
        <v>299</v>
      </c>
      <c r="O43" s="101"/>
      <c r="P43" s="101"/>
      <c r="Q43" s="102"/>
      <c r="R43" s="125" t="s">
        <v>121</v>
      </c>
      <c r="S43" s="106" t="s">
        <v>377</v>
      </c>
      <c r="T43" s="101"/>
      <c r="U43" s="102"/>
      <c r="V43" s="107" t="s">
        <v>0</v>
      </c>
      <c r="W43" s="102"/>
      <c r="X43" s="106">
        <v>39.25</v>
      </c>
      <c r="Y43" s="102"/>
      <c r="Z43" s="107" t="s">
        <v>0</v>
      </c>
      <c r="AA43" s="102"/>
      <c r="AB43" s="106">
        <v>95</v>
      </c>
      <c r="AC43" s="102"/>
      <c r="AD43" s="108"/>
      <c r="AE43" s="109" t="s">
        <v>364</v>
      </c>
      <c r="AF43" s="109" t="s">
        <v>361</v>
      </c>
      <c r="AG43" s="110" t="s">
        <v>596</v>
      </c>
      <c r="AH43" s="107"/>
      <c r="AI43" s="101"/>
      <c r="AJ43" s="102"/>
      <c r="AK43" s="119" t="s">
        <v>506</v>
      </c>
      <c r="AL43" s="119" t="s">
        <v>372</v>
      </c>
      <c r="AM43" s="119" t="s">
        <v>328</v>
      </c>
      <c r="AN43" s="119">
        <v>48.1</v>
      </c>
      <c r="AO43" s="119">
        <v>0</v>
      </c>
      <c r="AP43" s="119">
        <v>150</v>
      </c>
      <c r="AQ43" s="119">
        <v>0</v>
      </c>
      <c r="AS43" s="119" t="str">
        <f>IF(S43=VLOOKUP(B43,Sheet2!$C$6:$AD$165,10,FALSE),"O","X")</f>
        <v>O</v>
      </c>
    </row>
    <row r="44" spans="1:45" s="1" customFormat="1" ht="15" customHeight="1" x14ac:dyDescent="0.2">
      <c r="A44" s="100">
        <v>13</v>
      </c>
      <c r="B44" s="106" t="s">
        <v>147</v>
      </c>
      <c r="C44" s="101"/>
      <c r="D44" s="102"/>
      <c r="E44" s="103" t="s">
        <v>441</v>
      </c>
      <c r="F44" s="104"/>
      <c r="G44" s="104"/>
      <c r="H44" s="104"/>
      <c r="I44" s="104"/>
      <c r="J44" s="105"/>
      <c r="K44" s="106" t="s">
        <v>333</v>
      </c>
      <c r="L44" s="101"/>
      <c r="M44" s="102"/>
      <c r="N44" s="106" t="s">
        <v>297</v>
      </c>
      <c r="O44" s="101"/>
      <c r="P44" s="101"/>
      <c r="Q44" s="102"/>
      <c r="R44" s="107" t="s">
        <v>122</v>
      </c>
      <c r="S44" s="106" t="s">
        <v>375</v>
      </c>
      <c r="T44" s="101"/>
      <c r="U44" s="102"/>
      <c r="V44" s="107" t="s">
        <v>0</v>
      </c>
      <c r="W44" s="102"/>
      <c r="X44" s="106">
        <v>31</v>
      </c>
      <c r="Y44" s="102"/>
      <c r="Z44" s="107" t="s">
        <v>0</v>
      </c>
      <c r="AA44" s="102"/>
      <c r="AB44" s="106">
        <v>94</v>
      </c>
      <c r="AC44" s="102"/>
      <c r="AD44" s="108"/>
      <c r="AE44" s="109" t="s">
        <v>364</v>
      </c>
      <c r="AF44" s="109" t="s">
        <v>361</v>
      </c>
      <c r="AG44" s="110"/>
      <c r="AH44" s="107"/>
      <c r="AI44" s="101"/>
      <c r="AJ44" s="102"/>
      <c r="AK44" s="119" t="s">
        <v>506</v>
      </c>
      <c r="AL44" s="119" t="s">
        <v>372</v>
      </c>
      <c r="AM44" s="119" t="s">
        <v>328</v>
      </c>
      <c r="AN44" s="119">
        <v>55</v>
      </c>
      <c r="AO44" s="119">
        <v>0</v>
      </c>
      <c r="AP44" s="120">
        <v>150</v>
      </c>
      <c r="AQ44" s="120">
        <v>0</v>
      </c>
      <c r="AR44" s="153"/>
      <c r="AS44" s="153"/>
    </row>
    <row r="45" spans="1:45" s="119" customFormat="1" ht="15" customHeight="1" x14ac:dyDescent="0.2">
      <c r="A45" s="100">
        <v>14</v>
      </c>
      <c r="B45" s="106" t="s">
        <v>158</v>
      </c>
      <c r="C45" s="101"/>
      <c r="D45" s="102"/>
      <c r="E45" s="103" t="s">
        <v>570</v>
      </c>
      <c r="F45" s="101"/>
      <c r="G45" s="101"/>
      <c r="H45" s="101"/>
      <c r="I45" s="101"/>
      <c r="J45" s="102"/>
      <c r="K45" s="106" t="s">
        <v>336</v>
      </c>
      <c r="L45" s="101"/>
      <c r="M45" s="102"/>
      <c r="N45" s="106" t="s">
        <v>301</v>
      </c>
      <c r="O45" s="101"/>
      <c r="P45" s="101"/>
      <c r="Q45" s="102"/>
      <c r="R45" s="125" t="s">
        <v>121</v>
      </c>
      <c r="S45" s="106" t="s">
        <v>545</v>
      </c>
      <c r="T45" s="101"/>
      <c r="U45" s="102"/>
      <c r="V45" s="107" t="s">
        <v>0</v>
      </c>
      <c r="W45" s="102"/>
      <c r="X45" s="106">
        <v>22.15</v>
      </c>
      <c r="Y45" s="102"/>
      <c r="Z45" s="107" t="s">
        <v>0</v>
      </c>
      <c r="AA45" s="102"/>
      <c r="AB45" s="106">
        <v>45</v>
      </c>
      <c r="AC45" s="102"/>
      <c r="AD45" s="108"/>
      <c r="AE45" s="109" t="s">
        <v>364</v>
      </c>
      <c r="AF45" s="109" t="s">
        <v>361</v>
      </c>
      <c r="AG45" s="110" t="s">
        <v>596</v>
      </c>
      <c r="AH45" s="107"/>
      <c r="AI45" s="101"/>
      <c r="AJ45" s="102"/>
      <c r="AK45" s="119" t="s">
        <v>506</v>
      </c>
      <c r="AL45" s="119" t="s">
        <v>372</v>
      </c>
      <c r="AM45" s="119" t="s">
        <v>328</v>
      </c>
      <c r="AN45" s="119">
        <v>28.3</v>
      </c>
      <c r="AO45" s="119">
        <v>0</v>
      </c>
      <c r="AP45" s="119">
        <v>120</v>
      </c>
      <c r="AQ45" s="119">
        <v>-46</v>
      </c>
      <c r="AS45" s="119" t="str">
        <f>IF(S45=VLOOKUP(B45,Sheet2!$C$6:$AD$165,10,FALSE),"O","X")</f>
        <v>O</v>
      </c>
    </row>
    <row r="46" spans="1:45" s="119" customFormat="1" ht="15" customHeight="1" x14ac:dyDescent="0.2">
      <c r="A46" s="100">
        <v>15</v>
      </c>
      <c r="B46" s="106" t="s">
        <v>159</v>
      </c>
      <c r="C46" s="101"/>
      <c r="D46" s="102"/>
      <c r="E46" s="103" t="s">
        <v>571</v>
      </c>
      <c r="F46" s="101"/>
      <c r="G46" s="101"/>
      <c r="H46" s="101"/>
      <c r="I46" s="101"/>
      <c r="J46" s="102"/>
      <c r="K46" s="106" t="s">
        <v>336</v>
      </c>
      <c r="L46" s="101"/>
      <c r="M46" s="102"/>
      <c r="N46" s="106" t="s">
        <v>301</v>
      </c>
      <c r="O46" s="101"/>
      <c r="P46" s="101"/>
      <c r="Q46" s="102"/>
      <c r="R46" s="125" t="s">
        <v>121</v>
      </c>
      <c r="S46" s="106" t="s">
        <v>545</v>
      </c>
      <c r="T46" s="101"/>
      <c r="U46" s="102"/>
      <c r="V46" s="107" t="s">
        <v>0</v>
      </c>
      <c r="W46" s="102"/>
      <c r="X46" s="106">
        <v>22.15</v>
      </c>
      <c r="Y46" s="102"/>
      <c r="Z46" s="107" t="s">
        <v>0</v>
      </c>
      <c r="AA46" s="102"/>
      <c r="AB46" s="106">
        <v>45</v>
      </c>
      <c r="AC46" s="102"/>
      <c r="AD46" s="108"/>
      <c r="AE46" s="109" t="s">
        <v>364</v>
      </c>
      <c r="AF46" s="109" t="s">
        <v>361</v>
      </c>
      <c r="AG46" s="110" t="s">
        <v>596</v>
      </c>
      <c r="AH46" s="107"/>
      <c r="AI46" s="101"/>
      <c r="AJ46" s="102"/>
      <c r="AK46" s="119" t="s">
        <v>506</v>
      </c>
      <c r="AL46" s="119" t="s">
        <v>372</v>
      </c>
      <c r="AM46" s="119" t="s">
        <v>328</v>
      </c>
      <c r="AN46" s="119">
        <v>28.3</v>
      </c>
      <c r="AO46" s="119">
        <v>0</v>
      </c>
      <c r="AP46" s="119">
        <v>120</v>
      </c>
      <c r="AQ46" s="119">
        <v>-46</v>
      </c>
      <c r="AS46" s="119" t="str">
        <f>IF(S46=VLOOKUP(B46,Sheet2!$C$6:$AD$165,10,FALSE),"O","X")</f>
        <v>O</v>
      </c>
    </row>
    <row r="47" spans="1:45" s="119" customFormat="1" ht="15" customHeight="1" x14ac:dyDescent="0.2">
      <c r="A47" s="100">
        <v>16</v>
      </c>
      <c r="B47" s="106" t="s">
        <v>160</v>
      </c>
      <c r="C47" s="101"/>
      <c r="D47" s="102"/>
      <c r="E47" s="103" t="s">
        <v>572</v>
      </c>
      <c r="F47" s="101"/>
      <c r="G47" s="101"/>
      <c r="H47" s="101"/>
      <c r="I47" s="101"/>
      <c r="J47" s="102"/>
      <c r="K47" s="106" t="s">
        <v>336</v>
      </c>
      <c r="L47" s="101"/>
      <c r="M47" s="102"/>
      <c r="N47" s="106" t="s">
        <v>301</v>
      </c>
      <c r="O47" s="101"/>
      <c r="P47" s="101"/>
      <c r="Q47" s="102"/>
      <c r="R47" s="125" t="s">
        <v>121</v>
      </c>
      <c r="S47" s="106" t="s">
        <v>376</v>
      </c>
      <c r="T47" s="101"/>
      <c r="U47" s="102"/>
      <c r="V47" s="107" t="s">
        <v>0</v>
      </c>
      <c r="W47" s="102"/>
      <c r="X47" s="106">
        <v>50.9</v>
      </c>
      <c r="Y47" s="102"/>
      <c r="Z47" s="107" t="s">
        <v>0</v>
      </c>
      <c r="AA47" s="102"/>
      <c r="AB47" s="141">
        <v>47.2</v>
      </c>
      <c r="AC47" s="102"/>
      <c r="AD47" s="108"/>
      <c r="AE47" s="109" t="s">
        <v>364</v>
      </c>
      <c r="AF47" s="109" t="s">
        <v>361</v>
      </c>
      <c r="AG47" s="110" t="s">
        <v>596</v>
      </c>
      <c r="AH47" s="107"/>
      <c r="AI47" s="101"/>
      <c r="AJ47" s="102"/>
      <c r="AK47" s="119" t="s">
        <v>506</v>
      </c>
      <c r="AL47" s="119" t="s">
        <v>372</v>
      </c>
      <c r="AM47" s="119" t="s">
        <v>328</v>
      </c>
      <c r="AN47" s="119">
        <v>58.9</v>
      </c>
      <c r="AO47" s="119">
        <v>0</v>
      </c>
      <c r="AP47" s="119">
        <v>120</v>
      </c>
      <c r="AQ47" s="119">
        <v>-46</v>
      </c>
      <c r="AS47" s="119" t="str">
        <f>IF(S47=VLOOKUP(B47,Sheet2!$C$6:$AD$165,10,FALSE),"O","X")</f>
        <v>O</v>
      </c>
    </row>
    <row r="48" spans="1:45" s="119" customFormat="1" ht="15" customHeight="1" x14ac:dyDescent="0.2">
      <c r="A48" s="100">
        <v>17</v>
      </c>
      <c r="B48" s="106" t="s">
        <v>161</v>
      </c>
      <c r="C48" s="101"/>
      <c r="D48" s="102"/>
      <c r="E48" s="103" t="s">
        <v>573</v>
      </c>
      <c r="F48" s="101"/>
      <c r="G48" s="101"/>
      <c r="H48" s="101"/>
      <c r="I48" s="101"/>
      <c r="J48" s="102"/>
      <c r="K48" s="106" t="s">
        <v>336</v>
      </c>
      <c r="L48" s="101"/>
      <c r="M48" s="102"/>
      <c r="N48" s="106" t="s">
        <v>301</v>
      </c>
      <c r="O48" s="101"/>
      <c r="P48" s="101"/>
      <c r="Q48" s="102"/>
      <c r="R48" s="125" t="s">
        <v>121</v>
      </c>
      <c r="S48" s="106" t="s">
        <v>376</v>
      </c>
      <c r="T48" s="101"/>
      <c r="U48" s="102"/>
      <c r="V48" s="107" t="s">
        <v>0</v>
      </c>
      <c r="W48" s="102"/>
      <c r="X48" s="106">
        <v>50.9</v>
      </c>
      <c r="Y48" s="102"/>
      <c r="Z48" s="107" t="s">
        <v>0</v>
      </c>
      <c r="AA48" s="102"/>
      <c r="AB48" s="141">
        <v>47.2</v>
      </c>
      <c r="AC48" s="102"/>
      <c r="AD48" s="108"/>
      <c r="AE48" s="109" t="s">
        <v>364</v>
      </c>
      <c r="AF48" s="109" t="s">
        <v>361</v>
      </c>
      <c r="AG48" s="110" t="s">
        <v>596</v>
      </c>
      <c r="AH48" s="107"/>
      <c r="AI48" s="101"/>
      <c r="AJ48" s="102"/>
      <c r="AK48" s="119" t="s">
        <v>506</v>
      </c>
      <c r="AL48" s="119" t="s">
        <v>372</v>
      </c>
      <c r="AM48" s="119" t="s">
        <v>328</v>
      </c>
      <c r="AN48" s="119">
        <v>58.9</v>
      </c>
      <c r="AO48" s="119">
        <v>0</v>
      </c>
      <c r="AP48" s="119">
        <v>120</v>
      </c>
      <c r="AQ48" s="119">
        <v>-46</v>
      </c>
      <c r="AS48" s="119" t="str">
        <f>IF(S48=VLOOKUP(B48,Sheet2!$C$6:$AD$165,10,FALSE),"O","X")</f>
        <v>O</v>
      </c>
    </row>
    <row r="49" spans="1:45" s="119" customFormat="1" ht="15" customHeight="1" x14ac:dyDescent="0.2">
      <c r="A49" s="100">
        <v>18</v>
      </c>
      <c r="B49" s="106" t="s">
        <v>168</v>
      </c>
      <c r="C49" s="101"/>
      <c r="D49" s="102"/>
      <c r="E49" s="103" t="s">
        <v>574</v>
      </c>
      <c r="F49" s="101"/>
      <c r="G49" s="101"/>
      <c r="H49" s="101"/>
      <c r="I49" s="101"/>
      <c r="J49" s="102"/>
      <c r="K49" s="106" t="s">
        <v>337</v>
      </c>
      <c r="L49" s="101"/>
      <c r="M49" s="102"/>
      <c r="N49" s="106" t="s">
        <v>304</v>
      </c>
      <c r="O49" s="101"/>
      <c r="P49" s="101"/>
      <c r="Q49" s="102"/>
      <c r="R49" s="125" t="s">
        <v>121</v>
      </c>
      <c r="S49" s="106" t="s">
        <v>376</v>
      </c>
      <c r="T49" s="101"/>
      <c r="U49" s="102"/>
      <c r="V49" s="107" t="s">
        <v>0</v>
      </c>
      <c r="W49" s="102"/>
      <c r="X49" s="106">
        <v>50.83</v>
      </c>
      <c r="Y49" s="102"/>
      <c r="Z49" s="107" t="s">
        <v>0</v>
      </c>
      <c r="AA49" s="102"/>
      <c r="AB49" s="106">
        <v>45</v>
      </c>
      <c r="AC49" s="102"/>
      <c r="AD49" s="108"/>
      <c r="AE49" s="109" t="s">
        <v>364</v>
      </c>
      <c r="AF49" s="109" t="s">
        <v>361</v>
      </c>
      <c r="AG49" s="110" t="s">
        <v>596</v>
      </c>
      <c r="AH49" s="107"/>
      <c r="AI49" s="101"/>
      <c r="AJ49" s="102"/>
      <c r="AK49" s="119" t="s">
        <v>506</v>
      </c>
      <c r="AL49" s="119" t="s">
        <v>372</v>
      </c>
      <c r="AM49" s="119" t="s">
        <v>328</v>
      </c>
      <c r="AN49" s="119">
        <v>63.5</v>
      </c>
      <c r="AO49" s="119">
        <v>0</v>
      </c>
      <c r="AP49" s="119">
        <v>120</v>
      </c>
      <c r="AQ49" s="119">
        <v>0</v>
      </c>
      <c r="AS49" s="119" t="str">
        <f>IF(S49=VLOOKUP(B49,Sheet2!$C$6:$AD$165,10,FALSE),"O","X")</f>
        <v>O</v>
      </c>
    </row>
    <row r="50" spans="1:45" s="119" customFormat="1" ht="15" customHeight="1" x14ac:dyDescent="0.2">
      <c r="A50" s="100">
        <v>19</v>
      </c>
      <c r="B50" s="106" t="s">
        <v>169</v>
      </c>
      <c r="C50" s="101"/>
      <c r="D50" s="102"/>
      <c r="E50" s="103" t="s">
        <v>575</v>
      </c>
      <c r="F50" s="101"/>
      <c r="G50" s="101"/>
      <c r="H50" s="101"/>
      <c r="I50" s="101"/>
      <c r="J50" s="102"/>
      <c r="K50" s="106" t="s">
        <v>337</v>
      </c>
      <c r="L50" s="101"/>
      <c r="M50" s="102"/>
      <c r="N50" s="106" t="s">
        <v>304</v>
      </c>
      <c r="O50" s="101"/>
      <c r="P50" s="101"/>
      <c r="Q50" s="102"/>
      <c r="R50" s="125" t="s">
        <v>121</v>
      </c>
      <c r="S50" s="106" t="s">
        <v>376</v>
      </c>
      <c r="T50" s="101"/>
      <c r="U50" s="102"/>
      <c r="V50" s="107" t="s">
        <v>0</v>
      </c>
      <c r="W50" s="102"/>
      <c r="X50" s="106">
        <v>50.83</v>
      </c>
      <c r="Y50" s="102"/>
      <c r="Z50" s="107" t="s">
        <v>0</v>
      </c>
      <c r="AA50" s="102"/>
      <c r="AB50" s="106">
        <v>45</v>
      </c>
      <c r="AC50" s="102"/>
      <c r="AD50" s="108"/>
      <c r="AE50" s="109" t="s">
        <v>364</v>
      </c>
      <c r="AF50" s="109" t="s">
        <v>361</v>
      </c>
      <c r="AG50" s="110" t="s">
        <v>596</v>
      </c>
      <c r="AH50" s="107"/>
      <c r="AI50" s="101"/>
      <c r="AJ50" s="102"/>
      <c r="AK50" s="119" t="s">
        <v>506</v>
      </c>
      <c r="AL50" s="119" t="s">
        <v>372</v>
      </c>
      <c r="AM50" s="119" t="s">
        <v>328</v>
      </c>
      <c r="AN50" s="119">
        <v>63.5</v>
      </c>
      <c r="AO50" s="119">
        <v>0</v>
      </c>
      <c r="AP50" s="119">
        <v>120</v>
      </c>
      <c r="AQ50" s="119">
        <v>0</v>
      </c>
      <c r="AS50" s="119" t="str">
        <f>IF(S50=VLOOKUP(B50,Sheet2!$C$6:$AD$165,10,FALSE),"O","X")</f>
        <v>O</v>
      </c>
    </row>
    <row r="51" spans="1:45" s="119" customFormat="1" ht="15" customHeight="1" x14ac:dyDescent="0.2">
      <c r="A51" s="100">
        <v>20</v>
      </c>
      <c r="B51" s="106" t="s">
        <v>221</v>
      </c>
      <c r="C51" s="101"/>
      <c r="D51" s="102"/>
      <c r="E51" s="103" t="s">
        <v>576</v>
      </c>
      <c r="F51" s="101"/>
      <c r="G51" s="101"/>
      <c r="H51" s="101"/>
      <c r="I51" s="101"/>
      <c r="J51" s="102"/>
      <c r="K51" s="106" t="s">
        <v>344</v>
      </c>
      <c r="L51" s="101"/>
      <c r="M51" s="102"/>
      <c r="N51" s="106" t="s">
        <v>310</v>
      </c>
      <c r="O51" s="101"/>
      <c r="P51" s="101"/>
      <c r="Q51" s="102"/>
      <c r="R51" s="125" t="s">
        <v>121</v>
      </c>
      <c r="S51" s="106" t="s">
        <v>376</v>
      </c>
      <c r="T51" s="101"/>
      <c r="U51" s="102"/>
      <c r="V51" s="107" t="s">
        <v>0</v>
      </c>
      <c r="W51" s="102"/>
      <c r="X51" s="106">
        <v>49.7</v>
      </c>
      <c r="Y51" s="102"/>
      <c r="Z51" s="107">
        <v>35</v>
      </c>
      <c r="AA51" s="102"/>
      <c r="AB51" s="106">
        <v>25</v>
      </c>
      <c r="AC51" s="102"/>
      <c r="AD51" s="108"/>
      <c r="AE51" s="109" t="s">
        <v>364</v>
      </c>
      <c r="AF51" s="109" t="s">
        <v>361</v>
      </c>
      <c r="AG51" s="110" t="s">
        <v>596</v>
      </c>
      <c r="AH51" s="107"/>
      <c r="AI51" s="101"/>
      <c r="AJ51" s="102"/>
      <c r="AK51" s="119" t="s">
        <v>506</v>
      </c>
      <c r="AL51" s="119" t="s">
        <v>372</v>
      </c>
      <c r="AM51" s="119" t="s">
        <v>328</v>
      </c>
      <c r="AN51" s="119">
        <v>55</v>
      </c>
      <c r="AO51" s="119">
        <v>0</v>
      </c>
      <c r="AP51" s="119">
        <v>65</v>
      </c>
      <c r="AQ51" s="119">
        <v>-15</v>
      </c>
      <c r="AS51" s="119" t="str">
        <f>IF(S51=VLOOKUP(B51,Sheet2!$C$6:$AD$165,10,FALSE),"O","X")</f>
        <v>O</v>
      </c>
    </row>
    <row r="52" spans="1:45" s="119" customFormat="1" ht="15" customHeight="1" x14ac:dyDescent="0.2">
      <c r="A52" s="100">
        <v>21</v>
      </c>
      <c r="B52" s="106" t="s">
        <v>222</v>
      </c>
      <c r="C52" s="101"/>
      <c r="D52" s="102"/>
      <c r="E52" s="103" t="s">
        <v>577</v>
      </c>
      <c r="F52" s="101"/>
      <c r="G52" s="101"/>
      <c r="H52" s="101"/>
      <c r="I52" s="101"/>
      <c r="J52" s="102"/>
      <c r="K52" s="106" t="s">
        <v>344</v>
      </c>
      <c r="L52" s="101"/>
      <c r="M52" s="102"/>
      <c r="N52" s="106" t="s">
        <v>310</v>
      </c>
      <c r="O52" s="101"/>
      <c r="P52" s="101"/>
      <c r="Q52" s="102"/>
      <c r="R52" s="125" t="s">
        <v>121</v>
      </c>
      <c r="S52" s="106" t="s">
        <v>376</v>
      </c>
      <c r="T52" s="101"/>
      <c r="U52" s="102"/>
      <c r="V52" s="107" t="s">
        <v>0</v>
      </c>
      <c r="W52" s="102"/>
      <c r="X52" s="106">
        <v>49.7</v>
      </c>
      <c r="Y52" s="102"/>
      <c r="Z52" s="107">
        <v>35</v>
      </c>
      <c r="AA52" s="102"/>
      <c r="AB52" s="106">
        <v>25</v>
      </c>
      <c r="AC52" s="102"/>
      <c r="AD52" s="108"/>
      <c r="AE52" s="109" t="s">
        <v>364</v>
      </c>
      <c r="AF52" s="109" t="s">
        <v>361</v>
      </c>
      <c r="AG52" s="110" t="s">
        <v>596</v>
      </c>
      <c r="AH52" s="107"/>
      <c r="AI52" s="101"/>
      <c r="AJ52" s="102"/>
      <c r="AK52" s="119" t="s">
        <v>506</v>
      </c>
      <c r="AL52" s="119" t="s">
        <v>372</v>
      </c>
      <c r="AM52" s="119" t="s">
        <v>328</v>
      </c>
      <c r="AN52" s="119">
        <v>55</v>
      </c>
      <c r="AO52" s="119">
        <v>0</v>
      </c>
      <c r="AP52" s="119">
        <v>65</v>
      </c>
      <c r="AQ52" s="119">
        <v>-15</v>
      </c>
      <c r="AS52" s="119" t="str">
        <f>IF(S52=VLOOKUP(B52,Sheet2!$C$6:$AD$165,10,FALSE),"O","X")</f>
        <v>O</v>
      </c>
    </row>
    <row r="53" spans="1:45" s="1" customFormat="1" ht="15" customHeight="1" x14ac:dyDescent="0.2">
      <c r="A53" s="100">
        <v>22</v>
      </c>
      <c r="B53" s="106" t="s">
        <v>243</v>
      </c>
      <c r="C53" s="101"/>
      <c r="D53" s="102"/>
      <c r="E53" s="103" t="s">
        <v>633</v>
      </c>
      <c r="F53" s="104"/>
      <c r="G53" s="104"/>
      <c r="H53" s="104"/>
      <c r="I53" s="104"/>
      <c r="J53" s="105"/>
      <c r="K53" s="106" t="s">
        <v>349</v>
      </c>
      <c r="L53" s="101"/>
      <c r="M53" s="102"/>
      <c r="N53" s="106" t="s">
        <v>313</v>
      </c>
      <c r="O53" s="101"/>
      <c r="P53" s="101"/>
      <c r="Q53" s="102"/>
      <c r="R53" s="107" t="s">
        <v>121</v>
      </c>
      <c r="S53" s="106" t="s">
        <v>634</v>
      </c>
      <c r="T53" s="101"/>
      <c r="U53" s="102"/>
      <c r="V53" s="107" t="s">
        <v>0</v>
      </c>
      <c r="W53" s="102"/>
      <c r="X53" s="106">
        <v>64.599999999999994</v>
      </c>
      <c r="Y53" s="102"/>
      <c r="Z53" s="107" t="s">
        <v>0</v>
      </c>
      <c r="AA53" s="102"/>
      <c r="AB53" s="106">
        <v>80</v>
      </c>
      <c r="AC53" s="102"/>
      <c r="AD53" s="108"/>
      <c r="AE53" s="109" t="s">
        <v>364</v>
      </c>
      <c r="AF53" s="109" t="s">
        <v>361</v>
      </c>
      <c r="AG53" s="110"/>
      <c r="AH53" s="107"/>
      <c r="AI53" s="101"/>
      <c r="AJ53" s="102"/>
      <c r="AK53" s="119" t="s">
        <v>685</v>
      </c>
      <c r="AL53" s="119" t="s">
        <v>686</v>
      </c>
      <c r="AM53" s="119" t="s">
        <v>328</v>
      </c>
      <c r="AN53" s="119">
        <v>66</v>
      </c>
      <c r="AO53" s="119">
        <v>0</v>
      </c>
      <c r="AP53" s="120">
        <v>300</v>
      </c>
      <c r="AQ53" s="120">
        <v>0</v>
      </c>
      <c r="AR53" s="153"/>
      <c r="AS53" s="153"/>
    </row>
    <row r="54" spans="1:45" s="119" customFormat="1" ht="15" customHeight="1" x14ac:dyDescent="0.2">
      <c r="A54" s="100">
        <v>23</v>
      </c>
      <c r="B54" s="106" t="s">
        <v>264</v>
      </c>
      <c r="C54" s="101"/>
      <c r="D54" s="102"/>
      <c r="E54" s="103" t="s">
        <v>584</v>
      </c>
      <c r="F54" s="101"/>
      <c r="G54" s="101"/>
      <c r="H54" s="101"/>
      <c r="I54" s="101"/>
      <c r="J54" s="102"/>
      <c r="K54" s="106" t="s">
        <v>352</v>
      </c>
      <c r="L54" s="101"/>
      <c r="M54" s="102"/>
      <c r="N54" s="106" t="s">
        <v>321</v>
      </c>
      <c r="O54" s="101"/>
      <c r="P54" s="101"/>
      <c r="Q54" s="102"/>
      <c r="R54" s="125" t="s">
        <v>122</v>
      </c>
      <c r="S54" s="106" t="s">
        <v>546</v>
      </c>
      <c r="T54" s="101"/>
      <c r="U54" s="102"/>
      <c r="V54" s="107" t="s">
        <v>0</v>
      </c>
      <c r="W54" s="102"/>
      <c r="X54" s="106">
        <v>70</v>
      </c>
      <c r="Y54" s="102"/>
      <c r="Z54" s="107" t="s">
        <v>0</v>
      </c>
      <c r="AA54" s="102"/>
      <c r="AB54" s="106" t="s">
        <v>29</v>
      </c>
      <c r="AC54" s="102"/>
      <c r="AD54" s="108"/>
      <c r="AE54" s="109"/>
      <c r="AF54" s="109" t="s">
        <v>361</v>
      </c>
      <c r="AG54" s="110" t="s">
        <v>596</v>
      </c>
      <c r="AH54" s="107"/>
      <c r="AI54" s="101"/>
      <c r="AJ54" s="102"/>
      <c r="AK54" s="119" t="s">
        <v>506</v>
      </c>
      <c r="AL54" s="119" t="s">
        <v>28</v>
      </c>
      <c r="AM54" s="119" t="s">
        <v>328</v>
      </c>
      <c r="AN54" s="119">
        <v>77</v>
      </c>
      <c r="AO54" s="119">
        <v>0</v>
      </c>
      <c r="AP54" s="119">
        <v>65</v>
      </c>
      <c r="AQ54" s="119">
        <v>0</v>
      </c>
      <c r="AS54" s="119" t="str">
        <f>IF(S54=VLOOKUP(B54,Sheet2!$C$6:$AD$165,10,FALSE),"O","X")</f>
        <v>O</v>
      </c>
    </row>
    <row r="55" spans="1:45" s="1" customFormat="1" ht="15" customHeight="1" x14ac:dyDescent="0.2">
      <c r="A55" s="100"/>
      <c r="B55" s="106"/>
      <c r="C55" s="101"/>
      <c r="D55" s="102"/>
      <c r="E55" s="103"/>
      <c r="F55" s="104"/>
      <c r="G55" s="104"/>
      <c r="H55" s="104"/>
      <c r="I55" s="104"/>
      <c r="J55" s="105"/>
      <c r="K55" s="106"/>
      <c r="L55" s="101"/>
      <c r="M55" s="102"/>
      <c r="N55" s="106"/>
      <c r="O55" s="101"/>
      <c r="P55" s="101"/>
      <c r="Q55" s="102"/>
      <c r="R55" s="107"/>
      <c r="S55" s="106"/>
      <c r="T55" s="101"/>
      <c r="U55" s="102"/>
      <c r="V55" s="107"/>
      <c r="W55" s="102"/>
      <c r="X55" s="106"/>
      <c r="Y55" s="102"/>
      <c r="Z55" s="107"/>
      <c r="AA55" s="102"/>
      <c r="AB55" s="106"/>
      <c r="AC55" s="102"/>
      <c r="AD55" s="108"/>
      <c r="AE55" s="109"/>
      <c r="AF55" s="109"/>
      <c r="AG55" s="110"/>
      <c r="AH55" s="107"/>
      <c r="AI55" s="101"/>
      <c r="AJ55" s="102"/>
      <c r="AK55" s="115"/>
      <c r="AL55" s="115"/>
      <c r="AM55" s="115"/>
      <c r="AN55" s="115"/>
      <c r="AO55" s="115"/>
      <c r="AP55" s="117"/>
      <c r="AQ55" s="117"/>
      <c r="AR55" s="2"/>
    </row>
    <row r="56" spans="1:45" s="1" customFormat="1" ht="15" customHeight="1" x14ac:dyDescent="0.2">
      <c r="A56" s="100"/>
      <c r="B56" s="106"/>
      <c r="C56" s="101"/>
      <c r="D56" s="102"/>
      <c r="E56" s="103"/>
      <c r="F56" s="104"/>
      <c r="G56" s="104"/>
      <c r="H56" s="104"/>
      <c r="I56" s="104"/>
      <c r="J56" s="105"/>
      <c r="K56" s="106"/>
      <c r="L56" s="101"/>
      <c r="M56" s="102"/>
      <c r="N56" s="106"/>
      <c r="O56" s="101"/>
      <c r="P56" s="101"/>
      <c r="Q56" s="102"/>
      <c r="R56" s="107"/>
      <c r="S56" s="106"/>
      <c r="T56" s="101"/>
      <c r="U56" s="102"/>
      <c r="V56" s="107"/>
      <c r="W56" s="102"/>
      <c r="X56" s="106"/>
      <c r="Y56" s="102"/>
      <c r="Z56" s="107"/>
      <c r="AA56" s="102"/>
      <c r="AB56" s="106"/>
      <c r="AC56" s="102"/>
      <c r="AD56" s="108"/>
      <c r="AE56" s="109"/>
      <c r="AF56" s="109"/>
      <c r="AG56" s="110"/>
      <c r="AH56" s="107"/>
      <c r="AI56" s="101"/>
      <c r="AJ56" s="102"/>
      <c r="AK56" s="115"/>
      <c r="AL56" s="115"/>
      <c r="AM56" s="115"/>
      <c r="AN56" s="115"/>
      <c r="AO56" s="115"/>
      <c r="AP56" s="117"/>
      <c r="AQ56" s="117"/>
      <c r="AR56" s="2"/>
    </row>
    <row r="57" spans="1:45" s="1" customFormat="1" ht="15" customHeight="1" x14ac:dyDescent="0.2">
      <c r="A57" s="100"/>
      <c r="B57" s="106"/>
      <c r="C57" s="101"/>
      <c r="D57" s="102"/>
      <c r="E57" s="103"/>
      <c r="F57" s="104"/>
      <c r="G57" s="104"/>
      <c r="H57" s="104"/>
      <c r="I57" s="104"/>
      <c r="J57" s="105"/>
      <c r="K57" s="106"/>
      <c r="L57" s="101"/>
      <c r="M57" s="102"/>
      <c r="N57" s="106"/>
      <c r="O57" s="101"/>
      <c r="P57" s="101"/>
      <c r="Q57" s="102"/>
      <c r="R57" s="107"/>
      <c r="S57" s="106"/>
      <c r="T57" s="101"/>
      <c r="U57" s="102"/>
      <c r="V57" s="107"/>
      <c r="W57" s="102"/>
      <c r="X57" s="106"/>
      <c r="Y57" s="102"/>
      <c r="Z57" s="107"/>
      <c r="AA57" s="102"/>
      <c r="AB57" s="106"/>
      <c r="AC57" s="102"/>
      <c r="AD57" s="108"/>
      <c r="AE57" s="109"/>
      <c r="AF57" s="109"/>
      <c r="AG57" s="110"/>
      <c r="AH57" s="107"/>
      <c r="AI57" s="101"/>
      <c r="AJ57" s="102"/>
      <c r="AK57" s="115"/>
      <c r="AL57" s="115"/>
      <c r="AM57" s="115"/>
      <c r="AN57" s="115"/>
      <c r="AO57" s="115"/>
      <c r="AP57" s="117"/>
      <c r="AQ57" s="117"/>
      <c r="AR57" s="2"/>
    </row>
    <row r="58" spans="1:45" s="1" customFormat="1" ht="15" customHeight="1" x14ac:dyDescent="0.2">
      <c r="A58" s="100"/>
      <c r="B58" s="106"/>
      <c r="C58" s="101"/>
      <c r="D58" s="102"/>
      <c r="E58" s="103"/>
      <c r="F58" s="104"/>
      <c r="G58" s="104"/>
      <c r="H58" s="104"/>
      <c r="I58" s="104"/>
      <c r="J58" s="105"/>
      <c r="K58" s="106"/>
      <c r="L58" s="101"/>
      <c r="M58" s="102"/>
      <c r="N58" s="106"/>
      <c r="O58" s="101"/>
      <c r="P58" s="101"/>
      <c r="Q58" s="102"/>
      <c r="R58" s="107"/>
      <c r="S58" s="106"/>
      <c r="T58" s="101"/>
      <c r="U58" s="102"/>
      <c r="V58" s="107"/>
      <c r="W58" s="102"/>
      <c r="X58" s="106"/>
      <c r="Y58" s="102"/>
      <c r="Z58" s="107"/>
      <c r="AA58" s="102"/>
      <c r="AB58" s="106"/>
      <c r="AC58" s="102"/>
      <c r="AD58" s="108"/>
      <c r="AE58" s="109"/>
      <c r="AF58" s="109"/>
      <c r="AG58" s="110"/>
      <c r="AH58" s="107"/>
      <c r="AI58" s="101"/>
      <c r="AJ58" s="102"/>
      <c r="AK58" s="118"/>
      <c r="AL58" s="115"/>
      <c r="AM58" s="115"/>
      <c r="AN58" s="115"/>
      <c r="AO58" s="115"/>
      <c r="AP58" s="117"/>
      <c r="AQ58" s="117"/>
      <c r="AR58" s="2"/>
    </row>
    <row r="59" spans="1:45" s="1" customFormat="1" ht="15" customHeight="1" x14ac:dyDescent="0.2">
      <c r="A59" s="100"/>
      <c r="B59" s="106"/>
      <c r="C59" s="101"/>
      <c r="D59" s="102"/>
      <c r="E59" s="103"/>
      <c r="F59" s="104"/>
      <c r="G59" s="104"/>
      <c r="H59" s="104"/>
      <c r="I59" s="104"/>
      <c r="J59" s="105"/>
      <c r="K59" s="106"/>
      <c r="L59" s="101"/>
      <c r="M59" s="102"/>
      <c r="N59" s="106"/>
      <c r="O59" s="101"/>
      <c r="P59" s="101"/>
      <c r="Q59" s="102"/>
      <c r="R59" s="107"/>
      <c r="S59" s="106"/>
      <c r="T59" s="101"/>
      <c r="U59" s="102"/>
      <c r="V59" s="107"/>
      <c r="W59" s="102"/>
      <c r="X59" s="106"/>
      <c r="Y59" s="102"/>
      <c r="Z59" s="107"/>
      <c r="AA59" s="102"/>
      <c r="AB59" s="106"/>
      <c r="AC59" s="102"/>
      <c r="AD59" s="108"/>
      <c r="AE59" s="109"/>
      <c r="AF59" s="109"/>
      <c r="AG59" s="110"/>
      <c r="AH59" s="107"/>
      <c r="AI59" s="101"/>
      <c r="AJ59" s="102"/>
      <c r="AK59" s="115"/>
      <c r="AL59" s="115"/>
      <c r="AM59" s="115"/>
      <c r="AN59" s="115"/>
      <c r="AO59" s="115"/>
      <c r="AP59" s="117"/>
      <c r="AQ59" s="117"/>
      <c r="AR59" s="2"/>
    </row>
    <row r="60" spans="1:45" s="1" customFormat="1" ht="15" customHeight="1" x14ac:dyDescent="0.2">
      <c r="A60" s="100"/>
      <c r="B60" s="106"/>
      <c r="C60" s="101"/>
      <c r="D60" s="102"/>
      <c r="E60" s="103"/>
      <c r="F60" s="104"/>
      <c r="G60" s="104"/>
      <c r="H60" s="104"/>
      <c r="I60" s="104"/>
      <c r="J60" s="105"/>
      <c r="K60" s="106"/>
      <c r="L60" s="101"/>
      <c r="M60" s="102"/>
      <c r="N60" s="106"/>
      <c r="O60" s="101"/>
      <c r="P60" s="101"/>
      <c r="Q60" s="102"/>
      <c r="R60" s="107"/>
      <c r="S60" s="106"/>
      <c r="T60" s="101"/>
      <c r="U60" s="102"/>
      <c r="V60" s="107"/>
      <c r="W60" s="102"/>
      <c r="X60" s="106"/>
      <c r="Y60" s="102"/>
      <c r="Z60" s="107"/>
      <c r="AA60" s="102"/>
      <c r="AB60" s="106"/>
      <c r="AC60" s="102"/>
      <c r="AD60" s="108"/>
      <c r="AE60" s="109"/>
      <c r="AF60" s="109"/>
      <c r="AG60" s="110"/>
      <c r="AH60" s="107"/>
      <c r="AI60" s="101"/>
      <c r="AJ60" s="102"/>
      <c r="AK60" s="115"/>
      <c r="AL60" s="115"/>
      <c r="AM60" s="115"/>
      <c r="AN60" s="115"/>
      <c r="AO60" s="115"/>
      <c r="AP60" s="117"/>
      <c r="AQ60" s="117"/>
      <c r="AR60" s="2"/>
    </row>
    <row r="61" spans="1:45" s="1" customFormat="1" ht="15" customHeight="1" x14ac:dyDescent="0.2">
      <c r="A61" s="100"/>
      <c r="B61" s="106"/>
      <c r="C61" s="101"/>
      <c r="D61" s="102"/>
      <c r="E61" s="103"/>
      <c r="F61" s="104"/>
      <c r="G61" s="104"/>
      <c r="H61" s="104"/>
      <c r="I61" s="104"/>
      <c r="J61" s="105"/>
      <c r="K61" s="106"/>
      <c r="L61" s="101"/>
      <c r="M61" s="102"/>
      <c r="N61" s="106"/>
      <c r="O61" s="101"/>
      <c r="P61" s="101"/>
      <c r="Q61" s="102"/>
      <c r="R61" s="107"/>
      <c r="S61" s="106"/>
      <c r="T61" s="101"/>
      <c r="U61" s="102"/>
      <c r="V61" s="107"/>
      <c r="W61" s="102"/>
      <c r="X61" s="106"/>
      <c r="Y61" s="102"/>
      <c r="Z61" s="107"/>
      <c r="AA61" s="102"/>
      <c r="AB61" s="106"/>
      <c r="AC61" s="102"/>
      <c r="AD61" s="108"/>
      <c r="AE61" s="109"/>
      <c r="AF61" s="109"/>
      <c r="AG61" s="110"/>
      <c r="AH61" s="107"/>
      <c r="AI61" s="101"/>
      <c r="AJ61" s="102"/>
      <c r="AK61" s="115"/>
      <c r="AL61" s="115"/>
      <c r="AM61" s="115"/>
      <c r="AN61" s="115"/>
      <c r="AO61" s="115"/>
      <c r="AP61" s="117"/>
      <c r="AQ61" s="117"/>
      <c r="AR61" s="2"/>
    </row>
    <row r="62" spans="1:45" s="1" customFormat="1" ht="15" customHeight="1" x14ac:dyDescent="0.2">
      <c r="A62" s="100"/>
      <c r="B62" s="106"/>
      <c r="C62" s="101"/>
      <c r="D62" s="102"/>
      <c r="E62" s="103"/>
      <c r="F62" s="104"/>
      <c r="G62" s="104"/>
      <c r="H62" s="104"/>
      <c r="I62" s="104"/>
      <c r="J62" s="105"/>
      <c r="K62" s="106"/>
      <c r="L62" s="101"/>
      <c r="M62" s="102"/>
      <c r="N62" s="106"/>
      <c r="O62" s="101"/>
      <c r="P62" s="101"/>
      <c r="Q62" s="102"/>
      <c r="R62" s="107"/>
      <c r="S62" s="106"/>
      <c r="T62" s="101"/>
      <c r="U62" s="102"/>
      <c r="V62" s="107"/>
      <c r="W62" s="102"/>
      <c r="X62" s="106"/>
      <c r="Y62" s="102"/>
      <c r="Z62" s="107"/>
      <c r="AA62" s="102"/>
      <c r="AB62" s="106"/>
      <c r="AC62" s="102"/>
      <c r="AD62" s="108"/>
      <c r="AE62" s="109"/>
      <c r="AF62" s="109"/>
      <c r="AG62" s="110"/>
      <c r="AH62" s="107"/>
      <c r="AI62" s="101"/>
      <c r="AJ62" s="102"/>
      <c r="AK62" s="115"/>
      <c r="AL62" s="115"/>
      <c r="AM62" s="115"/>
      <c r="AN62" s="115"/>
      <c r="AO62" s="115"/>
      <c r="AP62" s="117"/>
      <c r="AQ62" s="117"/>
      <c r="AR62" s="2"/>
    </row>
    <row r="63" spans="1:45" s="1" customFormat="1" ht="15" customHeight="1" x14ac:dyDescent="0.2">
      <c r="A63" s="100"/>
      <c r="B63" s="106"/>
      <c r="C63" s="101"/>
      <c r="D63" s="102"/>
      <c r="E63" s="103"/>
      <c r="F63" s="104"/>
      <c r="G63" s="104"/>
      <c r="H63" s="104"/>
      <c r="I63" s="104"/>
      <c r="J63" s="105"/>
      <c r="K63" s="106"/>
      <c r="L63" s="101"/>
      <c r="M63" s="102"/>
      <c r="N63" s="106"/>
      <c r="O63" s="101"/>
      <c r="P63" s="101"/>
      <c r="Q63" s="102"/>
      <c r="R63" s="107"/>
      <c r="S63" s="106"/>
      <c r="T63" s="101"/>
      <c r="U63" s="102"/>
      <c r="V63" s="107"/>
      <c r="W63" s="102"/>
      <c r="X63" s="106"/>
      <c r="Y63" s="102"/>
      <c r="Z63" s="107"/>
      <c r="AA63" s="102"/>
      <c r="AB63" s="106"/>
      <c r="AC63" s="102"/>
      <c r="AD63" s="108"/>
      <c r="AE63" s="109"/>
      <c r="AF63" s="109"/>
      <c r="AG63" s="110"/>
      <c r="AH63" s="107"/>
      <c r="AI63" s="101"/>
      <c r="AJ63" s="102"/>
      <c r="AK63" s="115"/>
      <c r="AL63" s="115"/>
      <c r="AM63" s="115"/>
      <c r="AN63" s="115"/>
      <c r="AO63" s="115"/>
      <c r="AP63" s="117"/>
      <c r="AQ63" s="117"/>
      <c r="AR63" s="2"/>
    </row>
  </sheetData>
  <autoFilter ref="A31:AR63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  <filterColumn colId="18" showButton="0"/>
    <filterColumn colId="19" showButton="0"/>
    <filterColumn colId="21" showButton="0"/>
    <filterColumn colId="23" showButton="0"/>
    <filterColumn colId="25" showButton="0"/>
    <filterColumn colId="27" showButton="0"/>
    <filterColumn colId="33" showButton="0"/>
    <filterColumn colId="34" showButton="0"/>
    <sortState ref="A34:AR183">
      <sortCondition ref="B31:B183"/>
    </sortState>
  </autoFilter>
  <mergeCells count="19">
    <mergeCell ref="A29:A31"/>
    <mergeCell ref="B29:D31"/>
    <mergeCell ref="E29:J31"/>
    <mergeCell ref="K29:M31"/>
    <mergeCell ref="N29:Q31"/>
    <mergeCell ref="M1:AD3"/>
    <mergeCell ref="M4:AD6"/>
    <mergeCell ref="R29:R31"/>
    <mergeCell ref="S29:U31"/>
    <mergeCell ref="V29:Y30"/>
    <mergeCell ref="Z29:AC30"/>
    <mergeCell ref="AD29:AG31"/>
    <mergeCell ref="AH29:AJ31"/>
    <mergeCell ref="AN30:AO30"/>
    <mergeCell ref="AP30:AQ30"/>
    <mergeCell ref="V31:W31"/>
    <mergeCell ref="X31:Y31"/>
    <mergeCell ref="Z31:AA31"/>
    <mergeCell ref="AB31:AC31"/>
  </mergeCells>
  <phoneticPr fontId="1" type="noConversion"/>
  <conditionalFormatting sqref="B32:B43 B45">
    <cfRule type="duplicateValues" dxfId="9" priority="2"/>
  </conditionalFormatting>
  <conditionalFormatting sqref="B46:B52 B44 B54:B55">
    <cfRule type="duplicateValues" dxfId="8" priority="1"/>
  </conditionalFormatting>
  <conditionalFormatting sqref="B56:B63 B53">
    <cfRule type="duplicateValues" dxfId="7" priority="9"/>
  </conditionalFormatting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T63"/>
  <sheetViews>
    <sheetView showGridLines="0" view="pageBreakPreview" zoomScaleSheetLayoutView="100" workbookViewId="0"/>
  </sheetViews>
  <sheetFormatPr defaultRowHeight="11.25" x14ac:dyDescent="0.2"/>
  <cols>
    <col min="1" max="36" width="3.1640625" style="95" customWidth="1"/>
    <col min="37" max="37" width="11" style="95" bestFit="1" customWidth="1"/>
    <col min="38" max="38" width="12" style="95" bestFit="1" customWidth="1"/>
    <col min="39" max="39" width="13" style="95" bestFit="1" customWidth="1"/>
    <col min="40" max="40" width="7.6640625" style="95" bestFit="1" customWidth="1"/>
    <col min="41" max="41" width="8" style="95" bestFit="1" customWidth="1"/>
    <col min="42" max="42" width="7.83203125" style="95" bestFit="1" customWidth="1"/>
    <col min="43" max="43" width="9.1640625" style="95" bestFit="1" customWidth="1"/>
    <col min="44" max="44" width="15.83203125" style="95" customWidth="1"/>
    <col min="45" max="16384" width="9.33203125" style="95"/>
  </cols>
  <sheetData>
    <row r="1" spans="1:46" ht="11.45" customHeight="1" x14ac:dyDescent="0.2">
      <c r="A1" s="3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64" t="s">
        <v>5</v>
      </c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94" t="s">
        <v>2</v>
      </c>
      <c r="AF1" s="24"/>
      <c r="AG1" s="24"/>
      <c r="AH1" s="24"/>
      <c r="AI1" s="24"/>
      <c r="AJ1" s="25"/>
      <c r="AK1" s="21"/>
      <c r="AL1" s="21"/>
      <c r="AM1" s="21"/>
      <c r="AN1" s="21"/>
      <c r="AO1" s="21"/>
      <c r="AP1" s="21"/>
      <c r="AQ1" s="21"/>
      <c r="AR1" s="71"/>
      <c r="AS1" s="71"/>
      <c r="AT1" s="71"/>
    </row>
    <row r="2" spans="1:46" ht="11.45" customHeigh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30" t="s">
        <v>4</v>
      </c>
      <c r="AF2" s="31"/>
      <c r="AG2" s="32"/>
      <c r="AH2" s="32"/>
      <c r="AI2" s="32"/>
      <c r="AJ2" s="33"/>
      <c r="AK2" s="128" t="s">
        <v>0</v>
      </c>
      <c r="AL2" s="32"/>
      <c r="AM2" s="32"/>
      <c r="AN2" s="32"/>
      <c r="AO2" s="32"/>
      <c r="AP2" s="32"/>
      <c r="AQ2" s="32"/>
      <c r="AR2" s="71"/>
      <c r="AS2" s="71"/>
      <c r="AT2" s="71"/>
    </row>
    <row r="3" spans="1:46" ht="11.45" customHeight="1" x14ac:dyDescent="0.2">
      <c r="A3" s="42"/>
      <c r="B3" s="96"/>
      <c r="C3" s="43"/>
      <c r="D3" s="43"/>
      <c r="E3" s="43"/>
      <c r="F3" s="43"/>
      <c r="G3" s="43"/>
      <c r="H3" s="43"/>
      <c r="I3" s="43"/>
      <c r="J3" s="43"/>
      <c r="K3" s="43"/>
      <c r="L3" s="97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94" t="s">
        <v>1</v>
      </c>
      <c r="AF3" s="12"/>
      <c r="AG3" s="24"/>
      <c r="AH3" s="24"/>
      <c r="AI3" s="24"/>
      <c r="AJ3" s="25"/>
      <c r="AK3" s="129" t="s">
        <v>0</v>
      </c>
      <c r="AL3" s="21"/>
      <c r="AM3" s="21"/>
      <c r="AN3" s="21"/>
      <c r="AO3" s="21"/>
      <c r="AP3" s="21"/>
      <c r="AQ3" s="21"/>
      <c r="AR3" s="71"/>
      <c r="AS3" s="71"/>
      <c r="AT3" s="71"/>
    </row>
    <row r="4" spans="1:46" ht="11.45" customHeight="1" x14ac:dyDescent="0.2">
      <c r="A4" s="17"/>
      <c r="B4" s="12" t="s">
        <v>463</v>
      </c>
      <c r="C4" s="12"/>
      <c r="D4" s="12"/>
      <c r="E4" s="12"/>
      <c r="F4" s="12"/>
      <c r="G4" s="12" t="s">
        <v>464</v>
      </c>
      <c r="H4" s="12"/>
      <c r="I4" s="12"/>
      <c r="J4" s="12"/>
      <c r="K4" s="12"/>
      <c r="L4" s="18"/>
      <c r="M4" s="166" t="s">
        <v>106</v>
      </c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27" t="s">
        <v>493</v>
      </c>
      <c r="AF4" s="28"/>
      <c r="AG4" s="28"/>
      <c r="AH4" s="28"/>
      <c r="AI4" s="28"/>
      <c r="AJ4" s="29"/>
      <c r="AK4" s="127" t="s">
        <v>0</v>
      </c>
      <c r="AL4" s="31"/>
      <c r="AM4" s="31"/>
      <c r="AN4" s="31"/>
      <c r="AO4" s="31"/>
      <c r="AP4" s="31"/>
      <c r="AQ4" s="31"/>
      <c r="AR4" s="71"/>
      <c r="AS4" s="71"/>
      <c r="AT4" s="71"/>
    </row>
    <row r="5" spans="1:46" ht="11.45" customHeight="1" x14ac:dyDescent="0.2">
      <c r="A5" s="19"/>
      <c r="B5" s="14" t="s">
        <v>465</v>
      </c>
      <c r="C5" s="14"/>
      <c r="D5" s="14"/>
      <c r="E5" s="14"/>
      <c r="F5" s="14"/>
      <c r="G5" s="14" t="s">
        <v>466</v>
      </c>
      <c r="H5" s="14"/>
      <c r="I5" s="14"/>
      <c r="J5" s="14"/>
      <c r="K5" s="14"/>
      <c r="L5" s="14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23" t="s">
        <v>3</v>
      </c>
      <c r="AF5" s="21"/>
      <c r="AG5" s="21"/>
      <c r="AH5" s="21"/>
      <c r="AI5" s="21"/>
      <c r="AJ5" s="26"/>
      <c r="AK5" s="129" t="s">
        <v>0</v>
      </c>
      <c r="AL5" s="21"/>
      <c r="AM5" s="21"/>
      <c r="AN5" s="21"/>
      <c r="AO5" s="21"/>
      <c r="AP5" s="21"/>
      <c r="AQ5" s="21"/>
      <c r="AR5" s="71"/>
      <c r="AS5" s="71"/>
      <c r="AT5" s="71"/>
    </row>
    <row r="6" spans="1:46" ht="11.45" customHeight="1" x14ac:dyDescent="0.2">
      <c r="A6" s="15"/>
      <c r="B6" s="16" t="s">
        <v>467</v>
      </c>
      <c r="C6" s="16"/>
      <c r="D6" s="16"/>
      <c r="E6" s="16"/>
      <c r="F6" s="16"/>
      <c r="G6" s="16" t="s">
        <v>468</v>
      </c>
      <c r="H6" s="16"/>
      <c r="I6" s="16"/>
      <c r="J6" s="16"/>
      <c r="K6" s="16"/>
      <c r="L6" s="16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27" t="s">
        <v>357</v>
      </c>
      <c r="AF6" s="28"/>
      <c r="AG6" s="28"/>
      <c r="AH6" s="28"/>
      <c r="AI6" s="28"/>
      <c r="AJ6" s="29"/>
      <c r="AK6" s="127" t="s">
        <v>0</v>
      </c>
      <c r="AL6" s="31"/>
      <c r="AM6" s="31"/>
      <c r="AN6" s="31"/>
      <c r="AO6" s="31"/>
      <c r="AP6" s="31"/>
      <c r="AQ6" s="31"/>
      <c r="AR6" s="71"/>
      <c r="AS6" s="71"/>
      <c r="AT6" s="71"/>
    </row>
    <row r="7" spans="1:46" ht="11.45" customHeight="1" x14ac:dyDescent="0.2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S7" s="79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8"/>
      <c r="AK7" s="73"/>
      <c r="AL7" s="73"/>
      <c r="AM7" s="73"/>
      <c r="AN7" s="73"/>
      <c r="AO7" s="73"/>
      <c r="AP7" s="73"/>
      <c r="AQ7" s="73"/>
      <c r="AR7" s="71"/>
      <c r="AS7" s="71"/>
      <c r="AT7" s="71"/>
    </row>
    <row r="8" spans="1:46" ht="11.45" customHeight="1" x14ac:dyDescent="0.2">
      <c r="A8" s="80" t="s">
        <v>30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7"/>
      <c r="Q8" s="86"/>
      <c r="R8" s="88"/>
      <c r="S8" s="80" t="s">
        <v>18</v>
      </c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7"/>
      <c r="AI8" s="86"/>
      <c r="AJ8" s="88"/>
      <c r="AK8" s="87" t="s">
        <v>0</v>
      </c>
      <c r="AL8" s="86"/>
      <c r="AM8" s="86"/>
      <c r="AN8" s="86"/>
      <c r="AO8" s="86"/>
      <c r="AP8" s="86"/>
      <c r="AQ8" s="86"/>
      <c r="AR8" s="71"/>
      <c r="AS8" s="71"/>
      <c r="AT8" s="71"/>
    </row>
    <row r="9" spans="1:46" ht="11.45" customHeight="1" x14ac:dyDescent="0.2">
      <c r="A9" s="72" t="s">
        <v>86</v>
      </c>
      <c r="B9" s="73" t="s">
        <v>31</v>
      </c>
      <c r="C9" s="73"/>
      <c r="D9" s="73"/>
      <c r="E9" s="73"/>
      <c r="F9" s="74" t="s">
        <v>118</v>
      </c>
      <c r="G9" s="73" t="s">
        <v>32</v>
      </c>
      <c r="H9" s="73"/>
      <c r="I9" s="73"/>
      <c r="J9" s="73"/>
      <c r="K9" s="74"/>
      <c r="L9" s="74" t="s">
        <v>119</v>
      </c>
      <c r="M9" s="73" t="s">
        <v>33</v>
      </c>
      <c r="N9" s="73"/>
      <c r="O9" s="73"/>
      <c r="P9" s="73"/>
      <c r="Q9" s="73"/>
      <c r="R9" s="75"/>
      <c r="S9" s="72" t="s">
        <v>98</v>
      </c>
      <c r="T9" s="73" t="s">
        <v>19</v>
      </c>
      <c r="U9" s="73"/>
      <c r="V9" s="73"/>
      <c r="W9" s="73"/>
      <c r="X9" s="73"/>
      <c r="Y9" s="74" t="s">
        <v>118</v>
      </c>
      <c r="Z9" s="73" t="s">
        <v>59</v>
      </c>
      <c r="AA9" s="73"/>
      <c r="AB9" s="73"/>
      <c r="AC9" s="73"/>
      <c r="AD9" s="73"/>
      <c r="AE9" s="74" t="s">
        <v>119</v>
      </c>
      <c r="AF9" s="73" t="s">
        <v>60</v>
      </c>
      <c r="AG9" s="73"/>
      <c r="AH9" s="73"/>
      <c r="AI9" s="73"/>
      <c r="AJ9" s="75"/>
      <c r="AK9" s="73"/>
      <c r="AL9" s="73"/>
      <c r="AM9" s="73"/>
      <c r="AN9" s="73"/>
      <c r="AO9" s="73"/>
      <c r="AP9" s="73"/>
      <c r="AQ9" s="73"/>
      <c r="AR9" s="71"/>
      <c r="AS9" s="71"/>
      <c r="AT9" s="71"/>
    </row>
    <row r="10" spans="1:46" ht="11.45" customHeight="1" x14ac:dyDescent="0.2">
      <c r="A10" s="72" t="s">
        <v>87</v>
      </c>
      <c r="B10" s="73" t="s">
        <v>34</v>
      </c>
      <c r="C10" s="73"/>
      <c r="D10" s="73"/>
      <c r="E10" s="73"/>
      <c r="F10" s="74" t="s">
        <v>118</v>
      </c>
      <c r="G10" s="73" t="s">
        <v>35</v>
      </c>
      <c r="H10" s="73"/>
      <c r="I10" s="73"/>
      <c r="J10" s="74" t="s">
        <v>119</v>
      </c>
      <c r="K10" s="73" t="s">
        <v>36</v>
      </c>
      <c r="L10" s="73"/>
      <c r="M10" s="74"/>
      <c r="N10" s="74" t="s">
        <v>119</v>
      </c>
      <c r="O10" s="73" t="s">
        <v>37</v>
      </c>
      <c r="P10" s="73"/>
      <c r="Q10" s="73"/>
      <c r="R10" s="75"/>
      <c r="S10" s="72" t="s">
        <v>99</v>
      </c>
      <c r="T10" s="73" t="s">
        <v>61</v>
      </c>
      <c r="U10" s="73"/>
      <c r="V10" s="73"/>
      <c r="W10" s="73"/>
      <c r="X10" s="73"/>
      <c r="Y10" s="74" t="s">
        <v>118</v>
      </c>
      <c r="Z10" s="73" t="s">
        <v>47</v>
      </c>
      <c r="AA10" s="73"/>
      <c r="AB10" s="73"/>
      <c r="AC10" s="74" t="s">
        <v>119</v>
      </c>
      <c r="AD10" s="73" t="s">
        <v>44</v>
      </c>
      <c r="AE10" s="73"/>
      <c r="AF10" s="82"/>
      <c r="AG10" s="82"/>
      <c r="AH10" s="82"/>
      <c r="AI10" s="82"/>
      <c r="AJ10" s="75"/>
      <c r="AK10" s="73"/>
      <c r="AL10" s="73"/>
      <c r="AM10" s="73"/>
      <c r="AN10" s="73"/>
      <c r="AO10" s="73"/>
      <c r="AP10" s="73"/>
      <c r="AQ10" s="73"/>
      <c r="AR10" s="71"/>
      <c r="AS10" s="71"/>
      <c r="AT10" s="71"/>
    </row>
    <row r="11" spans="1:46" ht="11.45" customHeight="1" x14ac:dyDescent="0.2">
      <c r="A11" s="72" t="s">
        <v>88</v>
      </c>
      <c r="B11" s="73" t="s">
        <v>38</v>
      </c>
      <c r="C11" s="73"/>
      <c r="D11" s="73"/>
      <c r="E11" s="73"/>
      <c r="F11" s="74" t="s">
        <v>118</v>
      </c>
      <c r="G11" s="73" t="s">
        <v>39</v>
      </c>
      <c r="H11" s="73"/>
      <c r="I11" s="73"/>
      <c r="J11" s="74" t="s">
        <v>119</v>
      </c>
      <c r="K11" s="73" t="s">
        <v>40</v>
      </c>
      <c r="L11" s="73"/>
      <c r="M11" s="83"/>
      <c r="N11" s="74" t="s">
        <v>119</v>
      </c>
      <c r="O11" s="73" t="s">
        <v>41</v>
      </c>
      <c r="P11" s="73"/>
      <c r="Q11" s="73"/>
      <c r="R11" s="75"/>
      <c r="S11" s="72" t="s">
        <v>100</v>
      </c>
      <c r="T11" s="73" t="s">
        <v>62</v>
      </c>
      <c r="U11" s="73"/>
      <c r="V11" s="73"/>
      <c r="W11" s="73"/>
      <c r="X11" s="73"/>
      <c r="Y11" s="74" t="s">
        <v>118</v>
      </c>
      <c r="Z11" s="73" t="s">
        <v>47</v>
      </c>
      <c r="AA11" s="73"/>
      <c r="AB11" s="73"/>
      <c r="AC11" s="74" t="s">
        <v>119</v>
      </c>
      <c r="AD11" s="73" t="s">
        <v>44</v>
      </c>
      <c r="AE11" s="73"/>
      <c r="AF11" s="82"/>
      <c r="AG11" s="82"/>
      <c r="AH11" s="82"/>
      <c r="AI11" s="82"/>
      <c r="AJ11" s="75"/>
      <c r="AK11" s="73"/>
      <c r="AL11" s="73"/>
      <c r="AM11" s="73"/>
      <c r="AN11" s="73"/>
      <c r="AO11" s="73"/>
      <c r="AP11" s="73"/>
      <c r="AQ11" s="73"/>
      <c r="AR11" s="71"/>
      <c r="AS11" s="71"/>
      <c r="AT11" s="71"/>
    </row>
    <row r="12" spans="1:46" ht="11.45" customHeight="1" x14ac:dyDescent="0.2">
      <c r="A12" s="72" t="s">
        <v>89</v>
      </c>
      <c r="B12" s="73" t="s">
        <v>42</v>
      </c>
      <c r="C12" s="73"/>
      <c r="D12" s="73"/>
      <c r="E12" s="73"/>
      <c r="F12" s="74" t="s">
        <v>118</v>
      </c>
      <c r="G12" s="73" t="s">
        <v>43</v>
      </c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5"/>
      <c r="S12" s="72" t="s">
        <v>101</v>
      </c>
      <c r="T12" s="73" t="s">
        <v>63</v>
      </c>
      <c r="U12" s="73"/>
      <c r="V12" s="73"/>
      <c r="W12" s="73"/>
      <c r="X12" s="73"/>
      <c r="Y12" s="74" t="s">
        <v>118</v>
      </c>
      <c r="Z12" s="73" t="s">
        <v>64</v>
      </c>
      <c r="AA12" s="73"/>
      <c r="AB12" s="73"/>
      <c r="AC12" s="74" t="s">
        <v>119</v>
      </c>
      <c r="AD12" s="73" t="s">
        <v>44</v>
      </c>
      <c r="AE12" s="73"/>
      <c r="AF12" s="82"/>
      <c r="AG12" s="82"/>
      <c r="AH12" s="82"/>
      <c r="AI12" s="82"/>
      <c r="AJ12" s="75"/>
      <c r="AK12" s="73"/>
      <c r="AL12" s="73"/>
      <c r="AM12" s="73"/>
      <c r="AN12" s="73"/>
      <c r="AO12" s="73"/>
      <c r="AP12" s="73"/>
      <c r="AQ12" s="73"/>
      <c r="AR12" s="71"/>
      <c r="AS12" s="71"/>
      <c r="AT12" s="71"/>
    </row>
    <row r="13" spans="1:46" ht="11.45" customHeight="1" x14ac:dyDescent="0.2">
      <c r="A13" s="72" t="s">
        <v>90</v>
      </c>
      <c r="B13" s="73" t="s">
        <v>45</v>
      </c>
      <c r="C13" s="73"/>
      <c r="D13" s="73"/>
      <c r="E13" s="73"/>
      <c r="F13" s="74" t="s">
        <v>118</v>
      </c>
      <c r="G13" s="73" t="s">
        <v>46</v>
      </c>
      <c r="H13" s="73"/>
      <c r="I13" s="73"/>
      <c r="J13" s="74" t="s">
        <v>119</v>
      </c>
      <c r="K13" s="73" t="s">
        <v>47</v>
      </c>
      <c r="L13" s="73"/>
      <c r="M13" s="73"/>
      <c r="N13" s="74" t="s">
        <v>119</v>
      </c>
      <c r="O13" s="73" t="s">
        <v>48</v>
      </c>
      <c r="P13" s="73"/>
      <c r="Q13" s="73"/>
      <c r="R13" s="75"/>
      <c r="S13" s="72" t="s">
        <v>102</v>
      </c>
      <c r="T13" s="73" t="s">
        <v>65</v>
      </c>
      <c r="U13" s="73"/>
      <c r="V13" s="73"/>
      <c r="W13" s="73"/>
      <c r="X13" s="73"/>
      <c r="Y13" s="74" t="s">
        <v>118</v>
      </c>
      <c r="Z13" s="73" t="s">
        <v>46</v>
      </c>
      <c r="AA13" s="73"/>
      <c r="AB13" s="73"/>
      <c r="AC13" s="74" t="s">
        <v>119</v>
      </c>
      <c r="AD13" s="73" t="s">
        <v>44</v>
      </c>
      <c r="AE13" s="73"/>
      <c r="AF13" s="82"/>
      <c r="AG13" s="82"/>
      <c r="AH13" s="82"/>
      <c r="AI13" s="82"/>
      <c r="AJ13" s="75"/>
      <c r="AK13" s="73"/>
      <c r="AL13" s="73"/>
      <c r="AM13" s="73"/>
      <c r="AN13" s="73"/>
      <c r="AO13" s="73"/>
      <c r="AP13" s="73"/>
      <c r="AQ13" s="73"/>
      <c r="AR13" s="71"/>
      <c r="AS13" s="71"/>
      <c r="AT13" s="71"/>
    </row>
    <row r="14" spans="1:46" ht="11.45" customHeight="1" x14ac:dyDescent="0.2">
      <c r="A14" s="72" t="s">
        <v>91</v>
      </c>
      <c r="B14" s="73" t="s">
        <v>49</v>
      </c>
      <c r="C14" s="73"/>
      <c r="D14" s="73"/>
      <c r="E14" s="73"/>
      <c r="F14" s="74" t="s">
        <v>119</v>
      </c>
      <c r="G14" s="73" t="s">
        <v>50</v>
      </c>
      <c r="H14" s="73"/>
      <c r="I14" s="73"/>
      <c r="J14" s="74" t="s">
        <v>118</v>
      </c>
      <c r="K14" s="73" t="s">
        <v>129</v>
      </c>
      <c r="L14" s="73"/>
      <c r="M14" s="73"/>
      <c r="N14" s="74" t="s">
        <v>119</v>
      </c>
      <c r="O14" s="73" t="s">
        <v>75</v>
      </c>
      <c r="P14" s="73"/>
      <c r="Q14" s="73"/>
      <c r="R14" s="75"/>
      <c r="S14" s="72" t="s">
        <v>103</v>
      </c>
      <c r="T14" s="73" t="s">
        <v>66</v>
      </c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5"/>
      <c r="AK14" s="73"/>
      <c r="AL14" s="73"/>
      <c r="AM14" s="73"/>
      <c r="AN14" s="73"/>
      <c r="AO14" s="73"/>
      <c r="AP14" s="73"/>
      <c r="AQ14" s="73"/>
      <c r="AR14" s="71"/>
      <c r="AS14" s="71"/>
      <c r="AT14" s="71"/>
    </row>
    <row r="15" spans="1:46" ht="11.45" customHeight="1" x14ac:dyDescent="0.2">
      <c r="A15" s="72" t="s">
        <v>92</v>
      </c>
      <c r="B15" s="73" t="s">
        <v>16</v>
      </c>
      <c r="C15" s="73"/>
      <c r="D15" s="73"/>
      <c r="E15" s="73"/>
      <c r="F15" s="74" t="s">
        <v>118</v>
      </c>
      <c r="G15" s="73" t="s">
        <v>51</v>
      </c>
      <c r="H15" s="73"/>
      <c r="I15" s="73"/>
      <c r="J15" s="73"/>
      <c r="K15" s="74" t="s">
        <v>119</v>
      </c>
      <c r="L15" s="73" t="s">
        <v>44</v>
      </c>
      <c r="M15" s="73"/>
      <c r="N15" s="82"/>
      <c r="O15" s="82"/>
      <c r="P15" s="82"/>
      <c r="Q15" s="82"/>
      <c r="R15" s="75"/>
      <c r="S15" s="81"/>
      <c r="T15" s="73"/>
      <c r="U15" s="73" t="s">
        <v>67</v>
      </c>
      <c r="V15" s="73"/>
      <c r="W15" s="73"/>
      <c r="X15" s="73"/>
      <c r="Y15" s="73"/>
      <c r="Z15" s="73"/>
      <c r="AA15" s="74"/>
      <c r="AB15" s="66" t="s">
        <v>590</v>
      </c>
      <c r="AC15" s="82"/>
      <c r="AD15" s="82"/>
      <c r="AE15" s="82"/>
      <c r="AF15" s="98"/>
      <c r="AG15" s="82"/>
      <c r="AH15" s="73"/>
      <c r="AI15" s="73"/>
      <c r="AJ15" s="75"/>
      <c r="AK15" s="73"/>
      <c r="AL15" s="73"/>
      <c r="AM15" s="73"/>
      <c r="AN15" s="73"/>
      <c r="AO15" s="73"/>
      <c r="AP15" s="73"/>
      <c r="AQ15" s="73"/>
      <c r="AR15" s="71"/>
      <c r="AS15" s="71"/>
      <c r="AT15" s="71"/>
    </row>
    <row r="16" spans="1:46" ht="11.45" customHeight="1" x14ac:dyDescent="0.2">
      <c r="A16" s="72" t="s">
        <v>93</v>
      </c>
      <c r="B16" s="73" t="s">
        <v>52</v>
      </c>
      <c r="C16" s="73"/>
      <c r="D16" s="73"/>
      <c r="E16" s="73"/>
      <c r="F16" s="73"/>
      <c r="G16" s="74"/>
      <c r="H16" s="73"/>
      <c r="I16" s="74" t="s">
        <v>118</v>
      </c>
      <c r="J16" s="73" t="s">
        <v>53</v>
      </c>
      <c r="K16" s="73"/>
      <c r="L16" s="73"/>
      <c r="M16" s="73"/>
      <c r="N16" s="73"/>
      <c r="O16" s="73"/>
      <c r="P16" s="73"/>
      <c r="Q16" s="73"/>
      <c r="R16" s="75"/>
      <c r="S16" s="81"/>
      <c r="T16" s="73"/>
      <c r="U16" s="73" t="s">
        <v>68</v>
      </c>
      <c r="V16" s="73"/>
      <c r="W16" s="73"/>
      <c r="X16" s="73"/>
      <c r="Y16" s="73"/>
      <c r="Z16" s="73"/>
      <c r="AA16" s="74"/>
      <c r="AB16" s="68" t="s">
        <v>590</v>
      </c>
      <c r="AC16" s="85"/>
      <c r="AD16" s="85"/>
      <c r="AE16" s="85"/>
      <c r="AF16" s="99"/>
      <c r="AG16" s="85"/>
      <c r="AH16" s="73"/>
      <c r="AI16" s="73"/>
      <c r="AJ16" s="75"/>
      <c r="AK16" s="73"/>
      <c r="AL16" s="73"/>
      <c r="AM16" s="73"/>
      <c r="AN16" s="73"/>
      <c r="AO16" s="73"/>
      <c r="AP16" s="73"/>
      <c r="AQ16" s="73"/>
      <c r="AR16" s="71"/>
      <c r="AS16" s="71"/>
      <c r="AT16" s="71"/>
    </row>
    <row r="17" spans="1:46" ht="11.45" customHeight="1" x14ac:dyDescent="0.2">
      <c r="A17" s="72" t="s">
        <v>94</v>
      </c>
      <c r="B17" s="73" t="s">
        <v>54</v>
      </c>
      <c r="C17" s="73"/>
      <c r="D17" s="73"/>
      <c r="E17" s="73"/>
      <c r="F17" s="73"/>
      <c r="G17" s="74"/>
      <c r="H17" s="73"/>
      <c r="I17" s="74" t="s">
        <v>118</v>
      </c>
      <c r="J17" s="73" t="s">
        <v>55</v>
      </c>
      <c r="K17" s="73"/>
      <c r="L17" s="74"/>
      <c r="M17" s="73"/>
      <c r="N17" s="74" t="s">
        <v>119</v>
      </c>
      <c r="O17" s="73" t="s">
        <v>56</v>
      </c>
      <c r="P17" s="73"/>
      <c r="Q17" s="73"/>
      <c r="R17" s="75"/>
      <c r="S17" s="81"/>
      <c r="T17" s="73"/>
      <c r="U17" s="73" t="s">
        <v>69</v>
      </c>
      <c r="V17" s="73"/>
      <c r="W17" s="73"/>
      <c r="X17" s="73"/>
      <c r="Y17" s="73"/>
      <c r="Z17" s="73"/>
      <c r="AA17" s="74"/>
      <c r="AB17" s="68" t="s">
        <v>590</v>
      </c>
      <c r="AC17" s="85"/>
      <c r="AD17" s="85"/>
      <c r="AE17" s="85"/>
      <c r="AF17" s="99"/>
      <c r="AG17" s="85"/>
      <c r="AH17" s="73"/>
      <c r="AI17" s="73"/>
      <c r="AJ17" s="75"/>
      <c r="AK17" s="73"/>
      <c r="AL17" s="73"/>
      <c r="AM17" s="73"/>
      <c r="AN17" s="73"/>
      <c r="AO17" s="73"/>
      <c r="AP17" s="73"/>
      <c r="AQ17" s="73"/>
      <c r="AR17" s="71"/>
      <c r="AS17" s="71"/>
      <c r="AT17" s="71"/>
    </row>
    <row r="18" spans="1:46" ht="11.45" customHeight="1" x14ac:dyDescent="0.2">
      <c r="A18" s="72"/>
      <c r="B18" s="73"/>
      <c r="C18" s="73"/>
      <c r="D18" s="73"/>
      <c r="E18" s="73"/>
      <c r="F18" s="73"/>
      <c r="G18" s="73"/>
      <c r="H18" s="73"/>
      <c r="I18" s="74" t="s">
        <v>118</v>
      </c>
      <c r="J18" s="73" t="s">
        <v>120</v>
      </c>
      <c r="K18" s="73"/>
      <c r="L18" s="73"/>
      <c r="M18" s="73"/>
      <c r="N18" s="73"/>
      <c r="O18" s="73"/>
      <c r="P18" s="73"/>
      <c r="Q18" s="73"/>
      <c r="R18" s="75"/>
      <c r="S18" s="81"/>
      <c r="T18" s="73"/>
      <c r="U18" s="73" t="s">
        <v>70</v>
      </c>
      <c r="V18" s="73"/>
      <c r="W18" s="73"/>
      <c r="X18" s="73"/>
      <c r="Y18" s="74"/>
      <c r="Z18" s="73"/>
      <c r="AA18" s="74"/>
      <c r="AB18" s="68" t="s">
        <v>590</v>
      </c>
      <c r="AC18" s="85"/>
      <c r="AD18" s="85"/>
      <c r="AE18" s="85"/>
      <c r="AF18" s="99"/>
      <c r="AG18" s="85"/>
      <c r="AH18" s="73"/>
      <c r="AI18" s="73"/>
      <c r="AJ18" s="75"/>
      <c r="AK18" s="73"/>
      <c r="AL18" s="73"/>
      <c r="AM18" s="73"/>
      <c r="AN18" s="73"/>
      <c r="AO18" s="73"/>
      <c r="AP18" s="73"/>
      <c r="AQ18" s="73"/>
      <c r="AR18" s="71"/>
      <c r="AS18" s="71"/>
      <c r="AT18" s="71"/>
    </row>
    <row r="19" spans="1:46" ht="11.45" customHeight="1" x14ac:dyDescent="0.2">
      <c r="A19" s="72" t="s">
        <v>95</v>
      </c>
      <c r="B19" s="73" t="s">
        <v>57</v>
      </c>
      <c r="C19" s="73"/>
      <c r="D19" s="73"/>
      <c r="E19" s="73"/>
      <c r="F19" s="74" t="s">
        <v>118</v>
      </c>
      <c r="G19" s="73" t="s">
        <v>58</v>
      </c>
      <c r="H19" s="73"/>
      <c r="I19" s="73"/>
      <c r="J19" s="73"/>
      <c r="K19" s="74" t="s">
        <v>119</v>
      </c>
      <c r="L19" s="73" t="s">
        <v>44</v>
      </c>
      <c r="M19" s="73"/>
      <c r="N19" s="82"/>
      <c r="O19" s="82"/>
      <c r="P19" s="82"/>
      <c r="Q19" s="82"/>
      <c r="R19" s="75"/>
      <c r="S19" s="72"/>
      <c r="T19" s="73"/>
      <c r="U19" s="73" t="s">
        <v>71</v>
      </c>
      <c r="V19" s="73"/>
      <c r="W19" s="73"/>
      <c r="X19" s="73"/>
      <c r="Y19" s="74"/>
      <c r="Z19" s="73"/>
      <c r="AA19" s="74"/>
      <c r="AB19" s="68" t="s">
        <v>588</v>
      </c>
      <c r="AC19" s="85"/>
      <c r="AD19" s="85"/>
      <c r="AE19" s="99"/>
      <c r="AF19" s="99"/>
      <c r="AG19" s="85"/>
      <c r="AH19" s="73"/>
      <c r="AI19" s="73"/>
      <c r="AJ19" s="75"/>
      <c r="AK19" s="73"/>
      <c r="AL19" s="73"/>
      <c r="AM19" s="73"/>
      <c r="AN19" s="73"/>
      <c r="AO19" s="73"/>
      <c r="AP19" s="73"/>
      <c r="AQ19" s="73"/>
      <c r="AR19" s="71"/>
      <c r="AS19" s="71"/>
      <c r="AT19" s="71"/>
    </row>
    <row r="20" spans="1:46" ht="11.45" customHeight="1" x14ac:dyDescent="0.2">
      <c r="A20" s="72"/>
      <c r="B20" s="73"/>
      <c r="C20" s="73"/>
      <c r="D20" s="73"/>
      <c r="E20" s="73"/>
      <c r="F20" s="74"/>
      <c r="G20" s="73"/>
      <c r="H20" s="73"/>
      <c r="I20" s="73"/>
      <c r="J20" s="74"/>
      <c r="K20" s="73"/>
      <c r="L20" s="74"/>
      <c r="M20" s="73"/>
      <c r="N20" s="74"/>
      <c r="O20" s="73"/>
      <c r="P20" s="73"/>
      <c r="Q20" s="73"/>
      <c r="R20" s="75"/>
      <c r="S20" s="72"/>
      <c r="T20" s="73"/>
      <c r="U20" s="73"/>
      <c r="V20" s="73"/>
      <c r="W20" s="73"/>
      <c r="X20" s="73"/>
      <c r="Y20" s="74"/>
      <c r="Z20" s="73"/>
      <c r="AA20" s="74"/>
      <c r="AB20" s="73"/>
      <c r="AC20" s="73"/>
      <c r="AD20" s="73"/>
      <c r="AE20" s="74"/>
      <c r="AF20" s="74"/>
      <c r="AG20" s="73"/>
      <c r="AH20" s="73"/>
      <c r="AI20" s="73"/>
      <c r="AJ20" s="75"/>
      <c r="AK20" s="73"/>
      <c r="AL20" s="73"/>
      <c r="AM20" s="73"/>
      <c r="AN20" s="73"/>
      <c r="AO20" s="73"/>
      <c r="AP20" s="73"/>
      <c r="AQ20" s="73"/>
      <c r="AR20" s="71"/>
      <c r="AS20" s="71"/>
      <c r="AT20" s="71"/>
    </row>
    <row r="21" spans="1:46" ht="11.45" customHeight="1" x14ac:dyDescent="0.2">
      <c r="A21" s="80" t="s">
        <v>73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7"/>
      <c r="Q21" s="86"/>
      <c r="R21" s="88"/>
      <c r="S21" s="69" t="s">
        <v>104</v>
      </c>
      <c r="T21" s="65" t="s">
        <v>20</v>
      </c>
      <c r="U21" s="65"/>
      <c r="V21" s="65"/>
      <c r="W21" s="65"/>
      <c r="X21" s="65"/>
      <c r="Y21" s="64"/>
      <c r="Z21" s="65"/>
      <c r="AA21" s="67"/>
      <c r="AB21" s="67"/>
      <c r="AC21" s="67"/>
      <c r="AD21" s="67"/>
      <c r="AE21" s="67"/>
      <c r="AF21" s="67"/>
      <c r="AG21" s="67"/>
      <c r="AH21" s="67"/>
      <c r="AI21" s="67"/>
      <c r="AJ21" s="88"/>
      <c r="AK21" s="86"/>
      <c r="AL21" s="86"/>
      <c r="AM21" s="86"/>
      <c r="AN21" s="86"/>
      <c r="AO21" s="86"/>
      <c r="AP21" s="86"/>
      <c r="AQ21" s="86"/>
      <c r="AR21" s="71"/>
      <c r="AS21" s="71"/>
      <c r="AT21" s="71"/>
    </row>
    <row r="22" spans="1:46" ht="11.45" customHeight="1" x14ac:dyDescent="0.2">
      <c r="A22" s="72" t="s">
        <v>96</v>
      </c>
      <c r="B22" s="73" t="s">
        <v>17</v>
      </c>
      <c r="C22" s="73"/>
      <c r="D22" s="73"/>
      <c r="E22" s="73"/>
      <c r="F22" s="74" t="s">
        <v>118</v>
      </c>
      <c r="G22" s="73" t="s">
        <v>78</v>
      </c>
      <c r="H22" s="73"/>
      <c r="I22" s="73"/>
      <c r="J22" s="74"/>
      <c r="K22" s="73"/>
      <c r="L22" s="74" t="s">
        <v>119</v>
      </c>
      <c r="M22" s="73" t="s">
        <v>79</v>
      </c>
      <c r="N22" s="74"/>
      <c r="O22" s="73"/>
      <c r="P22" s="73"/>
      <c r="Q22" s="73"/>
      <c r="R22" s="75"/>
      <c r="S22" s="72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5"/>
      <c r="AK22" s="73"/>
      <c r="AL22" s="73"/>
      <c r="AM22" s="73"/>
      <c r="AN22" s="73"/>
      <c r="AO22" s="73"/>
      <c r="AP22" s="73"/>
      <c r="AQ22" s="73"/>
      <c r="AR22" s="71"/>
      <c r="AS22" s="71"/>
      <c r="AT22" s="71"/>
    </row>
    <row r="23" spans="1:46" ht="11.45" customHeight="1" x14ac:dyDescent="0.2">
      <c r="A23" s="72"/>
      <c r="B23" s="73" t="s">
        <v>76</v>
      </c>
      <c r="C23" s="73"/>
      <c r="D23" s="73"/>
      <c r="E23" s="73"/>
      <c r="F23" s="74" t="s">
        <v>119</v>
      </c>
      <c r="G23" s="73" t="s">
        <v>80</v>
      </c>
      <c r="H23" s="73"/>
      <c r="I23" s="73"/>
      <c r="J23" s="73"/>
      <c r="K23" s="74"/>
      <c r="L23" s="74" t="s">
        <v>118</v>
      </c>
      <c r="M23" s="73" t="s">
        <v>81</v>
      </c>
      <c r="N23" s="73"/>
      <c r="O23" s="73"/>
      <c r="P23" s="73"/>
      <c r="Q23" s="73"/>
      <c r="R23" s="75"/>
      <c r="S23" s="80" t="s">
        <v>74</v>
      </c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7"/>
      <c r="AI23" s="86"/>
      <c r="AJ23" s="88"/>
      <c r="AK23" s="87" t="s">
        <v>0</v>
      </c>
      <c r="AL23" s="86"/>
      <c r="AM23" s="86"/>
      <c r="AN23" s="86"/>
      <c r="AO23" s="86"/>
      <c r="AP23" s="86"/>
      <c r="AQ23" s="86"/>
      <c r="AR23" s="71"/>
      <c r="AS23" s="71"/>
      <c r="AT23" s="71"/>
    </row>
    <row r="24" spans="1:46" ht="11.45" customHeight="1" x14ac:dyDescent="0.2">
      <c r="A24" s="72"/>
      <c r="B24" s="65"/>
      <c r="C24" s="65"/>
      <c r="D24" s="65"/>
      <c r="E24" s="73"/>
      <c r="F24" s="74" t="s">
        <v>118</v>
      </c>
      <c r="G24" s="73" t="s">
        <v>82</v>
      </c>
      <c r="H24" s="73"/>
      <c r="I24" s="73"/>
      <c r="J24" s="73"/>
      <c r="K24" s="74"/>
      <c r="L24" s="74"/>
      <c r="M24" s="73"/>
      <c r="N24" s="73"/>
      <c r="O24" s="65"/>
      <c r="P24" s="65"/>
      <c r="Q24" s="65"/>
      <c r="R24" s="75"/>
      <c r="S24" s="72" t="s">
        <v>86</v>
      </c>
      <c r="T24" s="73" t="s">
        <v>85</v>
      </c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5"/>
      <c r="AK24" s="73"/>
      <c r="AL24" s="73"/>
      <c r="AM24" s="73"/>
      <c r="AN24" s="73"/>
      <c r="AO24" s="73"/>
      <c r="AP24" s="73"/>
      <c r="AQ24" s="73"/>
      <c r="AR24" s="71"/>
      <c r="AS24" s="71"/>
      <c r="AT24" s="71"/>
    </row>
    <row r="25" spans="1:46" ht="11.45" customHeight="1" x14ac:dyDescent="0.2">
      <c r="A25" s="72" t="s">
        <v>97</v>
      </c>
      <c r="B25" s="65" t="s">
        <v>77</v>
      </c>
      <c r="C25" s="65"/>
      <c r="D25" s="65"/>
      <c r="E25" s="73"/>
      <c r="F25" s="74"/>
      <c r="G25" s="73"/>
      <c r="H25" s="74"/>
      <c r="I25" s="73"/>
      <c r="J25" s="65"/>
      <c r="K25" s="65"/>
      <c r="L25" s="65"/>
      <c r="M25" s="74"/>
      <c r="N25" s="73"/>
      <c r="O25" s="65"/>
      <c r="P25" s="65"/>
      <c r="Q25" s="65"/>
      <c r="R25" s="75"/>
      <c r="S25" s="72" t="s">
        <v>105</v>
      </c>
      <c r="T25" s="73" t="s">
        <v>83</v>
      </c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5"/>
      <c r="AK25" s="73"/>
      <c r="AL25" s="73"/>
      <c r="AM25" s="73"/>
      <c r="AN25" s="73"/>
      <c r="AO25" s="73"/>
      <c r="AP25" s="73"/>
      <c r="AQ25" s="73"/>
      <c r="AR25" s="71"/>
      <c r="AS25" s="71"/>
      <c r="AT25" s="71"/>
    </row>
    <row r="26" spans="1:46" ht="11.45" customHeight="1" x14ac:dyDescent="0.2">
      <c r="A26" s="72"/>
      <c r="B26" s="65"/>
      <c r="C26" s="65"/>
      <c r="D26" s="65"/>
      <c r="E26" s="73"/>
      <c r="F26" s="74" t="s">
        <v>119</v>
      </c>
      <c r="G26" s="73" t="s">
        <v>125</v>
      </c>
      <c r="H26" s="74"/>
      <c r="I26" s="73"/>
      <c r="J26" s="65"/>
      <c r="K26" s="65"/>
      <c r="L26" s="74" t="s">
        <v>118</v>
      </c>
      <c r="M26" s="73" t="s">
        <v>126</v>
      </c>
      <c r="N26" s="73"/>
      <c r="O26" s="65"/>
      <c r="P26" s="65"/>
      <c r="Q26" s="65"/>
      <c r="R26" s="75"/>
      <c r="S26" s="72"/>
      <c r="T26" s="73" t="s">
        <v>84</v>
      </c>
      <c r="U26" s="73"/>
      <c r="V26" s="73"/>
      <c r="W26" s="73"/>
      <c r="X26" s="73"/>
      <c r="Y26" s="74"/>
      <c r="Z26" s="73"/>
      <c r="AA26" s="73"/>
      <c r="AB26" s="74"/>
      <c r="AC26" s="73"/>
      <c r="AD26" s="73"/>
      <c r="AE26" s="74"/>
      <c r="AF26" s="73"/>
      <c r="AG26" s="73"/>
      <c r="AH26" s="73"/>
      <c r="AI26" s="73"/>
      <c r="AJ26" s="75"/>
      <c r="AK26" s="73"/>
      <c r="AL26" s="73"/>
      <c r="AM26" s="73"/>
      <c r="AN26" s="73"/>
      <c r="AO26" s="73"/>
      <c r="AP26" s="73"/>
      <c r="AQ26" s="73"/>
      <c r="AR26" s="71"/>
      <c r="AS26" s="71"/>
      <c r="AT26" s="71"/>
    </row>
    <row r="27" spans="1:46" ht="11.45" customHeight="1" x14ac:dyDescent="0.2">
      <c r="A27" s="81"/>
      <c r="B27" s="73"/>
      <c r="C27" s="73"/>
      <c r="D27" s="73"/>
      <c r="E27" s="73"/>
      <c r="F27" s="74" t="s">
        <v>118</v>
      </c>
      <c r="G27" s="84" t="s">
        <v>127</v>
      </c>
      <c r="H27" s="74"/>
      <c r="I27" s="84"/>
      <c r="J27" s="73"/>
      <c r="K27" s="73"/>
      <c r="L27" s="73"/>
      <c r="M27" s="74"/>
      <c r="N27" s="73"/>
      <c r="O27" s="73"/>
      <c r="P27" s="73"/>
      <c r="Q27" s="73"/>
      <c r="R27" s="75"/>
      <c r="S27" s="72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73"/>
      <c r="AG27" s="73"/>
      <c r="AH27" s="73"/>
      <c r="AI27" s="73"/>
      <c r="AJ27" s="75"/>
      <c r="AK27" s="73"/>
      <c r="AL27" s="73"/>
      <c r="AM27" s="73"/>
      <c r="AN27" s="73"/>
      <c r="AO27" s="73"/>
      <c r="AP27" s="73"/>
      <c r="AQ27" s="73"/>
      <c r="AR27" s="71"/>
      <c r="AS27" s="71"/>
      <c r="AT27" s="71"/>
    </row>
    <row r="28" spans="1:46" ht="11.45" customHeight="1" x14ac:dyDescent="0.2">
      <c r="A28" s="89"/>
      <c r="B28" s="90"/>
      <c r="C28" s="90"/>
      <c r="D28" s="90"/>
      <c r="E28" s="90"/>
      <c r="F28" s="90"/>
      <c r="G28" s="90"/>
      <c r="H28" s="90"/>
      <c r="I28" s="90"/>
      <c r="J28" s="91"/>
      <c r="K28" s="90"/>
      <c r="L28" s="90"/>
      <c r="M28" s="90"/>
      <c r="N28" s="90"/>
      <c r="O28" s="90"/>
      <c r="P28" s="90"/>
      <c r="Q28" s="90"/>
      <c r="R28" s="92"/>
      <c r="S28" s="93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2"/>
      <c r="AK28" s="73"/>
      <c r="AL28" s="73"/>
      <c r="AM28" s="73"/>
      <c r="AN28" s="73"/>
      <c r="AO28" s="73"/>
      <c r="AP28" s="73"/>
      <c r="AQ28" s="73"/>
      <c r="AR28" s="71"/>
      <c r="AS28" s="71"/>
      <c r="AT28" s="71"/>
    </row>
    <row r="29" spans="1:46" ht="11.45" customHeight="1" x14ac:dyDescent="0.2">
      <c r="A29" s="193" t="s">
        <v>14</v>
      </c>
      <c r="B29" s="196" t="s">
        <v>21</v>
      </c>
      <c r="C29" s="197"/>
      <c r="D29" s="198"/>
      <c r="E29" s="196" t="s">
        <v>25</v>
      </c>
      <c r="F29" s="197"/>
      <c r="G29" s="197"/>
      <c r="H29" s="197"/>
      <c r="I29" s="197"/>
      <c r="J29" s="198"/>
      <c r="K29" s="196" t="s">
        <v>110</v>
      </c>
      <c r="L29" s="197"/>
      <c r="M29" s="198"/>
      <c r="N29" s="196" t="s">
        <v>24</v>
      </c>
      <c r="O29" s="197"/>
      <c r="P29" s="197"/>
      <c r="Q29" s="198"/>
      <c r="R29" s="215" t="s">
        <v>109</v>
      </c>
      <c r="S29" s="206" t="s">
        <v>111</v>
      </c>
      <c r="T29" s="207"/>
      <c r="U29" s="208"/>
      <c r="V29" s="218" t="s">
        <v>26</v>
      </c>
      <c r="W29" s="219"/>
      <c r="X29" s="219"/>
      <c r="Y29" s="220"/>
      <c r="Z29" s="218" t="s">
        <v>27</v>
      </c>
      <c r="AA29" s="219"/>
      <c r="AB29" s="219"/>
      <c r="AC29" s="220"/>
      <c r="AD29" s="224" t="s">
        <v>17</v>
      </c>
      <c r="AE29" s="225"/>
      <c r="AF29" s="225"/>
      <c r="AG29" s="226"/>
      <c r="AH29" s="206" t="s">
        <v>13</v>
      </c>
      <c r="AI29" s="207"/>
      <c r="AJ29" s="208"/>
      <c r="AK29" s="121"/>
      <c r="AL29" s="121"/>
      <c r="AM29" s="121"/>
      <c r="AN29" s="121"/>
      <c r="AO29" s="121"/>
      <c r="AP29" s="121"/>
      <c r="AQ29" s="121"/>
      <c r="AR29" s="70"/>
      <c r="AS29" s="71"/>
      <c r="AT29" s="71"/>
    </row>
    <row r="30" spans="1:46" ht="11.45" customHeight="1" x14ac:dyDescent="0.2">
      <c r="A30" s="194"/>
      <c r="B30" s="199"/>
      <c r="C30" s="200"/>
      <c r="D30" s="201"/>
      <c r="E30" s="199"/>
      <c r="F30" s="200"/>
      <c r="G30" s="200"/>
      <c r="H30" s="200"/>
      <c r="I30" s="200"/>
      <c r="J30" s="201"/>
      <c r="K30" s="199"/>
      <c r="L30" s="200"/>
      <c r="M30" s="201"/>
      <c r="N30" s="199"/>
      <c r="O30" s="200"/>
      <c r="P30" s="200"/>
      <c r="Q30" s="201"/>
      <c r="R30" s="216"/>
      <c r="S30" s="209"/>
      <c r="T30" s="210"/>
      <c r="U30" s="211"/>
      <c r="V30" s="221"/>
      <c r="W30" s="222"/>
      <c r="X30" s="222"/>
      <c r="Y30" s="223"/>
      <c r="Z30" s="221"/>
      <c r="AA30" s="222"/>
      <c r="AB30" s="222"/>
      <c r="AC30" s="223"/>
      <c r="AD30" s="227"/>
      <c r="AE30" s="228"/>
      <c r="AF30" s="228"/>
      <c r="AG30" s="229"/>
      <c r="AH30" s="209"/>
      <c r="AI30" s="210"/>
      <c r="AJ30" s="211"/>
      <c r="AK30" s="121"/>
      <c r="AL30" s="121"/>
      <c r="AM30" s="121"/>
      <c r="AN30" s="205" t="s">
        <v>112</v>
      </c>
      <c r="AO30" s="205"/>
      <c r="AP30" s="205" t="s">
        <v>115</v>
      </c>
      <c r="AQ30" s="205"/>
      <c r="AR30" s="122" t="s">
        <v>13</v>
      </c>
      <c r="AS30" s="71"/>
      <c r="AT30" s="71"/>
    </row>
    <row r="31" spans="1:46" ht="11.45" customHeight="1" x14ac:dyDescent="0.2">
      <c r="A31" s="195"/>
      <c r="B31" s="202"/>
      <c r="C31" s="203"/>
      <c r="D31" s="204"/>
      <c r="E31" s="202"/>
      <c r="F31" s="203"/>
      <c r="G31" s="203"/>
      <c r="H31" s="203"/>
      <c r="I31" s="203"/>
      <c r="J31" s="204"/>
      <c r="K31" s="202"/>
      <c r="L31" s="203"/>
      <c r="M31" s="204"/>
      <c r="N31" s="202"/>
      <c r="O31" s="203"/>
      <c r="P31" s="203"/>
      <c r="Q31" s="204"/>
      <c r="R31" s="217"/>
      <c r="S31" s="212"/>
      <c r="T31" s="213"/>
      <c r="U31" s="214"/>
      <c r="V31" s="233" t="s">
        <v>22</v>
      </c>
      <c r="W31" s="234"/>
      <c r="X31" s="235" t="s">
        <v>23</v>
      </c>
      <c r="Y31" s="236"/>
      <c r="Z31" s="233" t="s">
        <v>22</v>
      </c>
      <c r="AA31" s="234"/>
      <c r="AB31" s="235" t="s">
        <v>23</v>
      </c>
      <c r="AC31" s="236"/>
      <c r="AD31" s="230"/>
      <c r="AE31" s="231"/>
      <c r="AF31" s="231"/>
      <c r="AG31" s="232"/>
      <c r="AH31" s="212"/>
      <c r="AI31" s="213"/>
      <c r="AJ31" s="214"/>
      <c r="AK31" s="121" t="s">
        <v>31</v>
      </c>
      <c r="AL31" s="121" t="s">
        <v>526</v>
      </c>
      <c r="AM31" s="121" t="s">
        <v>525</v>
      </c>
      <c r="AN31" s="123" t="s">
        <v>113</v>
      </c>
      <c r="AO31" s="123" t="s">
        <v>114</v>
      </c>
      <c r="AP31" s="123" t="s">
        <v>116</v>
      </c>
      <c r="AQ31" s="123" t="s">
        <v>117</v>
      </c>
      <c r="AR31" s="123"/>
      <c r="AT31" s="71"/>
    </row>
    <row r="32" spans="1:46" s="119" customFormat="1" ht="15" customHeight="1" x14ac:dyDescent="0.2">
      <c r="A32" s="100">
        <v>1</v>
      </c>
      <c r="B32" s="106" t="s">
        <v>153</v>
      </c>
      <c r="C32" s="101"/>
      <c r="D32" s="102"/>
      <c r="E32" s="103" t="s">
        <v>502</v>
      </c>
      <c r="F32" s="101"/>
      <c r="G32" s="101"/>
      <c r="H32" s="101"/>
      <c r="I32" s="101"/>
      <c r="J32" s="102"/>
      <c r="K32" s="106" t="s">
        <v>335</v>
      </c>
      <c r="L32" s="101"/>
      <c r="M32" s="102"/>
      <c r="N32" s="106" t="s">
        <v>300</v>
      </c>
      <c r="O32" s="101"/>
      <c r="P32" s="101"/>
      <c r="Q32" s="102"/>
      <c r="R32" s="125" t="s">
        <v>123</v>
      </c>
      <c r="S32" s="106" t="s">
        <v>375</v>
      </c>
      <c r="T32" s="101"/>
      <c r="U32" s="102"/>
      <c r="V32" s="107" t="s">
        <v>0</v>
      </c>
      <c r="W32" s="102"/>
      <c r="X32" s="106">
        <v>28</v>
      </c>
      <c r="Y32" s="102"/>
      <c r="Z32" s="107" t="s">
        <v>0</v>
      </c>
      <c r="AA32" s="102"/>
      <c r="AB32" s="106">
        <v>231</v>
      </c>
      <c r="AC32" s="102"/>
      <c r="AD32" s="108" t="s">
        <v>496</v>
      </c>
      <c r="AE32" s="109"/>
      <c r="AF32" s="109" t="s">
        <v>361</v>
      </c>
      <c r="AG32" s="110" t="s">
        <v>598</v>
      </c>
      <c r="AH32" s="107"/>
      <c r="AI32" s="101"/>
      <c r="AJ32" s="102"/>
      <c r="AK32" s="119" t="s">
        <v>527</v>
      </c>
      <c r="AL32" s="119" t="s">
        <v>373</v>
      </c>
      <c r="AM32" s="119" t="s">
        <v>549</v>
      </c>
      <c r="AN32" s="119">
        <v>46</v>
      </c>
      <c r="AO32" s="119">
        <v>0</v>
      </c>
      <c r="AP32" s="119">
        <v>400</v>
      </c>
      <c r="AQ32" s="119">
        <v>0</v>
      </c>
      <c r="AS32" s="119" t="str">
        <f>IF(S32=VLOOKUP(B32,Sheet2!$C$6:$AD$165,10,FALSE),"O","X")</f>
        <v>O</v>
      </c>
    </row>
    <row r="33" spans="1:45" s="119" customFormat="1" ht="15" customHeight="1" x14ac:dyDescent="0.2">
      <c r="A33" s="100">
        <v>2</v>
      </c>
      <c r="B33" s="106" t="s">
        <v>242</v>
      </c>
      <c r="C33" s="101"/>
      <c r="D33" s="102"/>
      <c r="E33" s="103" t="s">
        <v>503</v>
      </c>
      <c r="F33" s="101"/>
      <c r="G33" s="101"/>
      <c r="H33" s="101"/>
      <c r="I33" s="101"/>
      <c r="J33" s="102"/>
      <c r="K33" s="106" t="s">
        <v>349</v>
      </c>
      <c r="L33" s="101"/>
      <c r="M33" s="102"/>
      <c r="N33" s="106" t="s">
        <v>312</v>
      </c>
      <c r="O33" s="101"/>
      <c r="P33" s="101"/>
      <c r="Q33" s="102"/>
      <c r="R33" s="125" t="s">
        <v>123</v>
      </c>
      <c r="S33" s="106" t="s">
        <v>538</v>
      </c>
      <c r="T33" s="101"/>
      <c r="U33" s="102"/>
      <c r="V33" s="107" t="s">
        <v>0</v>
      </c>
      <c r="W33" s="102"/>
      <c r="X33" s="106">
        <v>40</v>
      </c>
      <c r="Y33" s="102"/>
      <c r="Z33" s="107" t="s">
        <v>0</v>
      </c>
      <c r="AA33" s="102"/>
      <c r="AB33" s="106">
        <v>370</v>
      </c>
      <c r="AC33" s="102"/>
      <c r="AD33" s="108" t="s">
        <v>496</v>
      </c>
      <c r="AE33" s="109"/>
      <c r="AF33" s="109" t="s">
        <v>361</v>
      </c>
      <c r="AG33" s="110" t="s">
        <v>598</v>
      </c>
      <c r="AH33" s="107"/>
      <c r="AI33" s="101"/>
      <c r="AJ33" s="102"/>
      <c r="AK33" s="119" t="s">
        <v>527</v>
      </c>
      <c r="AL33" s="119" t="s">
        <v>373</v>
      </c>
      <c r="AM33" s="119" t="s">
        <v>549</v>
      </c>
      <c r="AN33" s="119">
        <v>45</v>
      </c>
      <c r="AO33" s="119" t="s">
        <v>550</v>
      </c>
      <c r="AP33" s="119">
        <v>425</v>
      </c>
      <c r="AQ33" s="119">
        <v>0</v>
      </c>
      <c r="AS33" s="119" t="str">
        <f>IF(S33=VLOOKUP(B33,Sheet2!$C$6:$AD$165,10,FALSE),"O","X")</f>
        <v>O</v>
      </c>
    </row>
    <row r="34" spans="1:45" s="119" customFormat="1" ht="15" customHeight="1" x14ac:dyDescent="0.2">
      <c r="A34" s="100">
        <v>3</v>
      </c>
      <c r="B34" s="106" t="s">
        <v>244</v>
      </c>
      <c r="C34" s="101"/>
      <c r="D34" s="102"/>
      <c r="E34" s="103" t="s">
        <v>292</v>
      </c>
      <c r="F34" s="101"/>
      <c r="G34" s="101"/>
      <c r="H34" s="101"/>
      <c r="I34" s="101"/>
      <c r="J34" s="102"/>
      <c r="K34" s="106" t="s">
        <v>349</v>
      </c>
      <c r="L34" s="101"/>
      <c r="M34" s="102"/>
      <c r="N34" s="106" t="s">
        <v>314</v>
      </c>
      <c r="O34" s="101"/>
      <c r="P34" s="101"/>
      <c r="Q34" s="102"/>
      <c r="R34" s="125" t="s">
        <v>123</v>
      </c>
      <c r="S34" s="106" t="s">
        <v>365</v>
      </c>
      <c r="T34" s="101"/>
      <c r="U34" s="102"/>
      <c r="V34" s="107" t="s">
        <v>0</v>
      </c>
      <c r="W34" s="102"/>
      <c r="X34" s="106">
        <v>14.6</v>
      </c>
      <c r="Y34" s="102"/>
      <c r="Z34" s="107" t="s">
        <v>0</v>
      </c>
      <c r="AA34" s="102"/>
      <c r="AB34" s="106">
        <v>226</v>
      </c>
      <c r="AC34" s="102"/>
      <c r="AD34" s="108" t="s">
        <v>496</v>
      </c>
      <c r="AE34" s="109"/>
      <c r="AF34" s="109" t="s">
        <v>361</v>
      </c>
      <c r="AG34" s="110"/>
      <c r="AH34" s="107"/>
      <c r="AI34" s="101"/>
      <c r="AJ34" s="102"/>
      <c r="AK34" s="119" t="s">
        <v>689</v>
      </c>
      <c r="AL34" s="119" t="s">
        <v>370</v>
      </c>
      <c r="AM34" s="119" t="s">
        <v>549</v>
      </c>
      <c r="AN34" s="119">
        <v>18</v>
      </c>
      <c r="AO34" s="119">
        <v>0</v>
      </c>
      <c r="AP34" s="119">
        <v>350</v>
      </c>
      <c r="AQ34" s="119">
        <v>0</v>
      </c>
      <c r="AS34" s="119" t="str">
        <f>IF(S34=VLOOKUP(B34,Sheet2!$C$6:$AD$165,10,FALSE),"O","X")</f>
        <v>O</v>
      </c>
    </row>
    <row r="35" spans="1:45" s="119" customFormat="1" ht="15" customHeight="1" x14ac:dyDescent="0.2">
      <c r="A35" s="100">
        <v>4</v>
      </c>
      <c r="B35" s="106" t="s">
        <v>245</v>
      </c>
      <c r="C35" s="101"/>
      <c r="D35" s="102"/>
      <c r="E35" s="103" t="s">
        <v>292</v>
      </c>
      <c r="F35" s="101"/>
      <c r="G35" s="101"/>
      <c r="H35" s="101"/>
      <c r="I35" s="101"/>
      <c r="J35" s="102"/>
      <c r="K35" s="106" t="s">
        <v>349</v>
      </c>
      <c r="L35" s="101"/>
      <c r="M35" s="102"/>
      <c r="N35" s="106" t="s">
        <v>314</v>
      </c>
      <c r="O35" s="101"/>
      <c r="P35" s="101"/>
      <c r="Q35" s="102"/>
      <c r="R35" s="125" t="s">
        <v>123</v>
      </c>
      <c r="S35" s="106" t="s">
        <v>365</v>
      </c>
      <c r="T35" s="101"/>
      <c r="U35" s="102"/>
      <c r="V35" s="107" t="s">
        <v>0</v>
      </c>
      <c r="W35" s="102"/>
      <c r="X35" s="106">
        <v>14.6</v>
      </c>
      <c r="Y35" s="102"/>
      <c r="Z35" s="107" t="s">
        <v>0</v>
      </c>
      <c r="AA35" s="102"/>
      <c r="AB35" s="106">
        <v>226</v>
      </c>
      <c r="AC35" s="102"/>
      <c r="AD35" s="108" t="s">
        <v>496</v>
      </c>
      <c r="AE35" s="109"/>
      <c r="AF35" s="109" t="s">
        <v>361</v>
      </c>
      <c r="AG35" s="110"/>
      <c r="AH35" s="107"/>
      <c r="AI35" s="101"/>
      <c r="AJ35" s="102"/>
      <c r="AK35" s="119" t="s">
        <v>527</v>
      </c>
      <c r="AL35" s="119" t="s">
        <v>370</v>
      </c>
      <c r="AM35" s="119" t="s">
        <v>549</v>
      </c>
      <c r="AN35" s="119">
        <v>18</v>
      </c>
      <c r="AO35" s="119">
        <v>0</v>
      </c>
      <c r="AP35" s="119">
        <v>350</v>
      </c>
      <c r="AQ35" s="119">
        <v>0</v>
      </c>
      <c r="AS35" s="119" t="str">
        <f>IF(S35=VLOOKUP(B35,Sheet2!$C$6:$AD$165,10,FALSE),"O","X")</f>
        <v>O</v>
      </c>
    </row>
    <row r="36" spans="1:45" s="119" customFormat="1" ht="15" customHeight="1" x14ac:dyDescent="0.2">
      <c r="A36" s="100">
        <v>5</v>
      </c>
      <c r="B36" s="106" t="s">
        <v>246</v>
      </c>
      <c r="C36" s="101"/>
      <c r="D36" s="102"/>
      <c r="E36" s="103" t="s">
        <v>498</v>
      </c>
      <c r="F36" s="101"/>
      <c r="G36" s="101"/>
      <c r="H36" s="101"/>
      <c r="I36" s="101"/>
      <c r="J36" s="102"/>
      <c r="K36" s="106" t="s">
        <v>349</v>
      </c>
      <c r="L36" s="101"/>
      <c r="M36" s="102"/>
      <c r="N36" s="106" t="s">
        <v>312</v>
      </c>
      <c r="O36" s="101"/>
      <c r="P36" s="101"/>
      <c r="Q36" s="102"/>
      <c r="R36" s="125" t="s">
        <v>123</v>
      </c>
      <c r="S36" s="106" t="s">
        <v>538</v>
      </c>
      <c r="T36" s="101"/>
      <c r="U36" s="102"/>
      <c r="V36" s="107" t="s">
        <v>0</v>
      </c>
      <c r="W36" s="102"/>
      <c r="X36" s="106">
        <v>40</v>
      </c>
      <c r="Y36" s="102"/>
      <c r="Z36" s="107" t="s">
        <v>0</v>
      </c>
      <c r="AA36" s="102"/>
      <c r="AB36" s="106">
        <v>370</v>
      </c>
      <c r="AC36" s="102"/>
      <c r="AD36" s="108" t="s">
        <v>496</v>
      </c>
      <c r="AE36" s="109"/>
      <c r="AF36" s="109" t="s">
        <v>361</v>
      </c>
      <c r="AG36" s="110" t="s">
        <v>598</v>
      </c>
      <c r="AH36" s="107"/>
      <c r="AI36" s="101"/>
      <c r="AJ36" s="102"/>
      <c r="AK36" s="119" t="s">
        <v>527</v>
      </c>
      <c r="AL36" s="119" t="s">
        <v>373</v>
      </c>
      <c r="AM36" s="119" t="s">
        <v>549</v>
      </c>
      <c r="AN36" s="119">
        <v>45</v>
      </c>
      <c r="AO36" s="119" t="s">
        <v>550</v>
      </c>
      <c r="AP36" s="119">
        <v>425</v>
      </c>
      <c r="AQ36" s="119">
        <v>0</v>
      </c>
      <c r="AS36" s="119" t="str">
        <f>IF(S36=VLOOKUP(B36,Sheet2!$C$6:$AD$165,10,FALSE),"O","X")</f>
        <v>O</v>
      </c>
    </row>
    <row r="37" spans="1:45" s="119" customFormat="1" ht="15" customHeight="1" x14ac:dyDescent="0.2">
      <c r="A37" s="100">
        <v>6</v>
      </c>
      <c r="B37" s="106" t="s">
        <v>247</v>
      </c>
      <c r="C37" s="101"/>
      <c r="D37" s="102"/>
      <c r="E37" s="103" t="s">
        <v>499</v>
      </c>
      <c r="F37" s="101"/>
      <c r="G37" s="101"/>
      <c r="H37" s="101"/>
      <c r="I37" s="101"/>
      <c r="J37" s="102"/>
      <c r="K37" s="106" t="s">
        <v>349</v>
      </c>
      <c r="L37" s="101"/>
      <c r="M37" s="102"/>
      <c r="N37" s="106" t="s">
        <v>312</v>
      </c>
      <c r="O37" s="101"/>
      <c r="P37" s="101"/>
      <c r="Q37" s="102"/>
      <c r="R37" s="125" t="s">
        <v>123</v>
      </c>
      <c r="S37" s="106" t="s">
        <v>538</v>
      </c>
      <c r="T37" s="101"/>
      <c r="U37" s="102"/>
      <c r="V37" s="107" t="s">
        <v>0</v>
      </c>
      <c r="W37" s="102"/>
      <c r="X37" s="106">
        <v>40</v>
      </c>
      <c r="Y37" s="102"/>
      <c r="Z37" s="107" t="s">
        <v>0</v>
      </c>
      <c r="AA37" s="102"/>
      <c r="AB37" s="106">
        <v>370</v>
      </c>
      <c r="AC37" s="102"/>
      <c r="AD37" s="108" t="s">
        <v>496</v>
      </c>
      <c r="AE37" s="109"/>
      <c r="AF37" s="109" t="s">
        <v>361</v>
      </c>
      <c r="AG37" s="110" t="s">
        <v>598</v>
      </c>
      <c r="AH37" s="107"/>
      <c r="AI37" s="101"/>
      <c r="AJ37" s="102"/>
      <c r="AK37" s="119" t="s">
        <v>527</v>
      </c>
      <c r="AL37" s="119" t="s">
        <v>373</v>
      </c>
      <c r="AM37" s="119" t="s">
        <v>549</v>
      </c>
      <c r="AN37" s="119">
        <v>45</v>
      </c>
      <c r="AO37" s="119" t="s">
        <v>550</v>
      </c>
      <c r="AP37" s="119">
        <v>425</v>
      </c>
      <c r="AQ37" s="119">
        <v>0</v>
      </c>
      <c r="AS37" s="119" t="str">
        <f>IF(S37=VLOOKUP(B37,Sheet2!$C$6:$AD$165,10,FALSE),"O","X")</f>
        <v>O</v>
      </c>
    </row>
    <row r="38" spans="1:45" s="1" customFormat="1" ht="15" customHeight="1" x14ac:dyDescent="0.2">
      <c r="A38" s="100"/>
      <c r="B38" s="106"/>
      <c r="C38" s="101"/>
      <c r="D38" s="102"/>
      <c r="E38" s="103"/>
      <c r="F38" s="104"/>
      <c r="G38" s="104"/>
      <c r="H38" s="104"/>
      <c r="I38" s="104"/>
      <c r="J38" s="105"/>
      <c r="K38" s="106"/>
      <c r="L38" s="101"/>
      <c r="M38" s="102"/>
      <c r="N38" s="106"/>
      <c r="O38" s="101"/>
      <c r="P38" s="101"/>
      <c r="Q38" s="102"/>
      <c r="R38" s="107"/>
      <c r="S38" s="106"/>
      <c r="T38" s="101"/>
      <c r="U38" s="102"/>
      <c r="V38" s="107"/>
      <c r="W38" s="102"/>
      <c r="X38" s="106"/>
      <c r="Y38" s="102"/>
      <c r="Z38" s="107"/>
      <c r="AA38" s="102"/>
      <c r="AB38" s="106"/>
      <c r="AC38" s="102"/>
      <c r="AD38" s="108"/>
      <c r="AE38" s="109"/>
      <c r="AF38" s="109"/>
      <c r="AG38" s="110"/>
      <c r="AH38" s="107"/>
      <c r="AI38" s="101"/>
      <c r="AJ38" s="102"/>
      <c r="AK38" s="115"/>
      <c r="AL38" s="115"/>
      <c r="AM38" s="115"/>
      <c r="AN38" s="115"/>
      <c r="AO38" s="115"/>
      <c r="AP38" s="117"/>
      <c r="AQ38" s="117"/>
      <c r="AR38" s="2"/>
    </row>
    <row r="39" spans="1:45" s="1" customFormat="1" ht="15" customHeight="1" x14ac:dyDescent="0.2">
      <c r="A39" s="100"/>
      <c r="B39" s="106"/>
      <c r="C39" s="101"/>
      <c r="D39" s="102"/>
      <c r="E39" s="103"/>
      <c r="F39" s="104"/>
      <c r="G39" s="104"/>
      <c r="H39" s="104"/>
      <c r="I39" s="104"/>
      <c r="J39" s="105"/>
      <c r="K39" s="106"/>
      <c r="L39" s="101"/>
      <c r="M39" s="102"/>
      <c r="N39" s="106"/>
      <c r="O39" s="101"/>
      <c r="P39" s="101"/>
      <c r="Q39" s="102"/>
      <c r="R39" s="107"/>
      <c r="S39" s="106"/>
      <c r="T39" s="101"/>
      <c r="U39" s="102"/>
      <c r="V39" s="107"/>
      <c r="W39" s="102"/>
      <c r="X39" s="106"/>
      <c r="Y39" s="102"/>
      <c r="Z39" s="107"/>
      <c r="AA39" s="102"/>
      <c r="AB39" s="106"/>
      <c r="AC39" s="102"/>
      <c r="AD39" s="108"/>
      <c r="AE39" s="109"/>
      <c r="AF39" s="109"/>
      <c r="AG39" s="110"/>
      <c r="AH39" s="107"/>
      <c r="AI39" s="101"/>
      <c r="AJ39" s="102"/>
      <c r="AK39" s="118"/>
      <c r="AL39" s="115"/>
      <c r="AM39" s="115"/>
      <c r="AN39" s="115"/>
      <c r="AO39" s="115"/>
      <c r="AP39" s="117"/>
      <c r="AQ39" s="117"/>
      <c r="AR39" s="2"/>
    </row>
    <row r="40" spans="1:45" s="1" customFormat="1" ht="15" customHeight="1" x14ac:dyDescent="0.2">
      <c r="A40" s="100"/>
      <c r="B40" s="106"/>
      <c r="C40" s="101"/>
      <c r="D40" s="102"/>
      <c r="E40" s="103"/>
      <c r="F40" s="104"/>
      <c r="G40" s="104"/>
      <c r="H40" s="104"/>
      <c r="I40" s="104"/>
      <c r="J40" s="105"/>
      <c r="K40" s="106"/>
      <c r="L40" s="101"/>
      <c r="M40" s="102"/>
      <c r="N40" s="106"/>
      <c r="O40" s="101"/>
      <c r="P40" s="101"/>
      <c r="Q40" s="102"/>
      <c r="R40" s="107"/>
      <c r="S40" s="106"/>
      <c r="T40" s="101"/>
      <c r="U40" s="102"/>
      <c r="V40" s="107"/>
      <c r="W40" s="102"/>
      <c r="X40" s="106"/>
      <c r="Y40" s="102"/>
      <c r="Z40" s="107"/>
      <c r="AA40" s="102"/>
      <c r="AB40" s="106"/>
      <c r="AC40" s="102"/>
      <c r="AD40" s="108"/>
      <c r="AE40" s="109"/>
      <c r="AF40" s="109"/>
      <c r="AG40" s="110"/>
      <c r="AH40" s="107"/>
      <c r="AI40" s="101"/>
      <c r="AJ40" s="102"/>
      <c r="AK40" s="115"/>
      <c r="AL40" s="115"/>
      <c r="AM40" s="115"/>
      <c r="AN40" s="115"/>
      <c r="AO40" s="115"/>
      <c r="AP40" s="117"/>
      <c r="AQ40" s="117"/>
      <c r="AR40" s="2"/>
    </row>
    <row r="41" spans="1:45" s="1" customFormat="1" ht="15" customHeight="1" x14ac:dyDescent="0.2">
      <c r="A41" s="100"/>
      <c r="B41" s="106"/>
      <c r="C41" s="101"/>
      <c r="D41" s="102"/>
      <c r="E41" s="103"/>
      <c r="F41" s="104"/>
      <c r="G41" s="104"/>
      <c r="H41" s="104"/>
      <c r="I41" s="104"/>
      <c r="J41" s="105"/>
      <c r="K41" s="106"/>
      <c r="L41" s="101"/>
      <c r="M41" s="102"/>
      <c r="N41" s="106"/>
      <c r="O41" s="101"/>
      <c r="P41" s="101"/>
      <c r="Q41" s="102"/>
      <c r="R41" s="107"/>
      <c r="S41" s="106"/>
      <c r="T41" s="101"/>
      <c r="U41" s="102"/>
      <c r="V41" s="107"/>
      <c r="W41" s="102"/>
      <c r="X41" s="106"/>
      <c r="Y41" s="102"/>
      <c r="Z41" s="107"/>
      <c r="AA41" s="102"/>
      <c r="AB41" s="106"/>
      <c r="AC41" s="102"/>
      <c r="AD41" s="108"/>
      <c r="AE41" s="109"/>
      <c r="AF41" s="109"/>
      <c r="AG41" s="110"/>
      <c r="AH41" s="107"/>
      <c r="AI41" s="101"/>
      <c r="AJ41" s="102"/>
      <c r="AK41" s="115"/>
      <c r="AL41" s="115"/>
      <c r="AM41" s="115"/>
      <c r="AN41" s="115"/>
      <c r="AO41" s="115"/>
      <c r="AP41" s="117"/>
      <c r="AQ41" s="117"/>
      <c r="AR41" s="2"/>
    </row>
    <row r="42" spans="1:45" s="1" customFormat="1" ht="15" customHeight="1" x14ac:dyDescent="0.2">
      <c r="A42" s="100"/>
      <c r="B42" s="106"/>
      <c r="C42" s="101"/>
      <c r="D42" s="102"/>
      <c r="E42" s="103"/>
      <c r="F42" s="104"/>
      <c r="G42" s="104"/>
      <c r="H42" s="104"/>
      <c r="I42" s="104"/>
      <c r="J42" s="105"/>
      <c r="K42" s="106"/>
      <c r="L42" s="101"/>
      <c r="M42" s="102"/>
      <c r="N42" s="106"/>
      <c r="O42" s="101"/>
      <c r="P42" s="101"/>
      <c r="Q42" s="102"/>
      <c r="R42" s="107"/>
      <c r="S42" s="106"/>
      <c r="T42" s="101"/>
      <c r="U42" s="102"/>
      <c r="V42" s="107"/>
      <c r="W42" s="102"/>
      <c r="X42" s="106"/>
      <c r="Y42" s="102"/>
      <c r="Z42" s="107"/>
      <c r="AA42" s="102"/>
      <c r="AB42" s="106"/>
      <c r="AC42" s="102"/>
      <c r="AD42" s="108"/>
      <c r="AE42" s="109"/>
      <c r="AF42" s="109"/>
      <c r="AG42" s="110"/>
      <c r="AH42" s="107"/>
      <c r="AI42" s="101"/>
      <c r="AJ42" s="102"/>
      <c r="AK42" s="115"/>
      <c r="AL42" s="115"/>
      <c r="AM42" s="115"/>
      <c r="AN42" s="115"/>
      <c r="AO42" s="115"/>
      <c r="AP42" s="117"/>
      <c r="AQ42" s="117"/>
      <c r="AR42" s="2"/>
    </row>
    <row r="43" spans="1:45" s="1" customFormat="1" ht="15" customHeight="1" x14ac:dyDescent="0.2">
      <c r="A43" s="100"/>
      <c r="B43" s="106"/>
      <c r="C43" s="101"/>
      <c r="D43" s="102"/>
      <c r="E43" s="103"/>
      <c r="F43" s="104"/>
      <c r="G43" s="104"/>
      <c r="H43" s="104"/>
      <c r="I43" s="104"/>
      <c r="J43" s="105"/>
      <c r="K43" s="106"/>
      <c r="L43" s="101"/>
      <c r="M43" s="102"/>
      <c r="N43" s="106"/>
      <c r="O43" s="101"/>
      <c r="P43" s="101"/>
      <c r="Q43" s="102"/>
      <c r="R43" s="107"/>
      <c r="S43" s="106"/>
      <c r="T43" s="101"/>
      <c r="U43" s="102"/>
      <c r="V43" s="107"/>
      <c r="W43" s="102"/>
      <c r="X43" s="106"/>
      <c r="Y43" s="102"/>
      <c r="Z43" s="107"/>
      <c r="AA43" s="102"/>
      <c r="AB43" s="106"/>
      <c r="AC43" s="102"/>
      <c r="AD43" s="108"/>
      <c r="AE43" s="109"/>
      <c r="AF43" s="109"/>
      <c r="AG43" s="110"/>
      <c r="AH43" s="107"/>
      <c r="AI43" s="101"/>
      <c r="AJ43" s="102"/>
      <c r="AK43" s="115"/>
      <c r="AL43" s="115"/>
      <c r="AM43" s="115"/>
      <c r="AN43" s="115"/>
      <c r="AO43" s="115"/>
      <c r="AP43" s="117"/>
      <c r="AQ43" s="117"/>
      <c r="AR43" s="2"/>
    </row>
    <row r="44" spans="1:45" s="1" customFormat="1" ht="15" customHeight="1" x14ac:dyDescent="0.2">
      <c r="A44" s="100"/>
      <c r="B44" s="106"/>
      <c r="C44" s="101"/>
      <c r="D44" s="102"/>
      <c r="E44" s="103"/>
      <c r="F44" s="104"/>
      <c r="G44" s="104"/>
      <c r="H44" s="104"/>
      <c r="I44" s="104"/>
      <c r="J44" s="105"/>
      <c r="K44" s="106"/>
      <c r="L44" s="101"/>
      <c r="M44" s="102"/>
      <c r="N44" s="106"/>
      <c r="O44" s="101"/>
      <c r="P44" s="101"/>
      <c r="Q44" s="102"/>
      <c r="R44" s="107"/>
      <c r="S44" s="106"/>
      <c r="T44" s="101"/>
      <c r="U44" s="102"/>
      <c r="V44" s="107"/>
      <c r="W44" s="102"/>
      <c r="X44" s="106"/>
      <c r="Y44" s="102"/>
      <c r="Z44" s="107"/>
      <c r="AA44" s="102"/>
      <c r="AB44" s="106"/>
      <c r="AC44" s="102"/>
      <c r="AD44" s="108"/>
      <c r="AE44" s="109"/>
      <c r="AF44" s="109"/>
      <c r="AG44" s="110"/>
      <c r="AH44" s="107"/>
      <c r="AI44" s="101"/>
      <c r="AJ44" s="102"/>
      <c r="AK44" s="115"/>
      <c r="AL44" s="115"/>
      <c r="AM44" s="115"/>
      <c r="AN44" s="115"/>
      <c r="AO44" s="115"/>
      <c r="AP44" s="117"/>
      <c r="AQ44" s="117"/>
      <c r="AR44" s="2"/>
    </row>
    <row r="45" spans="1:45" s="1" customFormat="1" ht="15" customHeight="1" x14ac:dyDescent="0.2">
      <c r="A45" s="100"/>
      <c r="B45" s="106"/>
      <c r="C45" s="101"/>
      <c r="D45" s="102"/>
      <c r="E45" s="103"/>
      <c r="F45" s="104"/>
      <c r="G45" s="104"/>
      <c r="H45" s="104"/>
      <c r="I45" s="104"/>
      <c r="J45" s="105"/>
      <c r="K45" s="106"/>
      <c r="L45" s="101"/>
      <c r="M45" s="102"/>
      <c r="N45" s="106"/>
      <c r="O45" s="101"/>
      <c r="P45" s="101"/>
      <c r="Q45" s="102"/>
      <c r="R45" s="107"/>
      <c r="S45" s="106"/>
      <c r="T45" s="101"/>
      <c r="U45" s="102"/>
      <c r="V45" s="107"/>
      <c r="W45" s="102"/>
      <c r="X45" s="106"/>
      <c r="Y45" s="102"/>
      <c r="Z45" s="107"/>
      <c r="AA45" s="102"/>
      <c r="AB45" s="106"/>
      <c r="AC45" s="102"/>
      <c r="AD45" s="108"/>
      <c r="AE45" s="109"/>
      <c r="AF45" s="109"/>
      <c r="AG45" s="110"/>
      <c r="AH45" s="107"/>
      <c r="AI45" s="101"/>
      <c r="AJ45" s="102"/>
      <c r="AK45" s="115"/>
      <c r="AL45" s="115"/>
      <c r="AM45" s="115"/>
      <c r="AN45" s="115"/>
      <c r="AO45" s="115"/>
      <c r="AP45" s="117"/>
      <c r="AQ45" s="117"/>
      <c r="AR45" s="2"/>
    </row>
    <row r="46" spans="1:45" s="1" customFormat="1" ht="15" customHeight="1" x14ac:dyDescent="0.2">
      <c r="A46" s="100"/>
      <c r="B46" s="106"/>
      <c r="C46" s="101"/>
      <c r="D46" s="102"/>
      <c r="E46" s="103"/>
      <c r="F46" s="104"/>
      <c r="G46" s="104"/>
      <c r="H46" s="104"/>
      <c r="I46" s="104"/>
      <c r="J46" s="105"/>
      <c r="K46" s="106"/>
      <c r="L46" s="101"/>
      <c r="M46" s="102"/>
      <c r="N46" s="106"/>
      <c r="O46" s="101"/>
      <c r="P46" s="101"/>
      <c r="Q46" s="102"/>
      <c r="R46" s="107"/>
      <c r="S46" s="106"/>
      <c r="T46" s="101"/>
      <c r="U46" s="102"/>
      <c r="V46" s="107"/>
      <c r="W46" s="102"/>
      <c r="X46" s="106"/>
      <c r="Y46" s="102"/>
      <c r="Z46" s="107"/>
      <c r="AA46" s="102"/>
      <c r="AB46" s="106"/>
      <c r="AC46" s="102"/>
      <c r="AD46" s="108"/>
      <c r="AE46" s="109"/>
      <c r="AF46" s="109"/>
      <c r="AG46" s="110"/>
      <c r="AH46" s="107"/>
      <c r="AI46" s="101"/>
      <c r="AJ46" s="102"/>
      <c r="AK46" s="115"/>
      <c r="AL46" s="115"/>
      <c r="AM46" s="115"/>
      <c r="AN46" s="115"/>
      <c r="AO46" s="115"/>
      <c r="AP46" s="117"/>
      <c r="AQ46" s="117"/>
      <c r="AR46" s="2"/>
    </row>
    <row r="47" spans="1:45" s="1" customFormat="1" ht="15" customHeight="1" x14ac:dyDescent="0.2">
      <c r="A47" s="100"/>
      <c r="B47" s="106"/>
      <c r="C47" s="101"/>
      <c r="D47" s="102"/>
      <c r="E47" s="103"/>
      <c r="F47" s="104"/>
      <c r="G47" s="104"/>
      <c r="H47" s="104"/>
      <c r="I47" s="104"/>
      <c r="J47" s="105"/>
      <c r="K47" s="106"/>
      <c r="L47" s="101"/>
      <c r="M47" s="102"/>
      <c r="N47" s="106"/>
      <c r="O47" s="101"/>
      <c r="P47" s="101"/>
      <c r="Q47" s="102"/>
      <c r="R47" s="107"/>
      <c r="S47" s="106"/>
      <c r="T47" s="101"/>
      <c r="U47" s="102"/>
      <c r="V47" s="107"/>
      <c r="W47" s="102"/>
      <c r="X47" s="106"/>
      <c r="Y47" s="102"/>
      <c r="Z47" s="107"/>
      <c r="AA47" s="102"/>
      <c r="AB47" s="106"/>
      <c r="AC47" s="102"/>
      <c r="AD47" s="108"/>
      <c r="AE47" s="109"/>
      <c r="AF47" s="109"/>
      <c r="AG47" s="110"/>
      <c r="AH47" s="107"/>
      <c r="AI47" s="101"/>
      <c r="AJ47" s="102"/>
      <c r="AK47" s="115"/>
      <c r="AL47" s="115"/>
      <c r="AM47" s="115"/>
      <c r="AN47" s="115"/>
      <c r="AO47" s="115"/>
      <c r="AP47" s="117"/>
      <c r="AQ47" s="117"/>
      <c r="AR47" s="2"/>
    </row>
    <row r="48" spans="1:45" s="1" customFormat="1" ht="15" customHeight="1" x14ac:dyDescent="0.2">
      <c r="A48" s="100"/>
      <c r="B48" s="106"/>
      <c r="C48" s="101"/>
      <c r="D48" s="102"/>
      <c r="E48" s="103"/>
      <c r="F48" s="104"/>
      <c r="G48" s="104"/>
      <c r="H48" s="104"/>
      <c r="I48" s="104"/>
      <c r="J48" s="105"/>
      <c r="K48" s="106"/>
      <c r="L48" s="101"/>
      <c r="M48" s="102"/>
      <c r="N48" s="106"/>
      <c r="O48" s="101"/>
      <c r="P48" s="101"/>
      <c r="Q48" s="102"/>
      <c r="R48" s="107"/>
      <c r="S48" s="106"/>
      <c r="T48" s="101"/>
      <c r="U48" s="102"/>
      <c r="V48" s="107"/>
      <c r="W48" s="102"/>
      <c r="X48" s="106"/>
      <c r="Y48" s="102"/>
      <c r="Z48" s="107"/>
      <c r="AA48" s="102"/>
      <c r="AB48" s="106"/>
      <c r="AC48" s="102"/>
      <c r="AD48" s="108"/>
      <c r="AE48" s="109"/>
      <c r="AF48" s="109"/>
      <c r="AG48" s="110"/>
      <c r="AH48" s="107"/>
      <c r="AI48" s="101"/>
      <c r="AJ48" s="102"/>
      <c r="AK48" s="115"/>
      <c r="AL48" s="115"/>
      <c r="AM48" s="115"/>
      <c r="AN48" s="115"/>
      <c r="AO48" s="115"/>
      <c r="AP48" s="117"/>
      <c r="AQ48" s="117"/>
      <c r="AR48" s="2"/>
    </row>
    <row r="49" spans="1:44" s="1" customFormat="1" ht="15" customHeight="1" x14ac:dyDescent="0.2">
      <c r="A49" s="100"/>
      <c r="B49" s="106"/>
      <c r="C49" s="101"/>
      <c r="D49" s="102"/>
      <c r="E49" s="103"/>
      <c r="F49" s="104"/>
      <c r="G49" s="104"/>
      <c r="H49" s="104"/>
      <c r="I49" s="104"/>
      <c r="J49" s="105"/>
      <c r="K49" s="106"/>
      <c r="L49" s="101"/>
      <c r="M49" s="102"/>
      <c r="N49" s="106"/>
      <c r="O49" s="101"/>
      <c r="P49" s="101"/>
      <c r="Q49" s="102"/>
      <c r="R49" s="107"/>
      <c r="S49" s="106"/>
      <c r="T49" s="101"/>
      <c r="U49" s="102"/>
      <c r="V49" s="107"/>
      <c r="W49" s="102"/>
      <c r="X49" s="106"/>
      <c r="Y49" s="102"/>
      <c r="Z49" s="107"/>
      <c r="AA49" s="102"/>
      <c r="AB49" s="106"/>
      <c r="AC49" s="102"/>
      <c r="AD49" s="108"/>
      <c r="AE49" s="109"/>
      <c r="AF49" s="109"/>
      <c r="AG49" s="110"/>
      <c r="AH49" s="107"/>
      <c r="AI49" s="101"/>
      <c r="AJ49" s="102"/>
      <c r="AK49" s="118"/>
      <c r="AL49" s="115"/>
      <c r="AM49" s="115"/>
      <c r="AN49" s="115"/>
      <c r="AO49" s="115"/>
      <c r="AP49" s="117"/>
      <c r="AQ49" s="117"/>
      <c r="AR49" s="2"/>
    </row>
    <row r="50" spans="1:44" s="1" customFormat="1" ht="15" customHeight="1" x14ac:dyDescent="0.2">
      <c r="A50" s="100"/>
      <c r="B50" s="106"/>
      <c r="C50" s="101"/>
      <c r="D50" s="102"/>
      <c r="E50" s="103"/>
      <c r="F50" s="104"/>
      <c r="G50" s="104"/>
      <c r="H50" s="104"/>
      <c r="I50" s="104"/>
      <c r="J50" s="105"/>
      <c r="K50" s="106"/>
      <c r="L50" s="101"/>
      <c r="M50" s="102"/>
      <c r="N50" s="106"/>
      <c r="O50" s="101"/>
      <c r="P50" s="101"/>
      <c r="Q50" s="102"/>
      <c r="R50" s="107"/>
      <c r="S50" s="106"/>
      <c r="T50" s="101"/>
      <c r="U50" s="102"/>
      <c r="V50" s="107"/>
      <c r="W50" s="102"/>
      <c r="X50" s="106"/>
      <c r="Y50" s="102"/>
      <c r="Z50" s="107"/>
      <c r="AA50" s="102"/>
      <c r="AB50" s="106"/>
      <c r="AC50" s="102"/>
      <c r="AD50" s="108"/>
      <c r="AE50" s="109"/>
      <c r="AF50" s="109"/>
      <c r="AG50" s="110"/>
      <c r="AH50" s="107"/>
      <c r="AI50" s="101"/>
      <c r="AJ50" s="102"/>
      <c r="AK50" s="115"/>
      <c r="AL50" s="115"/>
      <c r="AM50" s="115"/>
      <c r="AN50" s="115"/>
      <c r="AO50" s="115"/>
      <c r="AP50" s="117"/>
      <c r="AQ50" s="117"/>
      <c r="AR50" s="2"/>
    </row>
    <row r="51" spans="1:44" s="1" customFormat="1" ht="15" customHeight="1" x14ac:dyDescent="0.2">
      <c r="A51" s="100"/>
      <c r="B51" s="106"/>
      <c r="C51" s="101"/>
      <c r="D51" s="102"/>
      <c r="E51" s="103"/>
      <c r="F51" s="104"/>
      <c r="G51" s="104"/>
      <c r="H51" s="104"/>
      <c r="I51" s="104"/>
      <c r="J51" s="105"/>
      <c r="K51" s="106"/>
      <c r="L51" s="101"/>
      <c r="M51" s="102"/>
      <c r="N51" s="106"/>
      <c r="O51" s="101"/>
      <c r="P51" s="101"/>
      <c r="Q51" s="102"/>
      <c r="R51" s="107"/>
      <c r="S51" s="106"/>
      <c r="T51" s="101"/>
      <c r="U51" s="102"/>
      <c r="V51" s="107"/>
      <c r="W51" s="102"/>
      <c r="X51" s="106"/>
      <c r="Y51" s="102"/>
      <c r="Z51" s="107"/>
      <c r="AA51" s="102"/>
      <c r="AB51" s="106"/>
      <c r="AC51" s="102"/>
      <c r="AD51" s="108"/>
      <c r="AE51" s="109"/>
      <c r="AF51" s="109"/>
      <c r="AG51" s="110"/>
      <c r="AH51" s="107"/>
      <c r="AI51" s="101"/>
      <c r="AJ51" s="102"/>
      <c r="AK51" s="115"/>
      <c r="AL51" s="115"/>
      <c r="AM51" s="115"/>
      <c r="AN51" s="115"/>
      <c r="AO51" s="115"/>
      <c r="AP51" s="117"/>
      <c r="AQ51" s="117"/>
      <c r="AR51" s="2"/>
    </row>
    <row r="52" spans="1:44" s="1" customFormat="1" ht="15" customHeight="1" x14ac:dyDescent="0.2">
      <c r="A52" s="100"/>
      <c r="B52" s="106"/>
      <c r="C52" s="101"/>
      <c r="D52" s="102"/>
      <c r="E52" s="103"/>
      <c r="F52" s="104"/>
      <c r="G52" s="104"/>
      <c r="H52" s="104"/>
      <c r="I52" s="104"/>
      <c r="J52" s="105"/>
      <c r="K52" s="106"/>
      <c r="L52" s="101"/>
      <c r="M52" s="102"/>
      <c r="N52" s="106"/>
      <c r="O52" s="101"/>
      <c r="P52" s="101"/>
      <c r="Q52" s="102"/>
      <c r="R52" s="107"/>
      <c r="S52" s="106"/>
      <c r="T52" s="101"/>
      <c r="U52" s="102"/>
      <c r="V52" s="107"/>
      <c r="W52" s="102"/>
      <c r="X52" s="106"/>
      <c r="Y52" s="102"/>
      <c r="Z52" s="107"/>
      <c r="AA52" s="102"/>
      <c r="AB52" s="106"/>
      <c r="AC52" s="102"/>
      <c r="AD52" s="108"/>
      <c r="AE52" s="109"/>
      <c r="AF52" s="109"/>
      <c r="AG52" s="110"/>
      <c r="AH52" s="107"/>
      <c r="AI52" s="101"/>
      <c r="AJ52" s="102"/>
      <c r="AK52" s="115"/>
      <c r="AL52" s="115"/>
      <c r="AM52" s="115"/>
      <c r="AN52" s="115"/>
      <c r="AO52" s="115"/>
      <c r="AP52" s="117"/>
      <c r="AQ52" s="117"/>
      <c r="AR52" s="2"/>
    </row>
    <row r="53" spans="1:44" s="1" customFormat="1" ht="15" customHeight="1" x14ac:dyDescent="0.2">
      <c r="A53" s="100"/>
      <c r="B53" s="106"/>
      <c r="C53" s="101"/>
      <c r="D53" s="102"/>
      <c r="E53" s="103"/>
      <c r="F53" s="104"/>
      <c r="G53" s="104"/>
      <c r="H53" s="104"/>
      <c r="I53" s="104"/>
      <c r="J53" s="105"/>
      <c r="K53" s="106"/>
      <c r="L53" s="101"/>
      <c r="M53" s="102"/>
      <c r="N53" s="106"/>
      <c r="O53" s="101"/>
      <c r="P53" s="101"/>
      <c r="Q53" s="102"/>
      <c r="R53" s="107"/>
      <c r="S53" s="106"/>
      <c r="T53" s="101"/>
      <c r="U53" s="102"/>
      <c r="V53" s="107"/>
      <c r="W53" s="102"/>
      <c r="X53" s="106"/>
      <c r="Y53" s="102"/>
      <c r="Z53" s="107"/>
      <c r="AA53" s="102"/>
      <c r="AB53" s="106"/>
      <c r="AC53" s="102"/>
      <c r="AD53" s="108"/>
      <c r="AE53" s="109"/>
      <c r="AF53" s="109"/>
      <c r="AG53" s="110"/>
      <c r="AH53" s="107"/>
      <c r="AI53" s="101"/>
      <c r="AJ53" s="102"/>
      <c r="AK53" s="115"/>
      <c r="AL53" s="115"/>
      <c r="AM53" s="115"/>
      <c r="AN53" s="115"/>
      <c r="AO53" s="115"/>
      <c r="AP53" s="117"/>
      <c r="AQ53" s="117"/>
      <c r="AR53" s="2"/>
    </row>
    <row r="54" spans="1:44" s="1" customFormat="1" ht="15" customHeight="1" x14ac:dyDescent="0.2">
      <c r="A54" s="100"/>
      <c r="B54" s="106"/>
      <c r="C54" s="101"/>
      <c r="D54" s="102"/>
      <c r="E54" s="103"/>
      <c r="F54" s="104"/>
      <c r="G54" s="104"/>
      <c r="H54" s="104"/>
      <c r="I54" s="104"/>
      <c r="J54" s="105"/>
      <c r="K54" s="106"/>
      <c r="L54" s="101"/>
      <c r="M54" s="102"/>
      <c r="N54" s="106"/>
      <c r="O54" s="101"/>
      <c r="P54" s="101"/>
      <c r="Q54" s="102"/>
      <c r="R54" s="107"/>
      <c r="S54" s="106"/>
      <c r="T54" s="101"/>
      <c r="U54" s="102"/>
      <c r="V54" s="107"/>
      <c r="W54" s="102"/>
      <c r="X54" s="106"/>
      <c r="Y54" s="102"/>
      <c r="Z54" s="107"/>
      <c r="AA54" s="102"/>
      <c r="AB54" s="106"/>
      <c r="AC54" s="102"/>
      <c r="AD54" s="108"/>
      <c r="AE54" s="109"/>
      <c r="AF54" s="109"/>
      <c r="AG54" s="110"/>
      <c r="AH54" s="107"/>
      <c r="AI54" s="101"/>
      <c r="AJ54" s="102"/>
      <c r="AK54" s="115"/>
      <c r="AL54" s="115"/>
      <c r="AM54" s="115"/>
      <c r="AN54" s="115"/>
      <c r="AO54" s="115"/>
      <c r="AP54" s="117"/>
      <c r="AQ54" s="117"/>
      <c r="AR54" s="2"/>
    </row>
    <row r="55" spans="1:44" s="1" customFormat="1" ht="15" customHeight="1" x14ac:dyDescent="0.2">
      <c r="A55" s="100"/>
      <c r="B55" s="106"/>
      <c r="C55" s="101"/>
      <c r="D55" s="102"/>
      <c r="E55" s="103"/>
      <c r="F55" s="104"/>
      <c r="G55" s="104"/>
      <c r="H55" s="104"/>
      <c r="I55" s="104"/>
      <c r="J55" s="105"/>
      <c r="K55" s="106"/>
      <c r="L55" s="101"/>
      <c r="M55" s="102"/>
      <c r="N55" s="106"/>
      <c r="O55" s="101"/>
      <c r="P55" s="101"/>
      <c r="Q55" s="102"/>
      <c r="R55" s="107"/>
      <c r="S55" s="106"/>
      <c r="T55" s="101"/>
      <c r="U55" s="102"/>
      <c r="V55" s="107"/>
      <c r="W55" s="102"/>
      <c r="X55" s="106"/>
      <c r="Y55" s="102"/>
      <c r="Z55" s="107"/>
      <c r="AA55" s="102"/>
      <c r="AB55" s="106"/>
      <c r="AC55" s="102"/>
      <c r="AD55" s="108"/>
      <c r="AE55" s="109"/>
      <c r="AF55" s="109"/>
      <c r="AG55" s="110"/>
      <c r="AH55" s="107"/>
      <c r="AI55" s="101"/>
      <c r="AJ55" s="102"/>
      <c r="AK55" s="115"/>
      <c r="AL55" s="115"/>
      <c r="AM55" s="115"/>
      <c r="AN55" s="115"/>
      <c r="AO55" s="115"/>
      <c r="AP55" s="117"/>
      <c r="AQ55" s="117"/>
      <c r="AR55" s="2"/>
    </row>
    <row r="56" spans="1:44" s="1" customFormat="1" ht="15" customHeight="1" x14ac:dyDescent="0.2">
      <c r="A56" s="100"/>
      <c r="B56" s="106"/>
      <c r="C56" s="101"/>
      <c r="D56" s="102"/>
      <c r="E56" s="103"/>
      <c r="F56" s="104"/>
      <c r="G56" s="104"/>
      <c r="H56" s="104"/>
      <c r="I56" s="104"/>
      <c r="J56" s="105"/>
      <c r="K56" s="106"/>
      <c r="L56" s="101"/>
      <c r="M56" s="102"/>
      <c r="N56" s="106"/>
      <c r="O56" s="101"/>
      <c r="P56" s="101"/>
      <c r="Q56" s="102"/>
      <c r="R56" s="107"/>
      <c r="S56" s="106"/>
      <c r="T56" s="101"/>
      <c r="U56" s="102"/>
      <c r="V56" s="107"/>
      <c r="W56" s="102"/>
      <c r="X56" s="106"/>
      <c r="Y56" s="102"/>
      <c r="Z56" s="107"/>
      <c r="AA56" s="102"/>
      <c r="AB56" s="106"/>
      <c r="AC56" s="102"/>
      <c r="AD56" s="108"/>
      <c r="AE56" s="109"/>
      <c r="AF56" s="109"/>
      <c r="AG56" s="110"/>
      <c r="AH56" s="107"/>
      <c r="AI56" s="101"/>
      <c r="AJ56" s="102"/>
      <c r="AK56" s="115"/>
      <c r="AL56" s="115"/>
      <c r="AM56" s="115"/>
      <c r="AN56" s="115"/>
      <c r="AO56" s="115"/>
      <c r="AP56" s="117"/>
      <c r="AQ56" s="117"/>
      <c r="AR56" s="2"/>
    </row>
    <row r="57" spans="1:44" s="1" customFormat="1" ht="15" customHeight="1" x14ac:dyDescent="0.2">
      <c r="A57" s="100"/>
      <c r="B57" s="106"/>
      <c r="C57" s="101"/>
      <c r="D57" s="102"/>
      <c r="E57" s="103"/>
      <c r="F57" s="104"/>
      <c r="G57" s="104"/>
      <c r="H57" s="104"/>
      <c r="I57" s="104"/>
      <c r="J57" s="105"/>
      <c r="K57" s="106"/>
      <c r="L57" s="101"/>
      <c r="M57" s="102"/>
      <c r="N57" s="106"/>
      <c r="O57" s="101"/>
      <c r="P57" s="101"/>
      <c r="Q57" s="102"/>
      <c r="R57" s="107"/>
      <c r="S57" s="106"/>
      <c r="T57" s="101"/>
      <c r="U57" s="102"/>
      <c r="V57" s="107"/>
      <c r="W57" s="102"/>
      <c r="X57" s="106"/>
      <c r="Y57" s="102"/>
      <c r="Z57" s="107"/>
      <c r="AA57" s="102"/>
      <c r="AB57" s="106"/>
      <c r="AC57" s="102"/>
      <c r="AD57" s="108"/>
      <c r="AE57" s="109"/>
      <c r="AF57" s="109"/>
      <c r="AG57" s="110"/>
      <c r="AH57" s="107"/>
      <c r="AI57" s="101"/>
      <c r="AJ57" s="102"/>
      <c r="AK57" s="115"/>
      <c r="AL57" s="115"/>
      <c r="AM57" s="115"/>
      <c r="AN57" s="115"/>
      <c r="AO57" s="115"/>
      <c r="AP57" s="117"/>
      <c r="AQ57" s="117"/>
      <c r="AR57" s="2"/>
    </row>
    <row r="58" spans="1:44" s="1" customFormat="1" ht="15" customHeight="1" x14ac:dyDescent="0.2">
      <c r="A58" s="100"/>
      <c r="B58" s="106"/>
      <c r="C58" s="101"/>
      <c r="D58" s="102"/>
      <c r="E58" s="103"/>
      <c r="F58" s="104"/>
      <c r="G58" s="104"/>
      <c r="H58" s="104"/>
      <c r="I58" s="104"/>
      <c r="J58" s="105"/>
      <c r="K58" s="106"/>
      <c r="L58" s="101"/>
      <c r="M58" s="102"/>
      <c r="N58" s="106"/>
      <c r="O58" s="101"/>
      <c r="P58" s="101"/>
      <c r="Q58" s="102"/>
      <c r="R58" s="107"/>
      <c r="S58" s="106"/>
      <c r="T58" s="101"/>
      <c r="U58" s="102"/>
      <c r="V58" s="107"/>
      <c r="W58" s="102"/>
      <c r="X58" s="106"/>
      <c r="Y58" s="102"/>
      <c r="Z58" s="107"/>
      <c r="AA58" s="102"/>
      <c r="AB58" s="106"/>
      <c r="AC58" s="102"/>
      <c r="AD58" s="108"/>
      <c r="AE58" s="109"/>
      <c r="AF58" s="109"/>
      <c r="AG58" s="110"/>
      <c r="AH58" s="107"/>
      <c r="AI58" s="101"/>
      <c r="AJ58" s="102"/>
      <c r="AK58" s="118"/>
      <c r="AL58" s="115"/>
      <c r="AM58" s="115"/>
      <c r="AN58" s="115"/>
      <c r="AO58" s="115"/>
      <c r="AP58" s="117"/>
      <c r="AQ58" s="117"/>
      <c r="AR58" s="2"/>
    </row>
    <row r="59" spans="1:44" s="1" customFormat="1" ht="15" customHeight="1" x14ac:dyDescent="0.2">
      <c r="A59" s="100"/>
      <c r="B59" s="106"/>
      <c r="C59" s="101"/>
      <c r="D59" s="102"/>
      <c r="E59" s="103"/>
      <c r="F59" s="104"/>
      <c r="G59" s="104"/>
      <c r="H59" s="104"/>
      <c r="I59" s="104"/>
      <c r="J59" s="105"/>
      <c r="K59" s="106"/>
      <c r="L59" s="101"/>
      <c r="M59" s="102"/>
      <c r="N59" s="106"/>
      <c r="O59" s="101"/>
      <c r="P59" s="101"/>
      <c r="Q59" s="102"/>
      <c r="R59" s="107"/>
      <c r="S59" s="106"/>
      <c r="T59" s="101"/>
      <c r="U59" s="102"/>
      <c r="V59" s="107"/>
      <c r="W59" s="102"/>
      <c r="X59" s="106"/>
      <c r="Y59" s="102"/>
      <c r="Z59" s="107"/>
      <c r="AA59" s="102"/>
      <c r="AB59" s="106"/>
      <c r="AC59" s="102"/>
      <c r="AD59" s="108"/>
      <c r="AE59" s="109"/>
      <c r="AF59" s="109"/>
      <c r="AG59" s="110"/>
      <c r="AH59" s="107"/>
      <c r="AI59" s="101"/>
      <c r="AJ59" s="102"/>
      <c r="AK59" s="115"/>
      <c r="AL59" s="115"/>
      <c r="AM59" s="115"/>
      <c r="AN59" s="115"/>
      <c r="AO59" s="115"/>
      <c r="AP59" s="117"/>
      <c r="AQ59" s="117"/>
      <c r="AR59" s="2"/>
    </row>
    <row r="60" spans="1:44" s="1" customFormat="1" ht="15" customHeight="1" x14ac:dyDescent="0.2">
      <c r="A60" s="100"/>
      <c r="B60" s="106"/>
      <c r="C60" s="101"/>
      <c r="D60" s="102"/>
      <c r="E60" s="103"/>
      <c r="F60" s="104"/>
      <c r="G60" s="104"/>
      <c r="H60" s="104"/>
      <c r="I60" s="104"/>
      <c r="J60" s="105"/>
      <c r="K60" s="106"/>
      <c r="L60" s="101"/>
      <c r="M60" s="102"/>
      <c r="N60" s="106"/>
      <c r="O60" s="101"/>
      <c r="P60" s="101"/>
      <c r="Q60" s="102"/>
      <c r="R60" s="107"/>
      <c r="S60" s="106"/>
      <c r="T60" s="101"/>
      <c r="U60" s="102"/>
      <c r="V60" s="107"/>
      <c r="W60" s="102"/>
      <c r="X60" s="106"/>
      <c r="Y60" s="102"/>
      <c r="Z60" s="107"/>
      <c r="AA60" s="102"/>
      <c r="AB60" s="106"/>
      <c r="AC60" s="102"/>
      <c r="AD60" s="108"/>
      <c r="AE60" s="109"/>
      <c r="AF60" s="109"/>
      <c r="AG60" s="110"/>
      <c r="AH60" s="107"/>
      <c r="AI60" s="101"/>
      <c r="AJ60" s="102"/>
      <c r="AK60" s="115"/>
      <c r="AL60" s="115"/>
      <c r="AM60" s="115"/>
      <c r="AN60" s="115"/>
      <c r="AO60" s="115"/>
      <c r="AP60" s="117"/>
      <c r="AQ60" s="117"/>
      <c r="AR60" s="2"/>
    </row>
    <row r="61" spans="1:44" s="1" customFormat="1" ht="15" customHeight="1" x14ac:dyDescent="0.2">
      <c r="A61" s="100"/>
      <c r="B61" s="106"/>
      <c r="C61" s="101"/>
      <c r="D61" s="102"/>
      <c r="E61" s="103"/>
      <c r="F61" s="104"/>
      <c r="G61" s="104"/>
      <c r="H61" s="104"/>
      <c r="I61" s="104"/>
      <c r="J61" s="105"/>
      <c r="K61" s="106"/>
      <c r="L61" s="101"/>
      <c r="M61" s="102"/>
      <c r="N61" s="106"/>
      <c r="O61" s="101"/>
      <c r="P61" s="101"/>
      <c r="Q61" s="102"/>
      <c r="R61" s="107"/>
      <c r="S61" s="106"/>
      <c r="T61" s="101"/>
      <c r="U61" s="102"/>
      <c r="V61" s="107"/>
      <c r="W61" s="102"/>
      <c r="X61" s="106"/>
      <c r="Y61" s="102"/>
      <c r="Z61" s="107"/>
      <c r="AA61" s="102"/>
      <c r="AB61" s="106"/>
      <c r="AC61" s="102"/>
      <c r="AD61" s="108"/>
      <c r="AE61" s="109"/>
      <c r="AF61" s="109"/>
      <c r="AG61" s="110"/>
      <c r="AH61" s="107"/>
      <c r="AI61" s="101"/>
      <c r="AJ61" s="102"/>
      <c r="AK61" s="115"/>
      <c r="AL61" s="115"/>
      <c r="AM61" s="115"/>
      <c r="AN61" s="115"/>
      <c r="AO61" s="115"/>
      <c r="AP61" s="117"/>
      <c r="AQ61" s="117"/>
      <c r="AR61" s="2"/>
    </row>
    <row r="62" spans="1:44" s="1" customFormat="1" ht="15" customHeight="1" x14ac:dyDescent="0.2">
      <c r="A62" s="100"/>
      <c r="B62" s="106"/>
      <c r="C62" s="101"/>
      <c r="D62" s="102"/>
      <c r="E62" s="103"/>
      <c r="F62" s="104"/>
      <c r="G62" s="104"/>
      <c r="H62" s="104"/>
      <c r="I62" s="104"/>
      <c r="J62" s="105"/>
      <c r="K62" s="106"/>
      <c r="L62" s="101"/>
      <c r="M62" s="102"/>
      <c r="N62" s="106"/>
      <c r="O62" s="101"/>
      <c r="P62" s="101"/>
      <c r="Q62" s="102"/>
      <c r="R62" s="107"/>
      <c r="S62" s="106"/>
      <c r="T62" s="101"/>
      <c r="U62" s="102"/>
      <c r="V62" s="107"/>
      <c r="W62" s="102"/>
      <c r="X62" s="106"/>
      <c r="Y62" s="102"/>
      <c r="Z62" s="107"/>
      <c r="AA62" s="102"/>
      <c r="AB62" s="106"/>
      <c r="AC62" s="102"/>
      <c r="AD62" s="108"/>
      <c r="AE62" s="109"/>
      <c r="AF62" s="109"/>
      <c r="AG62" s="110"/>
      <c r="AH62" s="107"/>
      <c r="AI62" s="101"/>
      <c r="AJ62" s="102"/>
      <c r="AK62" s="115"/>
      <c r="AL62" s="115"/>
      <c r="AM62" s="115"/>
      <c r="AN62" s="115"/>
      <c r="AO62" s="115"/>
      <c r="AP62" s="117"/>
      <c r="AQ62" s="117"/>
      <c r="AR62" s="2"/>
    </row>
    <row r="63" spans="1:44" s="1" customFormat="1" ht="15" customHeight="1" x14ac:dyDescent="0.2">
      <c r="A63" s="100"/>
      <c r="B63" s="106"/>
      <c r="C63" s="101"/>
      <c r="D63" s="102"/>
      <c r="E63" s="103"/>
      <c r="F63" s="104"/>
      <c r="G63" s="104"/>
      <c r="H63" s="104"/>
      <c r="I63" s="104"/>
      <c r="J63" s="105"/>
      <c r="K63" s="106"/>
      <c r="L63" s="101"/>
      <c r="M63" s="102"/>
      <c r="N63" s="106"/>
      <c r="O63" s="101"/>
      <c r="P63" s="101"/>
      <c r="Q63" s="102"/>
      <c r="R63" s="107"/>
      <c r="S63" s="106"/>
      <c r="T63" s="101"/>
      <c r="U63" s="102"/>
      <c r="V63" s="107"/>
      <c r="W63" s="102"/>
      <c r="X63" s="106"/>
      <c r="Y63" s="102"/>
      <c r="Z63" s="107"/>
      <c r="AA63" s="102"/>
      <c r="AB63" s="106"/>
      <c r="AC63" s="102"/>
      <c r="AD63" s="108"/>
      <c r="AE63" s="109"/>
      <c r="AF63" s="109"/>
      <c r="AG63" s="110"/>
      <c r="AH63" s="107"/>
      <c r="AI63" s="101"/>
      <c r="AJ63" s="102"/>
      <c r="AK63" s="115"/>
      <c r="AL63" s="115"/>
      <c r="AM63" s="115"/>
      <c r="AN63" s="115"/>
      <c r="AO63" s="115"/>
      <c r="AP63" s="117"/>
      <c r="AQ63" s="117"/>
      <c r="AR63" s="2"/>
    </row>
  </sheetData>
  <autoFilter ref="A31:AR63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  <filterColumn colId="18" showButton="0"/>
    <filterColumn colId="19" showButton="0"/>
    <filterColumn colId="21" showButton="0"/>
    <filterColumn colId="23" showButton="0"/>
    <filterColumn colId="25" showButton="0"/>
    <filterColumn colId="27" showButton="0"/>
    <filterColumn colId="33" showButton="0"/>
    <filterColumn colId="34" showButton="0"/>
    <sortState ref="A34:AR183">
      <sortCondition ref="B31:B183"/>
    </sortState>
  </autoFilter>
  <mergeCells count="19">
    <mergeCell ref="A29:A31"/>
    <mergeCell ref="B29:D31"/>
    <mergeCell ref="E29:J31"/>
    <mergeCell ref="K29:M31"/>
    <mergeCell ref="N29:Q31"/>
    <mergeCell ref="M1:AD3"/>
    <mergeCell ref="M4:AD6"/>
    <mergeCell ref="R29:R31"/>
    <mergeCell ref="S29:U31"/>
    <mergeCell ref="V29:Y30"/>
    <mergeCell ref="Z29:AC30"/>
    <mergeCell ref="AD29:AG31"/>
    <mergeCell ref="AH29:AJ31"/>
    <mergeCell ref="AN30:AO30"/>
    <mergeCell ref="AP30:AQ30"/>
    <mergeCell ref="V31:W31"/>
    <mergeCell ref="X31:Y31"/>
    <mergeCell ref="Z31:AA31"/>
    <mergeCell ref="AB31:AC31"/>
  </mergeCells>
  <phoneticPr fontId="1" type="noConversion"/>
  <conditionalFormatting sqref="B55:B63">
    <cfRule type="duplicateValues" dxfId="6" priority="3"/>
  </conditionalFormatting>
  <conditionalFormatting sqref="B32:B44">
    <cfRule type="duplicateValues" dxfId="5" priority="2"/>
  </conditionalFormatting>
  <conditionalFormatting sqref="B45:B54">
    <cfRule type="duplicateValues" dxfId="4" priority="1"/>
  </conditionalFormatting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165"/>
  <sheetViews>
    <sheetView workbookViewId="0">
      <pane xSplit="1" ySplit="5" topLeftCell="B6" activePane="bottomRight" state="frozen"/>
      <selection activeCell="S37" sqref="S37"/>
      <selection pane="topRight" activeCell="S37" sqref="S37"/>
      <selection pane="bottomLeft" activeCell="S37" sqref="S37"/>
      <selection pane="bottomRight" activeCell="B6" sqref="B6"/>
    </sheetView>
  </sheetViews>
  <sheetFormatPr defaultRowHeight="11.25" x14ac:dyDescent="0.2"/>
  <cols>
    <col min="4" max="4" width="17.5" customWidth="1"/>
    <col min="5" max="5" width="25.5" customWidth="1"/>
    <col min="6" max="6" width="15" bestFit="1" customWidth="1"/>
    <col min="7" max="8" width="9.33203125" customWidth="1"/>
    <col min="9" max="12" width="9.33203125" style="149"/>
    <col min="15" max="19" width="0" hidden="1" customWidth="1"/>
    <col min="20" max="20" width="20.5" hidden="1" customWidth="1"/>
    <col min="21" max="21" width="10.83203125" hidden="1" customWidth="1"/>
    <col min="22" max="23" width="0" hidden="1" customWidth="1"/>
    <col min="26" max="27" width="0" hidden="1" customWidth="1"/>
    <col min="29" max="29" width="9.33203125" style="5"/>
  </cols>
  <sheetData>
    <row r="2" spans="2:30" x14ac:dyDescent="0.2">
      <c r="M2" t="s">
        <v>606</v>
      </c>
      <c r="O2" t="s">
        <v>607</v>
      </c>
      <c r="Q2" t="s">
        <v>608</v>
      </c>
      <c r="T2" t="s">
        <v>609</v>
      </c>
    </row>
    <row r="3" spans="2:30" x14ac:dyDescent="0.2">
      <c r="B3" t="s">
        <v>599</v>
      </c>
      <c r="C3" t="s">
        <v>600</v>
      </c>
      <c r="D3" t="s">
        <v>657</v>
      </c>
      <c r="E3" t="s">
        <v>601</v>
      </c>
      <c r="F3" t="s">
        <v>602</v>
      </c>
      <c r="G3" t="s">
        <v>603</v>
      </c>
      <c r="H3" t="s">
        <v>604</v>
      </c>
      <c r="I3" s="149" t="s">
        <v>605</v>
      </c>
      <c r="X3" t="s">
        <v>610</v>
      </c>
      <c r="Z3" t="s">
        <v>611</v>
      </c>
    </row>
    <row r="4" spans="2:30" x14ac:dyDescent="0.2">
      <c r="M4" t="s">
        <v>612</v>
      </c>
      <c r="N4" t="s">
        <v>613</v>
      </c>
      <c r="O4" t="s">
        <v>612</v>
      </c>
      <c r="P4" t="s">
        <v>613</v>
      </c>
      <c r="U4" t="s">
        <v>614</v>
      </c>
      <c r="V4" t="s">
        <v>615</v>
      </c>
      <c r="W4" t="s">
        <v>616</v>
      </c>
      <c r="X4" t="s">
        <v>617</v>
      </c>
      <c r="Y4" t="s">
        <v>618</v>
      </c>
      <c r="Z4" t="s">
        <v>619</v>
      </c>
      <c r="AA4" t="s">
        <v>620</v>
      </c>
      <c r="AB4">
        <v>1.5</v>
      </c>
      <c r="AC4" s="5">
        <v>1.3</v>
      </c>
      <c r="AD4" t="s">
        <v>662</v>
      </c>
    </row>
    <row r="5" spans="2:30" x14ac:dyDescent="0.2">
      <c r="AB5" t="s">
        <v>667</v>
      </c>
      <c r="AC5" s="147" t="s">
        <v>668</v>
      </c>
      <c r="AD5" s="148"/>
    </row>
    <row r="6" spans="2:30" x14ac:dyDescent="0.2">
      <c r="B6" s="144">
        <v>1</v>
      </c>
      <c r="C6" s="144" t="s">
        <v>137</v>
      </c>
      <c r="D6" s="144" t="s">
        <v>658</v>
      </c>
      <c r="E6" s="144" t="s">
        <v>440</v>
      </c>
      <c r="F6" s="144" t="s">
        <v>621</v>
      </c>
      <c r="G6" s="144" t="s">
        <v>297</v>
      </c>
      <c r="H6" s="144" t="s">
        <v>121</v>
      </c>
      <c r="I6" s="150" t="s">
        <v>622</v>
      </c>
      <c r="J6" s="150">
        <v>-1</v>
      </c>
      <c r="K6" s="150">
        <v>1</v>
      </c>
      <c r="L6" s="150" t="str">
        <f>J6&amp;" ~ "&amp;K6</f>
        <v>-1 ~ 1</v>
      </c>
      <c r="M6" s="144" t="s">
        <v>0</v>
      </c>
      <c r="N6" s="144">
        <v>0.5</v>
      </c>
      <c r="O6" s="144" t="s">
        <v>0</v>
      </c>
      <c r="P6" s="144">
        <v>25</v>
      </c>
      <c r="Q6" s="144"/>
      <c r="R6" s="144"/>
      <c r="S6" s="144" t="s">
        <v>361</v>
      </c>
      <c r="T6" s="144"/>
      <c r="U6" s="144" t="s">
        <v>504</v>
      </c>
      <c r="V6" s="144" t="s">
        <v>367</v>
      </c>
      <c r="W6" s="144" t="s">
        <v>329</v>
      </c>
      <c r="X6" s="144">
        <v>8</v>
      </c>
      <c r="Y6" s="144">
        <v>0</v>
      </c>
      <c r="Z6" s="144">
        <v>60</v>
      </c>
      <c r="AA6" s="144">
        <v>0</v>
      </c>
      <c r="AB6" s="144">
        <f t="shared" ref="AB6:AB36" si="0">N6*$AB$4</f>
        <v>0.75</v>
      </c>
      <c r="AC6" s="5">
        <f t="shared" ref="AC6:AC36" si="1">K6*$AC$4</f>
        <v>1.3</v>
      </c>
      <c r="AD6">
        <f>(N6+1)/(K6-J6)</f>
        <v>0.75</v>
      </c>
    </row>
    <row r="7" spans="2:30" x14ac:dyDescent="0.2">
      <c r="B7" s="144">
        <v>2</v>
      </c>
      <c r="C7" s="144" t="s">
        <v>138</v>
      </c>
      <c r="D7" s="144" t="s">
        <v>658</v>
      </c>
      <c r="E7" s="144" t="s">
        <v>440</v>
      </c>
      <c r="F7" s="144" t="s">
        <v>621</v>
      </c>
      <c r="G7" s="144" t="s">
        <v>297</v>
      </c>
      <c r="H7" s="144" t="s">
        <v>121</v>
      </c>
      <c r="I7" s="150" t="s">
        <v>622</v>
      </c>
      <c r="J7" s="150">
        <v>-1</v>
      </c>
      <c r="K7" s="150">
        <v>1</v>
      </c>
      <c r="L7" s="150" t="str">
        <f t="shared" ref="L7:L69" si="2">J7&amp;" ~ "&amp;K7</f>
        <v>-1 ~ 1</v>
      </c>
      <c r="M7" s="144" t="s">
        <v>0</v>
      </c>
      <c r="N7" s="144">
        <v>0.5</v>
      </c>
      <c r="O7" s="144" t="s">
        <v>0</v>
      </c>
      <c r="P7" s="144">
        <v>25</v>
      </c>
      <c r="Q7" s="144"/>
      <c r="R7" s="144"/>
      <c r="S7" s="144" t="s">
        <v>361</v>
      </c>
      <c r="T7" s="144"/>
      <c r="U7" s="144" t="s">
        <v>504</v>
      </c>
      <c r="V7" s="144" t="s">
        <v>367</v>
      </c>
      <c r="W7" s="144" t="s">
        <v>329</v>
      </c>
      <c r="X7" s="144">
        <v>8</v>
      </c>
      <c r="Y7" s="144">
        <v>0</v>
      </c>
      <c r="Z7" s="144">
        <v>60</v>
      </c>
      <c r="AA7" s="144">
        <v>0</v>
      </c>
      <c r="AB7" s="144">
        <f t="shared" si="0"/>
        <v>0.75</v>
      </c>
      <c r="AC7" s="5">
        <f t="shared" si="1"/>
        <v>1.3</v>
      </c>
      <c r="AD7">
        <f>(N7+1)/(K7-J7)</f>
        <v>0.75</v>
      </c>
    </row>
    <row r="8" spans="2:30" x14ac:dyDescent="0.2">
      <c r="B8" s="144">
        <v>3</v>
      </c>
      <c r="C8" s="144" t="s">
        <v>139</v>
      </c>
      <c r="D8" s="144" t="s">
        <v>658</v>
      </c>
      <c r="E8" s="144" t="s">
        <v>378</v>
      </c>
      <c r="F8" s="144" t="s">
        <v>621</v>
      </c>
      <c r="G8" s="144" t="s">
        <v>298</v>
      </c>
      <c r="H8" s="144" t="s">
        <v>121</v>
      </c>
      <c r="I8" s="150" t="s">
        <v>374</v>
      </c>
      <c r="J8" s="150">
        <v>0</v>
      </c>
      <c r="K8" s="150">
        <v>5</v>
      </c>
      <c r="L8" s="150" t="str">
        <f t="shared" si="2"/>
        <v>0 ~ 5</v>
      </c>
      <c r="M8" s="144" t="s">
        <v>0</v>
      </c>
      <c r="N8" s="144">
        <v>2.4700000000000002</v>
      </c>
      <c r="O8" s="144" t="s">
        <v>0</v>
      </c>
      <c r="P8" s="144">
        <v>25</v>
      </c>
      <c r="Q8" s="144"/>
      <c r="R8" s="144" t="s">
        <v>364</v>
      </c>
      <c r="S8" s="144" t="s">
        <v>361</v>
      </c>
      <c r="T8" s="144"/>
      <c r="U8" s="144" t="s">
        <v>504</v>
      </c>
      <c r="V8" s="144" t="s">
        <v>363</v>
      </c>
      <c r="W8" s="144" t="s">
        <v>329</v>
      </c>
      <c r="X8" s="144">
        <v>10.7</v>
      </c>
      <c r="Y8" s="144">
        <v>0</v>
      </c>
      <c r="Z8" s="144">
        <v>60</v>
      </c>
      <c r="AA8" s="144">
        <v>0</v>
      </c>
      <c r="AB8" s="144">
        <f t="shared" si="0"/>
        <v>3.7050000000000001</v>
      </c>
      <c r="AC8" s="5">
        <f t="shared" si="1"/>
        <v>6.5</v>
      </c>
      <c r="AD8">
        <f>N8/K8</f>
        <v>0.49400000000000005</v>
      </c>
    </row>
    <row r="9" spans="2:30" x14ac:dyDescent="0.2">
      <c r="B9" s="5">
        <v>4</v>
      </c>
      <c r="C9" s="144" t="s">
        <v>140</v>
      </c>
      <c r="D9" s="144" t="s">
        <v>658</v>
      </c>
      <c r="E9" s="144" t="s">
        <v>440</v>
      </c>
      <c r="F9" s="144" t="s">
        <v>621</v>
      </c>
      <c r="G9" s="144" t="s">
        <v>298</v>
      </c>
      <c r="H9" s="144" t="s">
        <v>121</v>
      </c>
      <c r="I9" s="150" t="s">
        <v>622</v>
      </c>
      <c r="J9" s="150">
        <v>-1</v>
      </c>
      <c r="K9" s="150">
        <v>1</v>
      </c>
      <c r="L9" s="150" t="str">
        <f t="shared" si="2"/>
        <v>-1 ~ 1</v>
      </c>
      <c r="M9" s="144" t="s">
        <v>0</v>
      </c>
      <c r="N9" s="144">
        <v>0.5</v>
      </c>
      <c r="O9" s="144" t="s">
        <v>0</v>
      </c>
      <c r="P9" s="144">
        <v>25</v>
      </c>
      <c r="Q9" s="144"/>
      <c r="R9" s="144" t="s">
        <v>364</v>
      </c>
      <c r="S9" s="144" t="s">
        <v>361</v>
      </c>
      <c r="T9" s="144"/>
      <c r="U9" s="144" t="s">
        <v>504</v>
      </c>
      <c r="V9" s="144" t="s">
        <v>28</v>
      </c>
      <c r="W9" s="144" t="s">
        <v>329</v>
      </c>
      <c r="X9" s="144">
        <v>8</v>
      </c>
      <c r="Y9" s="144">
        <v>0</v>
      </c>
      <c r="Z9" s="144">
        <v>60</v>
      </c>
      <c r="AA9" s="144">
        <v>0</v>
      </c>
      <c r="AB9" s="144">
        <f t="shared" si="0"/>
        <v>0.75</v>
      </c>
      <c r="AC9" s="5">
        <f t="shared" si="1"/>
        <v>1.3</v>
      </c>
      <c r="AD9">
        <f>(N9+1)/(K9-J9)</f>
        <v>0.75</v>
      </c>
    </row>
    <row r="10" spans="2:30" x14ac:dyDescent="0.2">
      <c r="B10" s="5">
        <v>5</v>
      </c>
      <c r="C10" s="144" t="s">
        <v>141</v>
      </c>
      <c r="D10" s="144" t="s">
        <v>658</v>
      </c>
      <c r="E10" s="144" t="s">
        <v>279</v>
      </c>
      <c r="F10" s="144" t="s">
        <v>332</v>
      </c>
      <c r="G10" s="144" t="s">
        <v>295</v>
      </c>
      <c r="H10" s="144" t="s">
        <v>121</v>
      </c>
      <c r="I10" s="150" t="s">
        <v>623</v>
      </c>
      <c r="J10" s="151">
        <v>-1</v>
      </c>
      <c r="K10" s="151">
        <v>1</v>
      </c>
      <c r="L10" s="150" t="str">
        <f t="shared" si="2"/>
        <v>-1 ~ 1</v>
      </c>
      <c r="M10" s="144">
        <v>1.58</v>
      </c>
      <c r="N10" s="144" t="s">
        <v>666</v>
      </c>
      <c r="O10" s="144" t="s">
        <v>0</v>
      </c>
      <c r="P10" s="144">
        <v>20</v>
      </c>
      <c r="Q10" s="144"/>
      <c r="R10" s="144" t="s">
        <v>364</v>
      </c>
      <c r="S10" s="144" t="s">
        <v>361</v>
      </c>
      <c r="T10" s="144"/>
      <c r="U10" s="144" t="s">
        <v>504</v>
      </c>
      <c r="V10" s="144" t="s">
        <v>363</v>
      </c>
      <c r="W10" s="144" t="s">
        <v>329</v>
      </c>
      <c r="X10" s="144">
        <v>0.5</v>
      </c>
      <c r="Y10" s="144">
        <v>0</v>
      </c>
      <c r="Z10" s="144">
        <v>120</v>
      </c>
      <c r="AA10" s="144">
        <v>0</v>
      </c>
      <c r="AB10" s="144" t="e">
        <f t="shared" si="0"/>
        <v>#VALUE!</v>
      </c>
      <c r="AC10" s="5">
        <f t="shared" si="1"/>
        <v>1.3</v>
      </c>
      <c r="AD10" t="e">
        <f t="shared" ref="AD10:AD14" si="3">N10/K10</f>
        <v>#VALUE!</v>
      </c>
    </row>
    <row r="11" spans="2:30" x14ac:dyDescent="0.2">
      <c r="B11" s="5">
        <v>6</v>
      </c>
      <c r="C11" s="5" t="s">
        <v>148</v>
      </c>
      <c r="D11" s="5" t="s">
        <v>658</v>
      </c>
      <c r="E11" s="5" t="s">
        <v>379</v>
      </c>
      <c r="F11" s="5" t="s">
        <v>334</v>
      </c>
      <c r="G11" s="5" t="s">
        <v>298</v>
      </c>
      <c r="H11" s="5" t="s">
        <v>121</v>
      </c>
      <c r="I11" s="152" t="s">
        <v>124</v>
      </c>
      <c r="J11" s="152">
        <v>0</v>
      </c>
      <c r="K11" s="152">
        <v>10</v>
      </c>
      <c r="L11" s="152" t="str">
        <f t="shared" si="2"/>
        <v>0 ~ 10</v>
      </c>
      <c r="M11" s="5" t="s">
        <v>0</v>
      </c>
      <c r="N11" s="5">
        <v>5.39</v>
      </c>
      <c r="O11" s="5" t="s">
        <v>0</v>
      </c>
      <c r="P11" s="5">
        <v>82</v>
      </c>
      <c r="Q11" s="5"/>
      <c r="R11" s="5" t="s">
        <v>364</v>
      </c>
      <c r="S11" s="5" t="s">
        <v>361</v>
      </c>
      <c r="T11" s="5"/>
      <c r="U11" s="5" t="s">
        <v>504</v>
      </c>
      <c r="V11" s="5" t="s">
        <v>363</v>
      </c>
      <c r="W11" s="5" t="s">
        <v>329</v>
      </c>
      <c r="X11" s="5">
        <v>7.9</v>
      </c>
      <c r="Y11" s="5">
        <v>0</v>
      </c>
      <c r="Z11" s="5">
        <v>120</v>
      </c>
      <c r="AA11" s="5">
        <v>0</v>
      </c>
      <c r="AB11" s="5">
        <f t="shared" si="0"/>
        <v>8.0849999999999991</v>
      </c>
      <c r="AC11" s="5">
        <f t="shared" si="1"/>
        <v>13</v>
      </c>
      <c r="AD11">
        <f t="shared" si="3"/>
        <v>0.53899999999999992</v>
      </c>
    </row>
    <row r="12" spans="2:30" x14ac:dyDescent="0.2">
      <c r="B12" s="5">
        <v>7</v>
      </c>
      <c r="C12" s="5" t="s">
        <v>149</v>
      </c>
      <c r="D12" s="5" t="s">
        <v>658</v>
      </c>
      <c r="E12" s="5" t="s">
        <v>380</v>
      </c>
      <c r="F12" s="5" t="s">
        <v>334</v>
      </c>
      <c r="G12" s="5" t="s">
        <v>298</v>
      </c>
      <c r="H12" s="5" t="s">
        <v>121</v>
      </c>
      <c r="I12" s="152" t="s">
        <v>124</v>
      </c>
      <c r="J12" s="152">
        <v>0</v>
      </c>
      <c r="K12" s="152">
        <v>10</v>
      </c>
      <c r="L12" s="152" t="str">
        <f t="shared" si="2"/>
        <v>0 ~ 10</v>
      </c>
      <c r="M12" s="5" t="s">
        <v>0</v>
      </c>
      <c r="N12" s="5">
        <v>5.39</v>
      </c>
      <c r="O12" s="5" t="s">
        <v>0</v>
      </c>
      <c r="P12" s="5">
        <v>82</v>
      </c>
      <c r="Q12" s="5"/>
      <c r="R12" s="5" t="s">
        <v>364</v>
      </c>
      <c r="S12" s="5" t="s">
        <v>361</v>
      </c>
      <c r="T12" s="5"/>
      <c r="U12" s="5" t="s">
        <v>504</v>
      </c>
      <c r="V12" s="5" t="s">
        <v>363</v>
      </c>
      <c r="W12" s="5" t="s">
        <v>329</v>
      </c>
      <c r="X12" s="5">
        <v>7.9</v>
      </c>
      <c r="Y12" s="5">
        <v>0</v>
      </c>
      <c r="Z12" s="5">
        <v>120</v>
      </c>
      <c r="AA12" s="5">
        <v>0</v>
      </c>
      <c r="AB12" s="5">
        <f t="shared" si="0"/>
        <v>8.0849999999999991</v>
      </c>
      <c r="AC12" s="5">
        <f t="shared" si="1"/>
        <v>13</v>
      </c>
      <c r="AD12">
        <f t="shared" si="3"/>
        <v>0.53899999999999992</v>
      </c>
    </row>
    <row r="13" spans="2:30" x14ac:dyDescent="0.2">
      <c r="B13" s="5">
        <v>8</v>
      </c>
      <c r="C13" s="5" t="s">
        <v>150</v>
      </c>
      <c r="D13" s="5" t="s">
        <v>658</v>
      </c>
      <c r="E13" s="5" t="s">
        <v>381</v>
      </c>
      <c r="F13" s="5" t="s">
        <v>334</v>
      </c>
      <c r="G13" s="5" t="s">
        <v>298</v>
      </c>
      <c r="H13" s="5" t="s">
        <v>121</v>
      </c>
      <c r="I13" s="152" t="s">
        <v>124</v>
      </c>
      <c r="J13" s="152">
        <v>0</v>
      </c>
      <c r="K13" s="152">
        <v>10</v>
      </c>
      <c r="L13" s="152" t="str">
        <f t="shared" si="2"/>
        <v>0 ~ 10</v>
      </c>
      <c r="M13" s="5" t="s">
        <v>0</v>
      </c>
      <c r="N13" s="5">
        <v>5.71</v>
      </c>
      <c r="O13" s="5" t="s">
        <v>0</v>
      </c>
      <c r="P13" s="5">
        <v>78</v>
      </c>
      <c r="Q13" s="5"/>
      <c r="R13" s="5" t="s">
        <v>364</v>
      </c>
      <c r="S13" s="5" t="s">
        <v>361</v>
      </c>
      <c r="T13" s="5"/>
      <c r="U13" s="5" t="s">
        <v>504</v>
      </c>
      <c r="V13" s="5" t="s">
        <v>363</v>
      </c>
      <c r="W13" s="5" t="s">
        <v>329</v>
      </c>
      <c r="X13" s="5">
        <v>7.6</v>
      </c>
      <c r="Y13" s="5">
        <v>0</v>
      </c>
      <c r="Z13" s="5">
        <v>120</v>
      </c>
      <c r="AA13" s="5">
        <v>0</v>
      </c>
      <c r="AB13" s="5">
        <f t="shared" si="0"/>
        <v>8.5649999999999995</v>
      </c>
      <c r="AC13" s="5">
        <f t="shared" si="1"/>
        <v>13</v>
      </c>
      <c r="AD13">
        <f t="shared" si="3"/>
        <v>0.57099999999999995</v>
      </c>
    </row>
    <row r="14" spans="2:30" x14ac:dyDescent="0.2">
      <c r="B14" s="5">
        <v>9</v>
      </c>
      <c r="C14" s="5" t="s">
        <v>151</v>
      </c>
      <c r="D14" s="5" t="s">
        <v>658</v>
      </c>
      <c r="E14" s="5" t="s">
        <v>382</v>
      </c>
      <c r="F14" s="5" t="s">
        <v>334</v>
      </c>
      <c r="G14" s="5" t="s">
        <v>298</v>
      </c>
      <c r="H14" s="5" t="s">
        <v>121</v>
      </c>
      <c r="I14" s="152" t="s">
        <v>124</v>
      </c>
      <c r="J14" s="152">
        <v>0</v>
      </c>
      <c r="K14" s="152">
        <v>10</v>
      </c>
      <c r="L14" s="152" t="str">
        <f t="shared" si="2"/>
        <v>0 ~ 10</v>
      </c>
      <c r="M14" s="5" t="s">
        <v>0</v>
      </c>
      <c r="N14" s="5">
        <v>5.71</v>
      </c>
      <c r="O14" s="5" t="s">
        <v>0</v>
      </c>
      <c r="P14" s="5">
        <v>78</v>
      </c>
      <c r="Q14" s="5"/>
      <c r="R14" s="5" t="s">
        <v>364</v>
      </c>
      <c r="S14" s="5" t="s">
        <v>361</v>
      </c>
      <c r="T14" s="5"/>
      <c r="U14" s="5" t="s">
        <v>504</v>
      </c>
      <c r="V14" s="5" t="s">
        <v>363</v>
      </c>
      <c r="W14" s="5" t="s">
        <v>329</v>
      </c>
      <c r="X14" s="5">
        <v>7.6</v>
      </c>
      <c r="Y14" s="5">
        <v>0</v>
      </c>
      <c r="Z14" s="5">
        <v>120</v>
      </c>
      <c r="AA14" s="5">
        <v>0</v>
      </c>
      <c r="AB14" s="5">
        <f t="shared" si="0"/>
        <v>8.5649999999999995</v>
      </c>
      <c r="AC14" s="5">
        <f t="shared" si="1"/>
        <v>13</v>
      </c>
      <c r="AD14">
        <f t="shared" si="3"/>
        <v>0.57099999999999995</v>
      </c>
    </row>
    <row r="15" spans="2:30" x14ac:dyDescent="0.2">
      <c r="B15" s="5">
        <v>10</v>
      </c>
      <c r="C15" s="144" t="s">
        <v>152</v>
      </c>
      <c r="D15" s="144" t="s">
        <v>658</v>
      </c>
      <c r="E15" s="144" t="s">
        <v>578</v>
      </c>
      <c r="F15" s="144" t="s">
        <v>334</v>
      </c>
      <c r="G15" s="144" t="s">
        <v>297</v>
      </c>
      <c r="H15" s="144" t="s">
        <v>122</v>
      </c>
      <c r="I15" s="150" t="s">
        <v>622</v>
      </c>
      <c r="J15" s="150">
        <v>-1</v>
      </c>
      <c r="K15" s="150">
        <v>1</v>
      </c>
      <c r="L15" s="150" t="str">
        <f t="shared" si="2"/>
        <v>-1 ~ 1</v>
      </c>
      <c r="M15" s="144" t="s">
        <v>0</v>
      </c>
      <c r="N15" s="144">
        <v>0.1</v>
      </c>
      <c r="O15" s="144" t="s">
        <v>0</v>
      </c>
      <c r="P15" s="144">
        <v>38</v>
      </c>
      <c r="Q15" s="144"/>
      <c r="R15" s="144" t="s">
        <v>364</v>
      </c>
      <c r="S15" s="144" t="s">
        <v>361</v>
      </c>
      <c r="T15" s="144"/>
      <c r="U15" s="144" t="s">
        <v>504</v>
      </c>
      <c r="V15" s="144" t="s">
        <v>363</v>
      </c>
      <c r="W15" s="144" t="s">
        <v>329</v>
      </c>
      <c r="X15" s="144">
        <v>2</v>
      </c>
      <c r="Y15" s="144">
        <v>0</v>
      </c>
      <c r="Z15" s="144">
        <v>120</v>
      </c>
      <c r="AA15" s="144">
        <v>0</v>
      </c>
      <c r="AB15" s="144">
        <f t="shared" si="0"/>
        <v>0.15000000000000002</v>
      </c>
      <c r="AC15" s="5">
        <f t="shared" si="1"/>
        <v>1.3</v>
      </c>
      <c r="AD15">
        <f>(N15+1)/(K15-J15)</f>
        <v>0.55000000000000004</v>
      </c>
    </row>
    <row r="16" spans="2:30" x14ac:dyDescent="0.2">
      <c r="B16" s="5">
        <v>11</v>
      </c>
      <c r="C16" s="5" t="s">
        <v>157</v>
      </c>
      <c r="D16" s="5" t="s">
        <v>658</v>
      </c>
      <c r="E16" s="5" t="s">
        <v>624</v>
      </c>
      <c r="F16" s="5" t="s">
        <v>336</v>
      </c>
      <c r="G16" s="5" t="s">
        <v>302</v>
      </c>
      <c r="H16" s="5" t="s">
        <v>123</v>
      </c>
      <c r="I16" s="152" t="s">
        <v>374</v>
      </c>
      <c r="J16" s="152">
        <v>0</v>
      </c>
      <c r="K16" s="152">
        <v>5</v>
      </c>
      <c r="L16" s="152" t="str">
        <f t="shared" si="2"/>
        <v>0 ~ 5</v>
      </c>
      <c r="M16" s="5" t="s">
        <v>0</v>
      </c>
      <c r="N16" s="5">
        <v>2.5</v>
      </c>
      <c r="O16" s="5" t="s">
        <v>0</v>
      </c>
      <c r="P16" s="5">
        <v>138.19999999999999</v>
      </c>
      <c r="Q16" s="5"/>
      <c r="R16" s="5" t="s">
        <v>364</v>
      </c>
      <c r="S16" s="5" t="s">
        <v>361</v>
      </c>
      <c r="T16" s="5"/>
      <c r="U16" s="5" t="s">
        <v>504</v>
      </c>
      <c r="V16" s="5" t="s">
        <v>366</v>
      </c>
      <c r="W16" s="5" t="s">
        <v>329</v>
      </c>
      <c r="X16" s="5">
        <v>6</v>
      </c>
      <c r="Y16" s="5">
        <v>0</v>
      </c>
      <c r="Z16" s="5">
        <v>200</v>
      </c>
      <c r="AA16" s="5">
        <v>0</v>
      </c>
      <c r="AB16" s="5">
        <f t="shared" si="0"/>
        <v>3.75</v>
      </c>
      <c r="AC16" s="5">
        <f t="shared" si="1"/>
        <v>6.5</v>
      </c>
      <c r="AD16">
        <f t="shared" ref="AD16:AD22" si="4">N16/K16</f>
        <v>0.5</v>
      </c>
    </row>
    <row r="17" spans="1:31" x14ac:dyDescent="0.2">
      <c r="B17" s="5">
        <v>12</v>
      </c>
      <c r="C17" s="5" t="s">
        <v>164</v>
      </c>
      <c r="D17" s="5" t="s">
        <v>658</v>
      </c>
      <c r="E17" s="5" t="s">
        <v>383</v>
      </c>
      <c r="F17" s="5" t="s">
        <v>337</v>
      </c>
      <c r="G17" s="5" t="s">
        <v>298</v>
      </c>
      <c r="H17" s="5" t="s">
        <v>121</v>
      </c>
      <c r="I17" s="152" t="s">
        <v>124</v>
      </c>
      <c r="J17" s="152">
        <v>0</v>
      </c>
      <c r="K17" s="152">
        <v>10</v>
      </c>
      <c r="L17" s="152" t="str">
        <f t="shared" si="2"/>
        <v>0 ~ 10</v>
      </c>
      <c r="M17" s="5" t="s">
        <v>0</v>
      </c>
      <c r="N17" s="5">
        <v>5.73</v>
      </c>
      <c r="O17" s="5" t="s">
        <v>0</v>
      </c>
      <c r="P17" s="5">
        <v>97</v>
      </c>
      <c r="Q17" s="5"/>
      <c r="R17" s="5" t="s">
        <v>364</v>
      </c>
      <c r="S17" s="5" t="s">
        <v>361</v>
      </c>
      <c r="T17" s="5"/>
      <c r="U17" s="5" t="s">
        <v>504</v>
      </c>
      <c r="V17" s="5" t="s">
        <v>363</v>
      </c>
      <c r="W17" s="5" t="s">
        <v>329</v>
      </c>
      <c r="X17" s="5">
        <v>7.8</v>
      </c>
      <c r="Y17" s="5">
        <v>0</v>
      </c>
      <c r="Z17" s="5">
        <v>150</v>
      </c>
      <c r="AA17" s="5">
        <v>0</v>
      </c>
      <c r="AB17" s="5">
        <f t="shared" si="0"/>
        <v>8.5950000000000006</v>
      </c>
      <c r="AC17" s="5">
        <f t="shared" si="1"/>
        <v>13</v>
      </c>
      <c r="AD17">
        <f t="shared" si="4"/>
        <v>0.57300000000000006</v>
      </c>
    </row>
    <row r="18" spans="1:31" x14ac:dyDescent="0.2">
      <c r="B18" s="5">
        <v>13</v>
      </c>
      <c r="C18" s="5" t="s">
        <v>165</v>
      </c>
      <c r="D18" s="5" t="s">
        <v>658</v>
      </c>
      <c r="E18" s="5" t="s">
        <v>384</v>
      </c>
      <c r="F18" s="5" t="s">
        <v>337</v>
      </c>
      <c r="G18" s="5" t="s">
        <v>298</v>
      </c>
      <c r="H18" s="5" t="s">
        <v>121</v>
      </c>
      <c r="I18" s="152" t="s">
        <v>124</v>
      </c>
      <c r="J18" s="152">
        <v>0</v>
      </c>
      <c r="K18" s="152">
        <v>10</v>
      </c>
      <c r="L18" s="152" t="str">
        <f t="shared" si="2"/>
        <v>0 ~ 10</v>
      </c>
      <c r="M18" s="5" t="s">
        <v>0</v>
      </c>
      <c r="N18" s="5">
        <v>5.73</v>
      </c>
      <c r="O18" s="5" t="s">
        <v>0</v>
      </c>
      <c r="P18" s="5">
        <v>97</v>
      </c>
      <c r="Q18" s="5"/>
      <c r="R18" s="5" t="s">
        <v>364</v>
      </c>
      <c r="S18" s="5" t="s">
        <v>361</v>
      </c>
      <c r="T18" s="5"/>
      <c r="U18" s="5" t="s">
        <v>504</v>
      </c>
      <c r="V18" s="5" t="s">
        <v>363</v>
      </c>
      <c r="W18" s="5" t="s">
        <v>329</v>
      </c>
      <c r="X18" s="5">
        <v>7.8</v>
      </c>
      <c r="Y18" s="5">
        <v>0</v>
      </c>
      <c r="Z18" s="5">
        <v>150</v>
      </c>
      <c r="AA18" s="5">
        <v>0</v>
      </c>
      <c r="AB18" s="5">
        <f t="shared" si="0"/>
        <v>8.5950000000000006</v>
      </c>
      <c r="AC18" s="5">
        <f t="shared" si="1"/>
        <v>13</v>
      </c>
      <c r="AD18">
        <f t="shared" si="4"/>
        <v>0.57300000000000006</v>
      </c>
    </row>
    <row r="19" spans="1:31" x14ac:dyDescent="0.2">
      <c r="B19" s="5">
        <v>14</v>
      </c>
      <c r="C19" s="5" t="s">
        <v>166</v>
      </c>
      <c r="D19" s="5" t="s">
        <v>658</v>
      </c>
      <c r="E19" s="5" t="s">
        <v>385</v>
      </c>
      <c r="F19" s="5" t="s">
        <v>337</v>
      </c>
      <c r="G19" s="5" t="s">
        <v>298</v>
      </c>
      <c r="H19" s="5" t="s">
        <v>121</v>
      </c>
      <c r="I19" s="152" t="s">
        <v>124</v>
      </c>
      <c r="J19" s="152">
        <v>0</v>
      </c>
      <c r="K19" s="152">
        <v>10</v>
      </c>
      <c r="L19" s="152" t="str">
        <f t="shared" si="2"/>
        <v>0 ~ 10</v>
      </c>
      <c r="M19" s="5" t="s">
        <v>0</v>
      </c>
      <c r="N19" s="5">
        <v>5.25</v>
      </c>
      <c r="O19" s="5" t="s">
        <v>0</v>
      </c>
      <c r="P19" s="5">
        <v>45</v>
      </c>
      <c r="Q19" s="5"/>
      <c r="R19" s="5" t="s">
        <v>364</v>
      </c>
      <c r="S19" s="5" t="s">
        <v>361</v>
      </c>
      <c r="T19" s="5"/>
      <c r="U19" s="5" t="s">
        <v>504</v>
      </c>
      <c r="V19" s="5" t="s">
        <v>363</v>
      </c>
      <c r="W19" s="5" t="s">
        <v>329</v>
      </c>
      <c r="X19" s="5">
        <v>7.4</v>
      </c>
      <c r="Y19" s="5">
        <v>0</v>
      </c>
      <c r="Z19" s="5">
        <v>120</v>
      </c>
      <c r="AA19" s="5">
        <v>0</v>
      </c>
      <c r="AB19" s="5">
        <f t="shared" si="0"/>
        <v>7.875</v>
      </c>
      <c r="AC19" s="5">
        <f t="shared" si="1"/>
        <v>13</v>
      </c>
      <c r="AD19">
        <f t="shared" si="4"/>
        <v>0.52500000000000002</v>
      </c>
    </row>
    <row r="20" spans="1:31" x14ac:dyDescent="0.2">
      <c r="B20" s="5">
        <v>15</v>
      </c>
      <c r="C20" s="5" t="s">
        <v>167</v>
      </c>
      <c r="D20" s="5" t="s">
        <v>658</v>
      </c>
      <c r="E20" s="5" t="s">
        <v>386</v>
      </c>
      <c r="F20" s="5" t="s">
        <v>337</v>
      </c>
      <c r="G20" s="5" t="s">
        <v>298</v>
      </c>
      <c r="H20" s="5" t="s">
        <v>121</v>
      </c>
      <c r="I20" s="152" t="s">
        <v>124</v>
      </c>
      <c r="J20" s="152">
        <v>0</v>
      </c>
      <c r="K20" s="152">
        <v>10</v>
      </c>
      <c r="L20" s="152" t="str">
        <f t="shared" si="2"/>
        <v>0 ~ 10</v>
      </c>
      <c r="M20" s="5" t="s">
        <v>0</v>
      </c>
      <c r="N20" s="5">
        <v>5.25</v>
      </c>
      <c r="O20" s="5" t="s">
        <v>0</v>
      </c>
      <c r="P20" s="5">
        <v>45</v>
      </c>
      <c r="Q20" s="5"/>
      <c r="R20" s="5" t="s">
        <v>364</v>
      </c>
      <c r="S20" s="5" t="s">
        <v>361</v>
      </c>
      <c r="T20" s="5"/>
      <c r="U20" s="5" t="s">
        <v>504</v>
      </c>
      <c r="V20" s="5" t="s">
        <v>363</v>
      </c>
      <c r="W20" s="5" t="s">
        <v>329</v>
      </c>
      <c r="X20" s="5">
        <v>7.4</v>
      </c>
      <c r="Y20" s="5">
        <v>0</v>
      </c>
      <c r="Z20" s="5">
        <v>120</v>
      </c>
      <c r="AA20" s="5">
        <v>0</v>
      </c>
      <c r="AB20" s="5">
        <f t="shared" si="0"/>
        <v>7.875</v>
      </c>
      <c r="AC20" s="5">
        <f t="shared" si="1"/>
        <v>13</v>
      </c>
      <c r="AD20">
        <f t="shared" si="4"/>
        <v>0.52500000000000002</v>
      </c>
    </row>
    <row r="21" spans="1:31" x14ac:dyDescent="0.2">
      <c r="B21" s="5">
        <v>16</v>
      </c>
      <c r="C21" s="5" t="s">
        <v>170</v>
      </c>
      <c r="D21" s="5" t="s">
        <v>658</v>
      </c>
      <c r="E21" s="5" t="s">
        <v>387</v>
      </c>
      <c r="F21" s="5" t="s">
        <v>337</v>
      </c>
      <c r="G21" s="5" t="s">
        <v>304</v>
      </c>
      <c r="H21" s="5" t="s">
        <v>121</v>
      </c>
      <c r="I21" s="152" t="s">
        <v>124</v>
      </c>
      <c r="J21" s="152">
        <v>0</v>
      </c>
      <c r="K21" s="152">
        <v>10</v>
      </c>
      <c r="L21" s="152" t="str">
        <f t="shared" si="2"/>
        <v>0 ~ 10</v>
      </c>
      <c r="M21" s="5" t="s">
        <v>0</v>
      </c>
      <c r="N21" s="5">
        <v>3.57</v>
      </c>
      <c r="O21" s="5" t="s">
        <v>0</v>
      </c>
      <c r="P21" s="5">
        <v>45</v>
      </c>
      <c r="Q21" s="5"/>
      <c r="R21" s="5" t="s">
        <v>364</v>
      </c>
      <c r="S21" s="5" t="s">
        <v>361</v>
      </c>
      <c r="T21" s="5"/>
      <c r="U21" s="5" t="s">
        <v>504</v>
      </c>
      <c r="V21" s="5" t="s">
        <v>363</v>
      </c>
      <c r="W21" s="5" t="s">
        <v>329</v>
      </c>
      <c r="X21" s="5">
        <v>5.7</v>
      </c>
      <c r="Y21" s="5">
        <v>0</v>
      </c>
      <c r="Z21" s="5">
        <v>120</v>
      </c>
      <c r="AA21" s="5">
        <v>0</v>
      </c>
      <c r="AB21" s="5">
        <f t="shared" si="0"/>
        <v>5.3549999999999995</v>
      </c>
      <c r="AC21" s="5">
        <f t="shared" si="1"/>
        <v>13</v>
      </c>
      <c r="AD21">
        <f t="shared" si="4"/>
        <v>0.35699999999999998</v>
      </c>
    </row>
    <row r="22" spans="1:31" x14ac:dyDescent="0.2">
      <c r="B22" s="5">
        <v>17</v>
      </c>
      <c r="C22" s="5" t="s">
        <v>171</v>
      </c>
      <c r="D22" s="5" t="s">
        <v>658</v>
      </c>
      <c r="E22" s="5" t="s">
        <v>388</v>
      </c>
      <c r="F22" s="5" t="s">
        <v>337</v>
      </c>
      <c r="G22" s="5" t="s">
        <v>304</v>
      </c>
      <c r="H22" s="5" t="s">
        <v>121</v>
      </c>
      <c r="I22" s="152" t="s">
        <v>124</v>
      </c>
      <c r="J22" s="152">
        <v>0</v>
      </c>
      <c r="K22" s="152">
        <v>10</v>
      </c>
      <c r="L22" s="152" t="str">
        <f t="shared" si="2"/>
        <v>0 ~ 10</v>
      </c>
      <c r="M22" s="5" t="s">
        <v>0</v>
      </c>
      <c r="N22" s="5">
        <v>3.57</v>
      </c>
      <c r="O22" s="5" t="s">
        <v>0</v>
      </c>
      <c r="P22" s="5">
        <v>45</v>
      </c>
      <c r="Q22" s="5"/>
      <c r="R22" s="5" t="s">
        <v>364</v>
      </c>
      <c r="S22" s="5" t="s">
        <v>361</v>
      </c>
      <c r="T22" s="5"/>
      <c r="U22" s="5" t="s">
        <v>504</v>
      </c>
      <c r="V22" s="5" t="s">
        <v>363</v>
      </c>
      <c r="W22" s="5" t="s">
        <v>329</v>
      </c>
      <c r="X22" s="5">
        <v>5.7</v>
      </c>
      <c r="Y22" s="5">
        <v>0</v>
      </c>
      <c r="Z22" s="5">
        <v>120</v>
      </c>
      <c r="AA22" s="5">
        <v>0</v>
      </c>
      <c r="AB22" s="5">
        <f t="shared" si="0"/>
        <v>5.3549999999999995</v>
      </c>
      <c r="AC22" s="5">
        <f t="shared" si="1"/>
        <v>13</v>
      </c>
      <c r="AD22">
        <f t="shared" si="4"/>
        <v>0.35699999999999998</v>
      </c>
    </row>
    <row r="23" spans="1:31" x14ac:dyDescent="0.2">
      <c r="B23" s="5">
        <v>18</v>
      </c>
      <c r="C23" s="144" t="s">
        <v>172</v>
      </c>
      <c r="D23" s="144" t="s">
        <v>658</v>
      </c>
      <c r="E23" s="144" t="s">
        <v>282</v>
      </c>
      <c r="F23" s="144" t="s">
        <v>337</v>
      </c>
      <c r="G23" s="144" t="s">
        <v>305</v>
      </c>
      <c r="H23" s="144" t="s">
        <v>122</v>
      </c>
      <c r="I23" s="150" t="s">
        <v>622</v>
      </c>
      <c r="J23" s="150">
        <v>-1</v>
      </c>
      <c r="K23" s="150">
        <v>1</v>
      </c>
      <c r="L23" s="150" t="str">
        <f t="shared" si="2"/>
        <v>-1 ~ 1</v>
      </c>
      <c r="M23" s="144" t="s">
        <v>0</v>
      </c>
      <c r="N23" s="144">
        <v>0.01</v>
      </c>
      <c r="O23" s="144" t="s">
        <v>0</v>
      </c>
      <c r="P23" s="144" t="s">
        <v>29</v>
      </c>
      <c r="Q23" s="144"/>
      <c r="R23" s="144" t="s">
        <v>364</v>
      </c>
      <c r="S23" s="144" t="s">
        <v>361</v>
      </c>
      <c r="T23" s="144"/>
      <c r="U23" s="144" t="s">
        <v>504</v>
      </c>
      <c r="V23" s="144" t="s">
        <v>366</v>
      </c>
      <c r="W23" s="144" t="s">
        <v>329</v>
      </c>
      <c r="X23" s="144">
        <v>10</v>
      </c>
      <c r="Y23" s="144">
        <v>0</v>
      </c>
      <c r="Z23" s="144">
        <v>60</v>
      </c>
      <c r="AA23" s="144">
        <v>0</v>
      </c>
      <c r="AB23" s="144">
        <f t="shared" si="0"/>
        <v>1.4999999999999999E-2</v>
      </c>
      <c r="AC23" s="5">
        <f t="shared" si="1"/>
        <v>1.3</v>
      </c>
      <c r="AD23">
        <f>(N23+1)/(K23-J23)</f>
        <v>0.505</v>
      </c>
      <c r="AE23" t="s">
        <v>663</v>
      </c>
    </row>
    <row r="24" spans="1:31" x14ac:dyDescent="0.2">
      <c r="B24" s="5">
        <v>19</v>
      </c>
      <c r="C24" s="144" t="s">
        <v>173</v>
      </c>
      <c r="D24" s="144" t="s">
        <v>658</v>
      </c>
      <c r="E24" s="144" t="s">
        <v>435</v>
      </c>
      <c r="F24" s="144" t="s">
        <v>337</v>
      </c>
      <c r="G24" s="144" t="s">
        <v>298</v>
      </c>
      <c r="H24" s="144" t="s">
        <v>121</v>
      </c>
      <c r="I24" s="150" t="s">
        <v>622</v>
      </c>
      <c r="J24" s="150">
        <v>-1</v>
      </c>
      <c r="K24" s="150">
        <v>1</v>
      </c>
      <c r="L24" s="150" t="str">
        <f t="shared" si="2"/>
        <v>-1 ~ 1</v>
      </c>
      <c r="M24" s="144" t="s">
        <v>0</v>
      </c>
      <c r="N24" s="144">
        <v>0.25</v>
      </c>
      <c r="O24" s="144" t="s">
        <v>0</v>
      </c>
      <c r="P24" s="144">
        <v>97</v>
      </c>
      <c r="Q24" s="144"/>
      <c r="R24" s="144" t="s">
        <v>364</v>
      </c>
      <c r="S24" s="144" t="s">
        <v>361</v>
      </c>
      <c r="T24" s="144"/>
      <c r="U24" s="144" t="s">
        <v>504</v>
      </c>
      <c r="V24" s="144" t="s">
        <v>28</v>
      </c>
      <c r="W24" s="144" t="s">
        <v>329</v>
      </c>
      <c r="X24" s="144">
        <v>2</v>
      </c>
      <c r="Y24" s="144">
        <v>0</v>
      </c>
      <c r="Z24" s="144">
        <v>150</v>
      </c>
      <c r="AA24" s="144">
        <v>0</v>
      </c>
      <c r="AB24" s="144">
        <f t="shared" si="0"/>
        <v>0.375</v>
      </c>
      <c r="AC24" s="5">
        <f t="shared" si="1"/>
        <v>1.3</v>
      </c>
      <c r="AD24">
        <f>(N24+1)/(K24-J24)</f>
        <v>0.625</v>
      </c>
    </row>
    <row r="25" spans="1:31" x14ac:dyDescent="0.2">
      <c r="B25" s="5">
        <v>20</v>
      </c>
      <c r="C25" s="5" t="s">
        <v>175</v>
      </c>
      <c r="D25" s="5" t="s">
        <v>658</v>
      </c>
      <c r="E25" s="5" t="s">
        <v>389</v>
      </c>
      <c r="F25" s="5" t="s">
        <v>338</v>
      </c>
      <c r="G25" s="5" t="s">
        <v>299</v>
      </c>
      <c r="H25" s="5" t="s">
        <v>121</v>
      </c>
      <c r="I25" s="152" t="s">
        <v>360</v>
      </c>
      <c r="J25" s="152">
        <v>0</v>
      </c>
      <c r="K25" s="152">
        <v>15</v>
      </c>
      <c r="L25" s="152" t="str">
        <f t="shared" si="2"/>
        <v>0 ~ 15</v>
      </c>
      <c r="M25" s="5" t="s">
        <v>0</v>
      </c>
      <c r="N25" s="5">
        <v>8.23</v>
      </c>
      <c r="O25" s="5" t="s">
        <v>0</v>
      </c>
      <c r="P25" s="5">
        <v>133</v>
      </c>
      <c r="Q25" s="5"/>
      <c r="R25" s="5" t="s">
        <v>364</v>
      </c>
      <c r="S25" s="5" t="s">
        <v>361</v>
      </c>
      <c r="T25" s="5"/>
      <c r="U25" s="5" t="s">
        <v>504</v>
      </c>
      <c r="V25" s="5" t="s">
        <v>363</v>
      </c>
      <c r="W25" s="5" t="s">
        <v>329</v>
      </c>
      <c r="X25" s="5">
        <v>10.6</v>
      </c>
      <c r="Y25" s="5">
        <v>0</v>
      </c>
      <c r="Z25" s="5">
        <v>180</v>
      </c>
      <c r="AA25" s="5">
        <v>0</v>
      </c>
      <c r="AB25" s="5">
        <f t="shared" si="0"/>
        <v>12.345000000000001</v>
      </c>
      <c r="AC25" s="5">
        <f t="shared" si="1"/>
        <v>19.5</v>
      </c>
      <c r="AD25">
        <f>N25/K25</f>
        <v>0.54866666666666675</v>
      </c>
    </row>
    <row r="26" spans="1:31" x14ac:dyDescent="0.2">
      <c r="B26" s="5">
        <v>21</v>
      </c>
      <c r="C26" s="5" t="s">
        <v>176</v>
      </c>
      <c r="D26" s="5" t="s">
        <v>658</v>
      </c>
      <c r="E26" s="5" t="s">
        <v>390</v>
      </c>
      <c r="F26" s="5" t="s">
        <v>338</v>
      </c>
      <c r="G26" s="5" t="s">
        <v>299</v>
      </c>
      <c r="H26" s="5" t="s">
        <v>121</v>
      </c>
      <c r="I26" s="152" t="s">
        <v>360</v>
      </c>
      <c r="J26" s="152">
        <v>0</v>
      </c>
      <c r="K26" s="152">
        <v>15</v>
      </c>
      <c r="L26" s="152" t="str">
        <f t="shared" si="2"/>
        <v>0 ~ 15</v>
      </c>
      <c r="M26" s="5" t="s">
        <v>0</v>
      </c>
      <c r="N26" s="5">
        <v>8.23</v>
      </c>
      <c r="O26" s="5" t="s">
        <v>0</v>
      </c>
      <c r="P26" s="5">
        <v>133</v>
      </c>
      <c r="Q26" s="5"/>
      <c r="R26" s="5" t="s">
        <v>364</v>
      </c>
      <c r="S26" s="5" t="s">
        <v>361</v>
      </c>
      <c r="T26" s="5"/>
      <c r="U26" s="5" t="s">
        <v>504</v>
      </c>
      <c r="V26" s="5" t="s">
        <v>363</v>
      </c>
      <c r="W26" s="5" t="s">
        <v>329</v>
      </c>
      <c r="X26" s="5">
        <v>10.6</v>
      </c>
      <c r="Y26" s="5">
        <v>0</v>
      </c>
      <c r="Z26" s="5">
        <v>180</v>
      </c>
      <c r="AA26" s="5">
        <v>0</v>
      </c>
      <c r="AB26" s="5">
        <f t="shared" si="0"/>
        <v>12.345000000000001</v>
      </c>
      <c r="AC26" s="5">
        <f t="shared" si="1"/>
        <v>19.5</v>
      </c>
      <c r="AD26">
        <f>N26/K26</f>
        <v>0.54866666666666675</v>
      </c>
    </row>
    <row r="27" spans="1:31" x14ac:dyDescent="0.2">
      <c r="B27" s="5">
        <v>22</v>
      </c>
      <c r="C27" s="5" t="s">
        <v>177</v>
      </c>
      <c r="D27" s="5" t="s">
        <v>658</v>
      </c>
      <c r="E27" s="5" t="s">
        <v>391</v>
      </c>
      <c r="F27" s="5" t="s">
        <v>339</v>
      </c>
      <c r="G27" s="5" t="s">
        <v>298</v>
      </c>
      <c r="H27" s="5" t="s">
        <v>121</v>
      </c>
      <c r="I27" s="152" t="s">
        <v>360</v>
      </c>
      <c r="J27" s="152">
        <v>0</v>
      </c>
      <c r="K27" s="152">
        <v>15</v>
      </c>
      <c r="L27" s="152" t="str">
        <f t="shared" si="2"/>
        <v>0 ~ 15</v>
      </c>
      <c r="M27" s="5" t="s">
        <v>0</v>
      </c>
      <c r="N27" s="5">
        <v>7.97</v>
      </c>
      <c r="O27" s="5" t="s">
        <v>0</v>
      </c>
      <c r="P27" s="5">
        <v>50</v>
      </c>
      <c r="Q27" s="5"/>
      <c r="R27" s="5" t="s">
        <v>364</v>
      </c>
      <c r="S27" s="5" t="s">
        <v>361</v>
      </c>
      <c r="T27" s="5"/>
      <c r="U27" s="5" t="s">
        <v>504</v>
      </c>
      <c r="V27" s="5" t="s">
        <v>363</v>
      </c>
      <c r="W27" s="5" t="s">
        <v>329</v>
      </c>
      <c r="X27" s="5">
        <v>10.199999999999999</v>
      </c>
      <c r="Y27" s="5">
        <v>0</v>
      </c>
      <c r="Z27" s="5">
        <v>140</v>
      </c>
      <c r="AA27" s="5">
        <v>0</v>
      </c>
      <c r="AB27" s="5">
        <f t="shared" si="0"/>
        <v>11.955</v>
      </c>
      <c r="AC27" s="5">
        <f t="shared" si="1"/>
        <v>19.5</v>
      </c>
      <c r="AD27">
        <f>N27/K27</f>
        <v>0.53133333333333332</v>
      </c>
    </row>
    <row r="28" spans="1:31" x14ac:dyDescent="0.2">
      <c r="B28" s="5">
        <v>23</v>
      </c>
      <c r="C28" s="5" t="s">
        <v>178</v>
      </c>
      <c r="D28" s="5" t="s">
        <v>658</v>
      </c>
      <c r="E28" s="5" t="s">
        <v>392</v>
      </c>
      <c r="F28" s="5" t="s">
        <v>339</v>
      </c>
      <c r="G28" s="5" t="s">
        <v>298</v>
      </c>
      <c r="H28" s="5" t="s">
        <v>121</v>
      </c>
      <c r="I28" s="152" t="s">
        <v>360</v>
      </c>
      <c r="J28" s="152">
        <v>0</v>
      </c>
      <c r="K28" s="152">
        <v>15</v>
      </c>
      <c r="L28" s="152" t="str">
        <f t="shared" si="2"/>
        <v>0 ~ 15</v>
      </c>
      <c r="M28" s="5" t="s">
        <v>0</v>
      </c>
      <c r="N28" s="5">
        <v>7.97</v>
      </c>
      <c r="O28" s="5" t="s">
        <v>0</v>
      </c>
      <c r="P28" s="5">
        <v>50</v>
      </c>
      <c r="Q28" s="5"/>
      <c r="R28" s="5" t="s">
        <v>364</v>
      </c>
      <c r="S28" s="5" t="s">
        <v>361</v>
      </c>
      <c r="T28" s="5"/>
      <c r="U28" s="5" t="s">
        <v>504</v>
      </c>
      <c r="V28" s="5" t="s">
        <v>363</v>
      </c>
      <c r="W28" s="5" t="s">
        <v>329</v>
      </c>
      <c r="X28" s="5">
        <v>10.199999999999999</v>
      </c>
      <c r="Y28" s="5">
        <v>0</v>
      </c>
      <c r="Z28" s="5">
        <v>140</v>
      </c>
      <c r="AA28" s="5">
        <v>0</v>
      </c>
      <c r="AB28" s="5">
        <f t="shared" si="0"/>
        <v>11.955</v>
      </c>
      <c r="AC28" s="5">
        <f t="shared" si="1"/>
        <v>19.5</v>
      </c>
      <c r="AD28">
        <f>N28/K28</f>
        <v>0.53133333333333332</v>
      </c>
    </row>
    <row r="29" spans="1:31" x14ac:dyDescent="0.2">
      <c r="A29" s="146" t="s">
        <v>664</v>
      </c>
      <c r="B29" s="5">
        <v>24</v>
      </c>
      <c r="C29" s="144" t="s">
        <v>179</v>
      </c>
      <c r="D29" s="144" t="s">
        <v>658</v>
      </c>
      <c r="E29" s="144" t="s">
        <v>282</v>
      </c>
      <c r="F29" s="144" t="s">
        <v>339</v>
      </c>
      <c r="G29" s="144" t="s">
        <v>305</v>
      </c>
      <c r="H29" s="144" t="s">
        <v>122</v>
      </c>
      <c r="I29" s="150" t="s">
        <v>374</v>
      </c>
      <c r="J29" s="151">
        <v>-1</v>
      </c>
      <c r="K29" s="151">
        <v>1</v>
      </c>
      <c r="L29" s="150" t="str">
        <f t="shared" si="2"/>
        <v>-1 ~ 1</v>
      </c>
      <c r="M29" s="144" t="s">
        <v>0</v>
      </c>
      <c r="N29" s="145">
        <v>0.01</v>
      </c>
      <c r="O29" s="144" t="s">
        <v>0</v>
      </c>
      <c r="P29" s="144" t="s">
        <v>29</v>
      </c>
      <c r="Q29" s="144"/>
      <c r="R29" s="144" t="s">
        <v>364</v>
      </c>
      <c r="S29" s="144" t="s">
        <v>361</v>
      </c>
      <c r="T29" s="144"/>
      <c r="U29" s="144" t="s">
        <v>504</v>
      </c>
      <c r="V29" s="144" t="s">
        <v>366</v>
      </c>
      <c r="W29" s="144" t="s">
        <v>329</v>
      </c>
      <c r="X29" s="144">
        <v>10</v>
      </c>
      <c r="Y29" s="144">
        <v>0</v>
      </c>
      <c r="Z29" s="144">
        <v>60</v>
      </c>
      <c r="AA29" s="144">
        <v>0</v>
      </c>
      <c r="AB29" s="144">
        <f t="shared" si="0"/>
        <v>1.4999999999999999E-2</v>
      </c>
      <c r="AC29" s="5">
        <f t="shared" si="1"/>
        <v>1.3</v>
      </c>
      <c r="AD29">
        <f>(N29+1)/(K29-J29)</f>
        <v>0.505</v>
      </c>
      <c r="AE29" t="s">
        <v>663</v>
      </c>
    </row>
    <row r="30" spans="1:31" x14ac:dyDescent="0.2">
      <c r="B30" s="5">
        <v>25</v>
      </c>
      <c r="C30" s="144" t="s">
        <v>180</v>
      </c>
      <c r="D30" s="144" t="s">
        <v>658</v>
      </c>
      <c r="E30" s="144" t="s">
        <v>436</v>
      </c>
      <c r="F30" s="144" t="s">
        <v>339</v>
      </c>
      <c r="G30" s="144" t="s">
        <v>298</v>
      </c>
      <c r="H30" s="144" t="s">
        <v>121</v>
      </c>
      <c r="I30" s="150" t="s">
        <v>622</v>
      </c>
      <c r="J30" s="150">
        <v>-1</v>
      </c>
      <c r="K30" s="150">
        <v>1</v>
      </c>
      <c r="L30" s="150" t="str">
        <f t="shared" si="2"/>
        <v>-1 ~ 1</v>
      </c>
      <c r="M30" s="144" t="s">
        <v>0</v>
      </c>
      <c r="N30" s="144">
        <v>0.02</v>
      </c>
      <c r="O30" s="144" t="s">
        <v>0</v>
      </c>
      <c r="P30" s="144">
        <v>50</v>
      </c>
      <c r="Q30" s="144"/>
      <c r="R30" s="144" t="s">
        <v>364</v>
      </c>
      <c r="S30" s="144" t="s">
        <v>361</v>
      </c>
      <c r="T30" s="144"/>
      <c r="U30" s="144" t="s">
        <v>504</v>
      </c>
      <c r="V30" s="144" t="s">
        <v>28</v>
      </c>
      <c r="W30" s="144" t="s">
        <v>329</v>
      </c>
      <c r="X30" s="144">
        <v>2</v>
      </c>
      <c r="Y30" s="144">
        <v>0</v>
      </c>
      <c r="Z30" s="144">
        <v>140</v>
      </c>
      <c r="AA30" s="144">
        <v>0</v>
      </c>
      <c r="AB30" s="144">
        <f t="shared" si="0"/>
        <v>0.03</v>
      </c>
      <c r="AC30" s="5">
        <f t="shared" si="1"/>
        <v>1.3</v>
      </c>
      <c r="AD30">
        <f>(N30+1)/(K30-J30)</f>
        <v>0.51</v>
      </c>
    </row>
    <row r="31" spans="1:31" x14ac:dyDescent="0.2">
      <c r="B31" s="5">
        <v>26</v>
      </c>
      <c r="C31" s="5" t="s">
        <v>181</v>
      </c>
      <c r="D31" s="5" t="s">
        <v>658</v>
      </c>
      <c r="E31" s="5" t="s">
        <v>393</v>
      </c>
      <c r="F31" s="5" t="s">
        <v>338</v>
      </c>
      <c r="G31" s="5" t="s">
        <v>298</v>
      </c>
      <c r="H31" s="5" t="s">
        <v>121</v>
      </c>
      <c r="I31" s="152" t="s">
        <v>124</v>
      </c>
      <c r="J31" s="152">
        <v>0</v>
      </c>
      <c r="K31" s="152">
        <v>10</v>
      </c>
      <c r="L31" s="152" t="str">
        <f t="shared" si="2"/>
        <v>0 ~ 10</v>
      </c>
      <c r="M31" s="5" t="s">
        <v>0</v>
      </c>
      <c r="N31" s="5">
        <v>6.37</v>
      </c>
      <c r="O31" s="5" t="s">
        <v>0</v>
      </c>
      <c r="P31" s="5">
        <v>111</v>
      </c>
      <c r="Q31" s="5"/>
      <c r="R31" s="5" t="s">
        <v>364</v>
      </c>
      <c r="S31" s="5" t="s">
        <v>361</v>
      </c>
      <c r="T31" s="5"/>
      <c r="U31" s="5" t="s">
        <v>504</v>
      </c>
      <c r="V31" s="5" t="s">
        <v>363</v>
      </c>
      <c r="W31" s="5" t="s">
        <v>329</v>
      </c>
      <c r="X31" s="5">
        <v>8.5</v>
      </c>
      <c r="Y31" s="5">
        <v>0</v>
      </c>
      <c r="Z31" s="5">
        <v>180</v>
      </c>
      <c r="AA31" s="5">
        <v>0</v>
      </c>
      <c r="AB31" s="5">
        <f t="shared" si="0"/>
        <v>9.5549999999999997</v>
      </c>
      <c r="AC31" s="5">
        <f t="shared" si="1"/>
        <v>13</v>
      </c>
      <c r="AD31">
        <f>N31/K31</f>
        <v>0.63700000000000001</v>
      </c>
    </row>
    <row r="32" spans="1:31" x14ac:dyDescent="0.2">
      <c r="B32" s="5">
        <v>27</v>
      </c>
      <c r="C32" s="5" t="s">
        <v>182</v>
      </c>
      <c r="D32" s="5" t="s">
        <v>658</v>
      </c>
      <c r="E32" s="5" t="s">
        <v>394</v>
      </c>
      <c r="F32" s="5" t="s">
        <v>338</v>
      </c>
      <c r="G32" s="5" t="s">
        <v>298</v>
      </c>
      <c r="H32" s="5" t="s">
        <v>121</v>
      </c>
      <c r="I32" s="152" t="s">
        <v>124</v>
      </c>
      <c r="J32" s="152">
        <v>0</v>
      </c>
      <c r="K32" s="152">
        <v>10</v>
      </c>
      <c r="L32" s="152" t="str">
        <f t="shared" si="2"/>
        <v>0 ~ 10</v>
      </c>
      <c r="M32" s="5" t="s">
        <v>0</v>
      </c>
      <c r="N32" s="5">
        <v>6.37</v>
      </c>
      <c r="O32" s="5" t="s">
        <v>0</v>
      </c>
      <c r="P32" s="5">
        <v>111</v>
      </c>
      <c r="Q32" s="5"/>
      <c r="R32" s="5" t="s">
        <v>364</v>
      </c>
      <c r="S32" s="5" t="s">
        <v>361</v>
      </c>
      <c r="T32" s="5"/>
      <c r="U32" s="5" t="s">
        <v>504</v>
      </c>
      <c r="V32" s="5" t="s">
        <v>363</v>
      </c>
      <c r="W32" s="5" t="s">
        <v>329</v>
      </c>
      <c r="X32" s="5">
        <v>8.5</v>
      </c>
      <c r="Y32" s="5">
        <v>0</v>
      </c>
      <c r="Z32" s="5">
        <v>180</v>
      </c>
      <c r="AA32" s="5">
        <v>0</v>
      </c>
      <c r="AB32" s="5">
        <f t="shared" si="0"/>
        <v>9.5549999999999997</v>
      </c>
      <c r="AC32" s="5">
        <f t="shared" si="1"/>
        <v>13</v>
      </c>
      <c r="AD32">
        <f>N32/K32</f>
        <v>0.63700000000000001</v>
      </c>
    </row>
    <row r="33" spans="2:31" x14ac:dyDescent="0.2">
      <c r="B33" s="5">
        <v>28</v>
      </c>
      <c r="C33" s="5" t="s">
        <v>183</v>
      </c>
      <c r="D33" s="5" t="s">
        <v>658</v>
      </c>
      <c r="E33" s="5" t="s">
        <v>625</v>
      </c>
      <c r="F33" s="5" t="s">
        <v>338</v>
      </c>
      <c r="G33" s="5" t="s">
        <v>302</v>
      </c>
      <c r="H33" s="5" t="s">
        <v>123</v>
      </c>
      <c r="I33" s="152" t="s">
        <v>374</v>
      </c>
      <c r="J33" s="152">
        <v>0</v>
      </c>
      <c r="K33" s="152">
        <v>5</v>
      </c>
      <c r="L33" s="152" t="str">
        <f t="shared" si="2"/>
        <v>0 ~ 5</v>
      </c>
      <c r="M33" s="5" t="s">
        <v>0</v>
      </c>
      <c r="N33" s="5">
        <v>2.5</v>
      </c>
      <c r="O33" s="5" t="s">
        <v>0</v>
      </c>
      <c r="P33" s="5">
        <v>138.19999999999999</v>
      </c>
      <c r="Q33" s="5"/>
      <c r="R33" s="5" t="s">
        <v>364</v>
      </c>
      <c r="S33" s="5" t="s">
        <v>361</v>
      </c>
      <c r="T33" s="5"/>
      <c r="U33" s="5" t="s">
        <v>504</v>
      </c>
      <c r="V33" s="5" t="s">
        <v>366</v>
      </c>
      <c r="W33" s="5" t="s">
        <v>329</v>
      </c>
      <c r="X33" s="5">
        <v>6</v>
      </c>
      <c r="Y33" s="5">
        <v>0</v>
      </c>
      <c r="Z33" s="5">
        <v>200</v>
      </c>
      <c r="AA33" s="5">
        <v>0</v>
      </c>
      <c r="AB33" s="5">
        <f t="shared" si="0"/>
        <v>3.75</v>
      </c>
      <c r="AC33" s="5">
        <f t="shared" si="1"/>
        <v>6.5</v>
      </c>
      <c r="AD33">
        <f>N33/K33</f>
        <v>0.5</v>
      </c>
    </row>
    <row r="34" spans="2:31" x14ac:dyDescent="0.2">
      <c r="B34" s="5">
        <v>29</v>
      </c>
      <c r="C34" s="144" t="s">
        <v>184</v>
      </c>
      <c r="D34" s="144" t="s">
        <v>658</v>
      </c>
      <c r="E34" s="144" t="s">
        <v>395</v>
      </c>
      <c r="F34" s="144" t="s">
        <v>338</v>
      </c>
      <c r="G34" s="144" t="s">
        <v>298</v>
      </c>
      <c r="H34" s="144" t="s">
        <v>121</v>
      </c>
      <c r="I34" s="150" t="s">
        <v>124</v>
      </c>
      <c r="J34" s="150">
        <v>0</v>
      </c>
      <c r="K34" s="150">
        <v>10</v>
      </c>
      <c r="L34" s="150" t="str">
        <f t="shared" si="2"/>
        <v>0 ~ 10</v>
      </c>
      <c r="M34" s="144" t="s">
        <v>0</v>
      </c>
      <c r="N34" s="144">
        <v>6.8</v>
      </c>
      <c r="O34" s="144" t="s">
        <v>0</v>
      </c>
      <c r="P34" s="144">
        <v>117</v>
      </c>
      <c r="Q34" s="144"/>
      <c r="R34" s="144" t="s">
        <v>364</v>
      </c>
      <c r="S34" s="144" t="s">
        <v>361</v>
      </c>
      <c r="T34" s="144"/>
      <c r="U34" s="144" t="s">
        <v>504</v>
      </c>
      <c r="V34" s="144" t="s">
        <v>363</v>
      </c>
      <c r="W34" s="144" t="s">
        <v>329</v>
      </c>
      <c r="X34" s="144">
        <v>8.9</v>
      </c>
      <c r="Y34" s="144">
        <v>0</v>
      </c>
      <c r="Z34" s="144">
        <v>160</v>
      </c>
      <c r="AA34" s="144">
        <v>0</v>
      </c>
      <c r="AB34" s="144">
        <f t="shared" si="0"/>
        <v>10.199999999999999</v>
      </c>
      <c r="AC34" s="5">
        <f t="shared" si="1"/>
        <v>13</v>
      </c>
      <c r="AD34">
        <f>N34/K34</f>
        <v>0.67999999999999994</v>
      </c>
    </row>
    <row r="35" spans="2:31" x14ac:dyDescent="0.2">
      <c r="B35" s="5">
        <v>30</v>
      </c>
      <c r="C35" s="144" t="s">
        <v>185</v>
      </c>
      <c r="D35" s="144" t="s">
        <v>658</v>
      </c>
      <c r="E35" s="144" t="s">
        <v>396</v>
      </c>
      <c r="F35" s="144" t="s">
        <v>338</v>
      </c>
      <c r="G35" s="144" t="s">
        <v>298</v>
      </c>
      <c r="H35" s="144" t="s">
        <v>121</v>
      </c>
      <c r="I35" s="150" t="s">
        <v>124</v>
      </c>
      <c r="J35" s="150">
        <v>0</v>
      </c>
      <c r="K35" s="150">
        <v>10</v>
      </c>
      <c r="L35" s="150" t="str">
        <f t="shared" si="2"/>
        <v>0 ~ 10</v>
      </c>
      <c r="M35" s="144" t="s">
        <v>0</v>
      </c>
      <c r="N35" s="144">
        <v>6.8</v>
      </c>
      <c r="O35" s="144" t="s">
        <v>0</v>
      </c>
      <c r="P35" s="144">
        <v>117</v>
      </c>
      <c r="Q35" s="144"/>
      <c r="R35" s="144" t="s">
        <v>364</v>
      </c>
      <c r="S35" s="144" t="s">
        <v>361</v>
      </c>
      <c r="T35" s="144"/>
      <c r="U35" s="144" t="s">
        <v>504</v>
      </c>
      <c r="V35" s="144" t="s">
        <v>363</v>
      </c>
      <c r="W35" s="144" t="s">
        <v>329</v>
      </c>
      <c r="X35" s="144">
        <v>8.9</v>
      </c>
      <c r="Y35" s="144">
        <v>0</v>
      </c>
      <c r="Z35" s="144">
        <v>160</v>
      </c>
      <c r="AA35" s="144">
        <v>0</v>
      </c>
      <c r="AB35" s="144">
        <f t="shared" si="0"/>
        <v>10.199999999999999</v>
      </c>
      <c r="AC35" s="5">
        <f t="shared" si="1"/>
        <v>13</v>
      </c>
      <c r="AD35">
        <f>N35/K35</f>
        <v>0.67999999999999994</v>
      </c>
    </row>
    <row r="36" spans="2:31" x14ac:dyDescent="0.2">
      <c r="B36" s="5">
        <v>31</v>
      </c>
      <c r="C36" s="144" t="s">
        <v>186</v>
      </c>
      <c r="D36" s="144" t="s">
        <v>658</v>
      </c>
      <c r="E36" s="144" t="s">
        <v>282</v>
      </c>
      <c r="F36" s="144" t="s">
        <v>339</v>
      </c>
      <c r="G36" s="144" t="s">
        <v>305</v>
      </c>
      <c r="H36" s="144" t="s">
        <v>122</v>
      </c>
      <c r="I36" s="150" t="s">
        <v>622</v>
      </c>
      <c r="J36" s="150">
        <v>-1</v>
      </c>
      <c r="K36" s="150">
        <v>1</v>
      </c>
      <c r="L36" s="150" t="str">
        <f t="shared" si="2"/>
        <v>-1 ~ 1</v>
      </c>
      <c r="M36" s="144" t="s">
        <v>0</v>
      </c>
      <c r="N36" s="144">
        <v>5.0000000000000001E-3</v>
      </c>
      <c r="O36" s="144" t="s">
        <v>0</v>
      </c>
      <c r="P36" s="144" t="s">
        <v>29</v>
      </c>
      <c r="Q36" s="144"/>
      <c r="R36" s="144" t="s">
        <v>364</v>
      </c>
      <c r="S36" s="144" t="s">
        <v>361</v>
      </c>
      <c r="T36" s="144"/>
      <c r="U36" s="144" t="s">
        <v>504</v>
      </c>
      <c r="V36" s="144" t="s">
        <v>366</v>
      </c>
      <c r="W36" s="144" t="s">
        <v>329</v>
      </c>
      <c r="X36" s="144">
        <v>10</v>
      </c>
      <c r="Y36" s="144">
        <v>0</v>
      </c>
      <c r="Z36" s="144">
        <v>60</v>
      </c>
      <c r="AA36" s="144">
        <v>0</v>
      </c>
      <c r="AB36" s="144">
        <f t="shared" si="0"/>
        <v>7.4999999999999997E-3</v>
      </c>
      <c r="AC36" s="5">
        <f t="shared" si="1"/>
        <v>1.3</v>
      </c>
      <c r="AD36">
        <f>(N36+1)/(K36-J36)</f>
        <v>0.50249999999999995</v>
      </c>
      <c r="AE36" t="s">
        <v>669</v>
      </c>
    </row>
    <row r="37" spans="2:31" x14ac:dyDescent="0.2">
      <c r="B37" s="5">
        <v>32</v>
      </c>
      <c r="C37" s="144" t="s">
        <v>187</v>
      </c>
      <c r="D37" s="144" t="s">
        <v>658</v>
      </c>
      <c r="E37" s="144" t="s">
        <v>626</v>
      </c>
      <c r="F37" s="144" t="s">
        <v>340</v>
      </c>
      <c r="G37" s="144" t="s">
        <v>306</v>
      </c>
      <c r="H37" s="144" t="s">
        <v>121</v>
      </c>
      <c r="I37" s="150" t="s">
        <v>622</v>
      </c>
      <c r="J37" s="150">
        <v>-1</v>
      </c>
      <c r="K37" s="151">
        <v>2</v>
      </c>
      <c r="L37" s="150" t="str">
        <f t="shared" si="2"/>
        <v>-1 ~ 2</v>
      </c>
      <c r="M37" s="144" t="s">
        <v>0</v>
      </c>
      <c r="N37" s="144">
        <v>0.4</v>
      </c>
      <c r="O37" s="144" t="s">
        <v>0</v>
      </c>
      <c r="P37" s="144">
        <v>90</v>
      </c>
      <c r="Q37" s="144"/>
      <c r="R37" s="144" t="s">
        <v>364</v>
      </c>
      <c r="S37" s="144" t="s">
        <v>361</v>
      </c>
      <c r="T37" s="144"/>
      <c r="U37" s="144" t="s">
        <v>504</v>
      </c>
      <c r="V37" s="144" t="s">
        <v>28</v>
      </c>
      <c r="W37" s="144" t="s">
        <v>329</v>
      </c>
      <c r="X37" s="144">
        <v>2</v>
      </c>
      <c r="Y37" s="144">
        <v>0</v>
      </c>
      <c r="Z37" s="144">
        <v>120</v>
      </c>
      <c r="AA37" s="144">
        <v>0</v>
      </c>
      <c r="AB37" s="144">
        <f t="shared" ref="AB37:AB68" si="5">N37*$AB$4</f>
        <v>0.60000000000000009</v>
      </c>
      <c r="AC37" s="5">
        <f t="shared" ref="AC37:AC68" si="6">K37*$AC$4</f>
        <v>2.6</v>
      </c>
      <c r="AD37">
        <f>(N37+1)/(K37-J37)</f>
        <v>0.46666666666666662</v>
      </c>
    </row>
    <row r="38" spans="2:31" x14ac:dyDescent="0.2">
      <c r="B38" s="5">
        <v>33</v>
      </c>
      <c r="C38" s="144" t="s">
        <v>188</v>
      </c>
      <c r="D38" s="144" t="s">
        <v>658</v>
      </c>
      <c r="E38" s="144" t="s">
        <v>627</v>
      </c>
      <c r="F38" s="144" t="s">
        <v>340</v>
      </c>
      <c r="G38" s="144" t="s">
        <v>298</v>
      </c>
      <c r="H38" s="144" t="s">
        <v>122</v>
      </c>
      <c r="I38" s="150" t="s">
        <v>374</v>
      </c>
      <c r="J38" s="150">
        <v>0</v>
      </c>
      <c r="K38" s="150">
        <v>5</v>
      </c>
      <c r="L38" s="150" t="str">
        <f t="shared" si="2"/>
        <v>0 ~ 5</v>
      </c>
      <c r="M38" s="144" t="s">
        <v>0</v>
      </c>
      <c r="N38" s="144">
        <v>1.6</v>
      </c>
      <c r="O38" s="144" t="s">
        <v>0</v>
      </c>
      <c r="P38" s="144">
        <v>105.6</v>
      </c>
      <c r="Q38" s="144"/>
      <c r="R38" s="144" t="s">
        <v>364</v>
      </c>
      <c r="S38" s="144" t="s">
        <v>361</v>
      </c>
      <c r="T38" s="144"/>
      <c r="U38" s="144" t="s">
        <v>504</v>
      </c>
      <c r="V38" s="144" t="s">
        <v>28</v>
      </c>
      <c r="W38" s="144" t="s">
        <v>329</v>
      </c>
      <c r="X38" s="144">
        <v>4</v>
      </c>
      <c r="Y38" s="144">
        <v>0</v>
      </c>
      <c r="Z38" s="144">
        <v>150</v>
      </c>
      <c r="AA38" s="144">
        <v>0</v>
      </c>
      <c r="AB38" s="144">
        <f t="shared" si="5"/>
        <v>2.4000000000000004</v>
      </c>
      <c r="AC38" s="5">
        <f t="shared" si="6"/>
        <v>6.5</v>
      </c>
      <c r="AD38">
        <f t="shared" ref="AD38:AD45" si="7">N38/K38</f>
        <v>0.32</v>
      </c>
    </row>
    <row r="39" spans="2:31" x14ac:dyDescent="0.2">
      <c r="B39" s="5">
        <v>34</v>
      </c>
      <c r="C39" s="144" t="s">
        <v>189</v>
      </c>
      <c r="D39" s="144" t="s">
        <v>658</v>
      </c>
      <c r="E39" s="144" t="s">
        <v>451</v>
      </c>
      <c r="F39" s="144" t="s">
        <v>340</v>
      </c>
      <c r="G39" s="144" t="s">
        <v>298</v>
      </c>
      <c r="H39" s="144" t="s">
        <v>122</v>
      </c>
      <c r="I39" s="150" t="s">
        <v>374</v>
      </c>
      <c r="J39" s="150">
        <v>0</v>
      </c>
      <c r="K39" s="150">
        <v>5</v>
      </c>
      <c r="L39" s="150" t="str">
        <f t="shared" si="2"/>
        <v>0 ~ 5</v>
      </c>
      <c r="M39" s="144" t="s">
        <v>0</v>
      </c>
      <c r="N39" s="144">
        <v>1.6</v>
      </c>
      <c r="O39" s="144" t="s">
        <v>0</v>
      </c>
      <c r="P39" s="144">
        <v>105.6</v>
      </c>
      <c r="Q39" s="144"/>
      <c r="R39" s="144" t="s">
        <v>364</v>
      </c>
      <c r="S39" s="144" t="s">
        <v>361</v>
      </c>
      <c r="T39" s="144"/>
      <c r="U39" s="144" t="s">
        <v>504</v>
      </c>
      <c r="V39" s="144" t="s">
        <v>28</v>
      </c>
      <c r="W39" s="144" t="s">
        <v>329</v>
      </c>
      <c r="X39" s="144">
        <v>4</v>
      </c>
      <c r="Y39" s="144">
        <v>0</v>
      </c>
      <c r="Z39" s="144">
        <v>150</v>
      </c>
      <c r="AA39" s="144">
        <v>0</v>
      </c>
      <c r="AB39" s="144">
        <f t="shared" si="5"/>
        <v>2.4000000000000004</v>
      </c>
      <c r="AC39" s="5">
        <f t="shared" si="6"/>
        <v>6.5</v>
      </c>
      <c r="AD39">
        <f t="shared" si="7"/>
        <v>0.32</v>
      </c>
    </row>
    <row r="40" spans="2:31" x14ac:dyDescent="0.2">
      <c r="B40" s="5">
        <v>35</v>
      </c>
      <c r="C40" s="5" t="s">
        <v>192</v>
      </c>
      <c r="D40" s="5" t="s">
        <v>658</v>
      </c>
      <c r="E40" s="5" t="s">
        <v>397</v>
      </c>
      <c r="F40" s="5" t="s">
        <v>340</v>
      </c>
      <c r="G40" s="5" t="s">
        <v>306</v>
      </c>
      <c r="H40" s="5" t="s">
        <v>121</v>
      </c>
      <c r="I40" s="152" t="s">
        <v>124</v>
      </c>
      <c r="J40" s="152">
        <v>0</v>
      </c>
      <c r="K40" s="152">
        <v>10</v>
      </c>
      <c r="L40" s="152" t="str">
        <f t="shared" si="2"/>
        <v>0 ~ 10</v>
      </c>
      <c r="M40" s="5" t="s">
        <v>0</v>
      </c>
      <c r="N40" s="5">
        <v>4.37</v>
      </c>
      <c r="O40" s="5" t="s">
        <v>0</v>
      </c>
      <c r="P40" s="5">
        <v>90</v>
      </c>
      <c r="Q40" s="5"/>
      <c r="R40" s="5" t="s">
        <v>364</v>
      </c>
      <c r="S40" s="5" t="s">
        <v>361</v>
      </c>
      <c r="T40" s="5"/>
      <c r="U40" s="5" t="s">
        <v>504</v>
      </c>
      <c r="V40" s="5" t="s">
        <v>363</v>
      </c>
      <c r="W40" s="5" t="s">
        <v>329</v>
      </c>
      <c r="X40" s="5">
        <v>6</v>
      </c>
      <c r="Y40" s="5">
        <v>0</v>
      </c>
      <c r="Z40" s="5">
        <v>120</v>
      </c>
      <c r="AA40" s="5">
        <v>0</v>
      </c>
      <c r="AB40" s="5">
        <f t="shared" si="5"/>
        <v>6.5549999999999997</v>
      </c>
      <c r="AC40" s="5">
        <f t="shared" si="6"/>
        <v>13</v>
      </c>
      <c r="AD40">
        <f t="shared" si="7"/>
        <v>0.437</v>
      </c>
    </row>
    <row r="41" spans="2:31" x14ac:dyDescent="0.2">
      <c r="B41" s="5">
        <v>36</v>
      </c>
      <c r="C41" s="5" t="s">
        <v>193</v>
      </c>
      <c r="D41" s="5" t="s">
        <v>658</v>
      </c>
      <c r="E41" s="5" t="s">
        <v>398</v>
      </c>
      <c r="F41" s="5" t="s">
        <v>340</v>
      </c>
      <c r="G41" s="5" t="s">
        <v>306</v>
      </c>
      <c r="H41" s="5" t="s">
        <v>121</v>
      </c>
      <c r="I41" s="152" t="s">
        <v>124</v>
      </c>
      <c r="J41" s="152">
        <v>0</v>
      </c>
      <c r="K41" s="152">
        <v>10</v>
      </c>
      <c r="L41" s="152" t="str">
        <f t="shared" si="2"/>
        <v>0 ~ 10</v>
      </c>
      <c r="M41" s="5" t="s">
        <v>0</v>
      </c>
      <c r="N41" s="5">
        <v>4.37</v>
      </c>
      <c r="O41" s="5" t="s">
        <v>0</v>
      </c>
      <c r="P41" s="5">
        <v>90</v>
      </c>
      <c r="Q41" s="5"/>
      <c r="R41" s="5" t="s">
        <v>364</v>
      </c>
      <c r="S41" s="5" t="s">
        <v>361</v>
      </c>
      <c r="T41" s="5"/>
      <c r="U41" s="5" t="s">
        <v>504</v>
      </c>
      <c r="V41" s="5" t="s">
        <v>363</v>
      </c>
      <c r="W41" s="5" t="s">
        <v>329</v>
      </c>
      <c r="X41" s="5">
        <v>6</v>
      </c>
      <c r="Y41" s="5">
        <v>0</v>
      </c>
      <c r="Z41" s="5">
        <v>120</v>
      </c>
      <c r="AA41" s="5">
        <v>0</v>
      </c>
      <c r="AB41" s="5">
        <f t="shared" si="5"/>
        <v>6.5549999999999997</v>
      </c>
      <c r="AC41" s="5">
        <f t="shared" si="6"/>
        <v>13</v>
      </c>
      <c r="AD41">
        <f t="shared" si="7"/>
        <v>0.437</v>
      </c>
    </row>
    <row r="42" spans="2:31" x14ac:dyDescent="0.2">
      <c r="B42" s="5">
        <v>37</v>
      </c>
      <c r="C42" s="5" t="s">
        <v>194</v>
      </c>
      <c r="D42" s="5" t="s">
        <v>658</v>
      </c>
      <c r="E42" s="5" t="s">
        <v>399</v>
      </c>
      <c r="F42" s="5" t="s">
        <v>340</v>
      </c>
      <c r="G42" s="5" t="s">
        <v>307</v>
      </c>
      <c r="H42" s="5" t="s">
        <v>121</v>
      </c>
      <c r="I42" s="152" t="s">
        <v>124</v>
      </c>
      <c r="J42" s="152">
        <v>0</v>
      </c>
      <c r="K42" s="152">
        <v>10</v>
      </c>
      <c r="L42" s="152" t="str">
        <f t="shared" si="2"/>
        <v>0 ~ 10</v>
      </c>
      <c r="M42" s="5" t="s">
        <v>0</v>
      </c>
      <c r="N42" s="5">
        <v>4.7300000000000004</v>
      </c>
      <c r="O42" s="5" t="s">
        <v>0</v>
      </c>
      <c r="P42" s="5">
        <v>40</v>
      </c>
      <c r="Q42" s="5"/>
      <c r="R42" s="5" t="s">
        <v>364</v>
      </c>
      <c r="S42" s="5" t="s">
        <v>361</v>
      </c>
      <c r="T42" s="5"/>
      <c r="U42" s="5" t="s">
        <v>504</v>
      </c>
      <c r="V42" s="5" t="s">
        <v>363</v>
      </c>
      <c r="W42" s="5" t="s">
        <v>329</v>
      </c>
      <c r="X42" s="5">
        <v>7.1</v>
      </c>
      <c r="Y42" s="5">
        <v>0</v>
      </c>
      <c r="Z42" s="5">
        <v>120</v>
      </c>
      <c r="AA42" s="5">
        <v>0</v>
      </c>
      <c r="AB42" s="5">
        <f t="shared" si="5"/>
        <v>7.0950000000000006</v>
      </c>
      <c r="AC42" s="5">
        <f t="shared" si="6"/>
        <v>13</v>
      </c>
      <c r="AD42">
        <f t="shared" si="7"/>
        <v>0.47300000000000003</v>
      </c>
    </row>
    <row r="43" spans="2:31" x14ac:dyDescent="0.2">
      <c r="B43" s="5">
        <v>38</v>
      </c>
      <c r="C43" s="5" t="s">
        <v>195</v>
      </c>
      <c r="D43" s="5" t="s">
        <v>658</v>
      </c>
      <c r="E43" s="5" t="s">
        <v>400</v>
      </c>
      <c r="F43" s="5" t="s">
        <v>340</v>
      </c>
      <c r="G43" s="5" t="s">
        <v>307</v>
      </c>
      <c r="H43" s="5" t="s">
        <v>121</v>
      </c>
      <c r="I43" s="152" t="s">
        <v>124</v>
      </c>
      <c r="J43" s="152">
        <v>0</v>
      </c>
      <c r="K43" s="152">
        <v>10</v>
      </c>
      <c r="L43" s="152" t="str">
        <f t="shared" si="2"/>
        <v>0 ~ 10</v>
      </c>
      <c r="M43" s="5" t="s">
        <v>0</v>
      </c>
      <c r="N43" s="5">
        <v>4.7300000000000004</v>
      </c>
      <c r="O43" s="5" t="s">
        <v>0</v>
      </c>
      <c r="P43" s="5">
        <v>40</v>
      </c>
      <c r="Q43" s="5"/>
      <c r="R43" s="5" t="s">
        <v>364</v>
      </c>
      <c r="S43" s="5" t="s">
        <v>361</v>
      </c>
      <c r="T43" s="5"/>
      <c r="U43" s="5" t="s">
        <v>504</v>
      </c>
      <c r="V43" s="5" t="s">
        <v>363</v>
      </c>
      <c r="W43" s="5" t="s">
        <v>329</v>
      </c>
      <c r="X43" s="5">
        <v>7.1</v>
      </c>
      <c r="Y43" s="5">
        <v>0</v>
      </c>
      <c r="Z43" s="5">
        <v>120</v>
      </c>
      <c r="AA43" s="5">
        <v>0</v>
      </c>
      <c r="AB43" s="5">
        <f t="shared" si="5"/>
        <v>7.0950000000000006</v>
      </c>
      <c r="AC43" s="5">
        <f t="shared" si="6"/>
        <v>13</v>
      </c>
      <c r="AD43">
        <f t="shared" si="7"/>
        <v>0.47300000000000003</v>
      </c>
    </row>
    <row r="44" spans="2:31" x14ac:dyDescent="0.2">
      <c r="B44" s="5">
        <v>39</v>
      </c>
      <c r="C44" s="5" t="s">
        <v>196</v>
      </c>
      <c r="D44" s="5" t="s">
        <v>658</v>
      </c>
      <c r="E44" s="5" t="s">
        <v>401</v>
      </c>
      <c r="F44" s="5" t="s">
        <v>340</v>
      </c>
      <c r="G44" s="5" t="s">
        <v>298</v>
      </c>
      <c r="H44" s="5" t="s">
        <v>121</v>
      </c>
      <c r="I44" s="152" t="s">
        <v>124</v>
      </c>
      <c r="J44" s="152">
        <v>0</v>
      </c>
      <c r="K44" s="152">
        <v>10</v>
      </c>
      <c r="L44" s="152" t="str">
        <f t="shared" si="2"/>
        <v>0 ~ 10</v>
      </c>
      <c r="M44" s="5" t="s">
        <v>0</v>
      </c>
      <c r="N44" s="5">
        <v>3.44</v>
      </c>
      <c r="O44" s="5" t="s">
        <v>0</v>
      </c>
      <c r="P44" s="5">
        <v>40</v>
      </c>
      <c r="Q44" s="5"/>
      <c r="R44" s="5" t="s">
        <v>364</v>
      </c>
      <c r="S44" s="5" t="s">
        <v>361</v>
      </c>
      <c r="T44" s="5"/>
      <c r="U44" s="5" t="s">
        <v>504</v>
      </c>
      <c r="V44" s="5" t="s">
        <v>363</v>
      </c>
      <c r="W44" s="5" t="s">
        <v>329</v>
      </c>
      <c r="X44" s="5">
        <v>5.7</v>
      </c>
      <c r="Y44" s="5">
        <v>0</v>
      </c>
      <c r="Z44" s="5">
        <v>120</v>
      </c>
      <c r="AA44" s="5">
        <v>0</v>
      </c>
      <c r="AB44" s="5">
        <f t="shared" si="5"/>
        <v>5.16</v>
      </c>
      <c r="AC44" s="5">
        <f t="shared" si="6"/>
        <v>13</v>
      </c>
      <c r="AD44">
        <f t="shared" si="7"/>
        <v>0.34399999999999997</v>
      </c>
    </row>
    <row r="45" spans="2:31" x14ac:dyDescent="0.2">
      <c r="B45" s="5">
        <v>40</v>
      </c>
      <c r="C45" s="5" t="s">
        <v>197</v>
      </c>
      <c r="D45" s="5" t="s">
        <v>658</v>
      </c>
      <c r="E45" s="5" t="s">
        <v>402</v>
      </c>
      <c r="F45" s="5" t="s">
        <v>340</v>
      </c>
      <c r="G45" s="5" t="s">
        <v>298</v>
      </c>
      <c r="H45" s="5" t="s">
        <v>121</v>
      </c>
      <c r="I45" s="152" t="s">
        <v>124</v>
      </c>
      <c r="J45" s="152">
        <v>0</v>
      </c>
      <c r="K45" s="152">
        <v>10</v>
      </c>
      <c r="L45" s="152" t="str">
        <f t="shared" si="2"/>
        <v>0 ~ 10</v>
      </c>
      <c r="M45" s="5" t="s">
        <v>0</v>
      </c>
      <c r="N45" s="5">
        <v>3.44</v>
      </c>
      <c r="O45" s="5" t="s">
        <v>0</v>
      </c>
      <c r="P45" s="5">
        <v>40</v>
      </c>
      <c r="Q45" s="5"/>
      <c r="R45" s="5" t="s">
        <v>364</v>
      </c>
      <c r="S45" s="5" t="s">
        <v>361</v>
      </c>
      <c r="T45" s="5"/>
      <c r="U45" s="5" t="s">
        <v>504</v>
      </c>
      <c r="V45" s="5" t="s">
        <v>363</v>
      </c>
      <c r="W45" s="5" t="s">
        <v>329</v>
      </c>
      <c r="X45" s="5">
        <v>5.7</v>
      </c>
      <c r="Y45" s="5">
        <v>0</v>
      </c>
      <c r="Z45" s="5">
        <v>120</v>
      </c>
      <c r="AA45" s="5">
        <v>0</v>
      </c>
      <c r="AB45" s="5">
        <f t="shared" si="5"/>
        <v>5.16</v>
      </c>
      <c r="AC45" s="5">
        <f t="shared" si="6"/>
        <v>13</v>
      </c>
      <c r="AD45">
        <f t="shared" si="7"/>
        <v>0.34399999999999997</v>
      </c>
    </row>
    <row r="46" spans="2:31" x14ac:dyDescent="0.2">
      <c r="B46" s="5">
        <v>41</v>
      </c>
      <c r="C46" s="144" t="s">
        <v>198</v>
      </c>
      <c r="D46" s="144" t="s">
        <v>658</v>
      </c>
      <c r="E46" s="144" t="s">
        <v>626</v>
      </c>
      <c r="F46" s="144" t="s">
        <v>340</v>
      </c>
      <c r="G46" s="144" t="s">
        <v>533</v>
      </c>
      <c r="H46" s="144" t="s">
        <v>325</v>
      </c>
      <c r="I46" s="150" t="s">
        <v>622</v>
      </c>
      <c r="J46" s="150">
        <v>-1</v>
      </c>
      <c r="K46" s="151">
        <v>2</v>
      </c>
      <c r="L46" s="150" t="str">
        <f t="shared" si="2"/>
        <v>-1 ~ 2</v>
      </c>
      <c r="M46" s="144" t="s">
        <v>0</v>
      </c>
      <c r="N46" s="144">
        <v>0.4</v>
      </c>
      <c r="O46" s="144" t="s">
        <v>0</v>
      </c>
      <c r="P46" s="144">
        <v>90</v>
      </c>
      <c r="Q46" s="144"/>
      <c r="R46" s="144" t="s">
        <v>364</v>
      </c>
      <c r="S46" s="144" t="s">
        <v>361</v>
      </c>
      <c r="T46" s="144"/>
      <c r="U46" s="144" t="s">
        <v>504</v>
      </c>
      <c r="V46" s="144" t="s">
        <v>28</v>
      </c>
      <c r="W46" s="144" t="s">
        <v>329</v>
      </c>
      <c r="X46" s="144">
        <v>2</v>
      </c>
      <c r="Y46" s="144">
        <v>0</v>
      </c>
      <c r="Z46" s="144">
        <v>120</v>
      </c>
      <c r="AA46" s="144">
        <v>0</v>
      </c>
      <c r="AB46" s="144">
        <f t="shared" si="5"/>
        <v>0.60000000000000009</v>
      </c>
      <c r="AC46" s="5">
        <f t="shared" si="6"/>
        <v>2.6</v>
      </c>
      <c r="AD46">
        <f>(N46+1)/(K46-J46)</f>
        <v>0.46666666666666662</v>
      </c>
    </row>
    <row r="47" spans="2:31" x14ac:dyDescent="0.2">
      <c r="B47" s="5">
        <v>42</v>
      </c>
      <c r="C47" s="144" t="s">
        <v>199</v>
      </c>
      <c r="D47" s="144" t="s">
        <v>658</v>
      </c>
      <c r="E47" s="144" t="s">
        <v>282</v>
      </c>
      <c r="F47" s="144" t="s">
        <v>341</v>
      </c>
      <c r="G47" s="144" t="s">
        <v>305</v>
      </c>
      <c r="H47" s="144" t="s">
        <v>122</v>
      </c>
      <c r="I47" s="150" t="s">
        <v>622</v>
      </c>
      <c r="J47" s="150">
        <v>-1</v>
      </c>
      <c r="K47" s="150">
        <v>1</v>
      </c>
      <c r="L47" s="150" t="str">
        <f t="shared" si="2"/>
        <v>-1 ~ 1</v>
      </c>
      <c r="M47" s="144" t="s">
        <v>0</v>
      </c>
      <c r="N47" s="144">
        <v>0.01</v>
      </c>
      <c r="O47" s="144" t="s">
        <v>0</v>
      </c>
      <c r="P47" s="144" t="s">
        <v>29</v>
      </c>
      <c r="Q47" s="144"/>
      <c r="R47" s="144" t="s">
        <v>364</v>
      </c>
      <c r="S47" s="144" t="s">
        <v>361</v>
      </c>
      <c r="T47" s="144"/>
      <c r="U47" s="144" t="s">
        <v>504</v>
      </c>
      <c r="V47" s="144" t="s">
        <v>366</v>
      </c>
      <c r="W47" s="144" t="s">
        <v>329</v>
      </c>
      <c r="X47" s="144">
        <v>10</v>
      </c>
      <c r="Y47" s="144">
        <v>0</v>
      </c>
      <c r="Z47" s="144">
        <v>60</v>
      </c>
      <c r="AA47" s="144">
        <v>0</v>
      </c>
      <c r="AB47" s="144">
        <f t="shared" si="5"/>
        <v>1.4999999999999999E-2</v>
      </c>
      <c r="AC47" s="5">
        <f t="shared" si="6"/>
        <v>1.3</v>
      </c>
      <c r="AD47">
        <f>(N47+1)/(K47-J47)</f>
        <v>0.505</v>
      </c>
      <c r="AE47" t="s">
        <v>663</v>
      </c>
    </row>
    <row r="48" spans="2:31" x14ac:dyDescent="0.2">
      <c r="B48" s="5">
        <v>43</v>
      </c>
      <c r="C48" s="5" t="s">
        <v>200</v>
      </c>
      <c r="D48" s="5" t="s">
        <v>658</v>
      </c>
      <c r="E48" s="5" t="s">
        <v>628</v>
      </c>
      <c r="F48" s="5" t="s">
        <v>342</v>
      </c>
      <c r="G48" s="5" t="s">
        <v>302</v>
      </c>
      <c r="H48" s="5" t="s">
        <v>123</v>
      </c>
      <c r="I48" s="152" t="s">
        <v>374</v>
      </c>
      <c r="J48" s="152">
        <v>0</v>
      </c>
      <c r="K48" s="152">
        <v>5</v>
      </c>
      <c r="L48" s="152" t="str">
        <f t="shared" si="2"/>
        <v>0 ~ 5</v>
      </c>
      <c r="M48" s="5" t="s">
        <v>0</v>
      </c>
      <c r="N48" s="5">
        <v>2.5</v>
      </c>
      <c r="O48" s="5" t="s">
        <v>0</v>
      </c>
      <c r="P48" s="5">
        <v>138.19999999999999</v>
      </c>
      <c r="Q48" s="5"/>
      <c r="R48" s="5" t="s">
        <v>364</v>
      </c>
      <c r="S48" s="5" t="s">
        <v>361</v>
      </c>
      <c r="T48" s="5"/>
      <c r="U48" s="5" t="s">
        <v>504</v>
      </c>
      <c r="V48" s="5" t="s">
        <v>366</v>
      </c>
      <c r="W48" s="5" t="s">
        <v>329</v>
      </c>
      <c r="X48" s="5">
        <v>6</v>
      </c>
      <c r="Y48" s="5">
        <v>0</v>
      </c>
      <c r="Z48" s="5">
        <v>200</v>
      </c>
      <c r="AA48" s="5">
        <v>0</v>
      </c>
      <c r="AB48" s="5">
        <f t="shared" si="5"/>
        <v>3.75</v>
      </c>
      <c r="AC48" s="5">
        <f t="shared" si="6"/>
        <v>6.5</v>
      </c>
      <c r="AD48">
        <f>N48/K48</f>
        <v>0.5</v>
      </c>
    </row>
    <row r="49" spans="2:31" x14ac:dyDescent="0.2">
      <c r="B49" s="5">
        <v>44</v>
      </c>
      <c r="C49" s="5" t="s">
        <v>201</v>
      </c>
      <c r="D49" s="5" t="s">
        <v>658</v>
      </c>
      <c r="E49" s="5" t="s">
        <v>452</v>
      </c>
      <c r="F49" s="5" t="s">
        <v>342</v>
      </c>
      <c r="G49" s="5" t="s">
        <v>302</v>
      </c>
      <c r="H49" s="5" t="s">
        <v>123</v>
      </c>
      <c r="I49" s="152" t="s">
        <v>374</v>
      </c>
      <c r="J49" s="152">
        <v>0</v>
      </c>
      <c r="K49" s="152">
        <v>5</v>
      </c>
      <c r="L49" s="152" t="str">
        <f t="shared" si="2"/>
        <v>0 ~ 5</v>
      </c>
      <c r="M49" s="5" t="s">
        <v>0</v>
      </c>
      <c r="N49" s="5">
        <v>2.5</v>
      </c>
      <c r="O49" s="5" t="s">
        <v>0</v>
      </c>
      <c r="P49" s="5">
        <v>138.19999999999999</v>
      </c>
      <c r="Q49" s="5"/>
      <c r="R49" s="5" t="s">
        <v>364</v>
      </c>
      <c r="S49" s="5" t="s">
        <v>361</v>
      </c>
      <c r="T49" s="5"/>
      <c r="U49" s="5" t="s">
        <v>504</v>
      </c>
      <c r="V49" s="5" t="s">
        <v>28</v>
      </c>
      <c r="W49" s="5" t="s">
        <v>329</v>
      </c>
      <c r="X49" s="5">
        <v>6</v>
      </c>
      <c r="Y49" s="5">
        <v>0</v>
      </c>
      <c r="Z49" s="5">
        <v>200</v>
      </c>
      <c r="AA49" s="5">
        <v>0</v>
      </c>
      <c r="AB49" s="5">
        <f t="shared" si="5"/>
        <v>3.75</v>
      </c>
      <c r="AC49" s="5">
        <f t="shared" si="6"/>
        <v>6.5</v>
      </c>
      <c r="AD49">
        <f>N49/K49</f>
        <v>0.5</v>
      </c>
    </row>
    <row r="50" spans="2:31" x14ac:dyDescent="0.2">
      <c r="B50" s="5">
        <v>45</v>
      </c>
      <c r="C50" s="5" t="s">
        <v>202</v>
      </c>
      <c r="D50" s="5" t="s">
        <v>658</v>
      </c>
      <c r="E50" s="5" t="s">
        <v>403</v>
      </c>
      <c r="F50" s="5" t="s">
        <v>342</v>
      </c>
      <c r="G50" s="5" t="s">
        <v>296</v>
      </c>
      <c r="H50" s="5" t="s">
        <v>121</v>
      </c>
      <c r="I50" s="152" t="s">
        <v>124</v>
      </c>
      <c r="J50" s="152">
        <v>0</v>
      </c>
      <c r="K50" s="152">
        <v>10</v>
      </c>
      <c r="L50" s="152" t="str">
        <f t="shared" si="2"/>
        <v>0 ~ 10</v>
      </c>
      <c r="M50" s="5" t="s">
        <v>0</v>
      </c>
      <c r="N50" s="5">
        <v>6.49</v>
      </c>
      <c r="O50" s="5" t="s">
        <v>0</v>
      </c>
      <c r="P50" s="5">
        <v>108</v>
      </c>
      <c r="Q50" s="5"/>
      <c r="R50" s="5" t="s">
        <v>364</v>
      </c>
      <c r="S50" s="5" t="s">
        <v>361</v>
      </c>
      <c r="T50" s="5"/>
      <c r="U50" s="5" t="s">
        <v>504</v>
      </c>
      <c r="V50" s="5" t="s">
        <v>363</v>
      </c>
      <c r="W50" s="5" t="s">
        <v>329</v>
      </c>
      <c r="X50" s="5">
        <v>8.4</v>
      </c>
      <c r="Y50" s="5">
        <v>0</v>
      </c>
      <c r="Z50" s="5">
        <v>140</v>
      </c>
      <c r="AA50" s="5">
        <v>0</v>
      </c>
      <c r="AB50" s="5">
        <f t="shared" si="5"/>
        <v>9.7349999999999994</v>
      </c>
      <c r="AC50" s="5">
        <f t="shared" si="6"/>
        <v>13</v>
      </c>
      <c r="AD50">
        <f>N50/K50</f>
        <v>0.64900000000000002</v>
      </c>
    </row>
    <row r="51" spans="2:31" x14ac:dyDescent="0.2">
      <c r="B51" s="5">
        <v>46</v>
      </c>
      <c r="C51" s="5" t="s">
        <v>203</v>
      </c>
      <c r="D51" s="5" t="s">
        <v>658</v>
      </c>
      <c r="E51" s="5" t="s">
        <v>404</v>
      </c>
      <c r="F51" s="5" t="s">
        <v>342</v>
      </c>
      <c r="G51" s="5" t="s">
        <v>296</v>
      </c>
      <c r="H51" s="5" t="s">
        <v>121</v>
      </c>
      <c r="I51" s="152" t="s">
        <v>124</v>
      </c>
      <c r="J51" s="152">
        <v>0</v>
      </c>
      <c r="K51" s="152">
        <v>10</v>
      </c>
      <c r="L51" s="152" t="str">
        <f t="shared" si="2"/>
        <v>0 ~ 10</v>
      </c>
      <c r="M51" s="5" t="s">
        <v>0</v>
      </c>
      <c r="N51" s="5">
        <v>6.49</v>
      </c>
      <c r="O51" s="5" t="s">
        <v>0</v>
      </c>
      <c r="P51" s="5">
        <v>108</v>
      </c>
      <c r="Q51" s="5"/>
      <c r="R51" s="5" t="s">
        <v>364</v>
      </c>
      <c r="S51" s="5" t="s">
        <v>361</v>
      </c>
      <c r="T51" s="5"/>
      <c r="U51" s="5" t="s">
        <v>504</v>
      </c>
      <c r="V51" s="5" t="s">
        <v>363</v>
      </c>
      <c r="W51" s="5" t="s">
        <v>329</v>
      </c>
      <c r="X51" s="5">
        <v>8.4</v>
      </c>
      <c r="Y51" s="5">
        <v>0</v>
      </c>
      <c r="Z51" s="5">
        <v>140</v>
      </c>
      <c r="AA51" s="5">
        <v>0</v>
      </c>
      <c r="AB51" s="5">
        <f t="shared" si="5"/>
        <v>9.7349999999999994</v>
      </c>
      <c r="AC51" s="5">
        <f t="shared" si="6"/>
        <v>13</v>
      </c>
      <c r="AD51">
        <f>N51/K51</f>
        <v>0.64900000000000002</v>
      </c>
    </row>
    <row r="52" spans="2:31" x14ac:dyDescent="0.2">
      <c r="B52" s="5">
        <v>47</v>
      </c>
      <c r="C52" s="144" t="s">
        <v>204</v>
      </c>
      <c r="D52" s="144" t="s">
        <v>658</v>
      </c>
      <c r="E52" s="144" t="s">
        <v>442</v>
      </c>
      <c r="F52" s="144" t="s">
        <v>342</v>
      </c>
      <c r="G52" s="144" t="s">
        <v>296</v>
      </c>
      <c r="H52" s="144" t="s">
        <v>121</v>
      </c>
      <c r="I52" s="150" t="s">
        <v>622</v>
      </c>
      <c r="J52" s="150">
        <v>-1</v>
      </c>
      <c r="K52" s="150">
        <v>1</v>
      </c>
      <c r="L52" s="150" t="str">
        <f t="shared" si="2"/>
        <v>-1 ~ 1</v>
      </c>
      <c r="M52" s="144" t="s">
        <v>0</v>
      </c>
      <c r="N52" s="144">
        <v>0.3</v>
      </c>
      <c r="O52" s="144" t="s">
        <v>0</v>
      </c>
      <c r="P52" s="144">
        <v>108</v>
      </c>
      <c r="Q52" s="144"/>
      <c r="R52" s="144" t="s">
        <v>364</v>
      </c>
      <c r="S52" s="144" t="s">
        <v>361</v>
      </c>
      <c r="T52" s="144"/>
      <c r="U52" s="144" t="s">
        <v>504</v>
      </c>
      <c r="V52" s="144" t="s">
        <v>28</v>
      </c>
      <c r="W52" s="144" t="s">
        <v>329</v>
      </c>
      <c r="X52" s="144">
        <v>2</v>
      </c>
      <c r="Y52" s="144">
        <v>0</v>
      </c>
      <c r="Z52" s="144">
        <v>140</v>
      </c>
      <c r="AA52" s="144">
        <v>0</v>
      </c>
      <c r="AB52" s="144">
        <f t="shared" si="5"/>
        <v>0.44999999999999996</v>
      </c>
      <c r="AC52" s="5">
        <f t="shared" si="6"/>
        <v>1.3</v>
      </c>
      <c r="AD52">
        <f>(N52+1)/(K52-J52)</f>
        <v>0.65</v>
      </c>
    </row>
    <row r="53" spans="2:31" x14ac:dyDescent="0.2">
      <c r="B53" s="5">
        <v>48</v>
      </c>
      <c r="C53" s="5" t="s">
        <v>205</v>
      </c>
      <c r="D53" s="5" t="s">
        <v>658</v>
      </c>
      <c r="E53" s="5" t="s">
        <v>405</v>
      </c>
      <c r="F53" s="5" t="s">
        <v>342</v>
      </c>
      <c r="G53" s="5" t="s">
        <v>298</v>
      </c>
      <c r="H53" s="5" t="s">
        <v>121</v>
      </c>
      <c r="I53" s="152" t="s">
        <v>124</v>
      </c>
      <c r="J53" s="152">
        <v>0</v>
      </c>
      <c r="K53" s="152">
        <v>10</v>
      </c>
      <c r="L53" s="152" t="str">
        <f t="shared" si="2"/>
        <v>0 ~ 10</v>
      </c>
      <c r="M53" s="5" t="s">
        <v>0</v>
      </c>
      <c r="N53" s="5">
        <v>4.76</v>
      </c>
      <c r="O53" s="5" t="s">
        <v>0</v>
      </c>
      <c r="P53" s="5">
        <v>74</v>
      </c>
      <c r="Q53" s="5"/>
      <c r="R53" s="5" t="s">
        <v>364</v>
      </c>
      <c r="S53" s="5" t="s">
        <v>361</v>
      </c>
      <c r="T53" s="5"/>
      <c r="U53" s="5" t="s">
        <v>504</v>
      </c>
      <c r="V53" s="5" t="s">
        <v>363</v>
      </c>
      <c r="W53" s="5" t="s">
        <v>329</v>
      </c>
      <c r="X53" s="5">
        <v>6.9</v>
      </c>
      <c r="Y53" s="5">
        <v>0</v>
      </c>
      <c r="Z53" s="5">
        <v>120</v>
      </c>
      <c r="AA53" s="5">
        <v>0</v>
      </c>
      <c r="AB53" s="5">
        <f t="shared" si="5"/>
        <v>7.14</v>
      </c>
      <c r="AC53" s="5">
        <f t="shared" si="6"/>
        <v>13</v>
      </c>
      <c r="AD53">
        <f>N53/K53</f>
        <v>0.47599999999999998</v>
      </c>
    </row>
    <row r="54" spans="2:31" x14ac:dyDescent="0.2">
      <c r="B54" s="5">
        <v>49</v>
      </c>
      <c r="C54" s="5" t="s">
        <v>206</v>
      </c>
      <c r="D54" s="5" t="s">
        <v>658</v>
      </c>
      <c r="E54" s="5" t="s">
        <v>406</v>
      </c>
      <c r="F54" s="5" t="s">
        <v>342</v>
      </c>
      <c r="G54" s="5" t="s">
        <v>298</v>
      </c>
      <c r="H54" s="5" t="s">
        <v>121</v>
      </c>
      <c r="I54" s="152" t="s">
        <v>124</v>
      </c>
      <c r="J54" s="152">
        <v>0</v>
      </c>
      <c r="K54" s="152">
        <v>10</v>
      </c>
      <c r="L54" s="152" t="str">
        <f t="shared" si="2"/>
        <v>0 ~ 10</v>
      </c>
      <c r="M54" s="5" t="s">
        <v>0</v>
      </c>
      <c r="N54" s="5">
        <v>4.76</v>
      </c>
      <c r="O54" s="5" t="s">
        <v>0</v>
      </c>
      <c r="P54" s="5">
        <v>74</v>
      </c>
      <c r="Q54" s="5"/>
      <c r="R54" s="5" t="s">
        <v>364</v>
      </c>
      <c r="S54" s="5" t="s">
        <v>361</v>
      </c>
      <c r="T54" s="5"/>
      <c r="U54" s="5" t="s">
        <v>504</v>
      </c>
      <c r="V54" s="5" t="s">
        <v>363</v>
      </c>
      <c r="W54" s="5" t="s">
        <v>329</v>
      </c>
      <c r="X54" s="5">
        <v>6.9</v>
      </c>
      <c r="Y54" s="5">
        <v>0</v>
      </c>
      <c r="Z54" s="5">
        <v>120</v>
      </c>
      <c r="AA54" s="5">
        <v>0</v>
      </c>
      <c r="AB54" s="5">
        <f t="shared" si="5"/>
        <v>7.14</v>
      </c>
      <c r="AC54" s="5">
        <f t="shared" si="6"/>
        <v>13</v>
      </c>
      <c r="AD54">
        <f>N54/K54</f>
        <v>0.47599999999999998</v>
      </c>
    </row>
    <row r="55" spans="2:31" x14ac:dyDescent="0.2">
      <c r="B55" s="5">
        <v>50</v>
      </c>
      <c r="C55" s="144" t="s">
        <v>207</v>
      </c>
      <c r="D55" s="144" t="s">
        <v>658</v>
      </c>
      <c r="E55" s="144" t="s">
        <v>453</v>
      </c>
      <c r="F55" s="144" t="s">
        <v>342</v>
      </c>
      <c r="G55" s="144" t="s">
        <v>298</v>
      </c>
      <c r="H55" s="144" t="s">
        <v>122</v>
      </c>
      <c r="I55" s="150" t="s">
        <v>622</v>
      </c>
      <c r="J55" s="150">
        <v>-1</v>
      </c>
      <c r="K55" s="150">
        <v>1</v>
      </c>
      <c r="L55" s="150" t="str">
        <f t="shared" si="2"/>
        <v>-1 ~ 1</v>
      </c>
      <c r="M55" s="144" t="s">
        <v>0</v>
      </c>
      <c r="N55" s="144">
        <v>0.05</v>
      </c>
      <c r="O55" s="144" t="s">
        <v>0</v>
      </c>
      <c r="P55" s="144">
        <v>80.3</v>
      </c>
      <c r="Q55" s="144"/>
      <c r="R55" s="144" t="s">
        <v>364</v>
      </c>
      <c r="S55" s="144" t="s">
        <v>361</v>
      </c>
      <c r="T55" s="144"/>
      <c r="U55" s="144" t="s">
        <v>504</v>
      </c>
      <c r="V55" s="144" t="s">
        <v>28</v>
      </c>
      <c r="W55" s="144" t="s">
        <v>329</v>
      </c>
      <c r="X55" s="144">
        <v>6</v>
      </c>
      <c r="Y55" s="144">
        <v>0</v>
      </c>
      <c r="Z55" s="144">
        <v>120</v>
      </c>
      <c r="AA55" s="144">
        <v>0</v>
      </c>
      <c r="AB55" s="144">
        <f t="shared" si="5"/>
        <v>7.5000000000000011E-2</v>
      </c>
      <c r="AC55" s="5">
        <f t="shared" si="6"/>
        <v>1.3</v>
      </c>
      <c r="AD55">
        <f>(N55+1)/(K55-J55)</f>
        <v>0.52500000000000002</v>
      </c>
    </row>
    <row r="56" spans="2:31" x14ac:dyDescent="0.2">
      <c r="B56" s="5">
        <v>51</v>
      </c>
      <c r="C56" s="5" t="s">
        <v>510</v>
      </c>
      <c r="D56" s="5" t="s">
        <v>658</v>
      </c>
      <c r="E56" s="5" t="s">
        <v>579</v>
      </c>
      <c r="F56" s="5" t="s">
        <v>343</v>
      </c>
      <c r="G56" s="5" t="s">
        <v>511</v>
      </c>
      <c r="H56" s="5" t="s">
        <v>122</v>
      </c>
      <c r="I56" s="152" t="s">
        <v>622</v>
      </c>
      <c r="J56" s="152">
        <v>-1</v>
      </c>
      <c r="K56" s="152">
        <v>1</v>
      </c>
      <c r="L56" s="152" t="str">
        <f t="shared" si="2"/>
        <v>-1 ~ 1</v>
      </c>
      <c r="M56" s="5" t="s">
        <v>0</v>
      </c>
      <c r="N56" s="5" t="s">
        <v>629</v>
      </c>
      <c r="O56" s="5" t="s">
        <v>0</v>
      </c>
      <c r="P56" s="5">
        <v>50</v>
      </c>
      <c r="Q56" s="5"/>
      <c r="R56" s="5" t="s">
        <v>364</v>
      </c>
      <c r="S56" s="5" t="s">
        <v>361</v>
      </c>
      <c r="T56" s="5"/>
      <c r="U56" s="5" t="s">
        <v>504</v>
      </c>
      <c r="V56" s="5" t="s">
        <v>28</v>
      </c>
      <c r="W56" s="5" t="s">
        <v>329</v>
      </c>
      <c r="X56" s="5">
        <v>0.5</v>
      </c>
      <c r="Y56" s="5">
        <v>-0.1</v>
      </c>
      <c r="Z56" s="5">
        <v>120</v>
      </c>
      <c r="AA56" s="5">
        <v>0</v>
      </c>
      <c r="AB56" s="5" t="e">
        <f t="shared" si="5"/>
        <v>#VALUE!</v>
      </c>
      <c r="AC56" s="5">
        <f t="shared" si="6"/>
        <v>1.3</v>
      </c>
      <c r="AD56" t="e">
        <f t="shared" ref="AD56:AD63" si="8">N56/K56</f>
        <v>#VALUE!</v>
      </c>
    </row>
    <row r="57" spans="2:31" x14ac:dyDescent="0.2">
      <c r="B57" s="5">
        <v>52</v>
      </c>
      <c r="C57" s="5" t="s">
        <v>512</v>
      </c>
      <c r="D57" s="5" t="s">
        <v>658</v>
      </c>
      <c r="E57" s="5" t="s">
        <v>556</v>
      </c>
      <c r="F57" s="5" t="s">
        <v>343</v>
      </c>
      <c r="G57" s="5" t="s">
        <v>298</v>
      </c>
      <c r="H57" s="5" t="s">
        <v>121</v>
      </c>
      <c r="I57" s="152" t="s">
        <v>124</v>
      </c>
      <c r="J57" s="152">
        <v>0</v>
      </c>
      <c r="K57" s="152">
        <v>10</v>
      </c>
      <c r="L57" s="152" t="str">
        <f t="shared" si="2"/>
        <v>0 ~ 10</v>
      </c>
      <c r="M57" s="5" t="s">
        <v>0</v>
      </c>
      <c r="N57" s="5">
        <v>5.19</v>
      </c>
      <c r="O57" s="5" t="s">
        <v>0</v>
      </c>
      <c r="P57" s="5">
        <v>40</v>
      </c>
      <c r="Q57" s="5"/>
      <c r="R57" s="5" t="s">
        <v>364</v>
      </c>
      <c r="S57" s="5" t="s">
        <v>361</v>
      </c>
      <c r="T57" s="5"/>
      <c r="U57" s="5" t="s">
        <v>504</v>
      </c>
      <c r="V57" s="5" t="s">
        <v>363</v>
      </c>
      <c r="W57" s="5" t="s">
        <v>329</v>
      </c>
      <c r="X57" s="5">
        <v>6.1</v>
      </c>
      <c r="Y57" s="5">
        <v>0</v>
      </c>
      <c r="Z57" s="5">
        <v>120</v>
      </c>
      <c r="AA57" s="5">
        <v>0</v>
      </c>
      <c r="AB57" s="5">
        <f t="shared" si="5"/>
        <v>7.7850000000000001</v>
      </c>
      <c r="AC57" s="5">
        <f t="shared" si="6"/>
        <v>13</v>
      </c>
      <c r="AD57">
        <f t="shared" si="8"/>
        <v>0.51900000000000002</v>
      </c>
    </row>
    <row r="58" spans="2:31" x14ac:dyDescent="0.2">
      <c r="B58" s="5">
        <v>53</v>
      </c>
      <c r="C58" s="5" t="s">
        <v>208</v>
      </c>
      <c r="D58" s="5" t="s">
        <v>658</v>
      </c>
      <c r="E58" s="5" t="s">
        <v>407</v>
      </c>
      <c r="F58" s="5" t="s">
        <v>343</v>
      </c>
      <c r="G58" s="5" t="s">
        <v>298</v>
      </c>
      <c r="H58" s="5" t="s">
        <v>121</v>
      </c>
      <c r="I58" s="152" t="s">
        <v>124</v>
      </c>
      <c r="J58" s="152">
        <v>0</v>
      </c>
      <c r="K58" s="152">
        <v>10</v>
      </c>
      <c r="L58" s="152" t="str">
        <f t="shared" si="2"/>
        <v>0 ~ 10</v>
      </c>
      <c r="M58" s="5" t="s">
        <v>0</v>
      </c>
      <c r="N58" s="5">
        <v>5.19</v>
      </c>
      <c r="O58" s="5" t="s">
        <v>0</v>
      </c>
      <c r="P58" s="5">
        <v>40</v>
      </c>
      <c r="Q58" s="5"/>
      <c r="R58" s="5" t="s">
        <v>364</v>
      </c>
      <c r="S58" s="5" t="s">
        <v>361</v>
      </c>
      <c r="T58" s="5"/>
      <c r="U58" s="5" t="s">
        <v>504</v>
      </c>
      <c r="V58" s="5" t="s">
        <v>363</v>
      </c>
      <c r="W58" s="5" t="s">
        <v>329</v>
      </c>
      <c r="X58" s="5">
        <v>6.1</v>
      </c>
      <c r="Y58" s="5">
        <v>0</v>
      </c>
      <c r="Z58" s="5">
        <v>120</v>
      </c>
      <c r="AA58" s="5">
        <v>0</v>
      </c>
      <c r="AB58" s="5">
        <f t="shared" si="5"/>
        <v>7.7850000000000001</v>
      </c>
      <c r="AC58" s="5">
        <f t="shared" si="6"/>
        <v>13</v>
      </c>
      <c r="AD58">
        <f t="shared" si="8"/>
        <v>0.51900000000000002</v>
      </c>
    </row>
    <row r="59" spans="2:31" x14ac:dyDescent="0.2">
      <c r="B59" s="5">
        <v>54</v>
      </c>
      <c r="C59" s="5" t="s">
        <v>209</v>
      </c>
      <c r="D59" s="5" t="s">
        <v>658</v>
      </c>
      <c r="E59" s="5" t="s">
        <v>443</v>
      </c>
      <c r="F59" s="5" t="s">
        <v>343</v>
      </c>
      <c r="G59" s="5" t="s">
        <v>308</v>
      </c>
      <c r="H59" s="5" t="s">
        <v>326</v>
      </c>
      <c r="I59" s="152" t="s">
        <v>622</v>
      </c>
      <c r="J59" s="152">
        <v>-1</v>
      </c>
      <c r="K59" s="152">
        <v>1</v>
      </c>
      <c r="L59" s="152" t="str">
        <f t="shared" si="2"/>
        <v>-1 ~ 1</v>
      </c>
      <c r="M59" s="5" t="s">
        <v>0</v>
      </c>
      <c r="N59" s="5" t="s">
        <v>629</v>
      </c>
      <c r="O59" s="5" t="s">
        <v>0</v>
      </c>
      <c r="P59" s="5">
        <v>40</v>
      </c>
      <c r="Q59" s="5"/>
      <c r="R59" s="5" t="s">
        <v>364</v>
      </c>
      <c r="S59" s="5" t="s">
        <v>361</v>
      </c>
      <c r="T59" s="5"/>
      <c r="U59" s="5" t="s">
        <v>504</v>
      </c>
      <c r="V59" s="5" t="s">
        <v>28</v>
      </c>
      <c r="W59" s="5" t="s">
        <v>329</v>
      </c>
      <c r="X59" s="5">
        <v>0.5</v>
      </c>
      <c r="Y59" s="5">
        <v>-0.1</v>
      </c>
      <c r="Z59" s="5">
        <v>120</v>
      </c>
      <c r="AA59" s="5">
        <v>0</v>
      </c>
      <c r="AB59" s="5" t="e">
        <f t="shared" si="5"/>
        <v>#VALUE!</v>
      </c>
      <c r="AC59" s="5">
        <f t="shared" si="6"/>
        <v>1.3</v>
      </c>
      <c r="AD59" t="e">
        <f t="shared" si="8"/>
        <v>#VALUE!</v>
      </c>
    </row>
    <row r="60" spans="2:31" x14ac:dyDescent="0.2">
      <c r="B60" s="5">
        <v>55</v>
      </c>
      <c r="C60" s="5" t="s">
        <v>210</v>
      </c>
      <c r="D60" s="5" t="s">
        <v>658</v>
      </c>
      <c r="E60" s="5" t="s">
        <v>444</v>
      </c>
      <c r="F60" s="5" t="s">
        <v>343</v>
      </c>
      <c r="G60" s="5" t="s">
        <v>308</v>
      </c>
      <c r="H60" s="5" t="s">
        <v>122</v>
      </c>
      <c r="I60" s="152" t="s">
        <v>622</v>
      </c>
      <c r="J60" s="152">
        <v>-1</v>
      </c>
      <c r="K60" s="152">
        <v>1</v>
      </c>
      <c r="L60" s="152" t="str">
        <f t="shared" si="2"/>
        <v>-1 ~ 1</v>
      </c>
      <c r="M60" s="5" t="s">
        <v>0</v>
      </c>
      <c r="N60" s="5" t="s">
        <v>629</v>
      </c>
      <c r="O60" s="5" t="s">
        <v>0</v>
      </c>
      <c r="P60" s="5">
        <v>40</v>
      </c>
      <c r="Q60" s="5"/>
      <c r="R60" s="5" t="s">
        <v>364</v>
      </c>
      <c r="S60" s="5" t="s">
        <v>361</v>
      </c>
      <c r="T60" s="5"/>
      <c r="U60" s="5" t="s">
        <v>504</v>
      </c>
      <c r="V60" s="5" t="s">
        <v>28</v>
      </c>
      <c r="W60" s="5" t="s">
        <v>329</v>
      </c>
      <c r="X60" s="5">
        <v>0.5</v>
      </c>
      <c r="Y60" s="5">
        <v>-0.1</v>
      </c>
      <c r="Z60" s="5">
        <v>120</v>
      </c>
      <c r="AA60" s="5">
        <v>0</v>
      </c>
      <c r="AB60" s="5" t="e">
        <f t="shared" si="5"/>
        <v>#VALUE!</v>
      </c>
      <c r="AC60" s="5">
        <f t="shared" si="6"/>
        <v>1.3</v>
      </c>
      <c r="AD60" t="e">
        <f t="shared" si="8"/>
        <v>#VALUE!</v>
      </c>
    </row>
    <row r="61" spans="2:31" x14ac:dyDescent="0.2">
      <c r="B61" s="5">
        <v>56</v>
      </c>
      <c r="C61" s="5" t="s">
        <v>211</v>
      </c>
      <c r="D61" s="5" t="s">
        <v>658</v>
      </c>
      <c r="E61" s="5" t="s">
        <v>445</v>
      </c>
      <c r="F61" s="5" t="s">
        <v>343</v>
      </c>
      <c r="G61" s="5" t="s">
        <v>308</v>
      </c>
      <c r="H61" s="5" t="s">
        <v>122</v>
      </c>
      <c r="I61" s="152" t="s">
        <v>622</v>
      </c>
      <c r="J61" s="152">
        <v>-1</v>
      </c>
      <c r="K61" s="152">
        <v>1</v>
      </c>
      <c r="L61" s="152" t="str">
        <f t="shared" si="2"/>
        <v>-1 ~ 1</v>
      </c>
      <c r="M61" s="5" t="s">
        <v>0</v>
      </c>
      <c r="N61" s="5" t="s">
        <v>629</v>
      </c>
      <c r="O61" s="5" t="s">
        <v>0</v>
      </c>
      <c r="P61" s="5">
        <v>40</v>
      </c>
      <c r="Q61" s="5"/>
      <c r="R61" s="5" t="s">
        <v>364</v>
      </c>
      <c r="S61" s="5" t="s">
        <v>361</v>
      </c>
      <c r="T61" s="5"/>
      <c r="U61" s="5" t="s">
        <v>504</v>
      </c>
      <c r="V61" s="5" t="s">
        <v>28</v>
      </c>
      <c r="W61" s="5" t="s">
        <v>329</v>
      </c>
      <c r="X61" s="5">
        <v>0.5</v>
      </c>
      <c r="Y61" s="5">
        <v>-0.1</v>
      </c>
      <c r="Z61" s="5">
        <v>120</v>
      </c>
      <c r="AA61" s="5">
        <v>0</v>
      </c>
      <c r="AB61" s="5" t="e">
        <f t="shared" si="5"/>
        <v>#VALUE!</v>
      </c>
      <c r="AC61" s="5">
        <f t="shared" si="6"/>
        <v>1.3</v>
      </c>
      <c r="AD61" t="e">
        <f t="shared" si="8"/>
        <v>#VALUE!</v>
      </c>
    </row>
    <row r="62" spans="2:31" x14ac:dyDescent="0.2">
      <c r="B62" s="5">
        <v>57</v>
      </c>
      <c r="C62" s="5" t="s">
        <v>212</v>
      </c>
      <c r="D62" s="5" t="s">
        <v>658</v>
      </c>
      <c r="E62" s="5" t="s">
        <v>408</v>
      </c>
      <c r="F62" s="5" t="s">
        <v>343</v>
      </c>
      <c r="G62" s="5" t="s">
        <v>306</v>
      </c>
      <c r="H62" s="5" t="s">
        <v>121</v>
      </c>
      <c r="I62" s="152" t="s">
        <v>124</v>
      </c>
      <c r="J62" s="152">
        <v>0</v>
      </c>
      <c r="K62" s="152">
        <v>10</v>
      </c>
      <c r="L62" s="152" t="str">
        <f t="shared" si="2"/>
        <v>0 ~ 10</v>
      </c>
      <c r="M62" s="5" t="s">
        <v>0</v>
      </c>
      <c r="N62" s="5">
        <v>4.66</v>
      </c>
      <c r="O62" s="5" t="s">
        <v>0</v>
      </c>
      <c r="P62" s="5">
        <v>40</v>
      </c>
      <c r="Q62" s="5"/>
      <c r="R62" s="5" t="s">
        <v>364</v>
      </c>
      <c r="S62" s="5" t="s">
        <v>361</v>
      </c>
      <c r="T62" s="5"/>
      <c r="U62" s="5" t="s">
        <v>504</v>
      </c>
      <c r="V62" s="5" t="s">
        <v>363</v>
      </c>
      <c r="W62" s="5" t="s">
        <v>329</v>
      </c>
      <c r="X62" s="5">
        <v>6.6</v>
      </c>
      <c r="Y62" s="5">
        <v>0</v>
      </c>
      <c r="Z62" s="5">
        <v>120</v>
      </c>
      <c r="AA62" s="5">
        <v>0</v>
      </c>
      <c r="AB62" s="5">
        <f t="shared" si="5"/>
        <v>6.99</v>
      </c>
      <c r="AC62" s="5">
        <f t="shared" si="6"/>
        <v>13</v>
      </c>
      <c r="AD62">
        <f t="shared" si="8"/>
        <v>0.46600000000000003</v>
      </c>
    </row>
    <row r="63" spans="2:31" x14ac:dyDescent="0.2">
      <c r="B63" s="5">
        <v>58</v>
      </c>
      <c r="C63" s="5" t="s">
        <v>213</v>
      </c>
      <c r="D63" s="5" t="s">
        <v>658</v>
      </c>
      <c r="E63" s="5" t="s">
        <v>409</v>
      </c>
      <c r="F63" s="5" t="s">
        <v>343</v>
      </c>
      <c r="G63" s="5" t="s">
        <v>306</v>
      </c>
      <c r="H63" s="5" t="s">
        <v>121</v>
      </c>
      <c r="I63" s="152" t="s">
        <v>124</v>
      </c>
      <c r="J63" s="152">
        <v>0</v>
      </c>
      <c r="K63" s="152">
        <v>10</v>
      </c>
      <c r="L63" s="152" t="str">
        <f t="shared" si="2"/>
        <v>0 ~ 10</v>
      </c>
      <c r="M63" s="5" t="s">
        <v>0</v>
      </c>
      <c r="N63" s="5">
        <v>4.66</v>
      </c>
      <c r="O63" s="5" t="s">
        <v>0</v>
      </c>
      <c r="P63" s="5">
        <v>40</v>
      </c>
      <c r="Q63" s="5"/>
      <c r="R63" s="5" t="s">
        <v>364</v>
      </c>
      <c r="S63" s="5" t="s">
        <v>361</v>
      </c>
      <c r="T63" s="5"/>
      <c r="U63" s="5" t="s">
        <v>504</v>
      </c>
      <c r="V63" s="5" t="s">
        <v>363</v>
      </c>
      <c r="W63" s="5" t="s">
        <v>329</v>
      </c>
      <c r="X63" s="5">
        <v>6.6</v>
      </c>
      <c r="Y63" s="5">
        <v>0</v>
      </c>
      <c r="Z63" s="5">
        <v>120</v>
      </c>
      <c r="AA63" s="5">
        <v>0</v>
      </c>
      <c r="AB63" s="5">
        <f t="shared" si="5"/>
        <v>6.99</v>
      </c>
      <c r="AC63" s="5">
        <f t="shared" si="6"/>
        <v>13</v>
      </c>
      <c r="AD63">
        <f t="shared" si="8"/>
        <v>0.46600000000000003</v>
      </c>
    </row>
    <row r="64" spans="2:31" x14ac:dyDescent="0.2">
      <c r="B64" s="5">
        <v>59</v>
      </c>
      <c r="C64" s="144" t="s">
        <v>214</v>
      </c>
      <c r="D64" s="144" t="s">
        <v>658</v>
      </c>
      <c r="E64" s="144" t="s">
        <v>282</v>
      </c>
      <c r="F64" s="144" t="s">
        <v>343</v>
      </c>
      <c r="G64" s="144" t="s">
        <v>305</v>
      </c>
      <c r="H64" s="144" t="s">
        <v>122</v>
      </c>
      <c r="I64" s="150" t="s">
        <v>622</v>
      </c>
      <c r="J64" s="150">
        <v>-1</v>
      </c>
      <c r="K64" s="150">
        <v>1</v>
      </c>
      <c r="L64" s="150" t="str">
        <f t="shared" si="2"/>
        <v>-1 ~ 1</v>
      </c>
      <c r="M64" s="144" t="s">
        <v>0</v>
      </c>
      <c r="N64" s="144">
        <v>0.01</v>
      </c>
      <c r="O64" s="144" t="s">
        <v>0</v>
      </c>
      <c r="P64" s="144" t="s">
        <v>29</v>
      </c>
      <c r="Q64" s="144"/>
      <c r="R64" s="144" t="s">
        <v>364</v>
      </c>
      <c r="S64" s="144" t="s">
        <v>361</v>
      </c>
      <c r="T64" s="144"/>
      <c r="U64" s="144" t="s">
        <v>504</v>
      </c>
      <c r="V64" s="144" t="s">
        <v>366</v>
      </c>
      <c r="W64" s="144" t="s">
        <v>329</v>
      </c>
      <c r="X64" s="144">
        <v>10</v>
      </c>
      <c r="Y64" s="144">
        <v>0</v>
      </c>
      <c r="Z64" s="144">
        <v>60</v>
      </c>
      <c r="AA64" s="144">
        <v>0</v>
      </c>
      <c r="AB64" s="144">
        <f t="shared" si="5"/>
        <v>1.4999999999999999E-2</v>
      </c>
      <c r="AC64" s="5">
        <f t="shared" si="6"/>
        <v>1.3</v>
      </c>
      <c r="AD64">
        <f>(N64+1)/(K64-J64)</f>
        <v>0.505</v>
      </c>
      <c r="AE64" t="s">
        <v>663</v>
      </c>
    </row>
    <row r="65" spans="2:31" x14ac:dyDescent="0.2">
      <c r="B65" s="5">
        <v>60</v>
      </c>
      <c r="C65" s="5" t="s">
        <v>215</v>
      </c>
      <c r="D65" s="5" t="s">
        <v>658</v>
      </c>
      <c r="E65" s="5" t="s">
        <v>410</v>
      </c>
      <c r="F65" s="5" t="s">
        <v>343</v>
      </c>
      <c r="G65" s="5" t="s">
        <v>298</v>
      </c>
      <c r="H65" s="5" t="s">
        <v>121</v>
      </c>
      <c r="I65" s="152" t="s">
        <v>374</v>
      </c>
      <c r="J65" s="152">
        <v>0</v>
      </c>
      <c r="K65" s="152">
        <v>5</v>
      </c>
      <c r="L65" s="152" t="str">
        <f t="shared" si="2"/>
        <v>0 ~ 5</v>
      </c>
      <c r="M65" s="5" t="s">
        <v>0</v>
      </c>
      <c r="N65" s="5">
        <v>2.1</v>
      </c>
      <c r="O65" s="5" t="s">
        <v>0</v>
      </c>
      <c r="P65" s="5">
        <v>70</v>
      </c>
      <c r="Q65" s="5"/>
      <c r="R65" s="5" t="s">
        <v>364</v>
      </c>
      <c r="S65" s="5" t="s">
        <v>361</v>
      </c>
      <c r="T65" s="5"/>
      <c r="U65" s="5" t="s">
        <v>504</v>
      </c>
      <c r="V65" s="5" t="s">
        <v>363</v>
      </c>
      <c r="W65" s="5" t="s">
        <v>329</v>
      </c>
      <c r="X65" s="5">
        <v>3.5</v>
      </c>
      <c r="Y65" s="5">
        <v>0</v>
      </c>
      <c r="Z65" s="5">
        <v>150</v>
      </c>
      <c r="AA65" s="5">
        <v>0</v>
      </c>
      <c r="AB65" s="5">
        <f t="shared" si="5"/>
        <v>3.1500000000000004</v>
      </c>
      <c r="AC65" s="5">
        <f t="shared" si="6"/>
        <v>6.5</v>
      </c>
      <c r="AD65">
        <f t="shared" ref="AD65:AD97" si="9">N65/K65</f>
        <v>0.42000000000000004</v>
      </c>
    </row>
    <row r="66" spans="2:31" x14ac:dyDescent="0.2">
      <c r="B66" s="5">
        <v>61</v>
      </c>
      <c r="C66" s="5" t="s">
        <v>216</v>
      </c>
      <c r="D66" s="5" t="s">
        <v>658</v>
      </c>
      <c r="E66" s="5" t="s">
        <v>411</v>
      </c>
      <c r="F66" s="5" t="s">
        <v>343</v>
      </c>
      <c r="G66" s="5" t="s">
        <v>298</v>
      </c>
      <c r="H66" s="5" t="s">
        <v>121</v>
      </c>
      <c r="I66" s="152" t="s">
        <v>374</v>
      </c>
      <c r="J66" s="152">
        <v>0</v>
      </c>
      <c r="K66" s="152">
        <v>5</v>
      </c>
      <c r="L66" s="152" t="str">
        <f t="shared" si="2"/>
        <v>0 ~ 5</v>
      </c>
      <c r="M66" s="5" t="s">
        <v>0</v>
      </c>
      <c r="N66" s="5">
        <v>2.1</v>
      </c>
      <c r="O66" s="5" t="s">
        <v>0</v>
      </c>
      <c r="P66" s="5">
        <v>70</v>
      </c>
      <c r="Q66" s="5"/>
      <c r="R66" s="5" t="s">
        <v>364</v>
      </c>
      <c r="S66" s="5" t="s">
        <v>361</v>
      </c>
      <c r="T66" s="5"/>
      <c r="U66" s="5" t="s">
        <v>504</v>
      </c>
      <c r="V66" s="5" t="s">
        <v>363</v>
      </c>
      <c r="W66" s="5" t="s">
        <v>329</v>
      </c>
      <c r="X66" s="5">
        <v>3.5</v>
      </c>
      <c r="Y66" s="5">
        <v>0</v>
      </c>
      <c r="Z66" s="5">
        <v>150</v>
      </c>
      <c r="AA66" s="5">
        <v>0</v>
      </c>
      <c r="AB66" s="5">
        <f t="shared" si="5"/>
        <v>3.1500000000000004</v>
      </c>
      <c r="AC66" s="5">
        <f t="shared" si="6"/>
        <v>6.5</v>
      </c>
      <c r="AD66">
        <f t="shared" si="9"/>
        <v>0.42000000000000004</v>
      </c>
    </row>
    <row r="67" spans="2:31" x14ac:dyDescent="0.2">
      <c r="B67" s="5">
        <v>62</v>
      </c>
      <c r="C67" s="5" t="s">
        <v>217</v>
      </c>
      <c r="D67" s="5" t="s">
        <v>658</v>
      </c>
      <c r="E67" s="5" t="s">
        <v>412</v>
      </c>
      <c r="F67" s="5" t="s">
        <v>343</v>
      </c>
      <c r="G67" s="5" t="s">
        <v>306</v>
      </c>
      <c r="H67" s="5" t="s">
        <v>121</v>
      </c>
      <c r="I67" s="152" t="s">
        <v>124</v>
      </c>
      <c r="J67" s="152">
        <v>0</v>
      </c>
      <c r="K67" s="152">
        <v>10</v>
      </c>
      <c r="L67" s="152" t="str">
        <f t="shared" si="2"/>
        <v>0 ~ 10</v>
      </c>
      <c r="M67" s="5" t="s">
        <v>0</v>
      </c>
      <c r="N67" s="5">
        <v>4.66</v>
      </c>
      <c r="O67" s="5" t="s">
        <v>0</v>
      </c>
      <c r="P67" s="5">
        <v>40</v>
      </c>
      <c r="Q67" s="5"/>
      <c r="R67" s="5"/>
      <c r="S67" s="5" t="s">
        <v>361</v>
      </c>
      <c r="T67" s="5"/>
      <c r="U67" s="5" t="s">
        <v>504</v>
      </c>
      <c r="V67" s="5" t="s">
        <v>363</v>
      </c>
      <c r="W67" s="5" t="s">
        <v>329</v>
      </c>
      <c r="X67" s="5">
        <v>6.6</v>
      </c>
      <c r="Y67" s="5">
        <v>0</v>
      </c>
      <c r="Z67" s="5">
        <v>100</v>
      </c>
      <c r="AA67" s="5">
        <v>0</v>
      </c>
      <c r="AB67" s="5">
        <f t="shared" si="5"/>
        <v>6.99</v>
      </c>
      <c r="AC67" s="5">
        <f t="shared" si="6"/>
        <v>13</v>
      </c>
      <c r="AD67">
        <f t="shared" si="9"/>
        <v>0.46600000000000003</v>
      </c>
    </row>
    <row r="68" spans="2:31" x14ac:dyDescent="0.2">
      <c r="B68" s="5">
        <v>63</v>
      </c>
      <c r="C68" s="144" t="s">
        <v>218</v>
      </c>
      <c r="D68" s="144" t="s">
        <v>658</v>
      </c>
      <c r="E68" s="144" t="s">
        <v>282</v>
      </c>
      <c r="F68" s="144" t="s">
        <v>343</v>
      </c>
      <c r="G68" s="144" t="s">
        <v>305</v>
      </c>
      <c r="H68" s="144" t="s">
        <v>122</v>
      </c>
      <c r="I68" s="150" t="s">
        <v>360</v>
      </c>
      <c r="J68" s="150">
        <v>0</v>
      </c>
      <c r="K68" s="151">
        <v>5</v>
      </c>
      <c r="L68" s="150" t="str">
        <f t="shared" si="2"/>
        <v>0 ~ 5</v>
      </c>
      <c r="M68" s="144" t="s">
        <v>0</v>
      </c>
      <c r="N68" s="144">
        <v>2</v>
      </c>
      <c r="O68" s="144" t="s">
        <v>0</v>
      </c>
      <c r="P68" s="144" t="s">
        <v>29</v>
      </c>
      <c r="Q68" s="144"/>
      <c r="R68" s="144" t="s">
        <v>364</v>
      </c>
      <c r="S68" s="144" t="s">
        <v>361</v>
      </c>
      <c r="T68" s="144"/>
      <c r="U68" s="144" t="s">
        <v>504</v>
      </c>
      <c r="V68" s="144" t="s">
        <v>366</v>
      </c>
      <c r="W68" s="144" t="s">
        <v>329</v>
      </c>
      <c r="X68" s="144">
        <v>10</v>
      </c>
      <c r="Y68" s="144">
        <v>0</v>
      </c>
      <c r="Z68" s="144">
        <v>60</v>
      </c>
      <c r="AA68" s="144">
        <v>0</v>
      </c>
      <c r="AB68" s="144">
        <f t="shared" si="5"/>
        <v>3</v>
      </c>
      <c r="AC68" s="5">
        <f t="shared" si="6"/>
        <v>6.5</v>
      </c>
      <c r="AD68">
        <f t="shared" si="9"/>
        <v>0.4</v>
      </c>
      <c r="AE68" t="s">
        <v>665</v>
      </c>
    </row>
    <row r="69" spans="2:31" x14ac:dyDescent="0.2">
      <c r="B69" s="5">
        <v>64</v>
      </c>
      <c r="C69" s="144" t="s">
        <v>630</v>
      </c>
      <c r="D69" s="144" t="s">
        <v>658</v>
      </c>
      <c r="E69" s="144" t="s">
        <v>284</v>
      </c>
      <c r="F69" s="144" t="s">
        <v>343</v>
      </c>
      <c r="G69" s="144" t="s">
        <v>305</v>
      </c>
      <c r="H69" s="144" t="s">
        <v>122</v>
      </c>
      <c r="I69" s="150" t="s">
        <v>374</v>
      </c>
      <c r="J69" s="150">
        <v>0</v>
      </c>
      <c r="K69" s="151">
        <v>10</v>
      </c>
      <c r="L69" s="150" t="str">
        <f t="shared" si="2"/>
        <v>0 ~ 10</v>
      </c>
      <c r="M69" s="144" t="s">
        <v>0</v>
      </c>
      <c r="N69" s="144">
        <v>2</v>
      </c>
      <c r="O69" s="144" t="s">
        <v>0</v>
      </c>
      <c r="P69" s="144" t="s">
        <v>29</v>
      </c>
      <c r="Q69" s="144"/>
      <c r="R69" s="144" t="s">
        <v>364</v>
      </c>
      <c r="S69" s="144" t="s">
        <v>361</v>
      </c>
      <c r="T69" s="144"/>
      <c r="U69" s="144" t="s">
        <v>504</v>
      </c>
      <c r="V69" s="144" t="s">
        <v>366</v>
      </c>
      <c r="W69" s="144" t="s">
        <v>329</v>
      </c>
      <c r="X69" s="144">
        <v>10</v>
      </c>
      <c r="Y69" s="144">
        <v>0</v>
      </c>
      <c r="Z69" s="144">
        <v>60</v>
      </c>
      <c r="AA69" s="144">
        <v>0</v>
      </c>
      <c r="AB69" s="144">
        <f t="shared" ref="AB69:AB99" si="10">N69*$AB$4</f>
        <v>3</v>
      </c>
      <c r="AC69" s="5">
        <f t="shared" ref="AC69:AC99" si="11">K69*$AC$4</f>
        <v>13</v>
      </c>
      <c r="AD69">
        <f t="shared" si="9"/>
        <v>0.2</v>
      </c>
    </row>
    <row r="70" spans="2:31" x14ac:dyDescent="0.2">
      <c r="B70" s="5">
        <v>65</v>
      </c>
      <c r="C70" s="144" t="s">
        <v>219</v>
      </c>
      <c r="D70" s="144" t="s">
        <v>658</v>
      </c>
      <c r="E70" s="144" t="s">
        <v>529</v>
      </c>
      <c r="F70" s="144" t="s">
        <v>347</v>
      </c>
      <c r="G70" s="144" t="s">
        <v>306</v>
      </c>
      <c r="H70" s="144" t="s">
        <v>121</v>
      </c>
      <c r="I70" s="150" t="s">
        <v>374</v>
      </c>
      <c r="J70" s="150">
        <v>0</v>
      </c>
      <c r="K70" s="151">
        <v>3</v>
      </c>
      <c r="L70" s="150" t="str">
        <f t="shared" ref="L70:L132" si="12">J70&amp;" ~ "&amp;K70</f>
        <v>0 ~ 3</v>
      </c>
      <c r="M70" s="144" t="s">
        <v>0</v>
      </c>
      <c r="N70" s="144">
        <v>1.54</v>
      </c>
      <c r="O70" s="144" t="s">
        <v>0</v>
      </c>
      <c r="P70" s="144">
        <v>40</v>
      </c>
      <c r="Q70" s="144"/>
      <c r="R70" s="144" t="s">
        <v>364</v>
      </c>
      <c r="S70" s="144" t="s">
        <v>361</v>
      </c>
      <c r="T70" s="144"/>
      <c r="U70" s="144" t="s">
        <v>504</v>
      </c>
      <c r="V70" s="144" t="s">
        <v>363</v>
      </c>
      <c r="W70" s="144" t="s">
        <v>329</v>
      </c>
      <c r="X70" s="144">
        <v>3.41</v>
      </c>
      <c r="Y70" s="144">
        <v>0</v>
      </c>
      <c r="Z70" s="144">
        <v>120</v>
      </c>
      <c r="AA70" s="144">
        <v>0</v>
      </c>
      <c r="AB70" s="144">
        <f t="shared" si="10"/>
        <v>2.31</v>
      </c>
      <c r="AC70" s="5">
        <f t="shared" si="11"/>
        <v>3.9000000000000004</v>
      </c>
      <c r="AD70">
        <f t="shared" si="9"/>
        <v>0.51333333333333331</v>
      </c>
    </row>
    <row r="71" spans="2:31" x14ac:dyDescent="0.2">
      <c r="B71" s="5">
        <v>66</v>
      </c>
      <c r="C71" s="5" t="s">
        <v>235</v>
      </c>
      <c r="D71" s="5" t="s">
        <v>658</v>
      </c>
      <c r="E71" s="5" t="s">
        <v>521</v>
      </c>
      <c r="F71" s="5" t="s">
        <v>347</v>
      </c>
      <c r="G71" s="5" t="s">
        <v>305</v>
      </c>
      <c r="H71" s="5" t="s">
        <v>122</v>
      </c>
      <c r="I71" s="152" t="s">
        <v>360</v>
      </c>
      <c r="J71" s="152">
        <v>0</v>
      </c>
      <c r="K71" s="152">
        <v>15</v>
      </c>
      <c r="L71" s="152" t="str">
        <f t="shared" si="12"/>
        <v>0 ~ 15</v>
      </c>
      <c r="M71" s="5" t="s">
        <v>0</v>
      </c>
      <c r="N71" s="5">
        <v>7</v>
      </c>
      <c r="O71" s="5" t="s">
        <v>0</v>
      </c>
      <c r="P71" s="5" t="s">
        <v>29</v>
      </c>
      <c r="Q71" s="5"/>
      <c r="R71" s="5" t="s">
        <v>364</v>
      </c>
      <c r="S71" s="5" t="s">
        <v>361</v>
      </c>
      <c r="T71" s="5" t="s">
        <v>591</v>
      </c>
      <c r="U71" s="5" t="s">
        <v>504</v>
      </c>
      <c r="V71" s="5" t="s">
        <v>363</v>
      </c>
      <c r="W71" s="5" t="s">
        <v>329</v>
      </c>
      <c r="X71" s="5">
        <v>10</v>
      </c>
      <c r="Y71" s="5">
        <v>0</v>
      </c>
      <c r="Z71" s="5">
        <v>60</v>
      </c>
      <c r="AA71" s="5">
        <v>0</v>
      </c>
      <c r="AB71" s="5">
        <f t="shared" si="10"/>
        <v>10.5</v>
      </c>
      <c r="AC71" s="5">
        <f t="shared" si="11"/>
        <v>19.5</v>
      </c>
      <c r="AD71">
        <f t="shared" si="9"/>
        <v>0.46666666666666667</v>
      </c>
    </row>
    <row r="72" spans="2:31" x14ac:dyDescent="0.2">
      <c r="B72" s="5">
        <v>67</v>
      </c>
      <c r="C72" s="144" t="s">
        <v>515</v>
      </c>
      <c r="D72" s="144" t="s">
        <v>658</v>
      </c>
      <c r="E72" s="144" t="s">
        <v>529</v>
      </c>
      <c r="F72" s="144" t="s">
        <v>347</v>
      </c>
      <c r="G72" s="144" t="s">
        <v>306</v>
      </c>
      <c r="H72" s="144" t="s">
        <v>121</v>
      </c>
      <c r="I72" s="150" t="s">
        <v>674</v>
      </c>
      <c r="J72" s="150">
        <v>0</v>
      </c>
      <c r="K72" s="151">
        <v>3</v>
      </c>
      <c r="L72" s="150" t="str">
        <f t="shared" si="12"/>
        <v>0 ~ 3</v>
      </c>
      <c r="M72" s="144" t="s">
        <v>0</v>
      </c>
      <c r="N72" s="144">
        <v>1.54</v>
      </c>
      <c r="O72" s="144" t="s">
        <v>0</v>
      </c>
      <c r="P72" s="144">
        <v>40</v>
      </c>
      <c r="Q72" s="144"/>
      <c r="R72" s="144" t="s">
        <v>364</v>
      </c>
      <c r="S72" s="144" t="s">
        <v>361</v>
      </c>
      <c r="T72" s="144"/>
      <c r="U72" s="144" t="s">
        <v>504</v>
      </c>
      <c r="V72" s="144" t="s">
        <v>363</v>
      </c>
      <c r="W72" s="144" t="s">
        <v>329</v>
      </c>
      <c r="X72" s="144">
        <v>3.41</v>
      </c>
      <c r="Y72" s="144">
        <v>0</v>
      </c>
      <c r="Z72" s="144">
        <v>120</v>
      </c>
      <c r="AA72" s="144">
        <v>0</v>
      </c>
      <c r="AB72" s="144">
        <f t="shared" si="10"/>
        <v>2.31</v>
      </c>
      <c r="AC72" s="5">
        <f t="shared" si="11"/>
        <v>3.9000000000000004</v>
      </c>
      <c r="AD72">
        <f t="shared" si="9"/>
        <v>0.51333333333333331</v>
      </c>
    </row>
    <row r="73" spans="2:31" x14ac:dyDescent="0.2">
      <c r="B73" s="5">
        <v>68</v>
      </c>
      <c r="C73" s="5" t="s">
        <v>236</v>
      </c>
      <c r="D73" s="5" t="s">
        <v>658</v>
      </c>
      <c r="E73" s="5" t="s">
        <v>521</v>
      </c>
      <c r="F73" s="5" t="s">
        <v>347</v>
      </c>
      <c r="G73" s="5" t="s">
        <v>305</v>
      </c>
      <c r="H73" s="5" t="s">
        <v>122</v>
      </c>
      <c r="I73" s="152" t="s">
        <v>360</v>
      </c>
      <c r="J73" s="152">
        <v>0</v>
      </c>
      <c r="K73" s="152">
        <v>15</v>
      </c>
      <c r="L73" s="152" t="str">
        <f t="shared" si="12"/>
        <v>0 ~ 15</v>
      </c>
      <c r="M73" s="5" t="s">
        <v>0</v>
      </c>
      <c r="N73" s="5">
        <v>7</v>
      </c>
      <c r="O73" s="5" t="s">
        <v>0</v>
      </c>
      <c r="P73" s="5" t="s">
        <v>29</v>
      </c>
      <c r="Q73" s="5"/>
      <c r="R73" s="5" t="s">
        <v>364</v>
      </c>
      <c r="S73" s="5" t="s">
        <v>361</v>
      </c>
      <c r="T73" s="5" t="s">
        <v>591</v>
      </c>
      <c r="U73" s="5" t="s">
        <v>504</v>
      </c>
      <c r="V73" s="5" t="s">
        <v>363</v>
      </c>
      <c r="W73" s="5" t="s">
        <v>329</v>
      </c>
      <c r="X73" s="5">
        <v>10</v>
      </c>
      <c r="Y73" s="5">
        <v>0</v>
      </c>
      <c r="Z73" s="5">
        <v>60</v>
      </c>
      <c r="AA73" s="5">
        <v>0</v>
      </c>
      <c r="AB73" s="5">
        <f t="shared" si="10"/>
        <v>10.5</v>
      </c>
      <c r="AC73" s="5">
        <f t="shared" si="11"/>
        <v>19.5</v>
      </c>
      <c r="AD73">
        <f t="shared" si="9"/>
        <v>0.46666666666666667</v>
      </c>
    </row>
    <row r="74" spans="2:31" x14ac:dyDescent="0.2">
      <c r="B74" s="5">
        <v>69</v>
      </c>
      <c r="C74" s="5" t="s">
        <v>516</v>
      </c>
      <c r="D74" s="5" t="s">
        <v>658</v>
      </c>
      <c r="E74" s="5" t="s">
        <v>534</v>
      </c>
      <c r="F74" s="5" t="s">
        <v>347</v>
      </c>
      <c r="G74" s="5" t="s">
        <v>298</v>
      </c>
      <c r="H74" s="5" t="s">
        <v>121</v>
      </c>
      <c r="I74" s="152" t="s">
        <v>631</v>
      </c>
      <c r="J74" s="152">
        <v>0</v>
      </c>
      <c r="K74" s="152">
        <v>5</v>
      </c>
      <c r="L74" s="152" t="str">
        <f t="shared" si="12"/>
        <v>0 ~ 5</v>
      </c>
      <c r="M74" s="5" t="s">
        <v>0</v>
      </c>
      <c r="N74" s="5">
        <v>2.83</v>
      </c>
      <c r="O74" s="5" t="s">
        <v>0</v>
      </c>
      <c r="P74" s="5">
        <v>40</v>
      </c>
      <c r="Q74" s="5"/>
      <c r="R74" s="5" t="s">
        <v>364</v>
      </c>
      <c r="S74" s="5" t="s">
        <v>361</v>
      </c>
      <c r="T74" s="5"/>
      <c r="U74" s="5" t="s">
        <v>504</v>
      </c>
      <c r="V74" s="5" t="s">
        <v>363</v>
      </c>
      <c r="W74" s="5" t="s">
        <v>329</v>
      </c>
      <c r="X74" s="5">
        <v>6.24</v>
      </c>
      <c r="Y74" s="5">
        <v>0</v>
      </c>
      <c r="Z74" s="5">
        <v>120</v>
      </c>
      <c r="AA74" s="5">
        <v>0</v>
      </c>
      <c r="AB74" s="5">
        <f t="shared" si="10"/>
        <v>4.2450000000000001</v>
      </c>
      <c r="AC74" s="5">
        <f t="shared" si="11"/>
        <v>6.5</v>
      </c>
      <c r="AD74">
        <f t="shared" si="9"/>
        <v>0.56600000000000006</v>
      </c>
    </row>
    <row r="75" spans="2:31" x14ac:dyDescent="0.2">
      <c r="B75" s="5">
        <v>70</v>
      </c>
      <c r="C75" s="5" t="s">
        <v>237</v>
      </c>
      <c r="D75" s="5" t="s">
        <v>658</v>
      </c>
      <c r="E75" s="5" t="s">
        <v>521</v>
      </c>
      <c r="F75" s="5" t="s">
        <v>347</v>
      </c>
      <c r="G75" s="5" t="s">
        <v>305</v>
      </c>
      <c r="H75" s="5" t="s">
        <v>122</v>
      </c>
      <c r="I75" s="152" t="s">
        <v>360</v>
      </c>
      <c r="J75" s="152">
        <v>0</v>
      </c>
      <c r="K75" s="152">
        <v>15</v>
      </c>
      <c r="L75" s="152" t="str">
        <f t="shared" si="12"/>
        <v>0 ~ 15</v>
      </c>
      <c r="M75" s="5" t="s">
        <v>0</v>
      </c>
      <c r="N75" s="5">
        <v>7</v>
      </c>
      <c r="O75" s="5" t="s">
        <v>0</v>
      </c>
      <c r="P75" s="5" t="s">
        <v>29</v>
      </c>
      <c r="Q75" s="5"/>
      <c r="R75" s="5" t="s">
        <v>364</v>
      </c>
      <c r="S75" s="5" t="s">
        <v>361</v>
      </c>
      <c r="T75" s="5" t="s">
        <v>591</v>
      </c>
      <c r="U75" s="5" t="s">
        <v>504</v>
      </c>
      <c r="V75" s="5" t="s">
        <v>363</v>
      </c>
      <c r="W75" s="5" t="s">
        <v>329</v>
      </c>
      <c r="X75" s="5">
        <v>10</v>
      </c>
      <c r="Y75" s="5">
        <v>0</v>
      </c>
      <c r="Z75" s="5">
        <v>60</v>
      </c>
      <c r="AA75" s="5">
        <v>0</v>
      </c>
      <c r="AB75" s="5">
        <f t="shared" si="10"/>
        <v>10.5</v>
      </c>
      <c r="AC75" s="5">
        <f t="shared" si="11"/>
        <v>19.5</v>
      </c>
      <c r="AD75">
        <f t="shared" si="9"/>
        <v>0.46666666666666667</v>
      </c>
    </row>
    <row r="76" spans="2:31" x14ac:dyDescent="0.2">
      <c r="B76" s="5">
        <v>71</v>
      </c>
      <c r="C76" s="5" t="s">
        <v>225</v>
      </c>
      <c r="D76" s="5" t="s">
        <v>658</v>
      </c>
      <c r="E76" s="5" t="s">
        <v>413</v>
      </c>
      <c r="F76" s="5" t="s">
        <v>345</v>
      </c>
      <c r="G76" s="5" t="s">
        <v>306</v>
      </c>
      <c r="H76" s="5" t="s">
        <v>121</v>
      </c>
      <c r="I76" s="152" t="s">
        <v>124</v>
      </c>
      <c r="J76" s="152">
        <v>0</v>
      </c>
      <c r="K76" s="152">
        <v>10</v>
      </c>
      <c r="L76" s="152" t="str">
        <f t="shared" si="12"/>
        <v>0 ~ 10</v>
      </c>
      <c r="M76" s="5" t="s">
        <v>0</v>
      </c>
      <c r="N76" s="5">
        <v>4.25</v>
      </c>
      <c r="O76" s="5" t="s">
        <v>0</v>
      </c>
      <c r="P76" s="5">
        <v>40</v>
      </c>
      <c r="Q76" s="5"/>
      <c r="R76" s="5" t="s">
        <v>364</v>
      </c>
      <c r="S76" s="5" t="s">
        <v>361</v>
      </c>
      <c r="T76" s="5"/>
      <c r="U76" s="5" t="s">
        <v>504</v>
      </c>
      <c r="V76" s="5" t="s">
        <v>363</v>
      </c>
      <c r="W76" s="5" t="s">
        <v>329</v>
      </c>
      <c r="X76" s="5">
        <v>6.52</v>
      </c>
      <c r="Y76" s="5">
        <v>0</v>
      </c>
      <c r="Z76" s="5">
        <v>120</v>
      </c>
      <c r="AA76" s="5">
        <v>0</v>
      </c>
      <c r="AB76" s="5">
        <f t="shared" si="10"/>
        <v>6.375</v>
      </c>
      <c r="AC76" s="5">
        <f t="shared" si="11"/>
        <v>13</v>
      </c>
      <c r="AD76">
        <f t="shared" si="9"/>
        <v>0.42499999999999999</v>
      </c>
    </row>
    <row r="77" spans="2:31" x14ac:dyDescent="0.2">
      <c r="B77" s="5">
        <v>72</v>
      </c>
      <c r="C77" s="5" t="s">
        <v>226</v>
      </c>
      <c r="D77" s="5" t="s">
        <v>658</v>
      </c>
      <c r="E77" s="5" t="s">
        <v>414</v>
      </c>
      <c r="F77" s="5" t="s">
        <v>345</v>
      </c>
      <c r="G77" s="5" t="s">
        <v>306</v>
      </c>
      <c r="H77" s="5" t="s">
        <v>121</v>
      </c>
      <c r="I77" s="152" t="s">
        <v>124</v>
      </c>
      <c r="J77" s="152">
        <v>0</v>
      </c>
      <c r="K77" s="152">
        <v>10</v>
      </c>
      <c r="L77" s="152" t="str">
        <f t="shared" si="12"/>
        <v>0 ~ 10</v>
      </c>
      <c r="M77" s="5" t="s">
        <v>0</v>
      </c>
      <c r="N77" s="5">
        <v>4.25</v>
      </c>
      <c r="O77" s="5" t="s">
        <v>0</v>
      </c>
      <c r="P77" s="5">
        <v>40</v>
      </c>
      <c r="Q77" s="5"/>
      <c r="R77" s="5" t="s">
        <v>364</v>
      </c>
      <c r="S77" s="5" t="s">
        <v>361</v>
      </c>
      <c r="T77" s="5"/>
      <c r="U77" s="5" t="s">
        <v>504</v>
      </c>
      <c r="V77" s="5" t="s">
        <v>363</v>
      </c>
      <c r="W77" s="5" t="s">
        <v>329</v>
      </c>
      <c r="X77" s="5">
        <v>6.52</v>
      </c>
      <c r="Y77" s="5">
        <v>0</v>
      </c>
      <c r="Z77" s="5">
        <v>120</v>
      </c>
      <c r="AA77" s="5">
        <v>0</v>
      </c>
      <c r="AB77" s="5">
        <f t="shared" si="10"/>
        <v>6.375</v>
      </c>
      <c r="AC77" s="5">
        <f t="shared" si="11"/>
        <v>13</v>
      </c>
      <c r="AD77">
        <f t="shared" si="9"/>
        <v>0.42499999999999999</v>
      </c>
    </row>
    <row r="78" spans="2:31" x14ac:dyDescent="0.2">
      <c r="B78" s="5">
        <v>73</v>
      </c>
      <c r="C78" s="144" t="s">
        <v>231</v>
      </c>
      <c r="D78" s="144" t="s">
        <v>658</v>
      </c>
      <c r="E78" s="144" t="s">
        <v>291</v>
      </c>
      <c r="F78" s="144" t="s">
        <v>345</v>
      </c>
      <c r="G78" s="144" t="s">
        <v>305</v>
      </c>
      <c r="H78" s="144" t="s">
        <v>122</v>
      </c>
      <c r="I78" s="150" t="s">
        <v>374</v>
      </c>
      <c r="J78" s="150">
        <v>0</v>
      </c>
      <c r="K78" s="150">
        <v>5</v>
      </c>
      <c r="L78" s="150" t="str">
        <f t="shared" si="12"/>
        <v>0 ~ 5</v>
      </c>
      <c r="M78" s="144" t="s">
        <v>0</v>
      </c>
      <c r="N78" s="144">
        <v>2</v>
      </c>
      <c r="O78" s="144" t="s">
        <v>0</v>
      </c>
      <c r="P78" s="144">
        <v>40</v>
      </c>
      <c r="Q78" s="144"/>
      <c r="R78" s="144" t="s">
        <v>364</v>
      </c>
      <c r="S78" s="144" t="s">
        <v>361</v>
      </c>
      <c r="T78" s="144"/>
      <c r="U78" s="144" t="s">
        <v>504</v>
      </c>
      <c r="V78" s="144" t="s">
        <v>366</v>
      </c>
      <c r="W78" s="144" t="s">
        <v>329</v>
      </c>
      <c r="X78" s="144">
        <v>10</v>
      </c>
      <c r="Y78" s="144">
        <v>0</v>
      </c>
      <c r="Z78" s="144">
        <v>60</v>
      </c>
      <c r="AA78" s="144">
        <v>0</v>
      </c>
      <c r="AB78" s="144">
        <f t="shared" si="10"/>
        <v>3</v>
      </c>
      <c r="AC78" s="5">
        <f t="shared" si="11"/>
        <v>6.5</v>
      </c>
      <c r="AD78">
        <f t="shared" si="9"/>
        <v>0.4</v>
      </c>
    </row>
    <row r="79" spans="2:31" x14ac:dyDescent="0.2">
      <c r="B79" s="5">
        <v>74</v>
      </c>
      <c r="C79" s="5" t="s">
        <v>227</v>
      </c>
      <c r="D79" s="5" t="s">
        <v>658</v>
      </c>
      <c r="E79" s="5" t="s">
        <v>287</v>
      </c>
      <c r="F79" s="5" t="s">
        <v>345</v>
      </c>
      <c r="G79" s="5" t="s">
        <v>306</v>
      </c>
      <c r="H79" s="5" t="s">
        <v>121</v>
      </c>
      <c r="I79" s="152" t="s">
        <v>124</v>
      </c>
      <c r="J79" s="152">
        <v>0</v>
      </c>
      <c r="K79" s="152">
        <v>10</v>
      </c>
      <c r="L79" s="152" t="str">
        <f t="shared" si="12"/>
        <v>0 ~ 10</v>
      </c>
      <c r="M79" s="5" t="s">
        <v>0</v>
      </c>
      <c r="N79" s="5">
        <v>4.25</v>
      </c>
      <c r="O79" s="5" t="s">
        <v>0</v>
      </c>
      <c r="P79" s="5">
        <v>40</v>
      </c>
      <c r="Q79" s="5"/>
      <c r="R79" s="5" t="s">
        <v>364</v>
      </c>
      <c r="S79" s="5" t="s">
        <v>361</v>
      </c>
      <c r="T79" s="5"/>
      <c r="U79" s="5" t="s">
        <v>504</v>
      </c>
      <c r="V79" s="5" t="s">
        <v>363</v>
      </c>
      <c r="W79" s="5" t="s">
        <v>329</v>
      </c>
      <c r="X79" s="5">
        <v>6.52</v>
      </c>
      <c r="Y79" s="5">
        <v>0</v>
      </c>
      <c r="Z79" s="5">
        <v>120</v>
      </c>
      <c r="AA79" s="5">
        <v>0</v>
      </c>
      <c r="AB79" s="5">
        <f t="shared" si="10"/>
        <v>6.375</v>
      </c>
      <c r="AC79" s="5">
        <f t="shared" si="11"/>
        <v>13</v>
      </c>
      <c r="AD79">
        <f t="shared" si="9"/>
        <v>0.42499999999999999</v>
      </c>
    </row>
    <row r="80" spans="2:31" x14ac:dyDescent="0.2">
      <c r="B80" s="5">
        <v>75</v>
      </c>
      <c r="C80" s="5" t="s">
        <v>228</v>
      </c>
      <c r="D80" s="5" t="s">
        <v>658</v>
      </c>
      <c r="E80" s="5" t="s">
        <v>288</v>
      </c>
      <c r="F80" s="5" t="s">
        <v>345</v>
      </c>
      <c r="G80" s="5" t="s">
        <v>306</v>
      </c>
      <c r="H80" s="5" t="s">
        <v>121</v>
      </c>
      <c r="I80" s="152" t="s">
        <v>124</v>
      </c>
      <c r="J80" s="152">
        <v>0</v>
      </c>
      <c r="K80" s="152">
        <v>10</v>
      </c>
      <c r="L80" s="152" t="str">
        <f t="shared" si="12"/>
        <v>0 ~ 10</v>
      </c>
      <c r="M80" s="5" t="s">
        <v>0</v>
      </c>
      <c r="N80" s="5">
        <v>4.0999999999999996</v>
      </c>
      <c r="O80" s="5" t="s">
        <v>0</v>
      </c>
      <c r="P80" s="5">
        <v>40</v>
      </c>
      <c r="Q80" s="5"/>
      <c r="R80" s="5" t="s">
        <v>364</v>
      </c>
      <c r="S80" s="5" t="s">
        <v>361</v>
      </c>
      <c r="T80" s="5"/>
      <c r="U80" s="5" t="s">
        <v>504</v>
      </c>
      <c r="V80" s="5" t="s">
        <v>363</v>
      </c>
      <c r="W80" s="5" t="s">
        <v>329</v>
      </c>
      <c r="X80" s="5">
        <v>6.5</v>
      </c>
      <c r="Y80" s="5">
        <v>0</v>
      </c>
      <c r="Z80" s="5">
        <v>120</v>
      </c>
      <c r="AA80" s="5">
        <v>0</v>
      </c>
      <c r="AB80" s="5">
        <f t="shared" si="10"/>
        <v>6.1499999999999995</v>
      </c>
      <c r="AC80" s="5">
        <f t="shared" si="11"/>
        <v>13</v>
      </c>
      <c r="AD80">
        <f t="shared" si="9"/>
        <v>0.41</v>
      </c>
    </row>
    <row r="81" spans="2:30" x14ac:dyDescent="0.2">
      <c r="B81" s="5">
        <v>76</v>
      </c>
      <c r="C81" s="5" t="s">
        <v>229</v>
      </c>
      <c r="D81" s="5" t="s">
        <v>658</v>
      </c>
      <c r="E81" s="5" t="s">
        <v>289</v>
      </c>
      <c r="F81" s="5" t="s">
        <v>345</v>
      </c>
      <c r="G81" s="5" t="s">
        <v>306</v>
      </c>
      <c r="H81" s="5" t="s">
        <v>121</v>
      </c>
      <c r="I81" s="152" t="s">
        <v>124</v>
      </c>
      <c r="J81" s="152">
        <v>0</v>
      </c>
      <c r="K81" s="152">
        <v>10</v>
      </c>
      <c r="L81" s="152" t="str">
        <f t="shared" si="12"/>
        <v>0 ~ 10</v>
      </c>
      <c r="M81" s="5" t="s">
        <v>0</v>
      </c>
      <c r="N81" s="5">
        <v>4.25</v>
      </c>
      <c r="O81" s="5" t="s">
        <v>0</v>
      </c>
      <c r="P81" s="5">
        <v>40</v>
      </c>
      <c r="Q81" s="5"/>
      <c r="R81" s="5" t="s">
        <v>364</v>
      </c>
      <c r="S81" s="5" t="s">
        <v>361</v>
      </c>
      <c r="T81" s="5"/>
      <c r="U81" s="5" t="s">
        <v>504</v>
      </c>
      <c r="V81" s="5" t="s">
        <v>363</v>
      </c>
      <c r="W81" s="5" t="s">
        <v>329</v>
      </c>
      <c r="X81" s="5">
        <v>6.52</v>
      </c>
      <c r="Y81" s="5">
        <v>0</v>
      </c>
      <c r="Z81" s="5">
        <v>120</v>
      </c>
      <c r="AA81" s="5">
        <v>0</v>
      </c>
      <c r="AB81" s="5">
        <f t="shared" si="10"/>
        <v>6.375</v>
      </c>
      <c r="AC81" s="5">
        <f t="shared" si="11"/>
        <v>13</v>
      </c>
      <c r="AD81">
        <f t="shared" si="9"/>
        <v>0.42499999999999999</v>
      </c>
    </row>
    <row r="82" spans="2:30" x14ac:dyDescent="0.2">
      <c r="B82" s="5">
        <v>77</v>
      </c>
      <c r="C82" s="5" t="s">
        <v>230</v>
      </c>
      <c r="D82" s="5" t="s">
        <v>658</v>
      </c>
      <c r="E82" s="5" t="s">
        <v>290</v>
      </c>
      <c r="F82" s="5" t="s">
        <v>345</v>
      </c>
      <c r="G82" s="5" t="s">
        <v>306</v>
      </c>
      <c r="H82" s="5" t="s">
        <v>121</v>
      </c>
      <c r="I82" s="152" t="s">
        <v>124</v>
      </c>
      <c r="J82" s="152">
        <v>0</v>
      </c>
      <c r="K82" s="152">
        <v>10</v>
      </c>
      <c r="L82" s="152" t="str">
        <f t="shared" si="12"/>
        <v>0 ~ 10</v>
      </c>
      <c r="M82" s="5" t="s">
        <v>0</v>
      </c>
      <c r="N82" s="5">
        <v>4.0999999999999996</v>
      </c>
      <c r="O82" s="5" t="s">
        <v>0</v>
      </c>
      <c r="P82" s="5">
        <v>40</v>
      </c>
      <c r="Q82" s="5"/>
      <c r="R82" s="5" t="s">
        <v>364</v>
      </c>
      <c r="S82" s="5" t="s">
        <v>361</v>
      </c>
      <c r="T82" s="5"/>
      <c r="U82" s="5" t="s">
        <v>504</v>
      </c>
      <c r="V82" s="5" t="s">
        <v>363</v>
      </c>
      <c r="W82" s="5" t="s">
        <v>329</v>
      </c>
      <c r="X82" s="5">
        <v>6.5</v>
      </c>
      <c r="Y82" s="5">
        <v>0</v>
      </c>
      <c r="Z82" s="5">
        <v>120</v>
      </c>
      <c r="AA82" s="5">
        <v>0</v>
      </c>
      <c r="AB82" s="5">
        <f t="shared" si="10"/>
        <v>6.1499999999999995</v>
      </c>
      <c r="AC82" s="5">
        <f t="shared" si="11"/>
        <v>13</v>
      </c>
      <c r="AD82">
        <f t="shared" si="9"/>
        <v>0.41</v>
      </c>
    </row>
    <row r="83" spans="2:30" x14ac:dyDescent="0.2">
      <c r="B83" s="5">
        <v>78</v>
      </c>
      <c r="C83" s="144" t="s">
        <v>232</v>
      </c>
      <c r="D83" s="144" t="s">
        <v>658</v>
      </c>
      <c r="E83" s="144" t="s">
        <v>415</v>
      </c>
      <c r="F83" s="144" t="s">
        <v>346</v>
      </c>
      <c r="G83" s="144" t="s">
        <v>294</v>
      </c>
      <c r="H83" s="144" t="s">
        <v>121</v>
      </c>
      <c r="I83" s="150" t="s">
        <v>374</v>
      </c>
      <c r="J83" s="150">
        <v>0</v>
      </c>
      <c r="K83" s="151">
        <v>3</v>
      </c>
      <c r="L83" s="150" t="str">
        <f t="shared" si="12"/>
        <v>0 ~ 3</v>
      </c>
      <c r="M83" s="144" t="s">
        <v>0</v>
      </c>
      <c r="N83" s="144">
        <v>1.2</v>
      </c>
      <c r="O83" s="144" t="s">
        <v>0</v>
      </c>
      <c r="P83" s="144" t="s">
        <v>29</v>
      </c>
      <c r="Q83" s="144"/>
      <c r="R83" s="144" t="s">
        <v>364</v>
      </c>
      <c r="S83" s="144" t="s">
        <v>361</v>
      </c>
      <c r="T83" s="144"/>
      <c r="U83" s="144" t="s">
        <v>504</v>
      </c>
      <c r="V83" s="144" t="s">
        <v>367</v>
      </c>
      <c r="W83" s="144" t="s">
        <v>329</v>
      </c>
      <c r="X83" s="144">
        <v>2.1</v>
      </c>
      <c r="Y83" s="144">
        <v>0</v>
      </c>
      <c r="Z83" s="144">
        <v>120</v>
      </c>
      <c r="AA83" s="144">
        <v>0</v>
      </c>
      <c r="AB83" s="144">
        <f t="shared" si="10"/>
        <v>1.7999999999999998</v>
      </c>
      <c r="AC83" s="5">
        <f t="shared" si="11"/>
        <v>3.9000000000000004</v>
      </c>
      <c r="AD83">
        <f t="shared" si="9"/>
        <v>0.39999999999999997</v>
      </c>
    </row>
    <row r="84" spans="2:30" x14ac:dyDescent="0.2">
      <c r="B84" s="5">
        <v>79</v>
      </c>
      <c r="C84" s="5" t="s">
        <v>233</v>
      </c>
      <c r="D84" s="5" t="s">
        <v>658</v>
      </c>
      <c r="E84" s="5" t="s">
        <v>557</v>
      </c>
      <c r="F84" s="5" t="s">
        <v>346</v>
      </c>
      <c r="G84" s="5" t="s">
        <v>307</v>
      </c>
      <c r="H84" s="5" t="s">
        <v>121</v>
      </c>
      <c r="I84" s="152" t="s">
        <v>374</v>
      </c>
      <c r="J84" s="152">
        <v>0</v>
      </c>
      <c r="K84" s="152">
        <v>5</v>
      </c>
      <c r="L84" s="152" t="str">
        <f t="shared" si="12"/>
        <v>0 ~ 5</v>
      </c>
      <c r="M84" s="5" t="s">
        <v>0</v>
      </c>
      <c r="N84" s="5">
        <v>2.19</v>
      </c>
      <c r="O84" s="5" t="s">
        <v>0</v>
      </c>
      <c r="P84" s="5">
        <v>20</v>
      </c>
      <c r="Q84" s="5"/>
      <c r="R84" s="5" t="s">
        <v>364</v>
      </c>
      <c r="S84" s="5" t="s">
        <v>361</v>
      </c>
      <c r="T84" s="5"/>
      <c r="U84" s="5" t="s">
        <v>504</v>
      </c>
      <c r="V84" s="5" t="s">
        <v>363</v>
      </c>
      <c r="W84" s="5" t="s">
        <v>329</v>
      </c>
      <c r="X84" s="5">
        <v>5.9</v>
      </c>
      <c r="Y84" s="5">
        <v>0</v>
      </c>
      <c r="Z84" s="5">
        <v>120</v>
      </c>
      <c r="AA84" s="5">
        <v>0</v>
      </c>
      <c r="AB84" s="5">
        <f t="shared" si="10"/>
        <v>3.2850000000000001</v>
      </c>
      <c r="AC84" s="5">
        <f t="shared" si="11"/>
        <v>6.5</v>
      </c>
      <c r="AD84">
        <f t="shared" si="9"/>
        <v>0.438</v>
      </c>
    </row>
    <row r="85" spans="2:30" x14ac:dyDescent="0.2">
      <c r="B85" s="5">
        <v>80</v>
      </c>
      <c r="C85" s="5" t="s">
        <v>234</v>
      </c>
      <c r="D85" s="5" t="s">
        <v>658</v>
      </c>
      <c r="E85" s="5" t="s">
        <v>632</v>
      </c>
      <c r="F85" s="5" t="s">
        <v>346</v>
      </c>
      <c r="G85" s="5" t="s">
        <v>311</v>
      </c>
      <c r="H85" s="5" t="s">
        <v>121</v>
      </c>
      <c r="I85" s="152" t="s">
        <v>360</v>
      </c>
      <c r="J85" s="152">
        <v>0</v>
      </c>
      <c r="K85" s="152">
        <v>15</v>
      </c>
      <c r="L85" s="152" t="str">
        <f t="shared" si="12"/>
        <v>0 ~ 15</v>
      </c>
      <c r="M85" s="5" t="s">
        <v>0</v>
      </c>
      <c r="N85" s="5">
        <v>7.7</v>
      </c>
      <c r="O85" s="5" t="s">
        <v>0</v>
      </c>
      <c r="P85" s="5">
        <v>40</v>
      </c>
      <c r="Q85" s="5"/>
      <c r="R85" s="5" t="s">
        <v>364</v>
      </c>
      <c r="S85" s="5" t="s">
        <v>361</v>
      </c>
      <c r="T85" s="5"/>
      <c r="U85" s="5" t="s">
        <v>504</v>
      </c>
      <c r="V85" s="5" t="s">
        <v>363</v>
      </c>
      <c r="W85" s="5" t="s">
        <v>329</v>
      </c>
      <c r="X85" s="5">
        <v>10</v>
      </c>
      <c r="Y85" s="5">
        <v>0</v>
      </c>
      <c r="Z85" s="5">
        <v>120</v>
      </c>
      <c r="AA85" s="5">
        <v>0</v>
      </c>
      <c r="AB85" s="5">
        <f t="shared" si="10"/>
        <v>11.55</v>
      </c>
      <c r="AC85" s="5">
        <f t="shared" si="11"/>
        <v>19.5</v>
      </c>
      <c r="AD85">
        <f t="shared" si="9"/>
        <v>0.51333333333333331</v>
      </c>
    </row>
    <row r="86" spans="2:30" x14ac:dyDescent="0.2">
      <c r="B86" s="5">
        <v>81</v>
      </c>
      <c r="C86" s="144" t="s">
        <v>238</v>
      </c>
      <c r="D86" s="144" t="s">
        <v>658</v>
      </c>
      <c r="E86" s="144" t="s">
        <v>446</v>
      </c>
      <c r="F86" s="144" t="s">
        <v>348</v>
      </c>
      <c r="G86" s="144" t="s">
        <v>298</v>
      </c>
      <c r="H86" s="144" t="s">
        <v>122</v>
      </c>
      <c r="I86" s="150" t="s">
        <v>623</v>
      </c>
      <c r="J86" s="151">
        <v>-1</v>
      </c>
      <c r="K86" s="151">
        <v>1</v>
      </c>
      <c r="L86" s="150" t="str">
        <f t="shared" si="12"/>
        <v>-1 ~ 1</v>
      </c>
      <c r="M86" s="144" t="s">
        <v>0</v>
      </c>
      <c r="N86" s="144" t="s">
        <v>666</v>
      </c>
      <c r="O86" s="144" t="s">
        <v>0</v>
      </c>
      <c r="P86" s="144" t="s">
        <v>29</v>
      </c>
      <c r="Q86" s="144"/>
      <c r="R86" s="144" t="s">
        <v>364</v>
      </c>
      <c r="S86" s="144" t="s">
        <v>361</v>
      </c>
      <c r="T86" s="144"/>
      <c r="U86" s="144" t="s">
        <v>504</v>
      </c>
      <c r="V86" s="144" t="s">
        <v>28</v>
      </c>
      <c r="W86" s="144" t="s">
        <v>329</v>
      </c>
      <c r="X86" s="144">
        <v>0.5</v>
      </c>
      <c r="Y86" s="144">
        <v>-0.1</v>
      </c>
      <c r="Z86" s="144">
        <v>120</v>
      </c>
      <c r="AA86" s="144">
        <v>0</v>
      </c>
      <c r="AB86" s="144" t="e">
        <f t="shared" si="10"/>
        <v>#VALUE!</v>
      </c>
      <c r="AC86" s="5">
        <f t="shared" si="11"/>
        <v>1.3</v>
      </c>
      <c r="AD86" t="e">
        <f t="shared" si="9"/>
        <v>#VALUE!</v>
      </c>
    </row>
    <row r="87" spans="2:30" x14ac:dyDescent="0.2">
      <c r="B87" s="5">
        <v>82</v>
      </c>
      <c r="C87" s="144" t="s">
        <v>239</v>
      </c>
      <c r="D87" s="144" t="s">
        <v>658</v>
      </c>
      <c r="E87" s="144" t="s">
        <v>447</v>
      </c>
      <c r="F87" s="144" t="s">
        <v>348</v>
      </c>
      <c r="G87" s="144" t="s">
        <v>298</v>
      </c>
      <c r="H87" s="144" t="s">
        <v>122</v>
      </c>
      <c r="I87" s="150" t="s">
        <v>623</v>
      </c>
      <c r="J87" s="151">
        <v>-1</v>
      </c>
      <c r="K87" s="151">
        <v>1</v>
      </c>
      <c r="L87" s="150" t="str">
        <f t="shared" si="12"/>
        <v>-1 ~ 1</v>
      </c>
      <c r="M87" s="144" t="s">
        <v>0</v>
      </c>
      <c r="N87" s="144" t="s">
        <v>666</v>
      </c>
      <c r="O87" s="144" t="s">
        <v>0</v>
      </c>
      <c r="P87" s="144" t="s">
        <v>29</v>
      </c>
      <c r="Q87" s="144"/>
      <c r="R87" s="144" t="s">
        <v>364</v>
      </c>
      <c r="S87" s="144" t="s">
        <v>361</v>
      </c>
      <c r="T87" s="144"/>
      <c r="U87" s="144" t="s">
        <v>504</v>
      </c>
      <c r="V87" s="144" t="s">
        <v>28</v>
      </c>
      <c r="W87" s="144" t="s">
        <v>329</v>
      </c>
      <c r="X87" s="144">
        <v>0.5</v>
      </c>
      <c r="Y87" s="144">
        <v>-0.1</v>
      </c>
      <c r="Z87" s="144">
        <v>120</v>
      </c>
      <c r="AA87" s="144">
        <v>0</v>
      </c>
      <c r="AB87" s="144" t="e">
        <f t="shared" si="10"/>
        <v>#VALUE!</v>
      </c>
      <c r="AC87" s="5">
        <f t="shared" si="11"/>
        <v>1.3</v>
      </c>
      <c r="AD87" t="e">
        <f t="shared" si="9"/>
        <v>#VALUE!</v>
      </c>
    </row>
    <row r="88" spans="2:30" x14ac:dyDescent="0.2">
      <c r="B88" s="5">
        <v>83</v>
      </c>
      <c r="C88" s="5" t="s">
        <v>240</v>
      </c>
      <c r="D88" s="5" t="s">
        <v>658</v>
      </c>
      <c r="E88" s="5" t="s">
        <v>416</v>
      </c>
      <c r="F88" s="5" t="s">
        <v>348</v>
      </c>
      <c r="G88" s="5" t="s">
        <v>298</v>
      </c>
      <c r="H88" s="5" t="s">
        <v>121</v>
      </c>
      <c r="I88" s="152" t="s">
        <v>124</v>
      </c>
      <c r="J88" s="152">
        <v>0</v>
      </c>
      <c r="K88" s="152">
        <v>10</v>
      </c>
      <c r="L88" s="152" t="str">
        <f t="shared" si="12"/>
        <v>0 ~ 10</v>
      </c>
      <c r="M88" s="5" t="s">
        <v>0</v>
      </c>
      <c r="N88" s="5">
        <v>4.57</v>
      </c>
      <c r="O88" s="5" t="s">
        <v>0</v>
      </c>
      <c r="P88" s="5" t="s">
        <v>29</v>
      </c>
      <c r="Q88" s="5"/>
      <c r="R88" s="5" t="s">
        <v>364</v>
      </c>
      <c r="S88" s="5" t="s">
        <v>361</v>
      </c>
      <c r="T88" s="5"/>
      <c r="U88" s="5" t="s">
        <v>504</v>
      </c>
      <c r="V88" s="5" t="s">
        <v>363</v>
      </c>
      <c r="W88" s="5" t="s">
        <v>329</v>
      </c>
      <c r="X88" s="5">
        <v>5.58</v>
      </c>
      <c r="Y88" s="5">
        <v>0</v>
      </c>
      <c r="Z88" s="5">
        <v>120</v>
      </c>
      <c r="AA88" s="5">
        <v>0</v>
      </c>
      <c r="AB88" s="5">
        <f t="shared" si="10"/>
        <v>6.8550000000000004</v>
      </c>
      <c r="AC88" s="5">
        <f t="shared" si="11"/>
        <v>13</v>
      </c>
      <c r="AD88">
        <f t="shared" si="9"/>
        <v>0.45700000000000002</v>
      </c>
    </row>
    <row r="89" spans="2:30" x14ac:dyDescent="0.2">
      <c r="B89" s="5">
        <v>84</v>
      </c>
      <c r="C89" s="5" t="s">
        <v>241</v>
      </c>
      <c r="D89" s="5" t="s">
        <v>658</v>
      </c>
      <c r="E89" s="5" t="s">
        <v>417</v>
      </c>
      <c r="F89" s="5" t="s">
        <v>348</v>
      </c>
      <c r="G89" s="5" t="s">
        <v>298</v>
      </c>
      <c r="H89" s="5" t="s">
        <v>121</v>
      </c>
      <c r="I89" s="152" t="s">
        <v>124</v>
      </c>
      <c r="J89" s="152">
        <v>0</v>
      </c>
      <c r="K89" s="152">
        <v>10</v>
      </c>
      <c r="L89" s="152" t="str">
        <f t="shared" si="12"/>
        <v>0 ~ 10</v>
      </c>
      <c r="M89" s="5" t="s">
        <v>0</v>
      </c>
      <c r="N89" s="5">
        <v>4.57</v>
      </c>
      <c r="O89" s="5" t="s">
        <v>0</v>
      </c>
      <c r="P89" s="5" t="s">
        <v>29</v>
      </c>
      <c r="Q89" s="5"/>
      <c r="R89" s="5" t="s">
        <v>364</v>
      </c>
      <c r="S89" s="5" t="s">
        <v>361</v>
      </c>
      <c r="T89" s="5"/>
      <c r="U89" s="5" t="s">
        <v>504</v>
      </c>
      <c r="V89" s="5" t="s">
        <v>363</v>
      </c>
      <c r="W89" s="5" t="s">
        <v>329</v>
      </c>
      <c r="X89" s="5">
        <v>5.58</v>
      </c>
      <c r="Y89" s="5">
        <v>0</v>
      </c>
      <c r="Z89" s="5">
        <v>120</v>
      </c>
      <c r="AA89" s="5">
        <v>0</v>
      </c>
      <c r="AB89" s="5">
        <f t="shared" si="10"/>
        <v>6.8550000000000004</v>
      </c>
      <c r="AC89" s="5">
        <f t="shared" si="11"/>
        <v>13</v>
      </c>
      <c r="AD89">
        <f t="shared" si="9"/>
        <v>0.45700000000000002</v>
      </c>
    </row>
    <row r="90" spans="2:30" x14ac:dyDescent="0.2">
      <c r="B90" s="5">
        <v>85</v>
      </c>
      <c r="C90" s="5" t="s">
        <v>519</v>
      </c>
      <c r="D90" s="5" t="s">
        <v>658</v>
      </c>
      <c r="E90" s="5" t="s">
        <v>523</v>
      </c>
      <c r="F90" s="5" t="s">
        <v>349</v>
      </c>
      <c r="G90" s="5" t="s">
        <v>302</v>
      </c>
      <c r="H90" s="5" t="s">
        <v>123</v>
      </c>
      <c r="I90" s="152" t="s">
        <v>124</v>
      </c>
      <c r="J90" s="152">
        <v>0</v>
      </c>
      <c r="K90" s="152">
        <v>10</v>
      </c>
      <c r="L90" s="152" t="str">
        <f t="shared" si="12"/>
        <v>0 ~ 10</v>
      </c>
      <c r="M90" s="5" t="s">
        <v>0</v>
      </c>
      <c r="N90" s="5">
        <v>3.5</v>
      </c>
      <c r="O90" s="5" t="s">
        <v>0</v>
      </c>
      <c r="P90" s="5">
        <v>148</v>
      </c>
      <c r="Q90" s="5"/>
      <c r="R90" s="5" t="s">
        <v>364</v>
      </c>
      <c r="S90" s="5" t="s">
        <v>361</v>
      </c>
      <c r="T90" s="5"/>
      <c r="U90" s="5" t="s">
        <v>504</v>
      </c>
      <c r="V90" s="5" t="s">
        <v>366</v>
      </c>
      <c r="W90" s="5" t="s">
        <v>329</v>
      </c>
      <c r="X90" s="5">
        <v>6</v>
      </c>
      <c r="Y90" s="5" t="s">
        <v>550</v>
      </c>
      <c r="Z90" s="5">
        <v>200</v>
      </c>
      <c r="AA90" s="5">
        <v>0</v>
      </c>
      <c r="AB90" s="5">
        <f t="shared" si="10"/>
        <v>5.25</v>
      </c>
      <c r="AC90" s="5">
        <f t="shared" si="11"/>
        <v>13</v>
      </c>
      <c r="AD90">
        <f t="shared" si="9"/>
        <v>0.35</v>
      </c>
    </row>
    <row r="91" spans="2:30" x14ac:dyDescent="0.2">
      <c r="B91" s="5">
        <v>86</v>
      </c>
      <c r="C91" s="5" t="s">
        <v>248</v>
      </c>
      <c r="D91" s="5" t="s">
        <v>658</v>
      </c>
      <c r="E91" s="5" t="s">
        <v>418</v>
      </c>
      <c r="F91" s="5" t="s">
        <v>349</v>
      </c>
      <c r="G91" s="5" t="s">
        <v>315</v>
      </c>
      <c r="H91" s="5" t="s">
        <v>121</v>
      </c>
      <c r="I91" s="152" t="s">
        <v>635</v>
      </c>
      <c r="J91" s="152">
        <v>0</v>
      </c>
      <c r="K91" s="152">
        <v>20</v>
      </c>
      <c r="L91" s="152" t="str">
        <f t="shared" si="12"/>
        <v>0 ~ 20</v>
      </c>
      <c r="M91" s="5" t="s">
        <v>0</v>
      </c>
      <c r="N91" s="5">
        <v>11.3</v>
      </c>
      <c r="O91" s="5" t="s">
        <v>0</v>
      </c>
      <c r="P91" s="5">
        <v>100</v>
      </c>
      <c r="Q91" s="5"/>
      <c r="R91" s="5" t="s">
        <v>364</v>
      </c>
      <c r="S91" s="5" t="s">
        <v>361</v>
      </c>
      <c r="T91" s="5"/>
      <c r="U91" s="5" t="s">
        <v>504</v>
      </c>
      <c r="V91" s="5" t="s">
        <v>366</v>
      </c>
      <c r="W91" s="5" t="s">
        <v>329</v>
      </c>
      <c r="X91" s="5">
        <v>14.3</v>
      </c>
      <c r="Y91" s="5">
        <v>0</v>
      </c>
      <c r="Z91" s="5">
        <v>150</v>
      </c>
      <c r="AA91" s="5">
        <v>0</v>
      </c>
      <c r="AB91" s="5">
        <f t="shared" si="10"/>
        <v>16.950000000000003</v>
      </c>
      <c r="AC91" s="5">
        <f t="shared" si="11"/>
        <v>26</v>
      </c>
      <c r="AD91">
        <f t="shared" si="9"/>
        <v>0.56500000000000006</v>
      </c>
    </row>
    <row r="92" spans="2:30" x14ac:dyDescent="0.2">
      <c r="B92" s="5">
        <v>87</v>
      </c>
      <c r="C92" s="5" t="s">
        <v>249</v>
      </c>
      <c r="D92" s="5" t="s">
        <v>658</v>
      </c>
      <c r="E92" s="5" t="s">
        <v>419</v>
      </c>
      <c r="F92" s="5" t="s">
        <v>349</v>
      </c>
      <c r="G92" s="5" t="s">
        <v>315</v>
      </c>
      <c r="H92" s="5" t="s">
        <v>121</v>
      </c>
      <c r="I92" s="152" t="s">
        <v>635</v>
      </c>
      <c r="J92" s="152">
        <v>0</v>
      </c>
      <c r="K92" s="152">
        <v>20</v>
      </c>
      <c r="L92" s="152" t="str">
        <f t="shared" si="12"/>
        <v>0 ~ 20</v>
      </c>
      <c r="M92" s="5" t="s">
        <v>0</v>
      </c>
      <c r="N92" s="5">
        <v>11.3</v>
      </c>
      <c r="O92" s="5" t="s">
        <v>0</v>
      </c>
      <c r="P92" s="5">
        <v>100</v>
      </c>
      <c r="Q92" s="5"/>
      <c r="R92" s="5" t="s">
        <v>364</v>
      </c>
      <c r="S92" s="5" t="s">
        <v>361</v>
      </c>
      <c r="T92" s="5"/>
      <c r="U92" s="5" t="s">
        <v>504</v>
      </c>
      <c r="V92" s="5" t="s">
        <v>366</v>
      </c>
      <c r="W92" s="5" t="s">
        <v>329</v>
      </c>
      <c r="X92" s="5">
        <v>14.3</v>
      </c>
      <c r="Y92" s="5">
        <v>0</v>
      </c>
      <c r="Z92" s="5">
        <v>150</v>
      </c>
      <c r="AA92" s="5">
        <v>0</v>
      </c>
      <c r="AB92" s="5">
        <f t="shared" si="10"/>
        <v>16.950000000000003</v>
      </c>
      <c r="AC92" s="5">
        <f t="shared" si="11"/>
        <v>26</v>
      </c>
      <c r="AD92">
        <f t="shared" si="9"/>
        <v>0.56500000000000006</v>
      </c>
    </row>
    <row r="93" spans="2:30" x14ac:dyDescent="0.2">
      <c r="B93" s="5">
        <v>88</v>
      </c>
      <c r="C93" s="5" t="s">
        <v>250</v>
      </c>
      <c r="D93" s="5" t="s">
        <v>658</v>
      </c>
      <c r="E93" s="5" t="s">
        <v>420</v>
      </c>
      <c r="F93" s="5" t="s">
        <v>350</v>
      </c>
      <c r="G93" s="5" t="s">
        <v>316</v>
      </c>
      <c r="H93" s="5" t="s">
        <v>121</v>
      </c>
      <c r="I93" s="152" t="s">
        <v>124</v>
      </c>
      <c r="J93" s="152">
        <v>0</v>
      </c>
      <c r="K93" s="152">
        <v>10</v>
      </c>
      <c r="L93" s="152" t="str">
        <f t="shared" si="12"/>
        <v>0 ~ 10</v>
      </c>
      <c r="M93" s="5" t="s">
        <v>0</v>
      </c>
      <c r="N93" s="5">
        <v>6.5</v>
      </c>
      <c r="O93" s="5" t="s">
        <v>0</v>
      </c>
      <c r="P93" s="5">
        <v>32</v>
      </c>
      <c r="Q93" s="5"/>
      <c r="R93" s="5" t="s">
        <v>364</v>
      </c>
      <c r="S93" s="5" t="s">
        <v>361</v>
      </c>
      <c r="T93" s="5"/>
      <c r="U93" s="5" t="s">
        <v>504</v>
      </c>
      <c r="V93" s="5" t="s">
        <v>366</v>
      </c>
      <c r="W93" s="5" t="s">
        <v>329</v>
      </c>
      <c r="X93" s="5">
        <v>8.5</v>
      </c>
      <c r="Y93" s="5">
        <v>0</v>
      </c>
      <c r="Z93" s="5" t="s">
        <v>29</v>
      </c>
      <c r="AA93" s="5">
        <v>0</v>
      </c>
      <c r="AB93" s="5">
        <f t="shared" si="10"/>
        <v>9.75</v>
      </c>
      <c r="AC93" s="5">
        <f t="shared" si="11"/>
        <v>13</v>
      </c>
      <c r="AD93">
        <f t="shared" si="9"/>
        <v>0.65</v>
      </c>
    </row>
    <row r="94" spans="2:30" x14ac:dyDescent="0.2">
      <c r="B94" s="5">
        <v>89</v>
      </c>
      <c r="C94" s="5" t="s">
        <v>251</v>
      </c>
      <c r="D94" s="5" t="s">
        <v>658</v>
      </c>
      <c r="E94" s="5" t="s">
        <v>421</v>
      </c>
      <c r="F94" s="5" t="s">
        <v>350</v>
      </c>
      <c r="G94" s="5" t="s">
        <v>316</v>
      </c>
      <c r="H94" s="5" t="s">
        <v>121</v>
      </c>
      <c r="I94" s="152" t="s">
        <v>124</v>
      </c>
      <c r="J94" s="152">
        <v>0</v>
      </c>
      <c r="K94" s="152">
        <v>10</v>
      </c>
      <c r="L94" s="152" t="str">
        <f t="shared" si="12"/>
        <v>0 ~ 10</v>
      </c>
      <c r="M94" s="5" t="s">
        <v>0</v>
      </c>
      <c r="N94" s="5">
        <v>6.5</v>
      </c>
      <c r="O94" s="5" t="s">
        <v>0</v>
      </c>
      <c r="P94" s="5">
        <v>32</v>
      </c>
      <c r="Q94" s="5"/>
      <c r="R94" s="5" t="s">
        <v>364</v>
      </c>
      <c r="S94" s="5" t="s">
        <v>361</v>
      </c>
      <c r="T94" s="5"/>
      <c r="U94" s="5" t="s">
        <v>504</v>
      </c>
      <c r="V94" s="5" t="s">
        <v>366</v>
      </c>
      <c r="W94" s="5" t="s">
        <v>329</v>
      </c>
      <c r="X94" s="5">
        <v>8.5</v>
      </c>
      <c r="Y94" s="5">
        <v>0</v>
      </c>
      <c r="Z94" s="5" t="s">
        <v>29</v>
      </c>
      <c r="AA94" s="5">
        <v>0</v>
      </c>
      <c r="AB94" s="5">
        <f t="shared" si="10"/>
        <v>9.75</v>
      </c>
      <c r="AC94" s="5">
        <f t="shared" si="11"/>
        <v>13</v>
      </c>
      <c r="AD94">
        <f t="shared" si="9"/>
        <v>0.65</v>
      </c>
    </row>
    <row r="95" spans="2:30" x14ac:dyDescent="0.2">
      <c r="B95" s="5">
        <v>90</v>
      </c>
      <c r="C95" s="144" t="s">
        <v>252</v>
      </c>
      <c r="D95" s="144" t="s">
        <v>658</v>
      </c>
      <c r="E95" s="144" t="s">
        <v>293</v>
      </c>
      <c r="F95" s="144" t="s">
        <v>350</v>
      </c>
      <c r="G95" s="144" t="s">
        <v>317</v>
      </c>
      <c r="H95" s="144" t="s">
        <v>121</v>
      </c>
      <c r="I95" s="150" t="s">
        <v>374</v>
      </c>
      <c r="J95" s="150">
        <v>0</v>
      </c>
      <c r="K95" s="150">
        <v>5</v>
      </c>
      <c r="L95" s="150" t="str">
        <f t="shared" si="12"/>
        <v>0 ~ 5</v>
      </c>
      <c r="M95" s="144" t="s">
        <v>0</v>
      </c>
      <c r="N95" s="144">
        <v>2</v>
      </c>
      <c r="O95" s="144" t="s">
        <v>0</v>
      </c>
      <c r="P95" s="144">
        <v>42</v>
      </c>
      <c r="Q95" s="144"/>
      <c r="R95" s="144" t="s">
        <v>364</v>
      </c>
      <c r="S95" s="144" t="s">
        <v>361</v>
      </c>
      <c r="T95" s="144"/>
      <c r="U95" s="144" t="s">
        <v>504</v>
      </c>
      <c r="V95" s="144" t="s">
        <v>366</v>
      </c>
      <c r="W95" s="144" t="s">
        <v>329</v>
      </c>
      <c r="X95" s="144">
        <v>7</v>
      </c>
      <c r="Y95" s="144">
        <v>0</v>
      </c>
      <c r="Z95" s="144">
        <v>50</v>
      </c>
      <c r="AA95" s="144">
        <v>0</v>
      </c>
      <c r="AB95" s="144">
        <f t="shared" si="10"/>
        <v>3</v>
      </c>
      <c r="AC95" s="5">
        <f t="shared" si="11"/>
        <v>6.5</v>
      </c>
      <c r="AD95">
        <f t="shared" si="9"/>
        <v>0.4</v>
      </c>
    </row>
    <row r="96" spans="2:30" x14ac:dyDescent="0.2">
      <c r="B96" s="5">
        <v>91</v>
      </c>
      <c r="C96" s="5" t="s">
        <v>253</v>
      </c>
      <c r="D96" s="5" t="s">
        <v>658</v>
      </c>
      <c r="E96" s="5" t="s">
        <v>422</v>
      </c>
      <c r="F96" s="5" t="s">
        <v>351</v>
      </c>
      <c r="G96" s="5" t="s">
        <v>318</v>
      </c>
      <c r="H96" s="5" t="s">
        <v>121</v>
      </c>
      <c r="I96" s="152" t="s">
        <v>124</v>
      </c>
      <c r="J96" s="152">
        <v>0</v>
      </c>
      <c r="K96" s="152">
        <v>10</v>
      </c>
      <c r="L96" s="152" t="str">
        <f t="shared" si="12"/>
        <v>0 ~ 10</v>
      </c>
      <c r="M96" s="5" t="s">
        <v>0</v>
      </c>
      <c r="N96" s="5">
        <v>6.4</v>
      </c>
      <c r="O96" s="5" t="s">
        <v>0</v>
      </c>
      <c r="P96" s="5">
        <v>120</v>
      </c>
      <c r="Q96" s="5"/>
      <c r="R96" s="5" t="s">
        <v>364</v>
      </c>
      <c r="S96" s="5" t="s">
        <v>361</v>
      </c>
      <c r="T96" s="5"/>
      <c r="U96" s="5" t="s">
        <v>504</v>
      </c>
      <c r="V96" s="5" t="s">
        <v>363</v>
      </c>
      <c r="W96" s="5" t="s">
        <v>329</v>
      </c>
      <c r="X96" s="5">
        <v>9.5</v>
      </c>
      <c r="Y96" s="5">
        <v>0</v>
      </c>
      <c r="Z96" s="5">
        <v>180</v>
      </c>
      <c r="AA96" s="5">
        <v>0</v>
      </c>
      <c r="AB96" s="5">
        <f t="shared" si="10"/>
        <v>9.6000000000000014</v>
      </c>
      <c r="AC96" s="5">
        <f t="shared" si="11"/>
        <v>13</v>
      </c>
      <c r="AD96">
        <f t="shared" si="9"/>
        <v>0.64</v>
      </c>
    </row>
    <row r="97" spans="2:30" x14ac:dyDescent="0.2">
      <c r="B97" s="5">
        <v>92</v>
      </c>
      <c r="C97" s="5" t="s">
        <v>254</v>
      </c>
      <c r="D97" s="5" t="s">
        <v>658</v>
      </c>
      <c r="E97" s="5" t="s">
        <v>423</v>
      </c>
      <c r="F97" s="5" t="s">
        <v>351</v>
      </c>
      <c r="G97" s="5" t="s">
        <v>318</v>
      </c>
      <c r="H97" s="5" t="s">
        <v>121</v>
      </c>
      <c r="I97" s="152" t="s">
        <v>124</v>
      </c>
      <c r="J97" s="152">
        <v>0</v>
      </c>
      <c r="K97" s="152">
        <v>10</v>
      </c>
      <c r="L97" s="152" t="str">
        <f t="shared" si="12"/>
        <v>0 ~ 10</v>
      </c>
      <c r="M97" s="5" t="s">
        <v>0</v>
      </c>
      <c r="N97" s="5">
        <v>6.4</v>
      </c>
      <c r="O97" s="5" t="s">
        <v>0</v>
      </c>
      <c r="P97" s="5">
        <v>120</v>
      </c>
      <c r="Q97" s="5"/>
      <c r="R97" s="5" t="s">
        <v>364</v>
      </c>
      <c r="S97" s="5" t="s">
        <v>361</v>
      </c>
      <c r="T97" s="5"/>
      <c r="U97" s="5" t="s">
        <v>504</v>
      </c>
      <c r="V97" s="5" t="s">
        <v>363</v>
      </c>
      <c r="W97" s="5" t="s">
        <v>329</v>
      </c>
      <c r="X97" s="5">
        <v>9.5</v>
      </c>
      <c r="Y97" s="5">
        <v>0</v>
      </c>
      <c r="Z97" s="5">
        <v>180</v>
      </c>
      <c r="AA97" s="5">
        <v>0</v>
      </c>
      <c r="AB97" s="5">
        <f t="shared" si="10"/>
        <v>9.6000000000000014</v>
      </c>
      <c r="AC97" s="5">
        <f t="shared" si="11"/>
        <v>13</v>
      </c>
      <c r="AD97">
        <f t="shared" si="9"/>
        <v>0.64</v>
      </c>
    </row>
    <row r="98" spans="2:30" x14ac:dyDescent="0.2">
      <c r="B98" s="5">
        <v>93</v>
      </c>
      <c r="C98" s="144" t="s">
        <v>255</v>
      </c>
      <c r="D98" s="144" t="s">
        <v>658</v>
      </c>
      <c r="E98" s="144" t="s">
        <v>580</v>
      </c>
      <c r="F98" s="144" t="s">
        <v>351</v>
      </c>
      <c r="G98" s="144" t="s">
        <v>318</v>
      </c>
      <c r="H98" s="144" t="s">
        <v>121</v>
      </c>
      <c r="I98" s="150" t="s">
        <v>622</v>
      </c>
      <c r="J98" s="150">
        <v>-1</v>
      </c>
      <c r="K98" s="150">
        <v>1</v>
      </c>
      <c r="L98" s="150" t="str">
        <f t="shared" si="12"/>
        <v>-1 ~ 1</v>
      </c>
      <c r="M98" s="144" t="s">
        <v>0</v>
      </c>
      <c r="N98" s="144">
        <v>0.25</v>
      </c>
      <c r="O98" s="144">
        <v>120</v>
      </c>
      <c r="P98" s="144">
        <v>105</v>
      </c>
      <c r="Q98" s="144"/>
      <c r="R98" s="144" t="s">
        <v>364</v>
      </c>
      <c r="S98" s="144" t="s">
        <v>361</v>
      </c>
      <c r="T98" s="144"/>
      <c r="U98" s="144" t="s">
        <v>504</v>
      </c>
      <c r="V98" s="144" t="s">
        <v>28</v>
      </c>
      <c r="W98" s="144" t="s">
        <v>329</v>
      </c>
      <c r="X98" s="144">
        <v>4</v>
      </c>
      <c r="Y98" s="144" t="s">
        <v>550</v>
      </c>
      <c r="Z98" s="144">
        <v>180</v>
      </c>
      <c r="AA98" s="144">
        <v>0</v>
      </c>
      <c r="AB98" s="144">
        <f t="shared" si="10"/>
        <v>0.375</v>
      </c>
      <c r="AC98" s="5">
        <f t="shared" si="11"/>
        <v>1.3</v>
      </c>
      <c r="AD98">
        <f>(N98+1)/(K98-J98)</f>
        <v>0.625</v>
      </c>
    </row>
    <row r="99" spans="2:30" x14ac:dyDescent="0.2">
      <c r="B99" s="5">
        <v>94</v>
      </c>
      <c r="C99" s="144" t="s">
        <v>258</v>
      </c>
      <c r="D99" s="144" t="s">
        <v>658</v>
      </c>
      <c r="E99" s="144" t="s">
        <v>424</v>
      </c>
      <c r="F99" s="144" t="s">
        <v>351</v>
      </c>
      <c r="G99" s="144" t="s">
        <v>318</v>
      </c>
      <c r="H99" s="144" t="s">
        <v>121</v>
      </c>
      <c r="I99" s="150" t="s">
        <v>124</v>
      </c>
      <c r="J99" s="150">
        <v>0</v>
      </c>
      <c r="K99" s="150">
        <v>10</v>
      </c>
      <c r="L99" s="150" t="str">
        <f t="shared" si="12"/>
        <v>0 ~ 10</v>
      </c>
      <c r="M99" s="144" t="s">
        <v>0</v>
      </c>
      <c r="N99" s="144">
        <v>6.7</v>
      </c>
      <c r="O99" s="144" t="s">
        <v>0</v>
      </c>
      <c r="P99" s="144" t="s">
        <v>29</v>
      </c>
      <c r="Q99" s="144"/>
      <c r="R99" s="144" t="s">
        <v>364</v>
      </c>
      <c r="S99" s="144" t="s">
        <v>361</v>
      </c>
      <c r="T99" s="144"/>
      <c r="U99" s="144" t="s">
        <v>504</v>
      </c>
      <c r="V99" s="144" t="s">
        <v>363</v>
      </c>
      <c r="W99" s="144" t="s">
        <v>329</v>
      </c>
      <c r="X99" s="144">
        <v>8.6999999999999993</v>
      </c>
      <c r="Y99" s="144">
        <v>0</v>
      </c>
      <c r="Z99" s="144">
        <v>150</v>
      </c>
      <c r="AA99" s="144">
        <v>0</v>
      </c>
      <c r="AB99" s="144">
        <f t="shared" si="10"/>
        <v>10.050000000000001</v>
      </c>
      <c r="AC99" s="5">
        <f t="shared" si="11"/>
        <v>13</v>
      </c>
      <c r="AD99">
        <f>N99/K99</f>
        <v>0.67</v>
      </c>
    </row>
    <row r="100" spans="2:30" x14ac:dyDescent="0.2">
      <c r="B100" s="5">
        <v>95</v>
      </c>
      <c r="C100" s="144" t="s">
        <v>259</v>
      </c>
      <c r="D100" s="144" t="s">
        <v>658</v>
      </c>
      <c r="E100" s="144" t="s">
        <v>425</v>
      </c>
      <c r="F100" s="144" t="s">
        <v>351</v>
      </c>
      <c r="G100" s="144" t="s">
        <v>318</v>
      </c>
      <c r="H100" s="144" t="s">
        <v>121</v>
      </c>
      <c r="I100" s="150" t="s">
        <v>124</v>
      </c>
      <c r="J100" s="150">
        <v>0</v>
      </c>
      <c r="K100" s="150">
        <v>10</v>
      </c>
      <c r="L100" s="150" t="str">
        <f t="shared" si="12"/>
        <v>0 ~ 10</v>
      </c>
      <c r="M100" s="144" t="s">
        <v>0</v>
      </c>
      <c r="N100" s="144">
        <v>6.7</v>
      </c>
      <c r="O100" s="144" t="s">
        <v>0</v>
      </c>
      <c r="P100" s="144" t="s">
        <v>29</v>
      </c>
      <c r="Q100" s="144"/>
      <c r="R100" s="144" t="s">
        <v>364</v>
      </c>
      <c r="S100" s="144" t="s">
        <v>361</v>
      </c>
      <c r="T100" s="144"/>
      <c r="U100" s="144" t="s">
        <v>504</v>
      </c>
      <c r="V100" s="144" t="s">
        <v>363</v>
      </c>
      <c r="W100" s="144" t="s">
        <v>329</v>
      </c>
      <c r="X100" s="144">
        <v>8.6999999999999993</v>
      </c>
      <c r="Y100" s="144">
        <v>0</v>
      </c>
      <c r="Z100" s="144">
        <v>150</v>
      </c>
      <c r="AA100" s="144">
        <v>0</v>
      </c>
      <c r="AB100" s="144">
        <f t="shared" ref="AB100:AB131" si="13">N100*$AB$4</f>
        <v>10.050000000000001</v>
      </c>
      <c r="AC100" s="5">
        <f t="shared" ref="AC100:AC131" si="14">K100*$AC$4</f>
        <v>13</v>
      </c>
      <c r="AD100">
        <f>N100/K100</f>
        <v>0.67</v>
      </c>
    </row>
    <row r="101" spans="2:30" x14ac:dyDescent="0.2">
      <c r="B101" s="5">
        <v>96</v>
      </c>
      <c r="C101" s="144" t="s">
        <v>260</v>
      </c>
      <c r="D101" s="144" t="s">
        <v>658</v>
      </c>
      <c r="E101" s="144" t="s">
        <v>581</v>
      </c>
      <c r="F101" s="144" t="s">
        <v>351</v>
      </c>
      <c r="G101" s="144" t="s">
        <v>318</v>
      </c>
      <c r="H101" s="144" t="s">
        <v>121</v>
      </c>
      <c r="I101" s="150" t="s">
        <v>622</v>
      </c>
      <c r="J101" s="150">
        <v>-1</v>
      </c>
      <c r="K101" s="150">
        <v>1</v>
      </c>
      <c r="L101" s="150" t="str">
        <f t="shared" si="12"/>
        <v>-1 ~ 1</v>
      </c>
      <c r="M101" s="144">
        <v>1</v>
      </c>
      <c r="N101" s="144">
        <v>0.25</v>
      </c>
      <c r="O101" s="144" t="s">
        <v>0</v>
      </c>
      <c r="P101" s="144">
        <v>105</v>
      </c>
      <c r="Q101" s="144"/>
      <c r="R101" s="144" t="s">
        <v>364</v>
      </c>
      <c r="S101" s="144" t="s">
        <v>361</v>
      </c>
      <c r="T101" s="144"/>
      <c r="U101" s="144" t="s">
        <v>504</v>
      </c>
      <c r="V101" s="144" t="s">
        <v>363</v>
      </c>
      <c r="W101" s="144" t="s">
        <v>329</v>
      </c>
      <c r="X101" s="144">
        <v>4</v>
      </c>
      <c r="Y101" s="144" t="s">
        <v>550</v>
      </c>
      <c r="Z101" s="144">
        <v>180</v>
      </c>
      <c r="AA101" s="144">
        <v>0</v>
      </c>
      <c r="AB101" s="144">
        <f t="shared" si="13"/>
        <v>0.375</v>
      </c>
      <c r="AC101" s="5">
        <f t="shared" si="14"/>
        <v>1.3</v>
      </c>
      <c r="AD101">
        <f>(N101+1)/(K101-J101)</f>
        <v>0.625</v>
      </c>
    </row>
    <row r="102" spans="2:30" x14ac:dyDescent="0.2">
      <c r="B102" s="5">
        <v>97</v>
      </c>
      <c r="C102" s="5" t="s">
        <v>261</v>
      </c>
      <c r="D102" s="5" t="s">
        <v>658</v>
      </c>
      <c r="E102" s="5" t="s">
        <v>457</v>
      </c>
      <c r="F102" s="5" t="s">
        <v>351</v>
      </c>
      <c r="G102" s="5" t="s">
        <v>318</v>
      </c>
      <c r="H102" s="5" t="s">
        <v>121</v>
      </c>
      <c r="I102" s="152" t="s">
        <v>124</v>
      </c>
      <c r="J102" s="152">
        <v>0</v>
      </c>
      <c r="K102" s="152">
        <v>10</v>
      </c>
      <c r="L102" s="152" t="str">
        <f t="shared" si="12"/>
        <v>0 ~ 10</v>
      </c>
      <c r="M102" s="5" t="s">
        <v>0</v>
      </c>
      <c r="N102" s="5">
        <v>5</v>
      </c>
      <c r="O102" s="5" t="s">
        <v>0</v>
      </c>
      <c r="P102" s="5" t="s">
        <v>29</v>
      </c>
      <c r="Q102" s="5"/>
      <c r="R102" s="5" t="s">
        <v>364</v>
      </c>
      <c r="S102" s="5" t="s">
        <v>361</v>
      </c>
      <c r="T102" s="5"/>
      <c r="U102" s="5" t="s">
        <v>504</v>
      </c>
      <c r="V102" s="5" t="s">
        <v>363</v>
      </c>
      <c r="W102" s="5" t="s">
        <v>329</v>
      </c>
      <c r="X102" s="5">
        <v>7</v>
      </c>
      <c r="Y102" s="5">
        <v>0</v>
      </c>
      <c r="Z102" s="5" t="s">
        <v>29</v>
      </c>
      <c r="AA102" s="5">
        <v>0</v>
      </c>
      <c r="AB102" s="5">
        <f t="shared" si="13"/>
        <v>7.5</v>
      </c>
      <c r="AC102" s="5">
        <f t="shared" si="14"/>
        <v>13</v>
      </c>
      <c r="AD102">
        <f t="shared" ref="AD102:AD111" si="15">N102/K102</f>
        <v>0.5</v>
      </c>
    </row>
    <row r="103" spans="2:30" x14ac:dyDescent="0.2">
      <c r="B103" s="5">
        <v>98</v>
      </c>
      <c r="C103" s="5" t="s">
        <v>266</v>
      </c>
      <c r="D103" s="5" t="s">
        <v>658</v>
      </c>
      <c r="E103" s="5" t="s">
        <v>636</v>
      </c>
      <c r="F103" s="5" t="s">
        <v>352</v>
      </c>
      <c r="G103" s="5" t="s">
        <v>320</v>
      </c>
      <c r="H103" s="5" t="s">
        <v>122</v>
      </c>
      <c r="I103" s="152" t="s">
        <v>360</v>
      </c>
      <c r="J103" s="152">
        <v>0</v>
      </c>
      <c r="K103" s="152">
        <v>15</v>
      </c>
      <c r="L103" s="152" t="str">
        <f t="shared" si="12"/>
        <v>0 ~ 15</v>
      </c>
      <c r="M103" s="5" t="s">
        <v>0</v>
      </c>
      <c r="N103" s="5">
        <v>7</v>
      </c>
      <c r="O103" s="5" t="s">
        <v>0</v>
      </c>
      <c r="P103" s="5" t="s">
        <v>29</v>
      </c>
      <c r="Q103" s="5"/>
      <c r="R103" s="5" t="s">
        <v>364</v>
      </c>
      <c r="S103" s="5" t="s">
        <v>361</v>
      </c>
      <c r="T103" s="5"/>
      <c r="U103" s="5" t="s">
        <v>504</v>
      </c>
      <c r="V103" s="5" t="s">
        <v>368</v>
      </c>
      <c r="W103" s="5" t="s">
        <v>329</v>
      </c>
      <c r="X103" s="5">
        <v>10</v>
      </c>
      <c r="Y103" s="5">
        <v>0</v>
      </c>
      <c r="Z103" s="5">
        <v>60</v>
      </c>
      <c r="AA103" s="5">
        <v>0</v>
      </c>
      <c r="AB103" s="5">
        <f t="shared" si="13"/>
        <v>10.5</v>
      </c>
      <c r="AC103" s="5">
        <f t="shared" si="14"/>
        <v>19.5</v>
      </c>
      <c r="AD103">
        <f t="shared" si="15"/>
        <v>0.46666666666666667</v>
      </c>
    </row>
    <row r="104" spans="2:30" x14ac:dyDescent="0.2">
      <c r="B104" s="5">
        <v>99</v>
      </c>
      <c r="C104" s="5" t="s">
        <v>263</v>
      </c>
      <c r="D104" s="5" t="s">
        <v>658</v>
      </c>
      <c r="E104" s="5" t="s">
        <v>637</v>
      </c>
      <c r="F104" s="5" t="s">
        <v>352</v>
      </c>
      <c r="G104" s="5" t="s">
        <v>320</v>
      </c>
      <c r="H104" s="5" t="s">
        <v>122</v>
      </c>
      <c r="I104" s="152" t="s">
        <v>360</v>
      </c>
      <c r="J104" s="152">
        <v>0</v>
      </c>
      <c r="K104" s="152">
        <v>15</v>
      </c>
      <c r="L104" s="152" t="str">
        <f t="shared" si="12"/>
        <v>0 ~ 15</v>
      </c>
      <c r="M104" s="5" t="s">
        <v>0</v>
      </c>
      <c r="N104" s="5">
        <v>7</v>
      </c>
      <c r="O104" s="5" t="s">
        <v>0</v>
      </c>
      <c r="P104" s="5" t="s">
        <v>29</v>
      </c>
      <c r="Q104" s="5"/>
      <c r="R104" s="5" t="s">
        <v>364</v>
      </c>
      <c r="S104" s="5" t="s">
        <v>361</v>
      </c>
      <c r="T104" s="5"/>
      <c r="U104" s="5" t="s">
        <v>504</v>
      </c>
      <c r="V104" s="5" t="s">
        <v>368</v>
      </c>
      <c r="W104" s="5" t="s">
        <v>329</v>
      </c>
      <c r="X104" s="5">
        <v>10</v>
      </c>
      <c r="Y104" s="5">
        <v>0</v>
      </c>
      <c r="Z104" s="5">
        <v>60</v>
      </c>
      <c r="AA104" s="5">
        <v>0</v>
      </c>
      <c r="AB104" s="5">
        <f t="shared" si="13"/>
        <v>10.5</v>
      </c>
      <c r="AC104" s="5">
        <f t="shared" si="14"/>
        <v>19.5</v>
      </c>
      <c r="AD104">
        <f t="shared" si="15"/>
        <v>0.46666666666666667</v>
      </c>
    </row>
    <row r="105" spans="2:30" x14ac:dyDescent="0.2">
      <c r="B105" s="5">
        <v>100</v>
      </c>
      <c r="C105" s="5" t="s">
        <v>638</v>
      </c>
      <c r="D105" s="5" t="s">
        <v>658</v>
      </c>
      <c r="E105" s="5" t="s">
        <v>439</v>
      </c>
      <c r="F105" s="5" t="s">
        <v>352</v>
      </c>
      <c r="G105" s="5" t="s">
        <v>320</v>
      </c>
      <c r="H105" s="5" t="s">
        <v>122</v>
      </c>
      <c r="I105" s="152" t="s">
        <v>360</v>
      </c>
      <c r="J105" s="152">
        <v>0</v>
      </c>
      <c r="K105" s="152">
        <v>15</v>
      </c>
      <c r="L105" s="152" t="str">
        <f t="shared" si="12"/>
        <v>0 ~ 15</v>
      </c>
      <c r="M105" s="5" t="s">
        <v>0</v>
      </c>
      <c r="N105" s="5">
        <v>7</v>
      </c>
      <c r="O105" s="5" t="s">
        <v>0</v>
      </c>
      <c r="P105" s="5" t="s">
        <v>29</v>
      </c>
      <c r="Q105" s="5"/>
      <c r="R105" s="5" t="s">
        <v>364</v>
      </c>
      <c r="S105" s="5" t="s">
        <v>361</v>
      </c>
      <c r="T105" s="5"/>
      <c r="U105" s="5" t="s">
        <v>504</v>
      </c>
      <c r="V105" s="5" t="s">
        <v>28</v>
      </c>
      <c r="W105" s="5" t="s">
        <v>329</v>
      </c>
      <c r="X105" s="5">
        <v>10</v>
      </c>
      <c r="Y105" s="5">
        <v>0</v>
      </c>
      <c r="Z105" s="5">
        <v>60</v>
      </c>
      <c r="AA105" s="5">
        <v>0</v>
      </c>
      <c r="AB105" s="5">
        <f t="shared" si="13"/>
        <v>10.5</v>
      </c>
      <c r="AC105" s="5">
        <f t="shared" si="14"/>
        <v>19.5</v>
      </c>
      <c r="AD105">
        <f t="shared" si="15"/>
        <v>0.46666666666666667</v>
      </c>
    </row>
    <row r="106" spans="2:30" x14ac:dyDescent="0.2">
      <c r="B106" s="5">
        <v>101</v>
      </c>
      <c r="C106" s="5" t="s">
        <v>265</v>
      </c>
      <c r="D106" s="5" t="s">
        <v>658</v>
      </c>
      <c r="E106" s="5" t="s">
        <v>639</v>
      </c>
      <c r="F106" s="5" t="s">
        <v>352</v>
      </c>
      <c r="G106" s="5" t="s">
        <v>305</v>
      </c>
      <c r="H106" s="5" t="s">
        <v>122</v>
      </c>
      <c r="I106" s="152" t="s">
        <v>360</v>
      </c>
      <c r="J106" s="152">
        <v>0</v>
      </c>
      <c r="K106" s="152">
        <v>15</v>
      </c>
      <c r="L106" s="152" t="str">
        <f t="shared" si="12"/>
        <v>0 ~ 15</v>
      </c>
      <c r="M106" s="5" t="s">
        <v>0</v>
      </c>
      <c r="N106" s="5">
        <v>7</v>
      </c>
      <c r="O106" s="5" t="s">
        <v>0</v>
      </c>
      <c r="P106" s="5" t="s">
        <v>29</v>
      </c>
      <c r="Q106" s="5"/>
      <c r="R106" s="5" t="s">
        <v>364</v>
      </c>
      <c r="S106" s="5" t="s">
        <v>361</v>
      </c>
      <c r="T106" s="5"/>
      <c r="U106" s="5" t="s">
        <v>504</v>
      </c>
      <c r="V106" s="5" t="s">
        <v>366</v>
      </c>
      <c r="W106" s="5" t="s">
        <v>329</v>
      </c>
      <c r="X106" s="5">
        <v>10</v>
      </c>
      <c r="Y106" s="5">
        <v>0</v>
      </c>
      <c r="Z106" s="5">
        <v>60</v>
      </c>
      <c r="AA106" s="5">
        <v>0</v>
      </c>
      <c r="AB106" s="5">
        <f t="shared" si="13"/>
        <v>10.5</v>
      </c>
      <c r="AC106" s="5">
        <f t="shared" si="14"/>
        <v>19.5</v>
      </c>
      <c r="AD106">
        <f t="shared" si="15"/>
        <v>0.46666666666666667</v>
      </c>
    </row>
    <row r="107" spans="2:30" x14ac:dyDescent="0.2">
      <c r="B107" s="5">
        <v>102</v>
      </c>
      <c r="C107" s="5" t="s">
        <v>267</v>
      </c>
      <c r="D107" s="5" t="s">
        <v>658</v>
      </c>
      <c r="E107" s="5" t="s">
        <v>640</v>
      </c>
      <c r="F107" s="5" t="s">
        <v>352</v>
      </c>
      <c r="G107" s="5" t="s">
        <v>305</v>
      </c>
      <c r="H107" s="5" t="s">
        <v>122</v>
      </c>
      <c r="I107" s="152" t="s">
        <v>360</v>
      </c>
      <c r="J107" s="152">
        <v>0</v>
      </c>
      <c r="K107" s="152">
        <v>15</v>
      </c>
      <c r="L107" s="152" t="str">
        <f t="shared" si="12"/>
        <v>0 ~ 15</v>
      </c>
      <c r="M107" s="5" t="s">
        <v>0</v>
      </c>
      <c r="N107" s="5">
        <v>7</v>
      </c>
      <c r="O107" s="5" t="s">
        <v>0</v>
      </c>
      <c r="P107" s="5" t="s">
        <v>29</v>
      </c>
      <c r="Q107" s="5"/>
      <c r="R107" s="5" t="s">
        <v>364</v>
      </c>
      <c r="S107" s="5" t="s">
        <v>361</v>
      </c>
      <c r="T107" s="5"/>
      <c r="U107" s="5" t="s">
        <v>504</v>
      </c>
      <c r="V107" s="5" t="s">
        <v>366</v>
      </c>
      <c r="W107" s="5" t="s">
        <v>329</v>
      </c>
      <c r="X107" s="5">
        <v>10</v>
      </c>
      <c r="Y107" s="5">
        <v>0</v>
      </c>
      <c r="Z107" s="5">
        <v>60</v>
      </c>
      <c r="AA107" s="5">
        <v>0</v>
      </c>
      <c r="AB107" s="5">
        <f t="shared" si="13"/>
        <v>10.5</v>
      </c>
      <c r="AC107" s="5">
        <f t="shared" si="14"/>
        <v>19.5</v>
      </c>
      <c r="AD107">
        <f t="shared" si="15"/>
        <v>0.46666666666666667</v>
      </c>
    </row>
    <row r="108" spans="2:30" x14ac:dyDescent="0.2">
      <c r="B108" s="5">
        <v>103</v>
      </c>
      <c r="C108" s="5" t="s">
        <v>268</v>
      </c>
      <c r="D108" s="5" t="s">
        <v>658</v>
      </c>
      <c r="E108" s="5" t="s">
        <v>426</v>
      </c>
      <c r="F108" s="5" t="s">
        <v>353</v>
      </c>
      <c r="G108" s="5" t="s">
        <v>298</v>
      </c>
      <c r="H108" s="5" t="s">
        <v>121</v>
      </c>
      <c r="I108" s="152" t="s">
        <v>124</v>
      </c>
      <c r="J108" s="152">
        <v>0</v>
      </c>
      <c r="K108" s="152">
        <v>10</v>
      </c>
      <c r="L108" s="152" t="str">
        <f t="shared" si="12"/>
        <v>0 ~ 10</v>
      </c>
      <c r="M108" s="5" t="s">
        <v>0</v>
      </c>
      <c r="N108" s="5">
        <v>5.5</v>
      </c>
      <c r="O108" s="5" t="s">
        <v>0</v>
      </c>
      <c r="P108" s="5" t="s">
        <v>29</v>
      </c>
      <c r="Q108" s="5"/>
      <c r="R108" s="5" t="s">
        <v>364</v>
      </c>
      <c r="S108" s="5" t="s">
        <v>361</v>
      </c>
      <c r="T108" s="5"/>
      <c r="U108" s="5" t="s">
        <v>504</v>
      </c>
      <c r="V108" s="5" t="s">
        <v>366</v>
      </c>
      <c r="W108" s="5" t="s">
        <v>329</v>
      </c>
      <c r="X108" s="5">
        <v>7.9</v>
      </c>
      <c r="Y108" s="5">
        <v>0</v>
      </c>
      <c r="Z108" s="5">
        <v>70</v>
      </c>
      <c r="AA108" s="5">
        <v>0</v>
      </c>
      <c r="AB108" s="5">
        <f t="shared" si="13"/>
        <v>8.25</v>
      </c>
      <c r="AC108" s="5">
        <f t="shared" si="14"/>
        <v>13</v>
      </c>
      <c r="AD108">
        <f t="shared" si="15"/>
        <v>0.55000000000000004</v>
      </c>
    </row>
    <row r="109" spans="2:30" x14ac:dyDescent="0.2">
      <c r="B109" s="5">
        <v>104</v>
      </c>
      <c r="C109" s="5" t="s">
        <v>269</v>
      </c>
      <c r="D109" s="5" t="s">
        <v>658</v>
      </c>
      <c r="E109" s="5" t="s">
        <v>427</v>
      </c>
      <c r="F109" s="5" t="s">
        <v>353</v>
      </c>
      <c r="G109" s="5" t="s">
        <v>298</v>
      </c>
      <c r="H109" s="5" t="s">
        <v>121</v>
      </c>
      <c r="I109" s="152" t="s">
        <v>124</v>
      </c>
      <c r="J109" s="152">
        <v>0</v>
      </c>
      <c r="K109" s="152">
        <v>10</v>
      </c>
      <c r="L109" s="152" t="str">
        <f t="shared" si="12"/>
        <v>0 ~ 10</v>
      </c>
      <c r="M109" s="5" t="s">
        <v>0</v>
      </c>
      <c r="N109" s="5">
        <v>5.5</v>
      </c>
      <c r="O109" s="5" t="s">
        <v>0</v>
      </c>
      <c r="P109" s="5" t="s">
        <v>29</v>
      </c>
      <c r="Q109" s="5"/>
      <c r="R109" s="5" t="s">
        <v>364</v>
      </c>
      <c r="S109" s="5" t="s">
        <v>361</v>
      </c>
      <c r="T109" s="5"/>
      <c r="U109" s="5" t="s">
        <v>504</v>
      </c>
      <c r="V109" s="5" t="s">
        <v>366</v>
      </c>
      <c r="W109" s="5" t="s">
        <v>329</v>
      </c>
      <c r="X109" s="5">
        <v>7.9</v>
      </c>
      <c r="Y109" s="5">
        <v>0</v>
      </c>
      <c r="Z109" s="5">
        <v>70</v>
      </c>
      <c r="AA109" s="5">
        <v>0</v>
      </c>
      <c r="AB109" s="5">
        <f t="shared" si="13"/>
        <v>8.25</v>
      </c>
      <c r="AC109" s="5">
        <f t="shared" si="14"/>
        <v>13</v>
      </c>
      <c r="AD109">
        <f t="shared" si="15"/>
        <v>0.55000000000000004</v>
      </c>
    </row>
    <row r="110" spans="2:30" x14ac:dyDescent="0.2">
      <c r="B110" s="5">
        <v>105</v>
      </c>
      <c r="C110" s="144" t="s">
        <v>270</v>
      </c>
      <c r="D110" s="144" t="s">
        <v>658</v>
      </c>
      <c r="E110" s="144" t="s">
        <v>428</v>
      </c>
      <c r="F110" s="144" t="s">
        <v>353</v>
      </c>
      <c r="G110" s="144" t="s">
        <v>322</v>
      </c>
      <c r="H110" s="144" t="s">
        <v>121</v>
      </c>
      <c r="I110" s="150" t="s">
        <v>374</v>
      </c>
      <c r="J110" s="150">
        <v>0</v>
      </c>
      <c r="K110" s="151">
        <v>3</v>
      </c>
      <c r="L110" s="150" t="str">
        <f t="shared" si="12"/>
        <v>0 ~ 3</v>
      </c>
      <c r="M110" s="144" t="s">
        <v>0</v>
      </c>
      <c r="N110" s="144">
        <v>1.55</v>
      </c>
      <c r="O110" s="144" t="s">
        <v>0</v>
      </c>
      <c r="P110" s="144">
        <v>30</v>
      </c>
      <c r="Q110" s="144"/>
      <c r="R110" s="144" t="s">
        <v>364</v>
      </c>
      <c r="S110" s="144" t="s">
        <v>361</v>
      </c>
      <c r="T110" s="144"/>
      <c r="U110" s="144" t="s">
        <v>504</v>
      </c>
      <c r="V110" s="144" t="s">
        <v>363</v>
      </c>
      <c r="W110" s="144" t="s">
        <v>329</v>
      </c>
      <c r="X110" s="144">
        <v>2.7</v>
      </c>
      <c r="Y110" s="144">
        <v>0</v>
      </c>
      <c r="Z110" s="144">
        <v>70</v>
      </c>
      <c r="AA110" s="144">
        <v>0</v>
      </c>
      <c r="AB110" s="144">
        <f t="shared" si="13"/>
        <v>2.3250000000000002</v>
      </c>
      <c r="AC110" s="5">
        <f t="shared" si="14"/>
        <v>3.9000000000000004</v>
      </c>
      <c r="AD110">
        <f t="shared" si="15"/>
        <v>0.51666666666666672</v>
      </c>
    </row>
    <row r="111" spans="2:30" x14ac:dyDescent="0.2">
      <c r="B111" s="5">
        <v>106</v>
      </c>
      <c r="C111" s="144" t="s">
        <v>271</v>
      </c>
      <c r="D111" s="144" t="s">
        <v>658</v>
      </c>
      <c r="E111" s="144" t="s">
        <v>429</v>
      </c>
      <c r="F111" s="144" t="s">
        <v>353</v>
      </c>
      <c r="G111" s="144" t="s">
        <v>322</v>
      </c>
      <c r="H111" s="144" t="s">
        <v>121</v>
      </c>
      <c r="I111" s="150" t="s">
        <v>374</v>
      </c>
      <c r="J111" s="150">
        <v>0</v>
      </c>
      <c r="K111" s="151">
        <v>3</v>
      </c>
      <c r="L111" s="150" t="str">
        <f t="shared" si="12"/>
        <v>0 ~ 3</v>
      </c>
      <c r="M111" s="144" t="s">
        <v>0</v>
      </c>
      <c r="N111" s="144">
        <v>1.55</v>
      </c>
      <c r="O111" s="144" t="s">
        <v>0</v>
      </c>
      <c r="P111" s="144">
        <v>30</v>
      </c>
      <c r="Q111" s="144"/>
      <c r="R111" s="144" t="s">
        <v>364</v>
      </c>
      <c r="S111" s="144" t="s">
        <v>361</v>
      </c>
      <c r="T111" s="144"/>
      <c r="U111" s="144" t="s">
        <v>504</v>
      </c>
      <c r="V111" s="144" t="s">
        <v>363</v>
      </c>
      <c r="W111" s="144" t="s">
        <v>329</v>
      </c>
      <c r="X111" s="144">
        <v>2.7</v>
      </c>
      <c r="Y111" s="144">
        <v>0</v>
      </c>
      <c r="Z111" s="144">
        <v>70</v>
      </c>
      <c r="AA111" s="144">
        <v>0</v>
      </c>
      <c r="AB111" s="144">
        <f t="shared" si="13"/>
        <v>2.3250000000000002</v>
      </c>
      <c r="AC111" s="5">
        <f t="shared" si="14"/>
        <v>3.9000000000000004</v>
      </c>
      <c r="AD111">
        <f t="shared" si="15"/>
        <v>0.51666666666666672</v>
      </c>
    </row>
    <row r="112" spans="2:30" x14ac:dyDescent="0.2">
      <c r="B112" s="5">
        <v>107</v>
      </c>
      <c r="C112" s="144" t="s">
        <v>272</v>
      </c>
      <c r="D112" s="144" t="s">
        <v>658</v>
      </c>
      <c r="E112" s="144" t="s">
        <v>438</v>
      </c>
      <c r="F112" s="144" t="s">
        <v>641</v>
      </c>
      <c r="G112" s="144" t="s">
        <v>309</v>
      </c>
      <c r="H112" s="144" t="s">
        <v>122</v>
      </c>
      <c r="I112" s="150" t="s">
        <v>622</v>
      </c>
      <c r="J112" s="150">
        <v>-1</v>
      </c>
      <c r="K112" s="150">
        <v>1</v>
      </c>
      <c r="L112" s="150" t="str">
        <f t="shared" si="12"/>
        <v>-1 ~ 1</v>
      </c>
      <c r="M112" s="144" t="s">
        <v>0</v>
      </c>
      <c r="N112" s="144">
        <v>0.3</v>
      </c>
      <c r="O112" s="144" t="s">
        <v>0</v>
      </c>
      <c r="P112" s="144" t="s">
        <v>29</v>
      </c>
      <c r="Q112" s="144"/>
      <c r="R112" s="144" t="s">
        <v>364</v>
      </c>
      <c r="S112" s="144" t="s">
        <v>361</v>
      </c>
      <c r="T112" s="144"/>
      <c r="U112" s="144" t="s">
        <v>504</v>
      </c>
      <c r="V112" s="144" t="s">
        <v>28</v>
      </c>
      <c r="W112" s="144" t="s">
        <v>329</v>
      </c>
      <c r="X112" s="144">
        <v>2</v>
      </c>
      <c r="Y112" s="144">
        <v>0</v>
      </c>
      <c r="Z112" s="144">
        <v>300</v>
      </c>
      <c r="AA112" s="144">
        <v>0</v>
      </c>
      <c r="AB112" s="144">
        <f t="shared" si="13"/>
        <v>0.44999999999999996</v>
      </c>
      <c r="AC112" s="5">
        <f t="shared" si="14"/>
        <v>1.3</v>
      </c>
      <c r="AD112">
        <f>(N112+1)/(K112-J112)</f>
        <v>0.65</v>
      </c>
    </row>
    <row r="113" spans="2:30" x14ac:dyDescent="0.2">
      <c r="B113" s="5">
        <v>108</v>
      </c>
      <c r="C113" s="5" t="s">
        <v>273</v>
      </c>
      <c r="D113" s="5" t="s">
        <v>658</v>
      </c>
      <c r="E113" s="5" t="s">
        <v>430</v>
      </c>
      <c r="F113" s="5" t="s">
        <v>641</v>
      </c>
      <c r="G113" s="5" t="s">
        <v>298</v>
      </c>
      <c r="H113" s="5" t="s">
        <v>121</v>
      </c>
      <c r="I113" s="152" t="s">
        <v>374</v>
      </c>
      <c r="J113" s="152">
        <v>0</v>
      </c>
      <c r="K113" s="152">
        <v>5</v>
      </c>
      <c r="L113" s="152" t="str">
        <f t="shared" si="12"/>
        <v>0 ~ 5</v>
      </c>
      <c r="M113" s="5" t="s">
        <v>0</v>
      </c>
      <c r="N113" s="5">
        <v>2.1800000000000002</v>
      </c>
      <c r="O113" s="5" t="s">
        <v>0</v>
      </c>
      <c r="P113" s="5" t="s">
        <v>29</v>
      </c>
      <c r="Q113" s="5"/>
      <c r="R113" s="5" t="s">
        <v>364</v>
      </c>
      <c r="S113" s="5" t="s">
        <v>361</v>
      </c>
      <c r="T113" s="5"/>
      <c r="U113" s="5" t="s">
        <v>504</v>
      </c>
      <c r="V113" s="5" t="s">
        <v>363</v>
      </c>
      <c r="W113" s="5" t="s">
        <v>329</v>
      </c>
      <c r="X113" s="5">
        <v>4</v>
      </c>
      <c r="Y113" s="5">
        <v>0</v>
      </c>
      <c r="Z113" s="5">
        <v>300</v>
      </c>
      <c r="AA113" s="5">
        <v>0</v>
      </c>
      <c r="AB113" s="5">
        <f t="shared" si="13"/>
        <v>3.2700000000000005</v>
      </c>
      <c r="AC113" s="5">
        <f t="shared" si="14"/>
        <v>6.5</v>
      </c>
      <c r="AD113">
        <f t="shared" ref="AD113:AD144" si="16">N113/K113</f>
        <v>0.43600000000000005</v>
      </c>
    </row>
    <row r="114" spans="2:30" x14ac:dyDescent="0.2">
      <c r="B114" s="5">
        <v>109</v>
      </c>
      <c r="C114" s="5" t="s">
        <v>274</v>
      </c>
      <c r="D114" s="5" t="s">
        <v>658</v>
      </c>
      <c r="E114" s="5" t="s">
        <v>431</v>
      </c>
      <c r="F114" s="5" t="s">
        <v>641</v>
      </c>
      <c r="G114" s="5" t="s">
        <v>298</v>
      </c>
      <c r="H114" s="5" t="s">
        <v>121</v>
      </c>
      <c r="I114" s="152" t="s">
        <v>374</v>
      </c>
      <c r="J114" s="152">
        <v>0</v>
      </c>
      <c r="K114" s="152">
        <v>5</v>
      </c>
      <c r="L114" s="152" t="str">
        <f t="shared" si="12"/>
        <v>0 ~ 5</v>
      </c>
      <c r="M114" s="5" t="s">
        <v>0</v>
      </c>
      <c r="N114" s="5">
        <v>2.1800000000000002</v>
      </c>
      <c r="O114" s="5" t="s">
        <v>0</v>
      </c>
      <c r="P114" s="5" t="s">
        <v>29</v>
      </c>
      <c r="Q114" s="5"/>
      <c r="R114" s="5" t="s">
        <v>364</v>
      </c>
      <c r="S114" s="5" t="s">
        <v>361</v>
      </c>
      <c r="T114" s="5"/>
      <c r="U114" s="5" t="s">
        <v>504</v>
      </c>
      <c r="V114" s="5" t="s">
        <v>363</v>
      </c>
      <c r="W114" s="5" t="s">
        <v>329</v>
      </c>
      <c r="X114" s="5">
        <v>4</v>
      </c>
      <c r="Y114" s="5">
        <v>0</v>
      </c>
      <c r="Z114" s="5">
        <v>300</v>
      </c>
      <c r="AA114" s="5">
        <v>0</v>
      </c>
      <c r="AB114" s="5">
        <f t="shared" si="13"/>
        <v>3.2700000000000005</v>
      </c>
      <c r="AC114" s="5">
        <f t="shared" si="14"/>
        <v>6.5</v>
      </c>
      <c r="AD114">
        <f t="shared" si="16"/>
        <v>0.43600000000000005</v>
      </c>
    </row>
    <row r="115" spans="2:30" x14ac:dyDescent="0.2">
      <c r="B115" s="5">
        <v>110</v>
      </c>
      <c r="C115" s="5" t="s">
        <v>275</v>
      </c>
      <c r="D115" s="5" t="s">
        <v>658</v>
      </c>
      <c r="E115" s="5" t="s">
        <v>642</v>
      </c>
      <c r="F115" s="5" t="s">
        <v>354</v>
      </c>
      <c r="G115" s="5" t="s">
        <v>323</v>
      </c>
      <c r="H115" s="5" t="s">
        <v>122</v>
      </c>
      <c r="I115" s="152" t="s">
        <v>360</v>
      </c>
      <c r="J115" s="152">
        <v>0</v>
      </c>
      <c r="K115" s="152">
        <v>15</v>
      </c>
      <c r="L115" s="152" t="str">
        <f t="shared" si="12"/>
        <v>0 ~ 15</v>
      </c>
      <c r="M115" s="5" t="s">
        <v>0</v>
      </c>
      <c r="N115" s="5">
        <v>7</v>
      </c>
      <c r="O115" s="5" t="s">
        <v>0</v>
      </c>
      <c r="P115" s="5" t="s">
        <v>29</v>
      </c>
      <c r="Q115" s="5"/>
      <c r="R115" s="5" t="s">
        <v>364</v>
      </c>
      <c r="S115" s="5" t="s">
        <v>361</v>
      </c>
      <c r="T115" s="5"/>
      <c r="U115" s="5" t="s">
        <v>504</v>
      </c>
      <c r="V115" s="5" t="s">
        <v>366</v>
      </c>
      <c r="W115" s="5" t="s">
        <v>329</v>
      </c>
      <c r="X115" s="5">
        <v>10</v>
      </c>
      <c r="Y115" s="5">
        <v>0</v>
      </c>
      <c r="Z115" s="5">
        <v>60</v>
      </c>
      <c r="AA115" s="5">
        <v>0</v>
      </c>
      <c r="AB115" s="5">
        <f t="shared" si="13"/>
        <v>10.5</v>
      </c>
      <c r="AC115" s="5">
        <f t="shared" si="14"/>
        <v>19.5</v>
      </c>
      <c r="AD115">
        <f t="shared" si="16"/>
        <v>0.46666666666666667</v>
      </c>
    </row>
    <row r="116" spans="2:30" x14ac:dyDescent="0.2">
      <c r="B116" s="5">
        <v>111</v>
      </c>
      <c r="C116" s="5" t="s">
        <v>276</v>
      </c>
      <c r="D116" s="5" t="s">
        <v>658</v>
      </c>
      <c r="E116" s="5" t="s">
        <v>643</v>
      </c>
      <c r="F116" s="5" t="s">
        <v>355</v>
      </c>
      <c r="G116" s="5" t="s">
        <v>324</v>
      </c>
      <c r="H116" s="5" t="s">
        <v>121</v>
      </c>
      <c r="I116" s="152" t="s">
        <v>124</v>
      </c>
      <c r="J116" s="152">
        <v>0</v>
      </c>
      <c r="K116" s="152">
        <v>10</v>
      </c>
      <c r="L116" s="152" t="str">
        <f t="shared" si="12"/>
        <v>0 ~ 10</v>
      </c>
      <c r="M116" s="5" t="s">
        <v>0</v>
      </c>
      <c r="N116" s="5">
        <v>4</v>
      </c>
      <c r="O116" s="5" t="s">
        <v>0</v>
      </c>
      <c r="P116" s="5" t="s">
        <v>29</v>
      </c>
      <c r="Q116" s="5"/>
      <c r="R116" s="5" t="s">
        <v>364</v>
      </c>
      <c r="S116" s="5" t="s">
        <v>361</v>
      </c>
      <c r="T116" s="5"/>
      <c r="U116" s="5" t="s">
        <v>504</v>
      </c>
      <c r="V116" s="5" t="s">
        <v>366</v>
      </c>
      <c r="W116" s="5" t="s">
        <v>329</v>
      </c>
      <c r="X116" s="5">
        <v>7</v>
      </c>
      <c r="Y116" s="5">
        <v>0</v>
      </c>
      <c r="Z116" s="5">
        <v>60</v>
      </c>
      <c r="AA116" s="5">
        <v>0</v>
      </c>
      <c r="AB116" s="5">
        <f t="shared" si="13"/>
        <v>6</v>
      </c>
      <c r="AC116" s="5">
        <f t="shared" si="14"/>
        <v>13</v>
      </c>
      <c r="AD116">
        <f t="shared" si="16"/>
        <v>0.4</v>
      </c>
    </row>
    <row r="117" spans="2:30" x14ac:dyDescent="0.2">
      <c r="B117" s="5">
        <v>112</v>
      </c>
      <c r="C117" s="5" t="s">
        <v>277</v>
      </c>
      <c r="D117" s="5" t="s">
        <v>658</v>
      </c>
      <c r="E117" s="5" t="s">
        <v>432</v>
      </c>
      <c r="F117" s="5" t="s">
        <v>353</v>
      </c>
      <c r="G117" s="5" t="s">
        <v>322</v>
      </c>
      <c r="H117" s="5" t="s">
        <v>121</v>
      </c>
      <c r="I117" s="152" t="s">
        <v>362</v>
      </c>
      <c r="J117" s="152" t="s">
        <v>362</v>
      </c>
      <c r="K117" s="152"/>
      <c r="L117" s="152" t="str">
        <f t="shared" si="12"/>
        <v xml:space="preserve">HOLD ~ </v>
      </c>
      <c r="M117" s="5" t="s">
        <v>0</v>
      </c>
      <c r="N117" s="5" t="s">
        <v>362</v>
      </c>
      <c r="O117" s="5" t="s">
        <v>0</v>
      </c>
      <c r="P117" s="5" t="s">
        <v>362</v>
      </c>
      <c r="Q117" s="5"/>
      <c r="R117" s="5" t="s">
        <v>364</v>
      </c>
      <c r="S117" s="5" t="s">
        <v>361</v>
      </c>
      <c r="T117" s="5" t="s">
        <v>362</v>
      </c>
      <c r="U117" s="5" t="s">
        <v>504</v>
      </c>
      <c r="V117" s="5" t="s">
        <v>644</v>
      </c>
      <c r="W117" s="5" t="s">
        <v>329</v>
      </c>
      <c r="X117" s="5" t="s">
        <v>644</v>
      </c>
      <c r="Y117" s="5" t="s">
        <v>644</v>
      </c>
      <c r="Z117" s="5" t="s">
        <v>644</v>
      </c>
      <c r="AA117" s="5" t="s">
        <v>644</v>
      </c>
      <c r="AB117" s="5" t="e">
        <f t="shared" si="13"/>
        <v>#VALUE!</v>
      </c>
      <c r="AC117" s="5">
        <f t="shared" si="14"/>
        <v>0</v>
      </c>
      <c r="AD117" t="e">
        <f t="shared" si="16"/>
        <v>#VALUE!</v>
      </c>
    </row>
    <row r="118" spans="2:30" x14ac:dyDescent="0.2">
      <c r="B118" s="5">
        <v>113</v>
      </c>
      <c r="C118" s="5" t="s">
        <v>278</v>
      </c>
      <c r="D118" s="5" t="s">
        <v>658</v>
      </c>
      <c r="E118" s="5" t="s">
        <v>433</v>
      </c>
      <c r="F118" s="5" t="s">
        <v>353</v>
      </c>
      <c r="G118" s="5" t="s">
        <v>322</v>
      </c>
      <c r="H118" s="5" t="s">
        <v>121</v>
      </c>
      <c r="I118" s="152" t="s">
        <v>362</v>
      </c>
      <c r="J118" s="152" t="s">
        <v>362</v>
      </c>
      <c r="K118" s="152"/>
      <c r="L118" s="152" t="str">
        <f t="shared" si="12"/>
        <v xml:space="preserve">HOLD ~ </v>
      </c>
      <c r="M118" s="5" t="s">
        <v>0</v>
      </c>
      <c r="N118" s="5" t="s">
        <v>362</v>
      </c>
      <c r="O118" s="5" t="s">
        <v>0</v>
      </c>
      <c r="P118" s="5" t="s">
        <v>362</v>
      </c>
      <c r="Q118" s="5"/>
      <c r="R118" s="5" t="s">
        <v>364</v>
      </c>
      <c r="S118" s="5" t="s">
        <v>361</v>
      </c>
      <c r="T118" s="5" t="s">
        <v>362</v>
      </c>
      <c r="U118" s="5" t="s">
        <v>504</v>
      </c>
      <c r="V118" s="5" t="s">
        <v>644</v>
      </c>
      <c r="W118" s="5" t="s">
        <v>329</v>
      </c>
      <c r="X118" s="5" t="s">
        <v>644</v>
      </c>
      <c r="Y118" s="5" t="s">
        <v>644</v>
      </c>
      <c r="Z118" s="5" t="s">
        <v>644</v>
      </c>
      <c r="AA118" s="5" t="s">
        <v>644</v>
      </c>
      <c r="AB118" s="5" t="e">
        <f t="shared" si="13"/>
        <v>#VALUE!</v>
      </c>
      <c r="AC118" s="5">
        <f t="shared" si="14"/>
        <v>0</v>
      </c>
      <c r="AD118" t="e">
        <f t="shared" si="16"/>
        <v>#VALUE!</v>
      </c>
    </row>
    <row r="119" spans="2:30" x14ac:dyDescent="0.2">
      <c r="B119" s="5">
        <v>1</v>
      </c>
      <c r="C119" s="5" t="s">
        <v>154</v>
      </c>
      <c r="D119" s="5" t="s">
        <v>659</v>
      </c>
      <c r="E119" s="5" t="s">
        <v>558</v>
      </c>
      <c r="F119" s="5" t="s">
        <v>335</v>
      </c>
      <c r="G119" s="5" t="s">
        <v>301</v>
      </c>
      <c r="H119" s="5" t="s">
        <v>121</v>
      </c>
      <c r="I119" s="152" t="s">
        <v>623</v>
      </c>
      <c r="J119" s="152">
        <v>0</v>
      </c>
      <c r="K119" s="152">
        <v>40</v>
      </c>
      <c r="L119" s="152" t="str">
        <f t="shared" si="12"/>
        <v>0 ~ 40</v>
      </c>
      <c r="M119" s="5" t="s">
        <v>0</v>
      </c>
      <c r="N119" s="5">
        <v>22.9</v>
      </c>
      <c r="O119" s="5" t="s">
        <v>0</v>
      </c>
      <c r="P119" s="5">
        <v>40</v>
      </c>
      <c r="Q119" s="5"/>
      <c r="R119" s="5" t="s">
        <v>364</v>
      </c>
      <c r="S119" s="5" t="s">
        <v>361</v>
      </c>
      <c r="T119" s="5"/>
      <c r="U119" s="5" t="s">
        <v>505</v>
      </c>
      <c r="V119" s="5" t="s">
        <v>369</v>
      </c>
      <c r="W119" s="5" t="s">
        <v>330</v>
      </c>
      <c r="X119" s="5">
        <v>31.7</v>
      </c>
      <c r="Y119" s="5">
        <v>0</v>
      </c>
      <c r="Z119" s="5">
        <v>120</v>
      </c>
      <c r="AA119" s="5">
        <v>0</v>
      </c>
      <c r="AB119" s="5">
        <f t="shared" si="13"/>
        <v>34.349999999999994</v>
      </c>
      <c r="AC119" s="5">
        <f t="shared" si="14"/>
        <v>52</v>
      </c>
      <c r="AD119">
        <f t="shared" si="16"/>
        <v>0.57250000000000001</v>
      </c>
    </row>
    <row r="120" spans="2:30" x14ac:dyDescent="0.2">
      <c r="B120" s="5">
        <v>2</v>
      </c>
      <c r="C120" s="5" t="s">
        <v>155</v>
      </c>
      <c r="D120" s="5" t="s">
        <v>659</v>
      </c>
      <c r="E120" s="5" t="s">
        <v>559</v>
      </c>
      <c r="F120" s="5" t="s">
        <v>335</v>
      </c>
      <c r="G120" s="5" t="s">
        <v>301</v>
      </c>
      <c r="H120" s="5" t="s">
        <v>121</v>
      </c>
      <c r="I120" s="152" t="s">
        <v>623</v>
      </c>
      <c r="J120" s="152">
        <v>0</v>
      </c>
      <c r="K120" s="152">
        <v>40</v>
      </c>
      <c r="L120" s="152" t="str">
        <f t="shared" si="12"/>
        <v>0 ~ 40</v>
      </c>
      <c r="M120" s="5" t="s">
        <v>0</v>
      </c>
      <c r="N120" s="5">
        <v>22.9</v>
      </c>
      <c r="O120" s="5" t="s">
        <v>0</v>
      </c>
      <c r="P120" s="5">
        <v>40</v>
      </c>
      <c r="Q120" s="5"/>
      <c r="R120" s="5" t="s">
        <v>364</v>
      </c>
      <c r="S120" s="5" t="s">
        <v>361</v>
      </c>
      <c r="T120" s="5"/>
      <c r="U120" s="5" t="s">
        <v>505</v>
      </c>
      <c r="V120" s="5" t="s">
        <v>369</v>
      </c>
      <c r="W120" s="5" t="s">
        <v>330</v>
      </c>
      <c r="X120" s="5">
        <v>31.7</v>
      </c>
      <c r="Y120" s="5">
        <v>0</v>
      </c>
      <c r="Z120" s="5">
        <v>120</v>
      </c>
      <c r="AA120" s="5">
        <v>0</v>
      </c>
      <c r="AB120" s="5">
        <f t="shared" si="13"/>
        <v>34.349999999999994</v>
      </c>
      <c r="AC120" s="5">
        <f t="shared" si="14"/>
        <v>52</v>
      </c>
      <c r="AD120">
        <f t="shared" si="16"/>
        <v>0.57250000000000001</v>
      </c>
    </row>
    <row r="121" spans="2:30" x14ac:dyDescent="0.2">
      <c r="B121" s="5">
        <v>3</v>
      </c>
      <c r="C121" s="5" t="s">
        <v>156</v>
      </c>
      <c r="D121" s="5" t="s">
        <v>659</v>
      </c>
      <c r="E121" s="5" t="s">
        <v>434</v>
      </c>
      <c r="F121" s="5" t="s">
        <v>336</v>
      </c>
      <c r="G121" s="5" t="s">
        <v>507</v>
      </c>
      <c r="H121" s="5" t="s">
        <v>325</v>
      </c>
      <c r="I121" s="152" t="s">
        <v>365</v>
      </c>
      <c r="J121" s="152">
        <v>0</v>
      </c>
      <c r="K121" s="152">
        <v>30</v>
      </c>
      <c r="L121" s="152" t="str">
        <f t="shared" si="12"/>
        <v>0 ~ 30</v>
      </c>
      <c r="M121" s="5" t="s">
        <v>0</v>
      </c>
      <c r="N121" s="5">
        <v>19.600000000000001</v>
      </c>
      <c r="O121" s="5" t="s">
        <v>0</v>
      </c>
      <c r="P121" s="5">
        <v>52</v>
      </c>
      <c r="Q121" s="5"/>
      <c r="R121" s="5"/>
      <c r="S121" s="5" t="s">
        <v>361</v>
      </c>
      <c r="T121" s="5"/>
      <c r="U121" s="5" t="s">
        <v>505</v>
      </c>
      <c r="V121" s="5" t="s">
        <v>28</v>
      </c>
      <c r="W121" s="5" t="s">
        <v>330</v>
      </c>
      <c r="X121" s="5">
        <v>25</v>
      </c>
      <c r="Y121" s="5">
        <v>0</v>
      </c>
      <c r="Z121" s="5">
        <v>120</v>
      </c>
      <c r="AA121" s="5">
        <v>0</v>
      </c>
      <c r="AB121" s="5">
        <f t="shared" si="13"/>
        <v>29.400000000000002</v>
      </c>
      <c r="AC121" s="5">
        <f t="shared" si="14"/>
        <v>39</v>
      </c>
      <c r="AD121">
        <f t="shared" si="16"/>
        <v>0.65333333333333343</v>
      </c>
    </row>
    <row r="122" spans="2:30" x14ac:dyDescent="0.2">
      <c r="B122" s="5">
        <v>4</v>
      </c>
      <c r="C122" s="5" t="s">
        <v>162</v>
      </c>
      <c r="D122" s="5" t="s">
        <v>659</v>
      </c>
      <c r="E122" s="5" t="s">
        <v>280</v>
      </c>
      <c r="F122" s="5" t="s">
        <v>336</v>
      </c>
      <c r="G122" s="5" t="s">
        <v>301</v>
      </c>
      <c r="H122" s="5" t="s">
        <v>121</v>
      </c>
      <c r="I122" s="152" t="s">
        <v>365</v>
      </c>
      <c r="J122" s="152">
        <v>0</v>
      </c>
      <c r="K122" s="152">
        <v>30</v>
      </c>
      <c r="L122" s="152" t="str">
        <f t="shared" si="12"/>
        <v>0 ~ 30</v>
      </c>
      <c r="M122" s="5" t="s">
        <v>0</v>
      </c>
      <c r="N122" s="5">
        <v>19.32</v>
      </c>
      <c r="O122" s="5" t="s">
        <v>0</v>
      </c>
      <c r="P122" s="5">
        <v>47.2</v>
      </c>
      <c r="Q122" s="5"/>
      <c r="R122" s="5"/>
      <c r="S122" s="5" t="s">
        <v>361</v>
      </c>
      <c r="T122" s="5"/>
      <c r="U122" s="5" t="s">
        <v>505</v>
      </c>
      <c r="V122" s="5" t="s">
        <v>369</v>
      </c>
      <c r="W122" s="5" t="s">
        <v>330</v>
      </c>
      <c r="X122" s="5">
        <v>25</v>
      </c>
      <c r="Y122" s="5">
        <v>0</v>
      </c>
      <c r="Z122" s="5">
        <v>120</v>
      </c>
      <c r="AA122" s="5">
        <v>-46</v>
      </c>
      <c r="AB122" s="5">
        <f t="shared" si="13"/>
        <v>28.98</v>
      </c>
      <c r="AC122" s="5">
        <f t="shared" si="14"/>
        <v>39</v>
      </c>
      <c r="AD122">
        <f t="shared" si="16"/>
        <v>0.64400000000000002</v>
      </c>
    </row>
    <row r="123" spans="2:30" x14ac:dyDescent="0.2">
      <c r="B123" s="5">
        <v>5</v>
      </c>
      <c r="C123" s="5" t="s">
        <v>163</v>
      </c>
      <c r="D123" s="5" t="s">
        <v>659</v>
      </c>
      <c r="E123" s="5" t="s">
        <v>281</v>
      </c>
      <c r="F123" s="5" t="s">
        <v>337</v>
      </c>
      <c r="G123" s="5" t="s">
        <v>303</v>
      </c>
      <c r="H123" s="5" t="s">
        <v>123</v>
      </c>
      <c r="I123" s="152" t="s">
        <v>360</v>
      </c>
      <c r="J123" s="152">
        <v>0</v>
      </c>
      <c r="K123" s="152">
        <v>15</v>
      </c>
      <c r="L123" s="152" t="str">
        <f t="shared" si="12"/>
        <v>0 ~ 15</v>
      </c>
      <c r="M123" s="5" t="s">
        <v>0</v>
      </c>
      <c r="N123" s="5">
        <v>8</v>
      </c>
      <c r="O123" s="5" t="s">
        <v>0</v>
      </c>
      <c r="P123" s="5">
        <v>174.5</v>
      </c>
      <c r="Q123" s="5"/>
      <c r="R123" s="5"/>
      <c r="S123" s="5" t="s">
        <v>361</v>
      </c>
      <c r="T123" s="5"/>
      <c r="U123" s="5" t="s">
        <v>505</v>
      </c>
      <c r="V123" s="5" t="s">
        <v>370</v>
      </c>
      <c r="W123" s="5" t="s">
        <v>330</v>
      </c>
      <c r="X123" s="5">
        <v>12</v>
      </c>
      <c r="Y123" s="5">
        <v>0</v>
      </c>
      <c r="Z123" s="5">
        <v>250</v>
      </c>
      <c r="AA123" s="5">
        <v>0</v>
      </c>
      <c r="AB123" s="5">
        <f t="shared" si="13"/>
        <v>12</v>
      </c>
      <c r="AC123" s="5">
        <f t="shared" si="14"/>
        <v>19.5</v>
      </c>
      <c r="AD123">
        <f t="shared" si="16"/>
        <v>0.53333333333333333</v>
      </c>
    </row>
    <row r="124" spans="2:30" x14ac:dyDescent="0.2">
      <c r="B124" s="5">
        <v>6</v>
      </c>
      <c r="C124" s="5" t="s">
        <v>174</v>
      </c>
      <c r="D124" s="5" t="s">
        <v>659</v>
      </c>
      <c r="E124" s="5" t="s">
        <v>283</v>
      </c>
      <c r="F124" s="5" t="s">
        <v>338</v>
      </c>
      <c r="G124" s="5" t="s">
        <v>303</v>
      </c>
      <c r="H124" s="5" t="s">
        <v>123</v>
      </c>
      <c r="I124" s="152" t="s">
        <v>360</v>
      </c>
      <c r="J124" s="152">
        <v>0</v>
      </c>
      <c r="K124" s="152">
        <v>15</v>
      </c>
      <c r="L124" s="152" t="str">
        <f t="shared" si="12"/>
        <v>0 ~ 15</v>
      </c>
      <c r="M124" s="5" t="s">
        <v>0</v>
      </c>
      <c r="N124" s="5">
        <v>8</v>
      </c>
      <c r="O124" s="5" t="s">
        <v>0</v>
      </c>
      <c r="P124" s="5">
        <v>174.5</v>
      </c>
      <c r="Q124" s="5"/>
      <c r="R124" s="5"/>
      <c r="S124" s="5" t="s">
        <v>361</v>
      </c>
      <c r="T124" s="5"/>
      <c r="U124" s="5" t="s">
        <v>505</v>
      </c>
      <c r="V124" s="5" t="s">
        <v>370</v>
      </c>
      <c r="W124" s="5" t="s">
        <v>330</v>
      </c>
      <c r="X124" s="5">
        <v>12</v>
      </c>
      <c r="Y124" s="5">
        <v>0</v>
      </c>
      <c r="Z124" s="5">
        <v>250</v>
      </c>
      <c r="AA124" s="5">
        <v>0</v>
      </c>
      <c r="AB124" s="5">
        <f t="shared" si="13"/>
        <v>12</v>
      </c>
      <c r="AC124" s="5">
        <f t="shared" si="14"/>
        <v>19.5</v>
      </c>
      <c r="AD124">
        <f t="shared" si="16"/>
        <v>0.53333333333333333</v>
      </c>
    </row>
    <row r="125" spans="2:30" x14ac:dyDescent="0.2">
      <c r="B125" s="5">
        <v>7</v>
      </c>
      <c r="C125" s="5" t="s">
        <v>190</v>
      </c>
      <c r="D125" s="5" t="s">
        <v>659</v>
      </c>
      <c r="E125" s="5" t="s">
        <v>582</v>
      </c>
      <c r="F125" s="5" t="s">
        <v>340</v>
      </c>
      <c r="G125" s="5" t="s">
        <v>303</v>
      </c>
      <c r="H125" s="5" t="s">
        <v>123</v>
      </c>
      <c r="I125" s="152" t="s">
        <v>360</v>
      </c>
      <c r="J125" s="152">
        <v>0</v>
      </c>
      <c r="K125" s="152">
        <v>15</v>
      </c>
      <c r="L125" s="152" t="str">
        <f t="shared" si="12"/>
        <v>0 ~ 15</v>
      </c>
      <c r="M125" s="5" t="s">
        <v>0</v>
      </c>
      <c r="N125" s="5">
        <v>8</v>
      </c>
      <c r="O125" s="5" t="s">
        <v>0</v>
      </c>
      <c r="P125" s="5">
        <v>174.5</v>
      </c>
      <c r="Q125" s="5"/>
      <c r="R125" s="5"/>
      <c r="S125" s="5" t="s">
        <v>361</v>
      </c>
      <c r="T125" s="5"/>
      <c r="U125" s="5" t="s">
        <v>505</v>
      </c>
      <c r="V125" s="5" t="s">
        <v>28</v>
      </c>
      <c r="W125" s="5" t="s">
        <v>330</v>
      </c>
      <c r="X125" s="5">
        <v>12</v>
      </c>
      <c r="Y125" s="5">
        <v>0</v>
      </c>
      <c r="Z125" s="5">
        <v>250</v>
      </c>
      <c r="AA125" s="5">
        <v>0</v>
      </c>
      <c r="AB125" s="5">
        <f t="shared" si="13"/>
        <v>12</v>
      </c>
      <c r="AC125" s="5">
        <f t="shared" si="14"/>
        <v>19.5</v>
      </c>
      <c r="AD125">
        <f t="shared" si="16"/>
        <v>0.53333333333333333</v>
      </c>
    </row>
    <row r="126" spans="2:30" x14ac:dyDescent="0.2">
      <c r="B126" s="5">
        <v>8</v>
      </c>
      <c r="C126" s="5" t="s">
        <v>191</v>
      </c>
      <c r="D126" s="5" t="s">
        <v>659</v>
      </c>
      <c r="E126" s="5" t="s">
        <v>582</v>
      </c>
      <c r="F126" s="5" t="s">
        <v>340</v>
      </c>
      <c r="G126" s="5" t="s">
        <v>303</v>
      </c>
      <c r="H126" s="5" t="s">
        <v>123</v>
      </c>
      <c r="I126" s="152" t="s">
        <v>360</v>
      </c>
      <c r="J126" s="152">
        <v>0</v>
      </c>
      <c r="K126" s="152">
        <v>15</v>
      </c>
      <c r="L126" s="152" t="str">
        <f t="shared" si="12"/>
        <v>0 ~ 15</v>
      </c>
      <c r="M126" s="5" t="s">
        <v>0</v>
      </c>
      <c r="N126" s="5">
        <v>8</v>
      </c>
      <c r="O126" s="5" t="s">
        <v>0</v>
      </c>
      <c r="P126" s="5">
        <v>174.5</v>
      </c>
      <c r="Q126" s="5"/>
      <c r="R126" s="5"/>
      <c r="S126" s="5" t="s">
        <v>361</v>
      </c>
      <c r="T126" s="5"/>
      <c r="U126" s="5" t="s">
        <v>505</v>
      </c>
      <c r="V126" s="5" t="s">
        <v>370</v>
      </c>
      <c r="W126" s="5" t="s">
        <v>330</v>
      </c>
      <c r="X126" s="5">
        <v>12</v>
      </c>
      <c r="Y126" s="5">
        <v>0</v>
      </c>
      <c r="Z126" s="5">
        <v>250</v>
      </c>
      <c r="AA126" s="5">
        <v>0</v>
      </c>
      <c r="AB126" s="5">
        <f t="shared" si="13"/>
        <v>12</v>
      </c>
      <c r="AC126" s="5">
        <f t="shared" si="14"/>
        <v>19.5</v>
      </c>
      <c r="AD126">
        <f t="shared" si="16"/>
        <v>0.53333333333333333</v>
      </c>
    </row>
    <row r="127" spans="2:30" x14ac:dyDescent="0.2">
      <c r="B127" s="5">
        <v>9</v>
      </c>
      <c r="C127" s="5" t="s">
        <v>513</v>
      </c>
      <c r="D127" s="5" t="s">
        <v>659</v>
      </c>
      <c r="E127" s="5" t="s">
        <v>560</v>
      </c>
      <c r="F127" s="5" t="s">
        <v>508</v>
      </c>
      <c r="G127" s="5" t="s">
        <v>301</v>
      </c>
      <c r="H127" s="5" t="s">
        <v>121</v>
      </c>
      <c r="I127" s="152" t="s">
        <v>365</v>
      </c>
      <c r="J127" s="152">
        <v>0</v>
      </c>
      <c r="K127" s="152">
        <v>30</v>
      </c>
      <c r="L127" s="152" t="str">
        <f t="shared" si="12"/>
        <v>0 ~ 30</v>
      </c>
      <c r="M127" s="5" t="s">
        <v>0</v>
      </c>
      <c r="N127" s="5">
        <v>18</v>
      </c>
      <c r="O127" s="5">
        <v>25</v>
      </c>
      <c r="P127" s="5">
        <v>35</v>
      </c>
      <c r="Q127" s="5"/>
      <c r="R127" s="5" t="s">
        <v>364</v>
      </c>
      <c r="S127" s="5" t="s">
        <v>361</v>
      </c>
      <c r="T127" s="5"/>
      <c r="U127" s="5" t="s">
        <v>505</v>
      </c>
      <c r="V127" s="5" t="s">
        <v>509</v>
      </c>
      <c r="W127" s="5" t="s">
        <v>330</v>
      </c>
      <c r="X127" s="5">
        <v>25</v>
      </c>
      <c r="Y127" s="5">
        <v>0</v>
      </c>
      <c r="Z127" s="5">
        <v>65</v>
      </c>
      <c r="AA127" s="5">
        <v>-15</v>
      </c>
      <c r="AB127" s="5">
        <f t="shared" si="13"/>
        <v>27</v>
      </c>
      <c r="AC127" s="5">
        <f t="shared" si="14"/>
        <v>39</v>
      </c>
      <c r="AD127">
        <f t="shared" si="16"/>
        <v>0.6</v>
      </c>
    </row>
    <row r="128" spans="2:30" x14ac:dyDescent="0.2">
      <c r="B128" s="5">
        <v>10</v>
      </c>
      <c r="C128" s="5" t="s">
        <v>514</v>
      </c>
      <c r="D128" s="5" t="s">
        <v>659</v>
      </c>
      <c r="E128" s="5" t="s">
        <v>561</v>
      </c>
      <c r="F128" s="5" t="s">
        <v>508</v>
      </c>
      <c r="G128" s="5" t="s">
        <v>301</v>
      </c>
      <c r="H128" s="5" t="s">
        <v>121</v>
      </c>
      <c r="I128" s="152" t="s">
        <v>365</v>
      </c>
      <c r="J128" s="152">
        <v>0</v>
      </c>
      <c r="K128" s="152">
        <v>30</v>
      </c>
      <c r="L128" s="152" t="str">
        <f t="shared" si="12"/>
        <v>0 ~ 30</v>
      </c>
      <c r="M128" s="5" t="s">
        <v>0</v>
      </c>
      <c r="N128" s="5">
        <v>18</v>
      </c>
      <c r="O128" s="5">
        <v>25</v>
      </c>
      <c r="P128" s="5">
        <v>35</v>
      </c>
      <c r="Q128" s="5"/>
      <c r="R128" s="5" t="s">
        <v>364</v>
      </c>
      <c r="S128" s="5" t="s">
        <v>361</v>
      </c>
      <c r="T128" s="5"/>
      <c r="U128" s="5" t="s">
        <v>505</v>
      </c>
      <c r="V128" s="5" t="s">
        <v>509</v>
      </c>
      <c r="W128" s="5" t="s">
        <v>330</v>
      </c>
      <c r="X128" s="5">
        <v>25</v>
      </c>
      <c r="Y128" s="5">
        <v>0</v>
      </c>
      <c r="Z128" s="5">
        <v>65</v>
      </c>
      <c r="AA128" s="5">
        <v>-15</v>
      </c>
      <c r="AB128" s="5">
        <f t="shared" si="13"/>
        <v>27</v>
      </c>
      <c r="AC128" s="5">
        <f t="shared" si="14"/>
        <v>39</v>
      </c>
      <c r="AD128">
        <f t="shared" si="16"/>
        <v>0.6</v>
      </c>
    </row>
    <row r="129" spans="2:30" x14ac:dyDescent="0.2">
      <c r="B129" s="5">
        <v>11</v>
      </c>
      <c r="C129" s="5" t="s">
        <v>517</v>
      </c>
      <c r="D129" s="5" t="s">
        <v>659</v>
      </c>
      <c r="E129" s="5" t="s">
        <v>645</v>
      </c>
      <c r="F129" s="5" t="s">
        <v>344</v>
      </c>
      <c r="G129" s="5" t="s">
        <v>301</v>
      </c>
      <c r="H129" s="5" t="s">
        <v>121</v>
      </c>
      <c r="I129" s="152" t="s">
        <v>365</v>
      </c>
      <c r="J129" s="152">
        <v>0</v>
      </c>
      <c r="K129" s="152">
        <v>30</v>
      </c>
      <c r="L129" s="152" t="str">
        <f t="shared" si="12"/>
        <v>0 ~ 30</v>
      </c>
      <c r="M129" s="5" t="s">
        <v>0</v>
      </c>
      <c r="N129" s="5">
        <v>18.010000000000002</v>
      </c>
      <c r="O129" s="5">
        <v>35</v>
      </c>
      <c r="P129" s="5">
        <v>25</v>
      </c>
      <c r="Q129" s="5"/>
      <c r="R129" s="5"/>
      <c r="S129" s="5" t="s">
        <v>361</v>
      </c>
      <c r="T129" s="5"/>
      <c r="U129" s="5" t="s">
        <v>505</v>
      </c>
      <c r="V129" s="5" t="s">
        <v>509</v>
      </c>
      <c r="W129" s="5" t="s">
        <v>330</v>
      </c>
      <c r="X129" s="5">
        <v>25</v>
      </c>
      <c r="Y129" s="5">
        <v>0</v>
      </c>
      <c r="Z129" s="5">
        <v>65</v>
      </c>
      <c r="AA129" s="5">
        <v>-15</v>
      </c>
      <c r="AB129" s="5">
        <f t="shared" si="13"/>
        <v>27.015000000000001</v>
      </c>
      <c r="AC129" s="5">
        <f t="shared" si="14"/>
        <v>39</v>
      </c>
      <c r="AD129">
        <f t="shared" si="16"/>
        <v>0.60033333333333339</v>
      </c>
    </row>
    <row r="130" spans="2:30" x14ac:dyDescent="0.2">
      <c r="B130" s="5">
        <v>12</v>
      </c>
      <c r="C130" s="5" t="s">
        <v>220</v>
      </c>
      <c r="D130" s="5" t="s">
        <v>659</v>
      </c>
      <c r="E130" s="5" t="s">
        <v>437</v>
      </c>
      <c r="F130" s="5" t="s">
        <v>344</v>
      </c>
      <c r="G130" s="5" t="s">
        <v>309</v>
      </c>
      <c r="H130" s="5" t="s">
        <v>122</v>
      </c>
      <c r="I130" s="152" t="s">
        <v>365</v>
      </c>
      <c r="J130" s="152">
        <v>0</v>
      </c>
      <c r="K130" s="152">
        <v>30</v>
      </c>
      <c r="L130" s="152" t="str">
        <f t="shared" si="12"/>
        <v>0 ~ 30</v>
      </c>
      <c r="M130" s="5" t="s">
        <v>0</v>
      </c>
      <c r="N130" s="5">
        <v>15.2</v>
      </c>
      <c r="O130" s="5" t="s">
        <v>0</v>
      </c>
      <c r="P130" s="5" t="s">
        <v>29</v>
      </c>
      <c r="Q130" s="5"/>
      <c r="R130" s="5"/>
      <c r="S130" s="5" t="s">
        <v>361</v>
      </c>
      <c r="T130" s="5"/>
      <c r="U130" s="5" t="s">
        <v>505</v>
      </c>
      <c r="V130" s="5" t="s">
        <v>28</v>
      </c>
      <c r="W130" s="5" t="s">
        <v>330</v>
      </c>
      <c r="X130" s="5">
        <v>25</v>
      </c>
      <c r="Y130" s="5">
        <v>0</v>
      </c>
      <c r="Z130" s="5">
        <v>65</v>
      </c>
      <c r="AA130" s="5">
        <v>-15</v>
      </c>
      <c r="AB130" s="5">
        <f t="shared" si="13"/>
        <v>22.799999999999997</v>
      </c>
      <c r="AC130" s="5">
        <f t="shared" si="14"/>
        <v>39</v>
      </c>
      <c r="AD130">
        <f t="shared" si="16"/>
        <v>0.5066666666666666</v>
      </c>
    </row>
    <row r="131" spans="2:30" x14ac:dyDescent="0.2">
      <c r="B131" s="5">
        <v>13</v>
      </c>
      <c r="C131" s="5" t="s">
        <v>223</v>
      </c>
      <c r="D131" s="5" t="s">
        <v>659</v>
      </c>
      <c r="E131" s="5" t="s">
        <v>285</v>
      </c>
      <c r="F131" s="5" t="s">
        <v>344</v>
      </c>
      <c r="G131" s="5" t="s">
        <v>310</v>
      </c>
      <c r="H131" s="5" t="s">
        <v>121</v>
      </c>
      <c r="I131" s="152" t="s">
        <v>365</v>
      </c>
      <c r="J131" s="152">
        <v>0</v>
      </c>
      <c r="K131" s="152">
        <v>30</v>
      </c>
      <c r="L131" s="152" t="str">
        <f t="shared" si="12"/>
        <v>0 ~ 30</v>
      </c>
      <c r="M131" s="5" t="s">
        <v>0</v>
      </c>
      <c r="N131" s="5">
        <v>15.4</v>
      </c>
      <c r="O131" s="5">
        <v>35</v>
      </c>
      <c r="P131" s="5">
        <v>25</v>
      </c>
      <c r="Q131" s="5"/>
      <c r="R131" s="5"/>
      <c r="S131" s="5" t="s">
        <v>361</v>
      </c>
      <c r="T131" s="5"/>
      <c r="U131" s="5" t="s">
        <v>505</v>
      </c>
      <c r="V131" s="5" t="s">
        <v>369</v>
      </c>
      <c r="W131" s="5" t="s">
        <v>330</v>
      </c>
      <c r="X131" s="5">
        <v>25</v>
      </c>
      <c r="Y131" s="5">
        <v>0</v>
      </c>
      <c r="Z131" s="5">
        <v>65</v>
      </c>
      <c r="AA131" s="5">
        <v>-15</v>
      </c>
      <c r="AB131" s="5">
        <f t="shared" si="13"/>
        <v>23.1</v>
      </c>
      <c r="AC131" s="5">
        <f t="shared" si="14"/>
        <v>39</v>
      </c>
      <c r="AD131">
        <f t="shared" si="16"/>
        <v>0.51333333333333331</v>
      </c>
    </row>
    <row r="132" spans="2:30" x14ac:dyDescent="0.2">
      <c r="B132" s="5">
        <v>14</v>
      </c>
      <c r="C132" s="5" t="s">
        <v>224</v>
      </c>
      <c r="D132" s="5" t="s">
        <v>659</v>
      </c>
      <c r="E132" s="5" t="s">
        <v>286</v>
      </c>
      <c r="F132" s="5" t="s">
        <v>344</v>
      </c>
      <c r="G132" s="5" t="s">
        <v>310</v>
      </c>
      <c r="H132" s="5" t="s">
        <v>121</v>
      </c>
      <c r="I132" s="152" t="s">
        <v>365</v>
      </c>
      <c r="J132" s="152">
        <v>0</v>
      </c>
      <c r="K132" s="152">
        <v>30</v>
      </c>
      <c r="L132" s="152" t="str">
        <f t="shared" si="12"/>
        <v>0 ~ 30</v>
      </c>
      <c r="M132" s="5" t="s">
        <v>0</v>
      </c>
      <c r="N132" s="5">
        <v>15.4</v>
      </c>
      <c r="O132" s="5">
        <v>35</v>
      </c>
      <c r="P132" s="5">
        <v>25</v>
      </c>
      <c r="Q132" s="5"/>
      <c r="R132" s="5"/>
      <c r="S132" s="5" t="s">
        <v>361</v>
      </c>
      <c r="T132" s="5"/>
      <c r="U132" s="5" t="s">
        <v>505</v>
      </c>
      <c r="V132" s="5" t="s">
        <v>369</v>
      </c>
      <c r="W132" s="5" t="s">
        <v>330</v>
      </c>
      <c r="X132" s="5">
        <v>25</v>
      </c>
      <c r="Y132" s="5">
        <v>0</v>
      </c>
      <c r="Z132" s="5">
        <v>65</v>
      </c>
      <c r="AA132" s="5">
        <v>-15</v>
      </c>
      <c r="AB132" s="5">
        <f t="shared" ref="AB132:AB165" si="17">N132*$AB$4</f>
        <v>23.1</v>
      </c>
      <c r="AC132" s="5">
        <f t="shared" ref="AC132:AC165" si="18">K132*$AC$4</f>
        <v>39</v>
      </c>
      <c r="AD132">
        <f t="shared" si="16"/>
        <v>0.51333333333333331</v>
      </c>
    </row>
    <row r="133" spans="2:30" x14ac:dyDescent="0.2">
      <c r="B133" s="5">
        <v>15</v>
      </c>
      <c r="C133" s="5" t="s">
        <v>518</v>
      </c>
      <c r="D133" s="5" t="s">
        <v>659</v>
      </c>
      <c r="E133" s="5" t="s">
        <v>522</v>
      </c>
      <c r="F133" s="5" t="s">
        <v>349</v>
      </c>
      <c r="G133" s="5" t="s">
        <v>303</v>
      </c>
      <c r="H133" s="5" t="s">
        <v>123</v>
      </c>
      <c r="I133" s="152" t="s">
        <v>360</v>
      </c>
      <c r="J133" s="152">
        <v>0</v>
      </c>
      <c r="K133" s="152">
        <v>15</v>
      </c>
      <c r="L133" s="152" t="str">
        <f t="shared" ref="L133:L165" si="19">J133&amp;" ~ "&amp;K133</f>
        <v>0 ~ 15</v>
      </c>
      <c r="M133" s="5" t="s">
        <v>0</v>
      </c>
      <c r="N133" s="5">
        <v>9.8000000000000007</v>
      </c>
      <c r="O133" s="5" t="s">
        <v>0</v>
      </c>
      <c r="P133" s="5">
        <v>198</v>
      </c>
      <c r="Q133" s="5"/>
      <c r="R133" s="5"/>
      <c r="S133" s="5" t="s">
        <v>361</v>
      </c>
      <c r="T133" s="5"/>
      <c r="U133" s="5" t="s">
        <v>505</v>
      </c>
      <c r="V133" s="5" t="s">
        <v>370</v>
      </c>
      <c r="W133" s="5" t="s">
        <v>330</v>
      </c>
      <c r="X133" s="5">
        <v>12</v>
      </c>
      <c r="Y133" s="5" t="s">
        <v>550</v>
      </c>
      <c r="Z133" s="5">
        <v>250</v>
      </c>
      <c r="AA133" s="5">
        <v>0</v>
      </c>
      <c r="AB133" s="5">
        <f t="shared" si="17"/>
        <v>14.700000000000001</v>
      </c>
      <c r="AC133" s="5">
        <f t="shared" si="18"/>
        <v>19.5</v>
      </c>
      <c r="AD133">
        <f t="shared" si="16"/>
        <v>0.65333333333333343</v>
      </c>
    </row>
    <row r="134" spans="2:30" x14ac:dyDescent="0.2">
      <c r="B134" s="144">
        <v>16</v>
      </c>
      <c r="C134" s="144" t="s">
        <v>256</v>
      </c>
      <c r="D134" s="144" t="s">
        <v>659</v>
      </c>
      <c r="E134" s="144" t="s">
        <v>646</v>
      </c>
      <c r="F134" s="144" t="s">
        <v>351</v>
      </c>
      <c r="G134" s="144" t="s">
        <v>319</v>
      </c>
      <c r="H134" s="144" t="s">
        <v>121</v>
      </c>
      <c r="I134" s="150" t="s">
        <v>124</v>
      </c>
      <c r="J134" s="150">
        <v>0</v>
      </c>
      <c r="K134" s="150">
        <v>10</v>
      </c>
      <c r="L134" s="150" t="str">
        <f t="shared" si="19"/>
        <v>0 ~ 10</v>
      </c>
      <c r="M134" s="144">
        <v>8</v>
      </c>
      <c r="N134" s="144">
        <v>2.5</v>
      </c>
      <c r="O134" s="144">
        <v>193.5</v>
      </c>
      <c r="P134" s="144">
        <v>143.5</v>
      </c>
      <c r="Q134" s="144"/>
      <c r="R134" s="144"/>
      <c r="S134" s="144" t="s">
        <v>361</v>
      </c>
      <c r="T134" s="144"/>
      <c r="U134" s="144" t="s">
        <v>505</v>
      </c>
      <c r="V134" s="144" t="s">
        <v>370</v>
      </c>
      <c r="W134" s="144" t="s">
        <v>330</v>
      </c>
      <c r="X134" s="144">
        <v>12</v>
      </c>
      <c r="Y134" s="144" t="s">
        <v>550</v>
      </c>
      <c r="Z134" s="144">
        <v>250</v>
      </c>
      <c r="AA134" s="144">
        <v>0</v>
      </c>
      <c r="AB134" s="144">
        <f t="shared" si="17"/>
        <v>3.75</v>
      </c>
      <c r="AC134" s="5">
        <f t="shared" si="18"/>
        <v>13</v>
      </c>
      <c r="AD134">
        <f t="shared" si="16"/>
        <v>0.25</v>
      </c>
    </row>
    <row r="135" spans="2:30" x14ac:dyDescent="0.2">
      <c r="B135" s="144">
        <v>17</v>
      </c>
      <c r="C135" s="144" t="s">
        <v>257</v>
      </c>
      <c r="D135" s="144" t="s">
        <v>659</v>
      </c>
      <c r="E135" s="144" t="s">
        <v>647</v>
      </c>
      <c r="F135" s="144" t="s">
        <v>351</v>
      </c>
      <c r="G135" s="144" t="s">
        <v>319</v>
      </c>
      <c r="H135" s="144" t="s">
        <v>121</v>
      </c>
      <c r="I135" s="150" t="s">
        <v>124</v>
      </c>
      <c r="J135" s="150">
        <v>0</v>
      </c>
      <c r="K135" s="150">
        <v>10</v>
      </c>
      <c r="L135" s="150" t="str">
        <f t="shared" si="19"/>
        <v>0 ~ 10</v>
      </c>
      <c r="M135" s="144">
        <v>8</v>
      </c>
      <c r="N135" s="144">
        <v>2.5</v>
      </c>
      <c r="O135" s="144">
        <v>193.5</v>
      </c>
      <c r="P135" s="144">
        <v>143.5</v>
      </c>
      <c r="Q135" s="144"/>
      <c r="R135" s="144"/>
      <c r="S135" s="144" t="s">
        <v>361</v>
      </c>
      <c r="T135" s="144"/>
      <c r="U135" s="144" t="s">
        <v>505</v>
      </c>
      <c r="V135" s="144" t="s">
        <v>370</v>
      </c>
      <c r="W135" s="144" t="s">
        <v>330</v>
      </c>
      <c r="X135" s="144">
        <v>12</v>
      </c>
      <c r="Y135" s="144" t="s">
        <v>550</v>
      </c>
      <c r="Z135" s="144">
        <v>250</v>
      </c>
      <c r="AA135" s="144">
        <v>0</v>
      </c>
      <c r="AB135" s="144">
        <f t="shared" si="17"/>
        <v>3.75</v>
      </c>
      <c r="AC135" s="5">
        <f t="shared" si="18"/>
        <v>13</v>
      </c>
      <c r="AD135">
        <f t="shared" si="16"/>
        <v>0.25</v>
      </c>
    </row>
    <row r="136" spans="2:30" x14ac:dyDescent="0.2">
      <c r="B136" s="5">
        <v>18</v>
      </c>
      <c r="C136" s="5" t="s">
        <v>262</v>
      </c>
      <c r="D136" s="5" t="s">
        <v>659</v>
      </c>
      <c r="E136" s="5" t="s">
        <v>648</v>
      </c>
      <c r="F136" s="5" t="s">
        <v>352</v>
      </c>
      <c r="G136" s="5" t="s">
        <v>320</v>
      </c>
      <c r="H136" s="5" t="s">
        <v>122</v>
      </c>
      <c r="I136" s="152" t="s">
        <v>360</v>
      </c>
      <c r="J136" s="152">
        <v>0</v>
      </c>
      <c r="K136" s="152">
        <v>15</v>
      </c>
      <c r="L136" s="152" t="str">
        <f t="shared" si="19"/>
        <v>0 ~ 15</v>
      </c>
      <c r="M136" s="5" t="s">
        <v>0</v>
      </c>
      <c r="N136" s="5">
        <v>10</v>
      </c>
      <c r="O136" s="5" t="s">
        <v>0</v>
      </c>
      <c r="P136" s="5" t="s">
        <v>29</v>
      </c>
      <c r="Q136" s="5"/>
      <c r="R136" s="5"/>
      <c r="S136" s="5" t="s">
        <v>361</v>
      </c>
      <c r="T136" s="5"/>
      <c r="U136" s="5" t="s">
        <v>505</v>
      </c>
      <c r="V136" s="5" t="s">
        <v>370</v>
      </c>
      <c r="W136" s="5" t="s">
        <v>330</v>
      </c>
      <c r="X136" s="5">
        <v>13</v>
      </c>
      <c r="Y136" s="5">
        <v>0</v>
      </c>
      <c r="Z136" s="5">
        <v>65</v>
      </c>
      <c r="AA136" s="5">
        <v>0</v>
      </c>
      <c r="AB136" s="5">
        <f t="shared" si="17"/>
        <v>15</v>
      </c>
      <c r="AC136" s="5">
        <f t="shared" si="18"/>
        <v>19.5</v>
      </c>
      <c r="AD136">
        <f t="shared" si="16"/>
        <v>0.66666666666666663</v>
      </c>
    </row>
    <row r="137" spans="2:30" x14ac:dyDescent="0.2">
      <c r="B137" s="5">
        <v>1</v>
      </c>
      <c r="C137" s="5" t="s">
        <v>130</v>
      </c>
      <c r="D137" s="5" t="s">
        <v>660</v>
      </c>
      <c r="E137" s="5" t="s">
        <v>649</v>
      </c>
      <c r="F137" s="5" t="s">
        <v>332</v>
      </c>
      <c r="G137" s="5" t="s">
        <v>294</v>
      </c>
      <c r="H137" s="5" t="s">
        <v>121</v>
      </c>
      <c r="I137" s="152" t="s">
        <v>376</v>
      </c>
      <c r="J137" s="152">
        <v>0</v>
      </c>
      <c r="K137" s="152">
        <v>80</v>
      </c>
      <c r="L137" s="152" t="str">
        <f t="shared" si="19"/>
        <v>0 ~ 80</v>
      </c>
      <c r="M137" s="5" t="s">
        <v>0</v>
      </c>
      <c r="N137" s="5">
        <v>50.34</v>
      </c>
      <c r="O137" s="5" t="s">
        <v>0</v>
      </c>
      <c r="P137" s="5">
        <v>20</v>
      </c>
      <c r="Q137" s="5"/>
      <c r="R137" s="5" t="s">
        <v>364</v>
      </c>
      <c r="S137" s="5" t="s">
        <v>361</v>
      </c>
      <c r="T137" s="5"/>
      <c r="U137" s="5" t="s">
        <v>506</v>
      </c>
      <c r="V137" s="5" t="s">
        <v>371</v>
      </c>
      <c r="W137" s="5" t="s">
        <v>328</v>
      </c>
      <c r="X137" s="5">
        <v>60</v>
      </c>
      <c r="Y137" s="5">
        <v>0</v>
      </c>
      <c r="Z137" s="5">
        <v>120</v>
      </c>
      <c r="AA137" s="5">
        <v>0</v>
      </c>
      <c r="AB137" s="5">
        <f t="shared" si="17"/>
        <v>75.510000000000005</v>
      </c>
      <c r="AC137" s="5">
        <f t="shared" si="18"/>
        <v>104</v>
      </c>
      <c r="AD137">
        <f t="shared" si="16"/>
        <v>0.62925000000000009</v>
      </c>
    </row>
    <row r="138" spans="2:30" x14ac:dyDescent="0.2">
      <c r="B138" s="5">
        <v>2</v>
      </c>
      <c r="C138" s="5" t="s">
        <v>131</v>
      </c>
      <c r="D138" s="5" t="s">
        <v>660</v>
      </c>
      <c r="E138" s="5" t="s">
        <v>649</v>
      </c>
      <c r="F138" s="5" t="s">
        <v>332</v>
      </c>
      <c r="G138" s="5" t="s">
        <v>294</v>
      </c>
      <c r="H138" s="5" t="s">
        <v>121</v>
      </c>
      <c r="I138" s="152" t="s">
        <v>376</v>
      </c>
      <c r="J138" s="152">
        <v>0</v>
      </c>
      <c r="K138" s="152">
        <v>80</v>
      </c>
      <c r="L138" s="152" t="str">
        <f t="shared" si="19"/>
        <v>0 ~ 80</v>
      </c>
      <c r="M138" s="5" t="s">
        <v>0</v>
      </c>
      <c r="N138" s="5">
        <v>50.34</v>
      </c>
      <c r="O138" s="5" t="s">
        <v>0</v>
      </c>
      <c r="P138" s="5">
        <v>20</v>
      </c>
      <c r="Q138" s="5"/>
      <c r="R138" s="5" t="s">
        <v>364</v>
      </c>
      <c r="S138" s="5" t="s">
        <v>361</v>
      </c>
      <c r="T138" s="5"/>
      <c r="U138" s="5" t="s">
        <v>506</v>
      </c>
      <c r="V138" s="5" t="s">
        <v>371</v>
      </c>
      <c r="W138" s="5" t="s">
        <v>328</v>
      </c>
      <c r="X138" s="5">
        <v>60</v>
      </c>
      <c r="Y138" s="5">
        <v>0</v>
      </c>
      <c r="Z138" s="5">
        <v>120</v>
      </c>
      <c r="AA138" s="5">
        <v>0</v>
      </c>
      <c r="AB138" s="5">
        <f t="shared" si="17"/>
        <v>75.510000000000005</v>
      </c>
      <c r="AC138" s="5">
        <f t="shared" si="18"/>
        <v>104</v>
      </c>
      <c r="AD138">
        <f t="shared" si="16"/>
        <v>0.62925000000000009</v>
      </c>
    </row>
    <row r="139" spans="2:30" x14ac:dyDescent="0.2">
      <c r="B139" s="5">
        <v>3</v>
      </c>
      <c r="C139" s="5" t="s">
        <v>132</v>
      </c>
      <c r="D139" s="5" t="s">
        <v>660</v>
      </c>
      <c r="E139" s="5" t="s">
        <v>562</v>
      </c>
      <c r="F139" s="5" t="s">
        <v>332</v>
      </c>
      <c r="G139" s="5" t="s">
        <v>295</v>
      </c>
      <c r="H139" s="5" t="s">
        <v>121</v>
      </c>
      <c r="I139" s="152" t="s">
        <v>376</v>
      </c>
      <c r="J139" s="152">
        <v>0</v>
      </c>
      <c r="K139" s="152">
        <v>80</v>
      </c>
      <c r="L139" s="152" t="str">
        <f t="shared" si="19"/>
        <v>0 ~ 80</v>
      </c>
      <c r="M139" s="5" t="s">
        <v>0</v>
      </c>
      <c r="N139" s="5">
        <v>51.2</v>
      </c>
      <c r="O139" s="5" t="s">
        <v>0</v>
      </c>
      <c r="P139" s="5">
        <v>20</v>
      </c>
      <c r="Q139" s="5"/>
      <c r="R139" s="5" t="s">
        <v>364</v>
      </c>
      <c r="S139" s="5" t="s">
        <v>361</v>
      </c>
      <c r="T139" s="5"/>
      <c r="U139" s="5" t="s">
        <v>506</v>
      </c>
      <c r="V139" s="5" t="s">
        <v>372</v>
      </c>
      <c r="W139" s="5" t="s">
        <v>328</v>
      </c>
      <c r="X139" s="5">
        <v>60</v>
      </c>
      <c r="Y139" s="5">
        <v>0</v>
      </c>
      <c r="Z139" s="5">
        <v>120</v>
      </c>
      <c r="AA139" s="5">
        <v>0</v>
      </c>
      <c r="AB139" s="5">
        <f t="shared" si="17"/>
        <v>76.800000000000011</v>
      </c>
      <c r="AC139" s="5">
        <f t="shared" si="18"/>
        <v>104</v>
      </c>
      <c r="AD139">
        <f t="shared" si="16"/>
        <v>0.64</v>
      </c>
    </row>
    <row r="140" spans="2:30" x14ac:dyDescent="0.2">
      <c r="B140" s="5">
        <v>4</v>
      </c>
      <c r="C140" s="5" t="s">
        <v>133</v>
      </c>
      <c r="D140" s="5" t="s">
        <v>660</v>
      </c>
      <c r="E140" s="5" t="s">
        <v>563</v>
      </c>
      <c r="F140" s="5" t="s">
        <v>332</v>
      </c>
      <c r="G140" s="5" t="s">
        <v>295</v>
      </c>
      <c r="H140" s="5" t="s">
        <v>121</v>
      </c>
      <c r="I140" s="152" t="s">
        <v>376</v>
      </c>
      <c r="J140" s="152">
        <v>0</v>
      </c>
      <c r="K140" s="152">
        <v>80</v>
      </c>
      <c r="L140" s="152" t="str">
        <f t="shared" si="19"/>
        <v>0 ~ 80</v>
      </c>
      <c r="M140" s="5" t="s">
        <v>0</v>
      </c>
      <c r="N140" s="5">
        <v>51.2</v>
      </c>
      <c r="O140" s="5" t="s">
        <v>0</v>
      </c>
      <c r="P140" s="5">
        <v>20</v>
      </c>
      <c r="Q140" s="5"/>
      <c r="R140" s="5" t="s">
        <v>364</v>
      </c>
      <c r="S140" s="5" t="s">
        <v>361</v>
      </c>
      <c r="T140" s="5"/>
      <c r="U140" s="5" t="s">
        <v>506</v>
      </c>
      <c r="V140" s="5" t="s">
        <v>372</v>
      </c>
      <c r="W140" s="5" t="s">
        <v>328</v>
      </c>
      <c r="X140" s="5">
        <v>60</v>
      </c>
      <c r="Y140" s="5">
        <v>0</v>
      </c>
      <c r="Z140" s="5">
        <v>120</v>
      </c>
      <c r="AA140" s="5">
        <v>0</v>
      </c>
      <c r="AB140" s="5">
        <f t="shared" si="17"/>
        <v>76.800000000000011</v>
      </c>
      <c r="AC140" s="5">
        <f t="shared" si="18"/>
        <v>104</v>
      </c>
      <c r="AD140">
        <f t="shared" si="16"/>
        <v>0.64</v>
      </c>
    </row>
    <row r="141" spans="2:30" x14ac:dyDescent="0.2">
      <c r="B141" s="5">
        <v>5</v>
      </c>
      <c r="C141" s="5" t="s">
        <v>134</v>
      </c>
      <c r="D141" s="5" t="s">
        <v>660</v>
      </c>
      <c r="E141" s="5" t="s">
        <v>564</v>
      </c>
      <c r="F141" s="5" t="s">
        <v>332</v>
      </c>
      <c r="G141" s="5" t="s">
        <v>295</v>
      </c>
      <c r="H141" s="5" t="s">
        <v>121</v>
      </c>
      <c r="I141" s="152" t="s">
        <v>376</v>
      </c>
      <c r="J141" s="152">
        <v>0</v>
      </c>
      <c r="K141" s="152">
        <v>80</v>
      </c>
      <c r="L141" s="152" t="str">
        <f t="shared" si="19"/>
        <v>0 ~ 80</v>
      </c>
      <c r="M141" s="5" t="s">
        <v>0</v>
      </c>
      <c r="N141" s="5">
        <v>51.3</v>
      </c>
      <c r="O141" s="5" t="s">
        <v>0</v>
      </c>
      <c r="P141" s="5">
        <v>20</v>
      </c>
      <c r="Q141" s="5"/>
      <c r="R141" s="5" t="s">
        <v>364</v>
      </c>
      <c r="S141" s="5" t="s">
        <v>361</v>
      </c>
      <c r="T141" s="5"/>
      <c r="U141" s="5" t="s">
        <v>506</v>
      </c>
      <c r="V141" s="5" t="s">
        <v>372</v>
      </c>
      <c r="W141" s="5" t="s">
        <v>328</v>
      </c>
      <c r="X141" s="5">
        <v>60</v>
      </c>
      <c r="Y141" s="5">
        <v>0</v>
      </c>
      <c r="Z141" s="5">
        <v>120</v>
      </c>
      <c r="AA141" s="5">
        <v>0</v>
      </c>
      <c r="AB141" s="5">
        <f t="shared" si="17"/>
        <v>76.949999999999989</v>
      </c>
      <c r="AC141" s="5">
        <f t="shared" si="18"/>
        <v>104</v>
      </c>
      <c r="AD141">
        <f t="shared" si="16"/>
        <v>0.64124999999999999</v>
      </c>
    </row>
    <row r="142" spans="2:30" x14ac:dyDescent="0.2">
      <c r="B142" s="5">
        <v>6</v>
      </c>
      <c r="C142" s="5" t="s">
        <v>135</v>
      </c>
      <c r="D142" s="5" t="s">
        <v>660</v>
      </c>
      <c r="E142" s="5" t="s">
        <v>565</v>
      </c>
      <c r="F142" s="5" t="s">
        <v>332</v>
      </c>
      <c r="G142" s="5" t="s">
        <v>296</v>
      </c>
      <c r="H142" s="5" t="s">
        <v>121</v>
      </c>
      <c r="I142" s="152" t="s">
        <v>376</v>
      </c>
      <c r="J142" s="152">
        <v>0</v>
      </c>
      <c r="K142" s="152">
        <v>80</v>
      </c>
      <c r="L142" s="152" t="str">
        <f t="shared" si="19"/>
        <v>0 ~ 80</v>
      </c>
      <c r="M142" s="5" t="s">
        <v>0</v>
      </c>
      <c r="N142" s="5">
        <v>49.8</v>
      </c>
      <c r="O142" s="5" t="s">
        <v>0</v>
      </c>
      <c r="P142" s="5">
        <v>103</v>
      </c>
      <c r="Q142" s="5"/>
      <c r="R142" s="5" t="s">
        <v>364</v>
      </c>
      <c r="S142" s="5" t="s">
        <v>361</v>
      </c>
      <c r="T142" s="5"/>
      <c r="U142" s="5" t="s">
        <v>506</v>
      </c>
      <c r="V142" s="5" t="s">
        <v>372</v>
      </c>
      <c r="W142" s="5" t="s">
        <v>328</v>
      </c>
      <c r="X142" s="5">
        <v>61.1</v>
      </c>
      <c r="Y142" s="5">
        <v>0</v>
      </c>
      <c r="Z142" s="5">
        <v>160</v>
      </c>
      <c r="AA142" s="5">
        <v>0</v>
      </c>
      <c r="AB142" s="5">
        <f t="shared" si="17"/>
        <v>74.699999999999989</v>
      </c>
      <c r="AC142" s="5">
        <f t="shared" si="18"/>
        <v>104</v>
      </c>
      <c r="AD142">
        <f t="shared" si="16"/>
        <v>0.62249999999999994</v>
      </c>
    </row>
    <row r="143" spans="2:30" x14ac:dyDescent="0.2">
      <c r="B143" s="5">
        <v>7</v>
      </c>
      <c r="C143" s="5" t="s">
        <v>136</v>
      </c>
      <c r="D143" s="5" t="s">
        <v>660</v>
      </c>
      <c r="E143" s="5" t="s">
        <v>566</v>
      </c>
      <c r="F143" s="5" t="s">
        <v>332</v>
      </c>
      <c r="G143" s="5" t="s">
        <v>296</v>
      </c>
      <c r="H143" s="5" t="s">
        <v>121</v>
      </c>
      <c r="I143" s="152" t="s">
        <v>376</v>
      </c>
      <c r="J143" s="152">
        <v>0</v>
      </c>
      <c r="K143" s="152">
        <v>80</v>
      </c>
      <c r="L143" s="152" t="str">
        <f t="shared" si="19"/>
        <v>0 ~ 80</v>
      </c>
      <c r="M143" s="5" t="s">
        <v>0</v>
      </c>
      <c r="N143" s="5">
        <v>49.8</v>
      </c>
      <c r="O143" s="5" t="s">
        <v>0</v>
      </c>
      <c r="P143" s="5">
        <v>103</v>
      </c>
      <c r="Q143" s="5"/>
      <c r="R143" s="5" t="s">
        <v>364</v>
      </c>
      <c r="S143" s="5" t="s">
        <v>361</v>
      </c>
      <c r="T143" s="5"/>
      <c r="U143" s="5" t="s">
        <v>506</v>
      </c>
      <c r="V143" s="5" t="s">
        <v>372</v>
      </c>
      <c r="W143" s="5" t="s">
        <v>328</v>
      </c>
      <c r="X143" s="5">
        <v>61.1</v>
      </c>
      <c r="Y143" s="5">
        <v>0</v>
      </c>
      <c r="Z143" s="5">
        <v>160</v>
      </c>
      <c r="AA143" s="5">
        <v>0</v>
      </c>
      <c r="AB143" s="5">
        <f t="shared" si="17"/>
        <v>74.699999999999989</v>
      </c>
      <c r="AC143" s="5">
        <f t="shared" si="18"/>
        <v>104</v>
      </c>
      <c r="AD143">
        <f t="shared" si="16"/>
        <v>0.62249999999999994</v>
      </c>
    </row>
    <row r="144" spans="2:30" x14ac:dyDescent="0.2">
      <c r="B144" s="5">
        <v>8</v>
      </c>
      <c r="C144" s="5" t="s">
        <v>142</v>
      </c>
      <c r="D144" s="5" t="s">
        <v>660</v>
      </c>
      <c r="E144" s="5" t="s">
        <v>567</v>
      </c>
      <c r="F144" s="5" t="s">
        <v>333</v>
      </c>
      <c r="G144" s="5" t="s">
        <v>297</v>
      </c>
      <c r="H144" s="5" t="s">
        <v>122</v>
      </c>
      <c r="I144" s="152" t="s">
        <v>376</v>
      </c>
      <c r="J144" s="152">
        <v>0</v>
      </c>
      <c r="K144" s="152">
        <v>80</v>
      </c>
      <c r="L144" s="152" t="str">
        <f t="shared" si="19"/>
        <v>0 ~ 80</v>
      </c>
      <c r="M144" s="5" t="s">
        <v>0</v>
      </c>
      <c r="N144" s="5">
        <v>47</v>
      </c>
      <c r="O144" s="5" t="s">
        <v>0</v>
      </c>
      <c r="P144" s="5">
        <v>125</v>
      </c>
      <c r="Q144" s="5"/>
      <c r="R144" s="5" t="s">
        <v>364</v>
      </c>
      <c r="S144" s="5" t="s">
        <v>361</v>
      </c>
      <c r="T144" s="5"/>
      <c r="U144" s="5" t="s">
        <v>506</v>
      </c>
      <c r="V144" s="5" t="s">
        <v>372</v>
      </c>
      <c r="W144" s="5" t="s">
        <v>328</v>
      </c>
      <c r="X144" s="5">
        <v>55</v>
      </c>
      <c r="Y144" s="5">
        <v>0</v>
      </c>
      <c r="Z144" s="5">
        <v>150</v>
      </c>
      <c r="AA144" s="5">
        <v>0</v>
      </c>
      <c r="AB144" s="5">
        <f t="shared" si="17"/>
        <v>70.5</v>
      </c>
      <c r="AC144" s="5">
        <f t="shared" si="18"/>
        <v>104</v>
      </c>
      <c r="AD144">
        <f t="shared" si="16"/>
        <v>0.58750000000000002</v>
      </c>
    </row>
    <row r="145" spans="2:30" x14ac:dyDescent="0.2">
      <c r="B145" s="5">
        <v>9</v>
      </c>
      <c r="C145" s="5" t="s">
        <v>143</v>
      </c>
      <c r="D145" s="5" t="s">
        <v>660</v>
      </c>
      <c r="E145" s="5" t="s">
        <v>583</v>
      </c>
      <c r="F145" s="5" t="s">
        <v>333</v>
      </c>
      <c r="G145" s="5" t="s">
        <v>297</v>
      </c>
      <c r="H145" s="5" t="s">
        <v>122</v>
      </c>
      <c r="I145" s="152" t="s">
        <v>377</v>
      </c>
      <c r="J145" s="152">
        <v>0</v>
      </c>
      <c r="K145" s="152">
        <v>70</v>
      </c>
      <c r="L145" s="152" t="str">
        <f t="shared" si="19"/>
        <v>0 ~ 70</v>
      </c>
      <c r="M145" s="5" t="s">
        <v>0</v>
      </c>
      <c r="N145" s="5">
        <v>44.8</v>
      </c>
      <c r="O145" s="5" t="s">
        <v>0</v>
      </c>
      <c r="P145" s="5">
        <v>120</v>
      </c>
      <c r="Q145" s="5"/>
      <c r="R145" s="5"/>
      <c r="S145" s="5" t="s">
        <v>361</v>
      </c>
      <c r="T145" s="5"/>
      <c r="U145" s="5" t="s">
        <v>506</v>
      </c>
      <c r="V145" s="5" t="s">
        <v>28</v>
      </c>
      <c r="W145" s="5" t="s">
        <v>328</v>
      </c>
      <c r="X145" s="5">
        <v>55</v>
      </c>
      <c r="Y145" s="5">
        <v>0</v>
      </c>
      <c r="Z145" s="5">
        <v>180</v>
      </c>
      <c r="AA145" s="5">
        <v>0</v>
      </c>
      <c r="AB145" s="5">
        <f t="shared" si="17"/>
        <v>67.199999999999989</v>
      </c>
      <c r="AC145" s="5">
        <f t="shared" si="18"/>
        <v>91</v>
      </c>
      <c r="AD145">
        <f t="shared" ref="AD145:AD165" si="20">N145/K145</f>
        <v>0.64</v>
      </c>
    </row>
    <row r="146" spans="2:30" x14ac:dyDescent="0.2">
      <c r="B146" s="5">
        <v>10</v>
      </c>
      <c r="C146" s="5" t="s">
        <v>144</v>
      </c>
      <c r="D146" s="5" t="s">
        <v>660</v>
      </c>
      <c r="E146" s="5" t="s">
        <v>650</v>
      </c>
      <c r="F146" s="5" t="s">
        <v>333</v>
      </c>
      <c r="G146" s="5" t="s">
        <v>297</v>
      </c>
      <c r="H146" s="5" t="s">
        <v>122</v>
      </c>
      <c r="I146" s="152" t="s">
        <v>375</v>
      </c>
      <c r="J146" s="152">
        <v>0</v>
      </c>
      <c r="K146" s="152">
        <v>50</v>
      </c>
      <c r="L146" s="152" t="str">
        <f t="shared" si="19"/>
        <v>0 ~ 50</v>
      </c>
      <c r="M146" s="5" t="s">
        <v>0</v>
      </c>
      <c r="N146" s="5">
        <v>31</v>
      </c>
      <c r="O146" s="5" t="s">
        <v>0</v>
      </c>
      <c r="P146" s="5">
        <v>94</v>
      </c>
      <c r="Q146" s="5"/>
      <c r="R146" s="5"/>
      <c r="S146" s="5" t="s">
        <v>361</v>
      </c>
      <c r="T146" s="5"/>
      <c r="U146" s="5" t="s">
        <v>506</v>
      </c>
      <c r="V146" s="5" t="s">
        <v>372</v>
      </c>
      <c r="W146" s="5" t="s">
        <v>328</v>
      </c>
      <c r="X146" s="5">
        <v>55</v>
      </c>
      <c r="Y146" s="5">
        <v>0</v>
      </c>
      <c r="Z146" s="5">
        <v>150</v>
      </c>
      <c r="AA146" s="5">
        <v>0</v>
      </c>
      <c r="AB146" s="5">
        <f t="shared" si="17"/>
        <v>46.5</v>
      </c>
      <c r="AC146" s="5">
        <f t="shared" si="18"/>
        <v>65</v>
      </c>
      <c r="AD146">
        <f t="shared" si="20"/>
        <v>0.62</v>
      </c>
    </row>
    <row r="147" spans="2:30" x14ac:dyDescent="0.2">
      <c r="B147" s="5">
        <v>11</v>
      </c>
      <c r="C147" s="5" t="s">
        <v>145</v>
      </c>
      <c r="D147" s="5" t="s">
        <v>660</v>
      </c>
      <c r="E147" s="5" t="s">
        <v>568</v>
      </c>
      <c r="F147" s="5" t="s">
        <v>333</v>
      </c>
      <c r="G147" s="5" t="s">
        <v>299</v>
      </c>
      <c r="H147" s="5" t="s">
        <v>121</v>
      </c>
      <c r="I147" s="152" t="s">
        <v>377</v>
      </c>
      <c r="J147" s="152">
        <v>0</v>
      </c>
      <c r="K147" s="152">
        <v>70</v>
      </c>
      <c r="L147" s="152" t="str">
        <f t="shared" si="19"/>
        <v>0 ~ 70</v>
      </c>
      <c r="M147" s="5" t="s">
        <v>0</v>
      </c>
      <c r="N147" s="5">
        <v>39.25</v>
      </c>
      <c r="O147" s="5" t="s">
        <v>0</v>
      </c>
      <c r="P147" s="5">
        <v>95</v>
      </c>
      <c r="Q147" s="5"/>
      <c r="R147" s="5" t="s">
        <v>364</v>
      </c>
      <c r="S147" s="5" t="s">
        <v>361</v>
      </c>
      <c r="T147" s="5"/>
      <c r="U147" s="5" t="s">
        <v>506</v>
      </c>
      <c r="V147" s="5" t="s">
        <v>372</v>
      </c>
      <c r="W147" s="5" t="s">
        <v>328</v>
      </c>
      <c r="X147" s="5">
        <v>48.1</v>
      </c>
      <c r="Y147" s="5">
        <v>0</v>
      </c>
      <c r="Z147" s="5">
        <v>150</v>
      </c>
      <c r="AA147" s="5">
        <v>0</v>
      </c>
      <c r="AB147" s="5">
        <f t="shared" si="17"/>
        <v>58.875</v>
      </c>
      <c r="AC147" s="5">
        <f t="shared" si="18"/>
        <v>91</v>
      </c>
      <c r="AD147">
        <f t="shared" si="20"/>
        <v>0.56071428571428572</v>
      </c>
    </row>
    <row r="148" spans="2:30" x14ac:dyDescent="0.2">
      <c r="B148" s="5">
        <v>12</v>
      </c>
      <c r="C148" s="5" t="s">
        <v>146</v>
      </c>
      <c r="D148" s="5" t="s">
        <v>660</v>
      </c>
      <c r="E148" s="5" t="s">
        <v>569</v>
      </c>
      <c r="F148" s="5" t="s">
        <v>333</v>
      </c>
      <c r="G148" s="5" t="s">
        <v>299</v>
      </c>
      <c r="H148" s="5" t="s">
        <v>121</v>
      </c>
      <c r="I148" s="152" t="s">
        <v>377</v>
      </c>
      <c r="J148" s="152">
        <v>0</v>
      </c>
      <c r="K148" s="152">
        <v>70</v>
      </c>
      <c r="L148" s="152" t="str">
        <f t="shared" si="19"/>
        <v>0 ~ 70</v>
      </c>
      <c r="M148" s="5" t="s">
        <v>0</v>
      </c>
      <c r="N148" s="5">
        <v>39.25</v>
      </c>
      <c r="O148" s="5" t="s">
        <v>0</v>
      </c>
      <c r="P148" s="5">
        <v>95</v>
      </c>
      <c r="Q148" s="5"/>
      <c r="R148" s="5" t="s">
        <v>364</v>
      </c>
      <c r="S148" s="5" t="s">
        <v>361</v>
      </c>
      <c r="T148" s="5"/>
      <c r="U148" s="5" t="s">
        <v>506</v>
      </c>
      <c r="V148" s="5" t="s">
        <v>372</v>
      </c>
      <c r="W148" s="5" t="s">
        <v>328</v>
      </c>
      <c r="X148" s="5">
        <v>48.1</v>
      </c>
      <c r="Y148" s="5">
        <v>0</v>
      </c>
      <c r="Z148" s="5">
        <v>150</v>
      </c>
      <c r="AA148" s="5">
        <v>0</v>
      </c>
      <c r="AB148" s="5">
        <f t="shared" si="17"/>
        <v>58.875</v>
      </c>
      <c r="AC148" s="5">
        <f t="shared" si="18"/>
        <v>91</v>
      </c>
      <c r="AD148">
        <f t="shared" si="20"/>
        <v>0.56071428571428572</v>
      </c>
    </row>
    <row r="149" spans="2:30" x14ac:dyDescent="0.2">
      <c r="B149" s="5">
        <v>13</v>
      </c>
      <c r="C149" s="5" t="s">
        <v>147</v>
      </c>
      <c r="D149" s="5" t="s">
        <v>687</v>
      </c>
      <c r="E149" s="5" t="s">
        <v>441</v>
      </c>
      <c r="F149" s="5" t="s">
        <v>333</v>
      </c>
      <c r="G149" s="5" t="s">
        <v>297</v>
      </c>
      <c r="H149" s="5" t="s">
        <v>122</v>
      </c>
      <c r="I149" s="152" t="s">
        <v>375</v>
      </c>
      <c r="J149" s="152">
        <v>0</v>
      </c>
      <c r="K149" s="152">
        <v>50</v>
      </c>
      <c r="L149" s="152" t="str">
        <f>J149&amp;" ~ "&amp;K149</f>
        <v>0 ~ 50</v>
      </c>
      <c r="M149" s="5" t="s">
        <v>0</v>
      </c>
      <c r="N149" s="5">
        <v>31</v>
      </c>
      <c r="O149" s="5" t="s">
        <v>0</v>
      </c>
      <c r="P149" s="5">
        <v>94</v>
      </c>
      <c r="Q149" s="5"/>
      <c r="R149" s="5" t="s">
        <v>364</v>
      </c>
      <c r="S149" s="5" t="s">
        <v>361</v>
      </c>
      <c r="T149" s="5"/>
      <c r="U149" s="5" t="s">
        <v>504</v>
      </c>
      <c r="V149" s="5" t="s">
        <v>28</v>
      </c>
      <c r="W149" s="5" t="s">
        <v>362</v>
      </c>
      <c r="X149" s="5">
        <v>55</v>
      </c>
      <c r="Y149" s="5">
        <v>0</v>
      </c>
      <c r="Z149" s="5">
        <v>150</v>
      </c>
      <c r="AA149" s="5">
        <v>0</v>
      </c>
      <c r="AB149" s="5">
        <f>N149*$AB$4</f>
        <v>46.5</v>
      </c>
      <c r="AC149" s="5">
        <f>K149*$AC$4</f>
        <v>65</v>
      </c>
      <c r="AD149">
        <f>N149/K149</f>
        <v>0.62</v>
      </c>
    </row>
    <row r="150" spans="2:30" x14ac:dyDescent="0.2">
      <c r="B150" s="5">
        <v>14</v>
      </c>
      <c r="C150" s="5" t="s">
        <v>158</v>
      </c>
      <c r="D150" s="5" t="s">
        <v>660</v>
      </c>
      <c r="E150" s="5" t="s">
        <v>570</v>
      </c>
      <c r="F150" s="5" t="s">
        <v>336</v>
      </c>
      <c r="G150" s="5" t="s">
        <v>301</v>
      </c>
      <c r="H150" s="5" t="s">
        <v>121</v>
      </c>
      <c r="I150" s="152" t="s">
        <v>623</v>
      </c>
      <c r="J150" s="152">
        <v>0</v>
      </c>
      <c r="K150" s="152">
        <v>40</v>
      </c>
      <c r="L150" s="152" t="str">
        <f t="shared" si="19"/>
        <v>0 ~ 40</v>
      </c>
      <c r="M150" s="5" t="s">
        <v>0</v>
      </c>
      <c r="N150" s="5">
        <v>22.15</v>
      </c>
      <c r="O150" s="5" t="s">
        <v>0</v>
      </c>
      <c r="P150" s="5">
        <v>45</v>
      </c>
      <c r="Q150" s="5"/>
      <c r="R150" s="5" t="s">
        <v>364</v>
      </c>
      <c r="S150" s="5" t="s">
        <v>361</v>
      </c>
      <c r="T150" s="5"/>
      <c r="U150" s="5" t="s">
        <v>506</v>
      </c>
      <c r="V150" s="5" t="s">
        <v>372</v>
      </c>
      <c r="W150" s="5" t="s">
        <v>328</v>
      </c>
      <c r="X150" s="5">
        <v>28.3</v>
      </c>
      <c r="Y150" s="5">
        <v>0</v>
      </c>
      <c r="Z150" s="5">
        <v>120</v>
      </c>
      <c r="AA150" s="5">
        <v>-46</v>
      </c>
      <c r="AB150" s="5">
        <f t="shared" si="17"/>
        <v>33.224999999999994</v>
      </c>
      <c r="AC150" s="5">
        <f t="shared" si="18"/>
        <v>52</v>
      </c>
      <c r="AD150">
        <f t="shared" si="20"/>
        <v>0.55374999999999996</v>
      </c>
    </row>
    <row r="151" spans="2:30" x14ac:dyDescent="0.2">
      <c r="B151" s="5">
        <v>15</v>
      </c>
      <c r="C151" s="5" t="s">
        <v>159</v>
      </c>
      <c r="D151" s="5" t="s">
        <v>660</v>
      </c>
      <c r="E151" s="5" t="s">
        <v>571</v>
      </c>
      <c r="F151" s="5" t="s">
        <v>336</v>
      </c>
      <c r="G151" s="5" t="s">
        <v>301</v>
      </c>
      <c r="H151" s="5" t="s">
        <v>121</v>
      </c>
      <c r="I151" s="152" t="s">
        <v>623</v>
      </c>
      <c r="J151" s="152">
        <v>0</v>
      </c>
      <c r="K151" s="152">
        <v>40</v>
      </c>
      <c r="L151" s="152" t="str">
        <f t="shared" si="19"/>
        <v>0 ~ 40</v>
      </c>
      <c r="M151" s="5" t="s">
        <v>0</v>
      </c>
      <c r="N151" s="5">
        <v>22.15</v>
      </c>
      <c r="O151" s="5" t="s">
        <v>0</v>
      </c>
      <c r="P151" s="5">
        <v>45</v>
      </c>
      <c r="Q151" s="5"/>
      <c r="R151" s="5" t="s">
        <v>364</v>
      </c>
      <c r="S151" s="5" t="s">
        <v>361</v>
      </c>
      <c r="T151" s="5"/>
      <c r="U151" s="5" t="s">
        <v>506</v>
      </c>
      <c r="V151" s="5" t="s">
        <v>372</v>
      </c>
      <c r="W151" s="5" t="s">
        <v>328</v>
      </c>
      <c r="X151" s="5">
        <v>28.3</v>
      </c>
      <c r="Y151" s="5">
        <v>0</v>
      </c>
      <c r="Z151" s="5">
        <v>120</v>
      </c>
      <c r="AA151" s="5">
        <v>-46</v>
      </c>
      <c r="AB151" s="5">
        <f t="shared" si="17"/>
        <v>33.224999999999994</v>
      </c>
      <c r="AC151" s="5">
        <f t="shared" si="18"/>
        <v>52</v>
      </c>
      <c r="AD151">
        <f t="shared" si="20"/>
        <v>0.55374999999999996</v>
      </c>
    </row>
    <row r="152" spans="2:30" x14ac:dyDescent="0.2">
      <c r="B152" s="5">
        <v>16</v>
      </c>
      <c r="C152" s="5" t="s">
        <v>160</v>
      </c>
      <c r="D152" s="5" t="s">
        <v>660</v>
      </c>
      <c r="E152" s="5" t="s">
        <v>572</v>
      </c>
      <c r="F152" s="5" t="s">
        <v>336</v>
      </c>
      <c r="G152" s="5" t="s">
        <v>301</v>
      </c>
      <c r="H152" s="5" t="s">
        <v>121</v>
      </c>
      <c r="I152" s="152" t="s">
        <v>376</v>
      </c>
      <c r="J152" s="152">
        <v>0</v>
      </c>
      <c r="K152" s="152">
        <v>80</v>
      </c>
      <c r="L152" s="152" t="str">
        <f t="shared" si="19"/>
        <v>0 ~ 80</v>
      </c>
      <c r="M152" s="5" t="s">
        <v>0</v>
      </c>
      <c r="N152" s="5">
        <v>50.9</v>
      </c>
      <c r="O152" s="5" t="s">
        <v>0</v>
      </c>
      <c r="P152" s="5">
        <v>47.2</v>
      </c>
      <c r="Q152" s="5"/>
      <c r="R152" s="5" t="s">
        <v>364</v>
      </c>
      <c r="S152" s="5" t="s">
        <v>361</v>
      </c>
      <c r="T152" s="5"/>
      <c r="U152" s="5" t="s">
        <v>506</v>
      </c>
      <c r="V152" s="5" t="s">
        <v>372</v>
      </c>
      <c r="W152" s="5" t="s">
        <v>328</v>
      </c>
      <c r="X152" s="5">
        <v>58.9</v>
      </c>
      <c r="Y152" s="5">
        <v>0</v>
      </c>
      <c r="Z152" s="5">
        <v>120</v>
      </c>
      <c r="AA152" s="5">
        <v>-46</v>
      </c>
      <c r="AB152" s="5">
        <f t="shared" si="17"/>
        <v>76.349999999999994</v>
      </c>
      <c r="AC152" s="5">
        <f t="shared" si="18"/>
        <v>104</v>
      </c>
      <c r="AD152">
        <f t="shared" si="20"/>
        <v>0.63624999999999998</v>
      </c>
    </row>
    <row r="153" spans="2:30" x14ac:dyDescent="0.2">
      <c r="B153" s="5">
        <v>17</v>
      </c>
      <c r="C153" s="5" t="s">
        <v>161</v>
      </c>
      <c r="D153" s="5" t="s">
        <v>660</v>
      </c>
      <c r="E153" s="5" t="s">
        <v>573</v>
      </c>
      <c r="F153" s="5" t="s">
        <v>336</v>
      </c>
      <c r="G153" s="5" t="s">
        <v>301</v>
      </c>
      <c r="H153" s="5" t="s">
        <v>121</v>
      </c>
      <c r="I153" s="152" t="s">
        <v>376</v>
      </c>
      <c r="J153" s="152">
        <v>0</v>
      </c>
      <c r="K153" s="152">
        <v>80</v>
      </c>
      <c r="L153" s="152" t="str">
        <f t="shared" si="19"/>
        <v>0 ~ 80</v>
      </c>
      <c r="M153" s="5" t="s">
        <v>0</v>
      </c>
      <c r="N153" s="5">
        <v>50.9</v>
      </c>
      <c r="O153" s="5" t="s">
        <v>0</v>
      </c>
      <c r="P153" s="5">
        <v>47.2</v>
      </c>
      <c r="Q153" s="5"/>
      <c r="R153" s="5" t="s">
        <v>364</v>
      </c>
      <c r="S153" s="5" t="s">
        <v>361</v>
      </c>
      <c r="T153" s="5"/>
      <c r="U153" s="5" t="s">
        <v>506</v>
      </c>
      <c r="V153" s="5" t="s">
        <v>372</v>
      </c>
      <c r="W153" s="5" t="s">
        <v>328</v>
      </c>
      <c r="X153" s="5">
        <v>58.9</v>
      </c>
      <c r="Y153" s="5">
        <v>0</v>
      </c>
      <c r="Z153" s="5">
        <v>120</v>
      </c>
      <c r="AA153" s="5">
        <v>-46</v>
      </c>
      <c r="AB153" s="5">
        <f t="shared" si="17"/>
        <v>76.349999999999994</v>
      </c>
      <c r="AC153" s="5">
        <f t="shared" si="18"/>
        <v>104</v>
      </c>
      <c r="AD153">
        <f t="shared" si="20"/>
        <v>0.63624999999999998</v>
      </c>
    </row>
    <row r="154" spans="2:30" x14ac:dyDescent="0.2">
      <c r="B154" s="5">
        <v>18</v>
      </c>
      <c r="C154" s="5" t="s">
        <v>168</v>
      </c>
      <c r="D154" s="5" t="s">
        <v>660</v>
      </c>
      <c r="E154" s="5" t="s">
        <v>574</v>
      </c>
      <c r="F154" s="5" t="s">
        <v>337</v>
      </c>
      <c r="G154" s="5" t="s">
        <v>304</v>
      </c>
      <c r="H154" s="5" t="s">
        <v>121</v>
      </c>
      <c r="I154" s="152" t="s">
        <v>376</v>
      </c>
      <c r="J154" s="152">
        <v>0</v>
      </c>
      <c r="K154" s="152">
        <v>80</v>
      </c>
      <c r="L154" s="152" t="str">
        <f t="shared" si="19"/>
        <v>0 ~ 80</v>
      </c>
      <c r="M154" s="5" t="s">
        <v>0</v>
      </c>
      <c r="N154" s="5">
        <v>50.83</v>
      </c>
      <c r="O154" s="5" t="s">
        <v>0</v>
      </c>
      <c r="P154" s="5">
        <v>45</v>
      </c>
      <c r="Q154" s="5"/>
      <c r="R154" s="5" t="s">
        <v>364</v>
      </c>
      <c r="S154" s="5" t="s">
        <v>361</v>
      </c>
      <c r="T154" s="5"/>
      <c r="U154" s="5" t="s">
        <v>506</v>
      </c>
      <c r="V154" s="5" t="s">
        <v>372</v>
      </c>
      <c r="W154" s="5" t="s">
        <v>328</v>
      </c>
      <c r="X154" s="5">
        <v>63.5</v>
      </c>
      <c r="Y154" s="5">
        <v>0</v>
      </c>
      <c r="Z154" s="5">
        <v>120</v>
      </c>
      <c r="AA154" s="5">
        <v>0</v>
      </c>
      <c r="AB154" s="5">
        <f t="shared" si="17"/>
        <v>76.245000000000005</v>
      </c>
      <c r="AC154" s="5">
        <f t="shared" si="18"/>
        <v>104</v>
      </c>
      <c r="AD154">
        <f t="shared" si="20"/>
        <v>0.63537500000000002</v>
      </c>
    </row>
    <row r="155" spans="2:30" x14ac:dyDescent="0.2">
      <c r="B155" s="5">
        <v>19</v>
      </c>
      <c r="C155" s="5" t="s">
        <v>169</v>
      </c>
      <c r="D155" s="5" t="s">
        <v>660</v>
      </c>
      <c r="E155" s="5" t="s">
        <v>575</v>
      </c>
      <c r="F155" s="5" t="s">
        <v>337</v>
      </c>
      <c r="G155" s="5" t="s">
        <v>304</v>
      </c>
      <c r="H155" s="5" t="s">
        <v>121</v>
      </c>
      <c r="I155" s="152" t="s">
        <v>376</v>
      </c>
      <c r="J155" s="152">
        <v>0</v>
      </c>
      <c r="K155" s="152">
        <v>80</v>
      </c>
      <c r="L155" s="152" t="str">
        <f t="shared" si="19"/>
        <v>0 ~ 80</v>
      </c>
      <c r="M155" s="5" t="s">
        <v>0</v>
      </c>
      <c r="N155" s="5">
        <v>50.83</v>
      </c>
      <c r="O155" s="5" t="s">
        <v>0</v>
      </c>
      <c r="P155" s="5">
        <v>45</v>
      </c>
      <c r="Q155" s="5"/>
      <c r="R155" s="5" t="s">
        <v>364</v>
      </c>
      <c r="S155" s="5" t="s">
        <v>361</v>
      </c>
      <c r="T155" s="5"/>
      <c r="U155" s="5" t="s">
        <v>506</v>
      </c>
      <c r="V155" s="5" t="s">
        <v>372</v>
      </c>
      <c r="W155" s="5" t="s">
        <v>328</v>
      </c>
      <c r="X155" s="5">
        <v>63.5</v>
      </c>
      <c r="Y155" s="5">
        <v>0</v>
      </c>
      <c r="Z155" s="5">
        <v>120</v>
      </c>
      <c r="AA155" s="5">
        <v>0</v>
      </c>
      <c r="AB155" s="5">
        <f t="shared" si="17"/>
        <v>76.245000000000005</v>
      </c>
      <c r="AC155" s="5">
        <f t="shared" si="18"/>
        <v>104</v>
      </c>
      <c r="AD155">
        <f t="shared" si="20"/>
        <v>0.63537500000000002</v>
      </c>
    </row>
    <row r="156" spans="2:30" x14ac:dyDescent="0.2">
      <c r="B156" s="5">
        <v>20</v>
      </c>
      <c r="C156" s="5" t="s">
        <v>221</v>
      </c>
      <c r="D156" s="5" t="s">
        <v>660</v>
      </c>
      <c r="E156" s="5" t="s">
        <v>576</v>
      </c>
      <c r="F156" s="5" t="s">
        <v>344</v>
      </c>
      <c r="G156" s="5" t="s">
        <v>310</v>
      </c>
      <c r="H156" s="5" t="s">
        <v>121</v>
      </c>
      <c r="I156" s="152" t="s">
        <v>376</v>
      </c>
      <c r="J156" s="152">
        <v>0</v>
      </c>
      <c r="K156" s="152">
        <v>80</v>
      </c>
      <c r="L156" s="152" t="str">
        <f t="shared" si="19"/>
        <v>0 ~ 80</v>
      </c>
      <c r="M156" s="5" t="s">
        <v>0</v>
      </c>
      <c r="N156" s="5">
        <v>49.7</v>
      </c>
      <c r="O156" s="5">
        <v>35</v>
      </c>
      <c r="P156" s="5">
        <v>25</v>
      </c>
      <c r="Q156" s="5"/>
      <c r="R156" s="5" t="s">
        <v>364</v>
      </c>
      <c r="S156" s="5" t="s">
        <v>361</v>
      </c>
      <c r="T156" s="5"/>
      <c r="U156" s="5" t="s">
        <v>506</v>
      </c>
      <c r="V156" s="5" t="s">
        <v>372</v>
      </c>
      <c r="W156" s="5" t="s">
        <v>328</v>
      </c>
      <c r="X156" s="5">
        <v>55</v>
      </c>
      <c r="Y156" s="5">
        <v>0</v>
      </c>
      <c r="Z156" s="5">
        <v>65</v>
      </c>
      <c r="AA156" s="5">
        <v>-15</v>
      </c>
      <c r="AB156" s="5">
        <f t="shared" si="17"/>
        <v>74.550000000000011</v>
      </c>
      <c r="AC156" s="5">
        <f t="shared" si="18"/>
        <v>104</v>
      </c>
      <c r="AD156">
        <f t="shared" si="20"/>
        <v>0.62125000000000008</v>
      </c>
    </row>
    <row r="157" spans="2:30" x14ac:dyDescent="0.2">
      <c r="B157" s="5">
        <v>21</v>
      </c>
      <c r="C157" s="5" t="s">
        <v>222</v>
      </c>
      <c r="D157" s="5" t="s">
        <v>660</v>
      </c>
      <c r="E157" s="5" t="s">
        <v>577</v>
      </c>
      <c r="F157" s="5" t="s">
        <v>344</v>
      </c>
      <c r="G157" s="5" t="s">
        <v>310</v>
      </c>
      <c r="H157" s="5" t="s">
        <v>121</v>
      </c>
      <c r="I157" s="152" t="s">
        <v>376</v>
      </c>
      <c r="J157" s="152">
        <v>0</v>
      </c>
      <c r="K157" s="152">
        <v>80</v>
      </c>
      <c r="L157" s="152" t="str">
        <f t="shared" si="19"/>
        <v>0 ~ 80</v>
      </c>
      <c r="M157" s="5" t="s">
        <v>0</v>
      </c>
      <c r="N157" s="5">
        <v>49.7</v>
      </c>
      <c r="O157" s="5">
        <v>35</v>
      </c>
      <c r="P157" s="5">
        <v>25</v>
      </c>
      <c r="Q157" s="5"/>
      <c r="R157" s="5" t="s">
        <v>364</v>
      </c>
      <c r="S157" s="5" t="s">
        <v>361</v>
      </c>
      <c r="T157" s="5"/>
      <c r="U157" s="5" t="s">
        <v>506</v>
      </c>
      <c r="V157" s="5" t="s">
        <v>372</v>
      </c>
      <c r="W157" s="5" t="s">
        <v>328</v>
      </c>
      <c r="X157" s="5">
        <v>55</v>
      </c>
      <c r="Y157" s="5">
        <v>0</v>
      </c>
      <c r="Z157" s="5">
        <v>65</v>
      </c>
      <c r="AA157" s="5">
        <v>-15</v>
      </c>
      <c r="AB157" s="5">
        <f t="shared" si="17"/>
        <v>74.550000000000011</v>
      </c>
      <c r="AC157" s="5">
        <f t="shared" si="18"/>
        <v>104</v>
      </c>
      <c r="AD157">
        <f t="shared" si="20"/>
        <v>0.62125000000000008</v>
      </c>
    </row>
    <row r="158" spans="2:30" x14ac:dyDescent="0.2">
      <c r="B158" s="5">
        <v>22</v>
      </c>
      <c r="C158" s="5" t="s">
        <v>243</v>
      </c>
      <c r="D158" s="5" t="s">
        <v>660</v>
      </c>
      <c r="E158" s="5" t="s">
        <v>633</v>
      </c>
      <c r="F158" s="5" t="s">
        <v>349</v>
      </c>
      <c r="G158" s="5" t="s">
        <v>313</v>
      </c>
      <c r="H158" s="5" t="s">
        <v>121</v>
      </c>
      <c r="I158" s="152" t="s">
        <v>634</v>
      </c>
      <c r="J158" s="152">
        <v>0</v>
      </c>
      <c r="K158" s="152">
        <v>100</v>
      </c>
      <c r="L158" s="152" t="str">
        <f>J158&amp;" ~ "&amp;K158</f>
        <v>0 ~ 100</v>
      </c>
      <c r="M158" s="5" t="s">
        <v>0</v>
      </c>
      <c r="N158" s="5">
        <v>64.599999999999994</v>
      </c>
      <c r="O158" s="5" t="s">
        <v>0</v>
      </c>
      <c r="P158" s="5">
        <v>80</v>
      </c>
      <c r="Q158" s="5"/>
      <c r="R158" s="5" t="s">
        <v>364</v>
      </c>
      <c r="S158" s="5" t="s">
        <v>361</v>
      </c>
      <c r="T158" s="5"/>
      <c r="U158" s="5" t="s">
        <v>504</v>
      </c>
      <c r="V158" s="5" t="s">
        <v>362</v>
      </c>
      <c r="W158" s="5" t="s">
        <v>362</v>
      </c>
      <c r="X158" s="5">
        <v>66</v>
      </c>
      <c r="Y158" s="5">
        <v>0</v>
      </c>
      <c r="Z158" s="5">
        <v>300</v>
      </c>
      <c r="AA158" s="5">
        <v>0</v>
      </c>
      <c r="AB158" s="5">
        <f>N158*$AB$4</f>
        <v>96.899999999999991</v>
      </c>
      <c r="AC158" s="5">
        <f>K158*$AC$4</f>
        <v>130</v>
      </c>
      <c r="AD158">
        <f>N158/K158</f>
        <v>0.64599999999999991</v>
      </c>
    </row>
    <row r="159" spans="2:30" x14ac:dyDescent="0.2">
      <c r="B159" s="5">
        <v>23</v>
      </c>
      <c r="C159" s="5" t="s">
        <v>264</v>
      </c>
      <c r="D159" s="5" t="s">
        <v>660</v>
      </c>
      <c r="E159" s="5" t="s">
        <v>584</v>
      </c>
      <c r="F159" s="5" t="s">
        <v>352</v>
      </c>
      <c r="G159" s="5" t="s">
        <v>321</v>
      </c>
      <c r="H159" s="5" t="s">
        <v>122</v>
      </c>
      <c r="I159" s="152" t="s">
        <v>651</v>
      </c>
      <c r="J159" s="152">
        <v>0</v>
      </c>
      <c r="K159" s="152">
        <v>110</v>
      </c>
      <c r="L159" s="152" t="str">
        <f t="shared" si="19"/>
        <v>0 ~ 110</v>
      </c>
      <c r="M159" s="5" t="s">
        <v>0</v>
      </c>
      <c r="N159" s="5">
        <v>70</v>
      </c>
      <c r="O159" s="5" t="s">
        <v>0</v>
      </c>
      <c r="P159" s="5" t="s">
        <v>29</v>
      </c>
      <c r="Q159" s="5"/>
      <c r="R159" s="5"/>
      <c r="S159" s="5" t="s">
        <v>361</v>
      </c>
      <c r="T159" s="5"/>
      <c r="U159" s="5" t="s">
        <v>506</v>
      </c>
      <c r="V159" s="5" t="s">
        <v>28</v>
      </c>
      <c r="W159" s="5" t="s">
        <v>328</v>
      </c>
      <c r="X159" s="5">
        <v>77</v>
      </c>
      <c r="Y159" s="5">
        <v>0</v>
      </c>
      <c r="Z159" s="5">
        <v>65</v>
      </c>
      <c r="AA159" s="5">
        <v>0</v>
      </c>
      <c r="AB159" s="5">
        <f t="shared" si="17"/>
        <v>105</v>
      </c>
      <c r="AC159" s="5">
        <f t="shared" si="18"/>
        <v>143</v>
      </c>
      <c r="AD159">
        <f t="shared" si="20"/>
        <v>0.63636363636363635</v>
      </c>
    </row>
    <row r="160" spans="2:30" x14ac:dyDescent="0.2">
      <c r="B160" s="5">
        <v>1</v>
      </c>
      <c r="C160" s="5" t="s">
        <v>153</v>
      </c>
      <c r="D160" s="5" t="s">
        <v>661</v>
      </c>
      <c r="E160" s="5" t="s">
        <v>652</v>
      </c>
      <c r="F160" s="5" t="s">
        <v>335</v>
      </c>
      <c r="G160" s="5" t="s">
        <v>300</v>
      </c>
      <c r="H160" s="5" t="s">
        <v>123</v>
      </c>
      <c r="I160" s="152" t="s">
        <v>375</v>
      </c>
      <c r="J160" s="152">
        <v>0</v>
      </c>
      <c r="K160" s="152">
        <v>50</v>
      </c>
      <c r="L160" s="152" t="str">
        <f t="shared" si="19"/>
        <v>0 ~ 50</v>
      </c>
      <c r="M160" s="5" t="s">
        <v>0</v>
      </c>
      <c r="N160" s="5">
        <v>28</v>
      </c>
      <c r="O160" s="5" t="s">
        <v>0</v>
      </c>
      <c r="P160" s="5">
        <v>231</v>
      </c>
      <c r="Q160" s="5" t="s">
        <v>123</v>
      </c>
      <c r="R160" s="5"/>
      <c r="S160" s="5" t="s">
        <v>361</v>
      </c>
      <c r="T160" s="5"/>
      <c r="U160" s="5" t="s">
        <v>653</v>
      </c>
      <c r="V160" s="5" t="s">
        <v>373</v>
      </c>
      <c r="W160" s="5" t="s">
        <v>549</v>
      </c>
      <c r="X160" s="5">
        <v>46</v>
      </c>
      <c r="Y160" s="5">
        <v>0</v>
      </c>
      <c r="Z160" s="5">
        <v>400</v>
      </c>
      <c r="AA160" s="5">
        <v>0</v>
      </c>
      <c r="AB160" s="5">
        <f t="shared" si="17"/>
        <v>42</v>
      </c>
      <c r="AC160" s="5">
        <f t="shared" si="18"/>
        <v>65</v>
      </c>
      <c r="AD160">
        <f t="shared" si="20"/>
        <v>0.56000000000000005</v>
      </c>
    </row>
    <row r="161" spans="2:30" x14ac:dyDescent="0.2">
      <c r="B161" s="5">
        <v>2</v>
      </c>
      <c r="C161" s="5" t="s">
        <v>242</v>
      </c>
      <c r="D161" s="5" t="s">
        <v>661</v>
      </c>
      <c r="E161" s="5" t="s">
        <v>654</v>
      </c>
      <c r="F161" s="5" t="s">
        <v>349</v>
      </c>
      <c r="G161" s="5" t="s">
        <v>312</v>
      </c>
      <c r="H161" s="5" t="s">
        <v>123</v>
      </c>
      <c r="I161" s="152" t="s">
        <v>377</v>
      </c>
      <c r="J161" s="152">
        <v>0</v>
      </c>
      <c r="K161" s="152">
        <v>70</v>
      </c>
      <c r="L161" s="152" t="str">
        <f t="shared" si="19"/>
        <v>0 ~ 70</v>
      </c>
      <c r="M161" s="5" t="s">
        <v>0</v>
      </c>
      <c r="N161" s="5">
        <v>40</v>
      </c>
      <c r="O161" s="5" t="s">
        <v>0</v>
      </c>
      <c r="P161" s="5">
        <v>370</v>
      </c>
      <c r="Q161" s="5" t="s">
        <v>123</v>
      </c>
      <c r="R161" s="5"/>
      <c r="S161" s="5" t="s">
        <v>361</v>
      </c>
      <c r="T161" s="5"/>
      <c r="U161" s="5" t="s">
        <v>653</v>
      </c>
      <c r="V161" s="5" t="s">
        <v>373</v>
      </c>
      <c r="W161" s="5" t="s">
        <v>549</v>
      </c>
      <c r="X161" s="5">
        <v>45</v>
      </c>
      <c r="Y161" s="5" t="s">
        <v>550</v>
      </c>
      <c r="Z161" s="5">
        <v>425</v>
      </c>
      <c r="AA161" s="5">
        <v>0</v>
      </c>
      <c r="AB161" s="5">
        <f t="shared" si="17"/>
        <v>60</v>
      </c>
      <c r="AC161" s="5">
        <f t="shared" si="18"/>
        <v>91</v>
      </c>
      <c r="AD161">
        <f t="shared" si="20"/>
        <v>0.5714285714285714</v>
      </c>
    </row>
    <row r="162" spans="2:30" x14ac:dyDescent="0.2">
      <c r="B162" s="5">
        <v>3</v>
      </c>
      <c r="C162" s="5" t="s">
        <v>244</v>
      </c>
      <c r="D162" s="5" t="s">
        <v>661</v>
      </c>
      <c r="E162" s="5" t="s">
        <v>292</v>
      </c>
      <c r="F162" s="5" t="s">
        <v>349</v>
      </c>
      <c r="G162" s="5" t="s">
        <v>314</v>
      </c>
      <c r="H162" s="5" t="s">
        <v>123</v>
      </c>
      <c r="I162" s="152" t="s">
        <v>365</v>
      </c>
      <c r="J162" s="152">
        <v>0</v>
      </c>
      <c r="K162" s="152">
        <v>30</v>
      </c>
      <c r="L162" s="152" t="str">
        <f t="shared" si="19"/>
        <v>0 ~ 30</v>
      </c>
      <c r="M162" s="5" t="s">
        <v>0</v>
      </c>
      <c r="N162" s="5">
        <v>14.6</v>
      </c>
      <c r="O162" s="5" t="s">
        <v>0</v>
      </c>
      <c r="P162" s="5">
        <v>226</v>
      </c>
      <c r="Q162" s="5" t="s">
        <v>123</v>
      </c>
      <c r="R162" s="5"/>
      <c r="S162" s="5" t="s">
        <v>361</v>
      </c>
      <c r="T162" s="5"/>
      <c r="U162" s="5" t="s">
        <v>653</v>
      </c>
      <c r="V162" s="5" t="s">
        <v>370</v>
      </c>
      <c r="W162" s="5" t="s">
        <v>549</v>
      </c>
      <c r="X162" s="5">
        <v>18</v>
      </c>
      <c r="Y162" s="5">
        <v>0</v>
      </c>
      <c r="Z162" s="5">
        <v>350</v>
      </c>
      <c r="AA162" s="5">
        <v>0</v>
      </c>
      <c r="AB162" s="5">
        <f t="shared" si="17"/>
        <v>21.9</v>
      </c>
      <c r="AC162" s="5">
        <f t="shared" si="18"/>
        <v>39</v>
      </c>
      <c r="AD162">
        <f t="shared" si="20"/>
        <v>0.48666666666666664</v>
      </c>
    </row>
    <row r="163" spans="2:30" x14ac:dyDescent="0.2">
      <c r="B163" s="5">
        <v>4</v>
      </c>
      <c r="C163" s="5" t="s">
        <v>245</v>
      </c>
      <c r="D163" s="5" t="s">
        <v>661</v>
      </c>
      <c r="E163" s="5" t="s">
        <v>292</v>
      </c>
      <c r="F163" s="5" t="s">
        <v>349</v>
      </c>
      <c r="G163" s="5" t="s">
        <v>314</v>
      </c>
      <c r="H163" s="5" t="s">
        <v>123</v>
      </c>
      <c r="I163" s="152" t="s">
        <v>365</v>
      </c>
      <c r="J163" s="152">
        <v>0</v>
      </c>
      <c r="K163" s="152">
        <v>30</v>
      </c>
      <c r="L163" s="152" t="str">
        <f t="shared" si="19"/>
        <v>0 ~ 30</v>
      </c>
      <c r="M163" s="5" t="s">
        <v>0</v>
      </c>
      <c r="N163" s="5">
        <v>14.6</v>
      </c>
      <c r="O163" s="5" t="s">
        <v>0</v>
      </c>
      <c r="P163" s="5">
        <v>226</v>
      </c>
      <c r="Q163" s="5" t="s">
        <v>123</v>
      </c>
      <c r="R163" s="5"/>
      <c r="S163" s="5" t="s">
        <v>361</v>
      </c>
      <c r="T163" s="5"/>
      <c r="U163" s="5" t="s">
        <v>653</v>
      </c>
      <c r="V163" s="5" t="s">
        <v>370</v>
      </c>
      <c r="W163" s="5" t="s">
        <v>549</v>
      </c>
      <c r="X163" s="5">
        <v>18</v>
      </c>
      <c r="Y163" s="5">
        <v>0</v>
      </c>
      <c r="Z163" s="5">
        <v>350</v>
      </c>
      <c r="AA163" s="5">
        <v>0</v>
      </c>
      <c r="AB163" s="5">
        <f t="shared" si="17"/>
        <v>21.9</v>
      </c>
      <c r="AC163" s="5">
        <f t="shared" si="18"/>
        <v>39</v>
      </c>
      <c r="AD163">
        <f t="shared" si="20"/>
        <v>0.48666666666666664</v>
      </c>
    </row>
    <row r="164" spans="2:30" x14ac:dyDescent="0.2">
      <c r="B164" s="5">
        <v>5</v>
      </c>
      <c r="C164" s="5" t="s">
        <v>246</v>
      </c>
      <c r="D164" s="5" t="s">
        <v>661</v>
      </c>
      <c r="E164" s="5" t="s">
        <v>655</v>
      </c>
      <c r="F164" s="5" t="s">
        <v>349</v>
      </c>
      <c r="G164" s="5" t="s">
        <v>312</v>
      </c>
      <c r="H164" s="5" t="s">
        <v>123</v>
      </c>
      <c r="I164" s="152" t="s">
        <v>377</v>
      </c>
      <c r="J164" s="152">
        <v>0</v>
      </c>
      <c r="K164" s="152">
        <v>70</v>
      </c>
      <c r="L164" s="152" t="str">
        <f t="shared" si="19"/>
        <v>0 ~ 70</v>
      </c>
      <c r="M164" s="5" t="s">
        <v>0</v>
      </c>
      <c r="N164" s="5">
        <v>40</v>
      </c>
      <c r="O164" s="5" t="s">
        <v>0</v>
      </c>
      <c r="P164" s="5">
        <v>370</v>
      </c>
      <c r="Q164" s="5" t="s">
        <v>123</v>
      </c>
      <c r="R164" s="5"/>
      <c r="S164" s="5" t="s">
        <v>361</v>
      </c>
      <c r="T164" s="5"/>
      <c r="U164" s="5" t="s">
        <v>653</v>
      </c>
      <c r="V164" s="5" t="s">
        <v>373</v>
      </c>
      <c r="W164" s="5" t="s">
        <v>549</v>
      </c>
      <c r="X164" s="5">
        <v>45</v>
      </c>
      <c r="Y164" s="5" t="s">
        <v>550</v>
      </c>
      <c r="Z164" s="5">
        <v>425</v>
      </c>
      <c r="AA164" s="5">
        <v>0</v>
      </c>
      <c r="AB164" s="5">
        <f t="shared" si="17"/>
        <v>60</v>
      </c>
      <c r="AC164" s="5">
        <f t="shared" si="18"/>
        <v>91</v>
      </c>
      <c r="AD164">
        <f t="shared" si="20"/>
        <v>0.5714285714285714</v>
      </c>
    </row>
    <row r="165" spans="2:30" x14ac:dyDescent="0.2">
      <c r="B165" s="5">
        <v>6</v>
      </c>
      <c r="C165" s="5" t="s">
        <v>247</v>
      </c>
      <c r="D165" s="5" t="s">
        <v>661</v>
      </c>
      <c r="E165" s="5" t="s">
        <v>656</v>
      </c>
      <c r="F165" s="5" t="s">
        <v>349</v>
      </c>
      <c r="G165" s="5" t="s">
        <v>312</v>
      </c>
      <c r="H165" s="5" t="s">
        <v>123</v>
      </c>
      <c r="I165" s="152" t="s">
        <v>377</v>
      </c>
      <c r="J165" s="152">
        <v>0</v>
      </c>
      <c r="K165" s="152">
        <v>70</v>
      </c>
      <c r="L165" s="152" t="str">
        <f t="shared" si="19"/>
        <v>0 ~ 70</v>
      </c>
      <c r="M165" s="5" t="s">
        <v>0</v>
      </c>
      <c r="N165" s="5">
        <v>40</v>
      </c>
      <c r="O165" s="5" t="s">
        <v>0</v>
      </c>
      <c r="P165" s="5">
        <v>370</v>
      </c>
      <c r="Q165" s="5" t="s">
        <v>123</v>
      </c>
      <c r="R165" s="5"/>
      <c r="S165" s="5" t="s">
        <v>361</v>
      </c>
      <c r="T165" s="5"/>
      <c r="U165" s="5" t="s">
        <v>653</v>
      </c>
      <c r="V165" s="5" t="s">
        <v>373</v>
      </c>
      <c r="W165" s="5" t="s">
        <v>549</v>
      </c>
      <c r="X165" s="5">
        <v>45</v>
      </c>
      <c r="Y165" s="5" t="s">
        <v>550</v>
      </c>
      <c r="Z165" s="5">
        <v>425</v>
      </c>
      <c r="AA165" s="5">
        <v>0</v>
      </c>
      <c r="AB165" s="5">
        <f t="shared" si="17"/>
        <v>60</v>
      </c>
      <c r="AC165" s="5">
        <f t="shared" si="18"/>
        <v>91</v>
      </c>
      <c r="AD165">
        <f t="shared" si="20"/>
        <v>0.5714285714285714</v>
      </c>
    </row>
  </sheetData>
  <autoFilter ref="B5:AD165"/>
  <sortState ref="A6:AF165">
    <sortCondition ref="D6:D165"/>
    <sortCondition ref="B6:B165"/>
  </sortState>
  <phoneticPr fontId="1" type="noConversion"/>
  <conditionalFormatting sqref="AD6:AD158">
    <cfRule type="cellIs" dxfId="3" priority="8" operator="between">
      <formula>0.33</formula>
      <formula>0.66</formula>
    </cfRule>
  </conditionalFormatting>
  <conditionalFormatting sqref="AC6:AC158">
    <cfRule type="cellIs" dxfId="2" priority="5" operator="greaterThanOrEqual">
      <formula>X6</formula>
    </cfRule>
  </conditionalFormatting>
  <conditionalFormatting sqref="AD159:AD165">
    <cfRule type="cellIs" dxfId="1" priority="3" operator="between">
      <formula>0.33</formula>
      <formula>0.66</formula>
    </cfRule>
  </conditionalFormatting>
  <conditionalFormatting sqref="AC159:AC165">
    <cfRule type="cellIs" dxfId="0" priority="1" operator="greaterThanOrEqual">
      <formula>X159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Cover</vt:lpstr>
      <vt:lpstr>Flanged_PG_150</vt:lpstr>
      <vt:lpstr>Flanged_PG_300</vt:lpstr>
      <vt:lpstr>Flanged_PG_600</vt:lpstr>
      <vt:lpstr>NPT_PG</vt:lpstr>
      <vt:lpstr>Sheet2</vt:lpstr>
      <vt:lpstr>Cover!Print_Area</vt:lpstr>
      <vt:lpstr>Flanged_PG_150!Print_Area</vt:lpstr>
      <vt:lpstr>Flanged_PG_300!Print_Area</vt:lpstr>
      <vt:lpstr>Flanged_PG_600!Print_Area</vt:lpstr>
      <vt:lpstr>NPT_PG!Print_Area</vt:lpstr>
      <vt:lpstr>Flanged_PG_150!Print_Titles</vt:lpstr>
      <vt:lpstr>Flanged_PG_300!Print_Titles</vt:lpstr>
      <vt:lpstr>Flanged_PG_600!Print_Titles</vt:lpstr>
      <vt:lpstr>NPT_PG!Print_Titles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SERVEONE</cp:lastModifiedBy>
  <cp:lastPrinted>2018-08-16T07:31:09Z</cp:lastPrinted>
  <dcterms:created xsi:type="dcterms:W3CDTF">2016-03-04T00:39:08Z</dcterms:created>
  <dcterms:modified xsi:type="dcterms:W3CDTF">2018-08-16T07:32:17Z</dcterms:modified>
</cp:coreProperties>
</file>