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992"/>
  </bookViews>
  <sheets>
    <sheet name="Sheet2" sheetId="1" r:id="rId1"/>
    <sheet name="Sheet1" sheetId="2" r:id="rId2"/>
    <sheet name="Sheet3" sheetId="3" r:id="rId3"/>
  </sheets>
  <calcPr calcId="145621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5" i="2" l="1"/>
  <c r="K14" i="2"/>
  <c r="J14" i="2"/>
  <c r="I14" i="2"/>
  <c r="A14" i="2"/>
  <c r="J13" i="2"/>
  <c r="I13" i="2"/>
  <c r="A13" i="2"/>
  <c r="J12" i="2"/>
  <c r="I12" i="2"/>
  <c r="A12" i="2"/>
  <c r="J11" i="2"/>
  <c r="I11" i="2"/>
  <c r="A11" i="2"/>
  <c r="K10" i="2"/>
  <c r="J10" i="2"/>
  <c r="I10" i="2"/>
  <c r="A10" i="2"/>
  <c r="K9" i="2"/>
  <c r="J9" i="2"/>
  <c r="I9" i="2"/>
  <c r="A9" i="2"/>
  <c r="K7" i="2"/>
  <c r="J7" i="2"/>
  <c r="I7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</calcChain>
</file>

<file path=xl/sharedStrings.xml><?xml version="1.0" encoding="utf-8"?>
<sst xmlns="http://schemas.openxmlformats.org/spreadsheetml/2006/main" count="59" uniqueCount="33">
  <si>
    <t>G1</t>
  </si>
  <si>
    <t>S</t>
  </si>
  <si>
    <t>G2</t>
  </si>
  <si>
    <t>M</t>
  </si>
  <si>
    <t>osmo_cln2Dcln3D</t>
  </si>
  <si>
    <t>osmo_cln1Dcln3D</t>
  </si>
  <si>
    <t>osmo_cln1Dcln2D</t>
  </si>
  <si>
    <t>osmo_cln3</t>
  </si>
  <si>
    <t>osmo_cln2</t>
  </si>
  <si>
    <t>osmo_cln1</t>
  </si>
  <si>
    <t>osmo_wt</t>
  </si>
  <si>
    <t>nostress_cln2Dcln3D</t>
  </si>
  <si>
    <t>nostress_cln1Dcln3D</t>
  </si>
  <si>
    <t>nostress_cln1Dcln2D</t>
  </si>
  <si>
    <t>nostress_cln3</t>
  </si>
  <si>
    <t>nostress_cln2</t>
  </si>
  <si>
    <t>nostress_cln1</t>
  </si>
  <si>
    <t>nostress_wt</t>
  </si>
  <si>
    <t>g1</t>
  </si>
  <si>
    <t>s/g2</t>
  </si>
  <si>
    <t>m</t>
  </si>
  <si>
    <t>SUM(Last g1/S)</t>
  </si>
  <si>
    <t>c1</t>
  </si>
  <si>
    <t>c2</t>
  </si>
  <si>
    <t>wt</t>
  </si>
  <si>
    <t>cln1</t>
  </si>
  <si>
    <t>cln2</t>
  </si>
  <si>
    <t>cln3</t>
  </si>
  <si>
    <t>cln1/2</t>
  </si>
  <si>
    <t>N/A</t>
  </si>
  <si>
    <t>cln1/3</t>
  </si>
  <si>
    <t>cln2/3</t>
  </si>
  <si>
    <t>-----------------------------------------N/A------------------------------------------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</si>
</sst>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>
      <selection activeCell="D11" sqref="D11"/>
    </sheetView>
  </sheetViews>
  <sheetFormatPr baseColWidth="10" defaultColWidth="9.140625" defaultRowHeight="15" x14ac:dyDescent="0.25"/>
  <cols>
    <col min="1" max="1" width="19.28515625" bestFit="1" customWidth="1"/>
    <col min="2" max="1025" width="8.5703125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0</v>
      </c>
      <c r="G1" t="s">
        <v>1</v>
      </c>
      <c r="H1" t="s">
        <v>2</v>
      </c>
      <c r="I1" t="s">
        <v>3</v>
      </c>
      <c r="J1" t="s">
        <v>0</v>
      </c>
      <c r="K1" t="s">
        <v>1</v>
      </c>
    </row>
    <row r="2" spans="1:11" x14ac:dyDescent="0.25">
      <c r="A2" t="s">
        <v>4</v>
      </c>
    </row>
    <row r="3" spans="1:11" x14ac:dyDescent="0.25">
      <c r="A3" t="s">
        <v>5</v>
      </c>
      <c r="B3">
        <v>42.6666666666667</v>
      </c>
      <c r="C3">
        <v>17.3333333333333</v>
      </c>
      <c r="D3">
        <v>38</v>
      </c>
      <c r="E3">
        <v>7.5</v>
      </c>
      <c r="F3">
        <v>28.8333333333333</v>
      </c>
      <c r="G3">
        <v>5.1666666666666599</v>
      </c>
      <c r="H3">
        <v>6.5</v>
      </c>
    </row>
    <row r="4" spans="1:11" x14ac:dyDescent="0.25">
      <c r="A4" t="s">
        <v>6</v>
      </c>
      <c r="B4">
        <v>27.3333333333333</v>
      </c>
      <c r="C4">
        <v>12.1666666666667</v>
      </c>
      <c r="D4">
        <v>57.5</v>
      </c>
      <c r="E4">
        <v>1</v>
      </c>
      <c r="F4">
        <v>9</v>
      </c>
      <c r="G4">
        <v>11</v>
      </c>
    </row>
    <row r="5" spans="1:11" x14ac:dyDescent="0.25">
      <c r="A5" t="s">
        <v>7</v>
      </c>
      <c r="B5">
        <v>28.6666666666667</v>
      </c>
      <c r="C5">
        <v>14.3333333333333</v>
      </c>
      <c r="D5">
        <v>41</v>
      </c>
      <c r="E5">
        <v>8</v>
      </c>
      <c r="F5">
        <v>13</v>
      </c>
      <c r="G5">
        <v>7</v>
      </c>
    </row>
    <row r="6" spans="1:11" x14ac:dyDescent="0.25">
      <c r="A6" t="s">
        <v>8</v>
      </c>
      <c r="B6">
        <v>25.6666666666667</v>
      </c>
      <c r="C6">
        <v>13.3333333333333</v>
      </c>
      <c r="D6">
        <v>46</v>
      </c>
      <c r="E6">
        <v>3.5</v>
      </c>
      <c r="F6">
        <v>7.5</v>
      </c>
      <c r="G6">
        <v>13</v>
      </c>
    </row>
    <row r="7" spans="1:11" x14ac:dyDescent="0.25">
      <c r="A7" t="s">
        <v>9</v>
      </c>
      <c r="B7">
        <v>25</v>
      </c>
      <c r="C7">
        <v>15.5</v>
      </c>
      <c r="D7">
        <v>32.5</v>
      </c>
      <c r="E7">
        <v>12.5</v>
      </c>
      <c r="F7">
        <v>6.1666666666666696</v>
      </c>
      <c r="G7">
        <v>10.3333333333333</v>
      </c>
    </row>
    <row r="8" spans="1:11" x14ac:dyDescent="0.25">
      <c r="A8" t="s">
        <v>10</v>
      </c>
      <c r="B8">
        <v>20.3333333333333</v>
      </c>
      <c r="C8">
        <v>16.1666666666667</v>
      </c>
      <c r="D8">
        <v>33.5</v>
      </c>
      <c r="E8">
        <v>1.5</v>
      </c>
      <c r="F8">
        <v>19.5</v>
      </c>
      <c r="G8">
        <v>5.5</v>
      </c>
      <c r="H8">
        <v>48.5</v>
      </c>
      <c r="I8">
        <v>2.5</v>
      </c>
    </row>
    <row r="9" spans="1:11" x14ac:dyDescent="0.25">
      <c r="A9" t="s">
        <v>11</v>
      </c>
    </row>
    <row r="10" spans="1:11" x14ac:dyDescent="0.25">
      <c r="A10" t="s">
        <v>12</v>
      </c>
      <c r="B10">
        <v>30.3333333333333</v>
      </c>
      <c r="C10">
        <v>9.1666666666666696</v>
      </c>
      <c r="D10">
        <v>36.5</v>
      </c>
      <c r="E10">
        <v>7.5</v>
      </c>
      <c r="F10">
        <v>21.5</v>
      </c>
      <c r="G10">
        <v>9.5</v>
      </c>
      <c r="H10">
        <v>33.5</v>
      </c>
    </row>
    <row r="11" spans="1:11" x14ac:dyDescent="0.25">
      <c r="A11" t="s">
        <v>13</v>
      </c>
      <c r="B11">
        <v>12.3333333333333</v>
      </c>
      <c r="C11">
        <v>10.6666666666667</v>
      </c>
      <c r="D11">
        <v>48</v>
      </c>
      <c r="E11">
        <v>14.5</v>
      </c>
      <c r="F11">
        <v>4.8333333333333304</v>
      </c>
      <c r="G11">
        <v>6.6666666666666696</v>
      </c>
      <c r="H11">
        <v>51</v>
      </c>
    </row>
    <row r="12" spans="1:11" x14ac:dyDescent="0.25">
      <c r="A12" t="s">
        <v>14</v>
      </c>
      <c r="B12">
        <v>13.6666666666667</v>
      </c>
      <c r="C12">
        <v>12.8333333333333</v>
      </c>
      <c r="D12">
        <v>39.5</v>
      </c>
      <c r="E12">
        <v>7</v>
      </c>
      <c r="F12">
        <v>7.3333333333333304</v>
      </c>
      <c r="G12">
        <v>13.1666666666667</v>
      </c>
      <c r="H12">
        <v>39.5</v>
      </c>
      <c r="I12">
        <v>9</v>
      </c>
      <c r="J12">
        <v>6</v>
      </c>
    </row>
    <row r="13" spans="1:11" x14ac:dyDescent="0.25">
      <c r="A13" t="s">
        <v>15</v>
      </c>
      <c r="B13">
        <v>10.6666666666667</v>
      </c>
      <c r="C13">
        <v>13.3333333333333</v>
      </c>
      <c r="D13">
        <v>39</v>
      </c>
      <c r="E13">
        <v>4</v>
      </c>
      <c r="F13">
        <v>7</v>
      </c>
      <c r="G13">
        <v>11</v>
      </c>
      <c r="H13">
        <v>41</v>
      </c>
      <c r="I13">
        <v>10</v>
      </c>
      <c r="J13">
        <v>11.3333333333333</v>
      </c>
    </row>
    <row r="14" spans="1:11" x14ac:dyDescent="0.25">
      <c r="A14" t="s">
        <v>16</v>
      </c>
      <c r="B14">
        <v>12.3333333333333</v>
      </c>
      <c r="C14">
        <v>12.1666666666667</v>
      </c>
      <c r="D14">
        <v>31.5</v>
      </c>
      <c r="E14">
        <v>8</v>
      </c>
      <c r="F14">
        <v>10.3333333333333</v>
      </c>
      <c r="G14">
        <v>7.6666666666666696</v>
      </c>
      <c r="H14">
        <v>37</v>
      </c>
      <c r="I14">
        <v>7</v>
      </c>
      <c r="J14">
        <v>11.3333333333333</v>
      </c>
      <c r="K14">
        <v>7.1666666666666599</v>
      </c>
    </row>
    <row r="15" spans="1:11" x14ac:dyDescent="0.25">
      <c r="A15" t="s">
        <v>17</v>
      </c>
      <c r="B15">
        <v>9.3333333333333304</v>
      </c>
      <c r="C15">
        <v>12.1666666666667</v>
      </c>
      <c r="D15">
        <v>31.5</v>
      </c>
      <c r="E15">
        <v>10.5</v>
      </c>
      <c r="F15">
        <v>9.5</v>
      </c>
      <c r="G15">
        <v>8</v>
      </c>
      <c r="H15">
        <v>35</v>
      </c>
      <c r="I15">
        <v>14.5</v>
      </c>
      <c r="J15">
        <v>7.1666666666666599</v>
      </c>
      <c r="K15">
        <v>10.3333333333333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Id="1" sqref="A16:O20 A1"/>
    </sheetView>
  </sheetViews>
  <sheetFormatPr baseColWidth="10" defaultColWidth="9.140625" defaultRowHeight="15" x14ac:dyDescent="0.25"/>
  <cols>
    <col min="1" max="1025" width="8.5703125"/>
  </cols>
  <sheetData>
    <row r="1" spans="1:11" x14ac:dyDescent="0.25">
      <c r="B1" t="s">
        <v>18</v>
      </c>
      <c r="C1" t="s">
        <v>19</v>
      </c>
      <c r="D1" t="s">
        <v>20</v>
      </c>
      <c r="E1" t="s">
        <v>18</v>
      </c>
      <c r="F1" t="s">
        <v>19</v>
      </c>
      <c r="G1" t="s">
        <v>20</v>
      </c>
      <c r="H1" t="s">
        <v>18</v>
      </c>
      <c r="I1" t="s">
        <v>21</v>
      </c>
      <c r="J1" t="s">
        <v>22</v>
      </c>
      <c r="K1" t="s">
        <v>23</v>
      </c>
    </row>
    <row r="2" spans="1:11" x14ac:dyDescent="0.25">
      <c r="A2" t="s">
        <v>24</v>
      </c>
      <c r="B2">
        <v>5</v>
      </c>
      <c r="C2">
        <v>35</v>
      </c>
      <c r="D2">
        <v>15</v>
      </c>
      <c r="E2">
        <v>5</v>
      </c>
      <c r="F2">
        <v>47.5</v>
      </c>
      <c r="G2">
        <v>10</v>
      </c>
      <c r="H2">
        <v>10</v>
      </c>
      <c r="I2">
        <f t="shared" ref="I2:I7" si="0">SUM(B2:H2)</f>
        <v>127.5</v>
      </c>
      <c r="J2">
        <f t="shared" ref="J2:J7" si="1">SUM(C2:E2)</f>
        <v>55</v>
      </c>
      <c r="K2">
        <f>SUM(F2:H2)</f>
        <v>67.5</v>
      </c>
    </row>
    <row r="3" spans="1:11" x14ac:dyDescent="0.25">
      <c r="A3" t="s">
        <v>25</v>
      </c>
      <c r="B3">
        <v>5</v>
      </c>
      <c r="C3">
        <v>35</v>
      </c>
      <c r="D3">
        <v>15</v>
      </c>
      <c r="E3">
        <v>5</v>
      </c>
      <c r="F3">
        <v>37.5</v>
      </c>
      <c r="G3">
        <v>17.5</v>
      </c>
      <c r="H3">
        <v>5</v>
      </c>
      <c r="I3">
        <f t="shared" si="0"/>
        <v>120</v>
      </c>
      <c r="J3">
        <f t="shared" si="1"/>
        <v>55</v>
      </c>
      <c r="K3">
        <f>SUM(F3:H3)</f>
        <v>60</v>
      </c>
    </row>
    <row r="4" spans="1:11" x14ac:dyDescent="0.25">
      <c r="A4" t="s">
        <v>26</v>
      </c>
      <c r="B4">
        <v>5</v>
      </c>
      <c r="C4">
        <v>35</v>
      </c>
      <c r="D4">
        <v>20</v>
      </c>
      <c r="E4">
        <v>7.5</v>
      </c>
      <c r="F4">
        <v>40</v>
      </c>
      <c r="G4">
        <v>20</v>
      </c>
      <c r="H4">
        <v>10</v>
      </c>
      <c r="I4">
        <f t="shared" si="0"/>
        <v>137.5</v>
      </c>
      <c r="J4">
        <f t="shared" si="1"/>
        <v>62.5</v>
      </c>
      <c r="K4">
        <f>SUM(F4:H4)</f>
        <v>70</v>
      </c>
    </row>
    <row r="5" spans="1:11" x14ac:dyDescent="0.25">
      <c r="A5" t="s">
        <v>27</v>
      </c>
      <c r="B5">
        <v>10</v>
      </c>
      <c r="C5">
        <v>35</v>
      </c>
      <c r="D5">
        <v>20</v>
      </c>
      <c r="E5">
        <v>5</v>
      </c>
      <c r="F5">
        <v>37.5</v>
      </c>
      <c r="G5">
        <v>20</v>
      </c>
      <c r="H5">
        <v>10</v>
      </c>
      <c r="I5">
        <f t="shared" si="0"/>
        <v>137.5</v>
      </c>
      <c r="J5">
        <f t="shared" si="1"/>
        <v>60</v>
      </c>
      <c r="K5">
        <f>SUM(F5:H5)</f>
        <v>67.5</v>
      </c>
    </row>
    <row r="6" spans="1:11" x14ac:dyDescent="0.25">
      <c r="A6" t="s">
        <v>28</v>
      </c>
      <c r="B6">
        <v>5</v>
      </c>
      <c r="C6">
        <v>40</v>
      </c>
      <c r="D6">
        <v>25</v>
      </c>
      <c r="E6">
        <v>10</v>
      </c>
      <c r="F6">
        <v>47.5</v>
      </c>
      <c r="G6">
        <v>20</v>
      </c>
      <c r="H6" t="s">
        <v>29</v>
      </c>
      <c r="I6">
        <f t="shared" si="0"/>
        <v>147.5</v>
      </c>
      <c r="J6">
        <f t="shared" si="1"/>
        <v>75</v>
      </c>
      <c r="K6" t="s">
        <v>29</v>
      </c>
    </row>
    <row r="7" spans="1:11" x14ac:dyDescent="0.25">
      <c r="A7" t="s">
        <v>30</v>
      </c>
      <c r="B7">
        <v>5</v>
      </c>
      <c r="C7">
        <v>30</v>
      </c>
      <c r="D7">
        <v>20</v>
      </c>
      <c r="E7">
        <v>12.5</v>
      </c>
      <c r="F7">
        <v>30</v>
      </c>
      <c r="G7">
        <v>20</v>
      </c>
      <c r="H7">
        <v>10</v>
      </c>
      <c r="I7">
        <f t="shared" si="0"/>
        <v>127.5</v>
      </c>
      <c r="J7">
        <f t="shared" si="1"/>
        <v>62.5</v>
      </c>
      <c r="K7">
        <f>SUM(F7:H7)</f>
        <v>60</v>
      </c>
    </row>
    <row r="8" spans="1:11" x14ac:dyDescent="0.25">
      <c r="A8" t="s">
        <v>31</v>
      </c>
      <c r="B8" s="1" t="s">
        <v>32</v>
      </c>
      <c r="I8" t="s">
        <v>29</v>
      </c>
      <c r="J8" t="s">
        <v>29</v>
      </c>
      <c r="K8" t="s">
        <v>29</v>
      </c>
    </row>
    <row r="9" spans="1:11" x14ac:dyDescent="0.25">
      <c r="A9" t="str">
        <f t="shared" ref="A9:A15" si="2">A2&amp;"+OSMO"</f>
        <v>wt+OSMO</v>
      </c>
      <c r="B9">
        <v>15</v>
      </c>
      <c r="C9">
        <v>30</v>
      </c>
      <c r="D9">
        <v>20</v>
      </c>
      <c r="E9">
        <v>5</v>
      </c>
      <c r="F9">
        <v>37.5</v>
      </c>
      <c r="G9">
        <v>27.5</v>
      </c>
      <c r="H9">
        <v>5</v>
      </c>
      <c r="I9">
        <f t="shared" ref="I9:I14" si="3">SUM(B9:H9)</f>
        <v>140</v>
      </c>
      <c r="J9">
        <f t="shared" ref="J9:J14" si="4">SUM(C9:E9)</f>
        <v>55</v>
      </c>
      <c r="K9">
        <f>SUM(F9:H9)</f>
        <v>70</v>
      </c>
    </row>
    <row r="10" spans="1:11" x14ac:dyDescent="0.25">
      <c r="A10" t="str">
        <f t="shared" si="2"/>
        <v>cln1+OSMO</v>
      </c>
      <c r="B10">
        <v>35</v>
      </c>
      <c r="C10">
        <v>20</v>
      </c>
      <c r="D10">
        <v>15</v>
      </c>
      <c r="E10">
        <v>5</v>
      </c>
      <c r="F10">
        <v>40</v>
      </c>
      <c r="G10">
        <v>5</v>
      </c>
      <c r="H10">
        <v>30</v>
      </c>
      <c r="I10">
        <f t="shared" si="3"/>
        <v>150</v>
      </c>
      <c r="J10">
        <f t="shared" si="4"/>
        <v>40</v>
      </c>
      <c r="K10">
        <f>SUM(F10:H10)</f>
        <v>75</v>
      </c>
    </row>
    <row r="11" spans="1:11" x14ac:dyDescent="0.25">
      <c r="A11" t="str">
        <f t="shared" si="2"/>
        <v>cln2+OSMO</v>
      </c>
      <c r="B11">
        <v>20</v>
      </c>
      <c r="C11">
        <v>40</v>
      </c>
      <c r="D11">
        <v>20</v>
      </c>
      <c r="E11">
        <v>10</v>
      </c>
      <c r="F11">
        <v>47.5</v>
      </c>
      <c r="G11">
        <v>10</v>
      </c>
      <c r="H11" t="s">
        <v>29</v>
      </c>
      <c r="I11">
        <f t="shared" si="3"/>
        <v>147.5</v>
      </c>
      <c r="J11">
        <f t="shared" si="4"/>
        <v>70</v>
      </c>
      <c r="K11" t="s">
        <v>29</v>
      </c>
    </row>
    <row r="12" spans="1:11" x14ac:dyDescent="0.25">
      <c r="A12" t="str">
        <f t="shared" si="2"/>
        <v>cln3+OSMO</v>
      </c>
      <c r="B12">
        <v>20</v>
      </c>
      <c r="C12">
        <v>40</v>
      </c>
      <c r="D12">
        <v>20</v>
      </c>
      <c r="E12">
        <v>10</v>
      </c>
      <c r="F12">
        <v>47.5</v>
      </c>
      <c r="G12">
        <v>10</v>
      </c>
      <c r="H12" t="s">
        <v>29</v>
      </c>
      <c r="I12">
        <f t="shared" si="3"/>
        <v>147.5</v>
      </c>
      <c r="J12">
        <f t="shared" si="4"/>
        <v>70</v>
      </c>
      <c r="K12" t="s">
        <v>29</v>
      </c>
    </row>
    <row r="13" spans="1:11" x14ac:dyDescent="0.25">
      <c r="A13" t="str">
        <f t="shared" si="2"/>
        <v>cln1/2+OSMO</v>
      </c>
      <c r="B13">
        <v>20</v>
      </c>
      <c r="C13">
        <v>60</v>
      </c>
      <c r="D13">
        <v>10</v>
      </c>
      <c r="E13">
        <v>10</v>
      </c>
      <c r="F13" t="s">
        <v>29</v>
      </c>
      <c r="G13" t="s">
        <v>29</v>
      </c>
      <c r="H13" t="s">
        <v>29</v>
      </c>
      <c r="I13">
        <f t="shared" si="3"/>
        <v>100</v>
      </c>
      <c r="J13">
        <f t="shared" si="4"/>
        <v>80</v>
      </c>
      <c r="K13" t="s">
        <v>29</v>
      </c>
    </row>
    <row r="14" spans="1:11" x14ac:dyDescent="0.25">
      <c r="A14" t="str">
        <f t="shared" si="2"/>
        <v>cln1/3+OSMO</v>
      </c>
      <c r="B14">
        <v>20</v>
      </c>
      <c r="C14">
        <v>30</v>
      </c>
      <c r="D14">
        <v>25</v>
      </c>
      <c r="E14">
        <v>5</v>
      </c>
      <c r="F14">
        <v>37.5</v>
      </c>
      <c r="G14">
        <v>20</v>
      </c>
      <c r="H14">
        <v>10</v>
      </c>
      <c r="I14">
        <f t="shared" si="3"/>
        <v>147.5</v>
      </c>
      <c r="J14">
        <f t="shared" si="4"/>
        <v>60</v>
      </c>
      <c r="K14">
        <f>SUM(F14:H14)</f>
        <v>67.5</v>
      </c>
    </row>
    <row r="15" spans="1:11" x14ac:dyDescent="0.25">
      <c r="A15" t="str">
        <f t="shared" si="2"/>
        <v>cln2/3+OSMO</v>
      </c>
      <c r="B15" s="1" t="s">
        <v>32</v>
      </c>
      <c r="I15" t="s">
        <v>29</v>
      </c>
      <c r="J15" t="s">
        <v>29</v>
      </c>
      <c r="K15" t="s"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16:O20 A1"/>
    </sheetView>
  </sheetViews>
  <sheetFormatPr baseColWidth="10" defaultColWidth="9.140625"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Marcus</dc:creator>
  <dc:description/>
  <cp:lastModifiedBy>lteufel</cp:lastModifiedBy>
  <cp:revision>7</cp:revision>
  <dcterms:created xsi:type="dcterms:W3CDTF">2016-01-22T14:33:56Z</dcterms:created>
  <dcterms:modified xsi:type="dcterms:W3CDTF">2019-03-04T18:26:44Z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