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ER/Dropbox/06_PapersInProgress/EigenvectorVsGeoMean/"/>
    </mc:Choice>
  </mc:AlternateContent>
  <bookViews>
    <workbookView xWindow="0" yWindow="460" windowWidth="24700" windowHeight="15540" tabRatio="500" activeTab="3"/>
  </bookViews>
  <sheets>
    <sheet name="Example 1" sheetId="6" r:id="rId1"/>
    <sheet name="Example2" sheetId="1" r:id="rId2"/>
    <sheet name="Example3" sheetId="3" r:id="rId3"/>
    <sheet name="Example4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O3" i="6"/>
  <c r="P3" i="6"/>
  <c r="N4" i="6"/>
  <c r="O4" i="6"/>
  <c r="P4" i="6"/>
  <c r="N5" i="6"/>
  <c r="O5" i="6"/>
  <c r="P5" i="6"/>
  <c r="N2" i="6"/>
  <c r="O2" i="6"/>
  <c r="P2" i="6"/>
  <c r="M3" i="6"/>
  <c r="M4" i="6"/>
  <c r="M5" i="6"/>
  <c r="M2" i="6"/>
  <c r="F2" i="6"/>
  <c r="A8" i="6"/>
  <c r="A3" i="6"/>
  <c r="F3" i="6"/>
  <c r="B8" i="6"/>
  <c r="F4" i="6"/>
  <c r="C8" i="6"/>
  <c r="F5" i="6"/>
  <c r="D8" i="6"/>
  <c r="F8" i="6"/>
  <c r="A9" i="6"/>
  <c r="B9" i="6"/>
  <c r="C9" i="6"/>
  <c r="D9" i="6"/>
  <c r="F9" i="6"/>
  <c r="A10" i="6"/>
  <c r="B10" i="6"/>
  <c r="C10" i="6"/>
  <c r="D10" i="6"/>
  <c r="F10" i="6"/>
  <c r="A11" i="6"/>
  <c r="B11" i="6"/>
  <c r="C11" i="6"/>
  <c r="D11" i="6"/>
  <c r="F11" i="6"/>
  <c r="F12" i="6"/>
  <c r="G11" i="6"/>
  <c r="G10" i="6"/>
  <c r="G9" i="6"/>
  <c r="G8" i="6"/>
  <c r="F6" i="6"/>
  <c r="G5" i="6"/>
  <c r="J11" i="6"/>
  <c r="I11" i="6"/>
  <c r="G4" i="6"/>
  <c r="J10" i="6"/>
  <c r="I10" i="6"/>
  <c r="G3" i="6"/>
  <c r="J9" i="6"/>
  <c r="I9" i="6"/>
  <c r="G2" i="6"/>
  <c r="J8" i="6"/>
  <c r="I8" i="6"/>
  <c r="A5" i="3"/>
  <c r="A4" i="3"/>
  <c r="A3" i="3"/>
  <c r="D2" i="3"/>
  <c r="C2" i="3"/>
  <c r="B2" i="3"/>
  <c r="C5" i="4"/>
  <c r="A4" i="4"/>
  <c r="B5" i="4"/>
  <c r="A5" i="4"/>
  <c r="B4" i="4"/>
  <c r="A3" i="4"/>
  <c r="F2" i="4"/>
  <c r="A8" i="4"/>
  <c r="F3" i="4"/>
  <c r="B8" i="4"/>
  <c r="F4" i="4"/>
  <c r="C8" i="4"/>
  <c r="F5" i="4"/>
  <c r="D8" i="4"/>
  <c r="F8" i="4"/>
  <c r="A14" i="4"/>
  <c r="A9" i="4"/>
  <c r="B9" i="4"/>
  <c r="C9" i="4"/>
  <c r="D9" i="4"/>
  <c r="F9" i="4"/>
  <c r="B14" i="4"/>
  <c r="A10" i="4"/>
  <c r="B10" i="4"/>
  <c r="C10" i="4"/>
  <c r="D10" i="4"/>
  <c r="F10" i="4"/>
  <c r="C14" i="4"/>
  <c r="A11" i="4"/>
  <c r="B11" i="4"/>
  <c r="C11" i="4"/>
  <c r="D11" i="4"/>
  <c r="F11" i="4"/>
  <c r="D14" i="4"/>
  <c r="F14" i="4"/>
  <c r="A20" i="4"/>
  <c r="A15" i="4"/>
  <c r="B15" i="4"/>
  <c r="C15" i="4"/>
  <c r="D15" i="4"/>
  <c r="F15" i="4"/>
  <c r="B20" i="4"/>
  <c r="A16" i="4"/>
  <c r="B16" i="4"/>
  <c r="C16" i="4"/>
  <c r="D16" i="4"/>
  <c r="F16" i="4"/>
  <c r="C20" i="4"/>
  <c r="A17" i="4"/>
  <c r="B17" i="4"/>
  <c r="C17" i="4"/>
  <c r="D17" i="4"/>
  <c r="F17" i="4"/>
  <c r="D20" i="4"/>
  <c r="F20" i="4"/>
  <c r="A26" i="4"/>
  <c r="A21" i="4"/>
  <c r="B21" i="4"/>
  <c r="C21" i="4"/>
  <c r="D21" i="4"/>
  <c r="F21" i="4"/>
  <c r="B26" i="4"/>
  <c r="A22" i="4"/>
  <c r="B22" i="4"/>
  <c r="C22" i="4"/>
  <c r="D22" i="4"/>
  <c r="F22" i="4"/>
  <c r="C26" i="4"/>
  <c r="A23" i="4"/>
  <c r="B23" i="4"/>
  <c r="C23" i="4"/>
  <c r="D23" i="4"/>
  <c r="F23" i="4"/>
  <c r="D26" i="4"/>
  <c r="F26" i="4"/>
  <c r="A32" i="4"/>
  <c r="A27" i="4"/>
  <c r="B27" i="4"/>
  <c r="C27" i="4"/>
  <c r="D27" i="4"/>
  <c r="F27" i="4"/>
  <c r="B32" i="4"/>
  <c r="A28" i="4"/>
  <c r="B28" i="4"/>
  <c r="C28" i="4"/>
  <c r="D28" i="4"/>
  <c r="F28" i="4"/>
  <c r="C32" i="4"/>
  <c r="A29" i="4"/>
  <c r="B29" i="4"/>
  <c r="C29" i="4"/>
  <c r="D29" i="4"/>
  <c r="F29" i="4"/>
  <c r="D32" i="4"/>
  <c r="F32" i="4"/>
  <c r="A38" i="4"/>
  <c r="A33" i="4"/>
  <c r="B33" i="4"/>
  <c r="C33" i="4"/>
  <c r="D33" i="4"/>
  <c r="F33" i="4"/>
  <c r="B38" i="4"/>
  <c r="A34" i="4"/>
  <c r="B34" i="4"/>
  <c r="C34" i="4"/>
  <c r="D34" i="4"/>
  <c r="F34" i="4"/>
  <c r="C38" i="4"/>
  <c r="A35" i="4"/>
  <c r="B35" i="4"/>
  <c r="C35" i="4"/>
  <c r="D35" i="4"/>
  <c r="F35" i="4"/>
  <c r="D38" i="4"/>
  <c r="F38" i="4"/>
  <c r="A44" i="4"/>
  <c r="A39" i="4"/>
  <c r="B39" i="4"/>
  <c r="C39" i="4"/>
  <c r="D39" i="4"/>
  <c r="F39" i="4"/>
  <c r="B44" i="4"/>
  <c r="A40" i="4"/>
  <c r="B40" i="4"/>
  <c r="C40" i="4"/>
  <c r="D40" i="4"/>
  <c r="F40" i="4"/>
  <c r="C44" i="4"/>
  <c r="A41" i="4"/>
  <c r="B41" i="4"/>
  <c r="C41" i="4"/>
  <c r="D41" i="4"/>
  <c r="F41" i="4"/>
  <c r="D44" i="4"/>
  <c r="F44" i="4"/>
  <c r="A50" i="4"/>
  <c r="A45" i="4"/>
  <c r="B45" i="4"/>
  <c r="C45" i="4"/>
  <c r="D45" i="4"/>
  <c r="F45" i="4"/>
  <c r="B50" i="4"/>
  <c r="A46" i="4"/>
  <c r="B46" i="4"/>
  <c r="C46" i="4"/>
  <c r="D46" i="4"/>
  <c r="F46" i="4"/>
  <c r="C50" i="4"/>
  <c r="A47" i="4"/>
  <c r="B47" i="4"/>
  <c r="C47" i="4"/>
  <c r="D47" i="4"/>
  <c r="F47" i="4"/>
  <c r="D50" i="4"/>
  <c r="F50" i="4"/>
  <c r="A56" i="4"/>
  <c r="A51" i="4"/>
  <c r="B51" i="4"/>
  <c r="C51" i="4"/>
  <c r="D51" i="4"/>
  <c r="F51" i="4"/>
  <c r="B56" i="4"/>
  <c r="A52" i="4"/>
  <c r="B52" i="4"/>
  <c r="C52" i="4"/>
  <c r="D52" i="4"/>
  <c r="F52" i="4"/>
  <c r="C56" i="4"/>
  <c r="A53" i="4"/>
  <c r="B53" i="4"/>
  <c r="C53" i="4"/>
  <c r="D53" i="4"/>
  <c r="F53" i="4"/>
  <c r="D56" i="4"/>
  <c r="F56" i="4"/>
  <c r="A62" i="4"/>
  <c r="A57" i="4"/>
  <c r="B57" i="4"/>
  <c r="C57" i="4"/>
  <c r="D57" i="4"/>
  <c r="F57" i="4"/>
  <c r="B62" i="4"/>
  <c r="A58" i="4"/>
  <c r="B58" i="4"/>
  <c r="C58" i="4"/>
  <c r="D58" i="4"/>
  <c r="F58" i="4"/>
  <c r="C62" i="4"/>
  <c r="A59" i="4"/>
  <c r="B59" i="4"/>
  <c r="C59" i="4"/>
  <c r="D59" i="4"/>
  <c r="F59" i="4"/>
  <c r="D62" i="4"/>
  <c r="F62" i="4"/>
  <c r="A63" i="4"/>
  <c r="B63" i="4"/>
  <c r="C63" i="4"/>
  <c r="D63" i="4"/>
  <c r="F63" i="4"/>
  <c r="A64" i="4"/>
  <c r="B64" i="4"/>
  <c r="C64" i="4"/>
  <c r="D64" i="4"/>
  <c r="F64" i="4"/>
  <c r="A65" i="4"/>
  <c r="B65" i="4"/>
  <c r="C65" i="4"/>
  <c r="D65" i="4"/>
  <c r="F65" i="4"/>
  <c r="F66" i="4"/>
  <c r="G65" i="4"/>
  <c r="F60" i="4"/>
  <c r="G59" i="4"/>
  <c r="J65" i="4"/>
  <c r="I65" i="4"/>
  <c r="G64" i="4"/>
  <c r="G58" i="4"/>
  <c r="J64" i="4"/>
  <c r="I64" i="4"/>
  <c r="G63" i="4"/>
  <c r="G57" i="4"/>
  <c r="J63" i="4"/>
  <c r="I63" i="4"/>
  <c r="G62" i="4"/>
  <c r="G56" i="4"/>
  <c r="J62" i="4"/>
  <c r="I62" i="4"/>
  <c r="F54" i="4"/>
  <c r="G53" i="4"/>
  <c r="J59" i="4"/>
  <c r="I59" i="4"/>
  <c r="G52" i="4"/>
  <c r="J58" i="4"/>
  <c r="I58" i="4"/>
  <c r="G51" i="4"/>
  <c r="J57" i="4"/>
  <c r="I57" i="4"/>
  <c r="G50" i="4"/>
  <c r="J56" i="4"/>
  <c r="I56" i="4"/>
  <c r="F48" i="4"/>
  <c r="G47" i="4"/>
  <c r="J53" i="4"/>
  <c r="I53" i="4"/>
  <c r="G46" i="4"/>
  <c r="J52" i="4"/>
  <c r="I52" i="4"/>
  <c r="G45" i="4"/>
  <c r="J51" i="4"/>
  <c r="I51" i="4"/>
  <c r="G44" i="4"/>
  <c r="J50" i="4"/>
  <c r="I50" i="4"/>
  <c r="F42" i="4"/>
  <c r="G41" i="4"/>
  <c r="J47" i="4"/>
  <c r="I47" i="4"/>
  <c r="G40" i="4"/>
  <c r="J46" i="4"/>
  <c r="I46" i="4"/>
  <c r="G39" i="4"/>
  <c r="J45" i="4"/>
  <c r="I45" i="4"/>
  <c r="G38" i="4"/>
  <c r="J44" i="4"/>
  <c r="I44" i="4"/>
  <c r="F36" i="4"/>
  <c r="G35" i="4"/>
  <c r="J41" i="4"/>
  <c r="I41" i="4"/>
  <c r="G34" i="4"/>
  <c r="J40" i="4"/>
  <c r="I40" i="4"/>
  <c r="G33" i="4"/>
  <c r="J39" i="4"/>
  <c r="I39" i="4"/>
  <c r="G32" i="4"/>
  <c r="J38" i="4"/>
  <c r="I38" i="4"/>
  <c r="F30" i="4"/>
  <c r="G29" i="4"/>
  <c r="J35" i="4"/>
  <c r="I35" i="4"/>
  <c r="G28" i="4"/>
  <c r="J34" i="4"/>
  <c r="I34" i="4"/>
  <c r="G27" i="4"/>
  <c r="J33" i="4"/>
  <c r="I33" i="4"/>
  <c r="G26" i="4"/>
  <c r="J32" i="4"/>
  <c r="I32" i="4"/>
  <c r="F24" i="4"/>
  <c r="G23" i="4"/>
  <c r="J29" i="4"/>
  <c r="I29" i="4"/>
  <c r="G22" i="4"/>
  <c r="J28" i="4"/>
  <c r="I28" i="4"/>
  <c r="G21" i="4"/>
  <c r="J27" i="4"/>
  <c r="I27" i="4"/>
  <c r="G20" i="4"/>
  <c r="J26" i="4"/>
  <c r="I26" i="4"/>
  <c r="F18" i="4"/>
  <c r="G17" i="4"/>
  <c r="J23" i="4"/>
  <c r="I23" i="4"/>
  <c r="G16" i="4"/>
  <c r="J22" i="4"/>
  <c r="I22" i="4"/>
  <c r="G15" i="4"/>
  <c r="J21" i="4"/>
  <c r="I21" i="4"/>
  <c r="G14" i="4"/>
  <c r="J20" i="4"/>
  <c r="I20" i="4"/>
  <c r="F12" i="4"/>
  <c r="G11" i="4"/>
  <c r="J17" i="4"/>
  <c r="I17" i="4"/>
  <c r="G10" i="4"/>
  <c r="J16" i="4"/>
  <c r="I16" i="4"/>
  <c r="G9" i="4"/>
  <c r="J15" i="4"/>
  <c r="I15" i="4"/>
  <c r="G8" i="4"/>
  <c r="J14" i="4"/>
  <c r="I14" i="4"/>
  <c r="F6" i="4"/>
  <c r="G5" i="4"/>
  <c r="J11" i="4"/>
  <c r="I11" i="4"/>
  <c r="G4" i="4"/>
  <c r="J10" i="4"/>
  <c r="I10" i="4"/>
  <c r="G3" i="4"/>
  <c r="J9" i="4"/>
  <c r="I9" i="4"/>
  <c r="G2" i="4"/>
  <c r="J8" i="4"/>
  <c r="I8" i="4"/>
  <c r="F2" i="3"/>
  <c r="A8" i="3"/>
  <c r="F3" i="3"/>
  <c r="B8" i="3"/>
  <c r="F4" i="3"/>
  <c r="C8" i="3"/>
  <c r="F5" i="3"/>
  <c r="D8" i="3"/>
  <c r="F8" i="3"/>
  <c r="A14" i="3"/>
  <c r="A9" i="3"/>
  <c r="B9" i="3"/>
  <c r="C9" i="3"/>
  <c r="D9" i="3"/>
  <c r="F9" i="3"/>
  <c r="B14" i="3"/>
  <c r="A10" i="3"/>
  <c r="B10" i="3"/>
  <c r="C10" i="3"/>
  <c r="D10" i="3"/>
  <c r="F10" i="3"/>
  <c r="C14" i="3"/>
  <c r="A11" i="3"/>
  <c r="B11" i="3"/>
  <c r="C11" i="3"/>
  <c r="D11" i="3"/>
  <c r="F11" i="3"/>
  <c r="D14" i="3"/>
  <c r="F14" i="3"/>
  <c r="A20" i="3"/>
  <c r="A15" i="3"/>
  <c r="B15" i="3"/>
  <c r="C15" i="3"/>
  <c r="D15" i="3"/>
  <c r="F15" i="3"/>
  <c r="B20" i="3"/>
  <c r="A16" i="3"/>
  <c r="B16" i="3"/>
  <c r="C16" i="3"/>
  <c r="D16" i="3"/>
  <c r="F16" i="3"/>
  <c r="C20" i="3"/>
  <c r="A17" i="3"/>
  <c r="B17" i="3"/>
  <c r="C17" i="3"/>
  <c r="D17" i="3"/>
  <c r="F17" i="3"/>
  <c r="D20" i="3"/>
  <c r="F20" i="3"/>
  <c r="A26" i="3"/>
  <c r="A21" i="3"/>
  <c r="B21" i="3"/>
  <c r="C21" i="3"/>
  <c r="D21" i="3"/>
  <c r="F21" i="3"/>
  <c r="B26" i="3"/>
  <c r="A22" i="3"/>
  <c r="B22" i="3"/>
  <c r="C22" i="3"/>
  <c r="D22" i="3"/>
  <c r="F22" i="3"/>
  <c r="C26" i="3"/>
  <c r="A23" i="3"/>
  <c r="B23" i="3"/>
  <c r="C23" i="3"/>
  <c r="D23" i="3"/>
  <c r="F23" i="3"/>
  <c r="D26" i="3"/>
  <c r="F26" i="3"/>
  <c r="A32" i="3"/>
  <c r="A27" i="3"/>
  <c r="B27" i="3"/>
  <c r="C27" i="3"/>
  <c r="D27" i="3"/>
  <c r="F27" i="3"/>
  <c r="B32" i="3"/>
  <c r="A28" i="3"/>
  <c r="B28" i="3"/>
  <c r="C28" i="3"/>
  <c r="D28" i="3"/>
  <c r="F28" i="3"/>
  <c r="C32" i="3"/>
  <c r="A29" i="3"/>
  <c r="B29" i="3"/>
  <c r="C29" i="3"/>
  <c r="D29" i="3"/>
  <c r="F29" i="3"/>
  <c r="D32" i="3"/>
  <c r="F32" i="3"/>
  <c r="A38" i="3"/>
  <c r="A33" i="3"/>
  <c r="B33" i="3"/>
  <c r="C33" i="3"/>
  <c r="D33" i="3"/>
  <c r="F33" i="3"/>
  <c r="B38" i="3"/>
  <c r="A34" i="3"/>
  <c r="B34" i="3"/>
  <c r="C34" i="3"/>
  <c r="D34" i="3"/>
  <c r="F34" i="3"/>
  <c r="C38" i="3"/>
  <c r="A35" i="3"/>
  <c r="B35" i="3"/>
  <c r="C35" i="3"/>
  <c r="D35" i="3"/>
  <c r="F35" i="3"/>
  <c r="D38" i="3"/>
  <c r="F38" i="3"/>
  <c r="A44" i="3"/>
  <c r="A39" i="3"/>
  <c r="B39" i="3"/>
  <c r="C39" i="3"/>
  <c r="D39" i="3"/>
  <c r="F39" i="3"/>
  <c r="B44" i="3"/>
  <c r="A40" i="3"/>
  <c r="B40" i="3"/>
  <c r="C40" i="3"/>
  <c r="D40" i="3"/>
  <c r="F40" i="3"/>
  <c r="C44" i="3"/>
  <c r="A41" i="3"/>
  <c r="B41" i="3"/>
  <c r="C41" i="3"/>
  <c r="D41" i="3"/>
  <c r="F41" i="3"/>
  <c r="D44" i="3"/>
  <c r="F44" i="3"/>
  <c r="A50" i="3"/>
  <c r="A45" i="3"/>
  <c r="B45" i="3"/>
  <c r="C45" i="3"/>
  <c r="D45" i="3"/>
  <c r="F45" i="3"/>
  <c r="B50" i="3"/>
  <c r="A46" i="3"/>
  <c r="B46" i="3"/>
  <c r="C46" i="3"/>
  <c r="D46" i="3"/>
  <c r="F46" i="3"/>
  <c r="C50" i="3"/>
  <c r="A47" i="3"/>
  <c r="B47" i="3"/>
  <c r="C47" i="3"/>
  <c r="D47" i="3"/>
  <c r="F47" i="3"/>
  <c r="D50" i="3"/>
  <c r="F50" i="3"/>
  <c r="A56" i="3"/>
  <c r="A51" i="3"/>
  <c r="B51" i="3"/>
  <c r="C51" i="3"/>
  <c r="D51" i="3"/>
  <c r="F51" i="3"/>
  <c r="B56" i="3"/>
  <c r="A52" i="3"/>
  <c r="B52" i="3"/>
  <c r="C52" i="3"/>
  <c r="D52" i="3"/>
  <c r="F52" i="3"/>
  <c r="C56" i="3"/>
  <c r="A53" i="3"/>
  <c r="B53" i="3"/>
  <c r="C53" i="3"/>
  <c r="D53" i="3"/>
  <c r="F53" i="3"/>
  <c r="D56" i="3"/>
  <c r="F56" i="3"/>
  <c r="A62" i="3"/>
  <c r="A57" i="3"/>
  <c r="B57" i="3"/>
  <c r="C57" i="3"/>
  <c r="D57" i="3"/>
  <c r="F57" i="3"/>
  <c r="B62" i="3"/>
  <c r="A58" i="3"/>
  <c r="B58" i="3"/>
  <c r="C58" i="3"/>
  <c r="D58" i="3"/>
  <c r="F58" i="3"/>
  <c r="C62" i="3"/>
  <c r="A59" i="3"/>
  <c r="B59" i="3"/>
  <c r="C59" i="3"/>
  <c r="D59" i="3"/>
  <c r="F59" i="3"/>
  <c r="D62" i="3"/>
  <c r="F62" i="3"/>
  <c r="A63" i="3"/>
  <c r="B63" i="3"/>
  <c r="C63" i="3"/>
  <c r="D63" i="3"/>
  <c r="F63" i="3"/>
  <c r="A64" i="3"/>
  <c r="B64" i="3"/>
  <c r="C64" i="3"/>
  <c r="D64" i="3"/>
  <c r="F64" i="3"/>
  <c r="A65" i="3"/>
  <c r="B65" i="3"/>
  <c r="C65" i="3"/>
  <c r="D65" i="3"/>
  <c r="F65" i="3"/>
  <c r="F66" i="3"/>
  <c r="G65" i="3"/>
  <c r="F60" i="3"/>
  <c r="G59" i="3"/>
  <c r="J65" i="3"/>
  <c r="I65" i="3"/>
  <c r="G64" i="3"/>
  <c r="G58" i="3"/>
  <c r="J64" i="3"/>
  <c r="I64" i="3"/>
  <c r="G63" i="3"/>
  <c r="G57" i="3"/>
  <c r="J63" i="3"/>
  <c r="I63" i="3"/>
  <c r="G62" i="3"/>
  <c r="G56" i="3"/>
  <c r="J62" i="3"/>
  <c r="I62" i="3"/>
  <c r="F54" i="3"/>
  <c r="G53" i="3"/>
  <c r="J59" i="3"/>
  <c r="I59" i="3"/>
  <c r="G52" i="3"/>
  <c r="J58" i="3"/>
  <c r="I58" i="3"/>
  <c r="G51" i="3"/>
  <c r="J57" i="3"/>
  <c r="I57" i="3"/>
  <c r="G50" i="3"/>
  <c r="J56" i="3"/>
  <c r="I56" i="3"/>
  <c r="F48" i="3"/>
  <c r="G47" i="3"/>
  <c r="J53" i="3"/>
  <c r="I53" i="3"/>
  <c r="G46" i="3"/>
  <c r="J52" i="3"/>
  <c r="I52" i="3"/>
  <c r="G45" i="3"/>
  <c r="J51" i="3"/>
  <c r="I51" i="3"/>
  <c r="G44" i="3"/>
  <c r="J50" i="3"/>
  <c r="I50" i="3"/>
  <c r="F42" i="3"/>
  <c r="G41" i="3"/>
  <c r="J47" i="3"/>
  <c r="I47" i="3"/>
  <c r="G40" i="3"/>
  <c r="J46" i="3"/>
  <c r="I46" i="3"/>
  <c r="G39" i="3"/>
  <c r="J45" i="3"/>
  <c r="I45" i="3"/>
  <c r="G38" i="3"/>
  <c r="J44" i="3"/>
  <c r="I44" i="3"/>
  <c r="F36" i="3"/>
  <c r="G35" i="3"/>
  <c r="J41" i="3"/>
  <c r="I41" i="3"/>
  <c r="G34" i="3"/>
  <c r="J40" i="3"/>
  <c r="I40" i="3"/>
  <c r="G33" i="3"/>
  <c r="J39" i="3"/>
  <c r="I39" i="3"/>
  <c r="G32" i="3"/>
  <c r="J38" i="3"/>
  <c r="I38" i="3"/>
  <c r="F30" i="3"/>
  <c r="G29" i="3"/>
  <c r="J35" i="3"/>
  <c r="I35" i="3"/>
  <c r="G28" i="3"/>
  <c r="J34" i="3"/>
  <c r="I34" i="3"/>
  <c r="G27" i="3"/>
  <c r="J33" i="3"/>
  <c r="I33" i="3"/>
  <c r="G26" i="3"/>
  <c r="J32" i="3"/>
  <c r="I32" i="3"/>
  <c r="F24" i="3"/>
  <c r="G23" i="3"/>
  <c r="J29" i="3"/>
  <c r="I29" i="3"/>
  <c r="G22" i="3"/>
  <c r="J28" i="3"/>
  <c r="I28" i="3"/>
  <c r="G21" i="3"/>
  <c r="J27" i="3"/>
  <c r="I27" i="3"/>
  <c r="G20" i="3"/>
  <c r="J26" i="3"/>
  <c r="I26" i="3"/>
  <c r="F18" i="3"/>
  <c r="G17" i="3"/>
  <c r="J23" i="3"/>
  <c r="I23" i="3"/>
  <c r="G16" i="3"/>
  <c r="J22" i="3"/>
  <c r="I22" i="3"/>
  <c r="G15" i="3"/>
  <c r="J21" i="3"/>
  <c r="I21" i="3"/>
  <c r="G14" i="3"/>
  <c r="J20" i="3"/>
  <c r="I20" i="3"/>
  <c r="F12" i="3"/>
  <c r="G11" i="3"/>
  <c r="J17" i="3"/>
  <c r="I17" i="3"/>
  <c r="G10" i="3"/>
  <c r="J16" i="3"/>
  <c r="I16" i="3"/>
  <c r="G9" i="3"/>
  <c r="J15" i="3"/>
  <c r="I15" i="3"/>
  <c r="G8" i="3"/>
  <c r="J14" i="3"/>
  <c r="I14" i="3"/>
  <c r="F6" i="3"/>
  <c r="G5" i="3"/>
  <c r="J11" i="3"/>
  <c r="I11" i="3"/>
  <c r="G4" i="3"/>
  <c r="J10" i="3"/>
  <c r="I10" i="3"/>
  <c r="G3" i="3"/>
  <c r="J9" i="3"/>
  <c r="I9" i="3"/>
  <c r="G2" i="3"/>
  <c r="J8" i="3"/>
  <c r="I8" i="3"/>
  <c r="D2" i="1"/>
  <c r="F2" i="1"/>
  <c r="A11" i="1"/>
  <c r="A8" i="1"/>
  <c r="D8" i="1"/>
  <c r="F8" i="1"/>
  <c r="A17" i="1"/>
  <c r="A14" i="1"/>
  <c r="A9" i="1"/>
  <c r="F9" i="1"/>
  <c r="B14" i="1"/>
  <c r="A10" i="1"/>
  <c r="F10" i="1"/>
  <c r="C14" i="1"/>
  <c r="F11" i="1"/>
  <c r="D14" i="1"/>
  <c r="F14" i="1"/>
  <c r="A23" i="1"/>
  <c r="A20" i="1"/>
  <c r="A15" i="1"/>
  <c r="B15" i="1"/>
  <c r="C15" i="1"/>
  <c r="D15" i="1"/>
  <c r="F15" i="1"/>
  <c r="B20" i="1"/>
  <c r="A16" i="1"/>
  <c r="B16" i="1"/>
  <c r="C16" i="1"/>
  <c r="D16" i="1"/>
  <c r="F16" i="1"/>
  <c r="C20" i="1"/>
  <c r="B17" i="1"/>
  <c r="C17" i="1"/>
  <c r="D17" i="1"/>
  <c r="F17" i="1"/>
  <c r="D20" i="1"/>
  <c r="F20" i="1"/>
  <c r="A29" i="1"/>
  <c r="A26" i="1"/>
  <c r="A21" i="1"/>
  <c r="B21" i="1"/>
  <c r="C21" i="1"/>
  <c r="D21" i="1"/>
  <c r="F21" i="1"/>
  <c r="B26" i="1"/>
  <c r="A22" i="1"/>
  <c r="B22" i="1"/>
  <c r="C22" i="1"/>
  <c r="D22" i="1"/>
  <c r="F22" i="1"/>
  <c r="C26" i="1"/>
  <c r="B23" i="1"/>
  <c r="C23" i="1"/>
  <c r="D23" i="1"/>
  <c r="F23" i="1"/>
  <c r="D26" i="1"/>
  <c r="F26" i="1"/>
  <c r="A35" i="1"/>
  <c r="A32" i="1"/>
  <c r="A27" i="1"/>
  <c r="B27" i="1"/>
  <c r="C27" i="1"/>
  <c r="D27" i="1"/>
  <c r="F27" i="1"/>
  <c r="B32" i="1"/>
  <c r="A28" i="1"/>
  <c r="B28" i="1"/>
  <c r="C28" i="1"/>
  <c r="D28" i="1"/>
  <c r="F28" i="1"/>
  <c r="C32" i="1"/>
  <c r="B29" i="1"/>
  <c r="C29" i="1"/>
  <c r="D29" i="1"/>
  <c r="F29" i="1"/>
  <c r="D32" i="1"/>
  <c r="F32" i="1"/>
  <c r="A41" i="1"/>
  <c r="A38" i="1"/>
  <c r="A33" i="1"/>
  <c r="B33" i="1"/>
  <c r="C33" i="1"/>
  <c r="D33" i="1"/>
  <c r="F33" i="1"/>
  <c r="B38" i="1"/>
  <c r="A34" i="1"/>
  <c r="B34" i="1"/>
  <c r="C34" i="1"/>
  <c r="D34" i="1"/>
  <c r="F34" i="1"/>
  <c r="C38" i="1"/>
  <c r="B35" i="1"/>
  <c r="C35" i="1"/>
  <c r="D35" i="1"/>
  <c r="F35" i="1"/>
  <c r="D38" i="1"/>
  <c r="F38" i="1"/>
  <c r="A47" i="1"/>
  <c r="A44" i="1"/>
  <c r="A39" i="1"/>
  <c r="B39" i="1"/>
  <c r="C39" i="1"/>
  <c r="D39" i="1"/>
  <c r="F39" i="1"/>
  <c r="B44" i="1"/>
  <c r="A40" i="1"/>
  <c r="B40" i="1"/>
  <c r="C40" i="1"/>
  <c r="D40" i="1"/>
  <c r="F40" i="1"/>
  <c r="C44" i="1"/>
  <c r="B41" i="1"/>
  <c r="C41" i="1"/>
  <c r="D41" i="1"/>
  <c r="F41" i="1"/>
  <c r="D44" i="1"/>
  <c r="F44" i="1"/>
  <c r="A53" i="1"/>
  <c r="A50" i="1"/>
  <c r="A45" i="1"/>
  <c r="B45" i="1"/>
  <c r="C45" i="1"/>
  <c r="D45" i="1"/>
  <c r="F45" i="1"/>
  <c r="B50" i="1"/>
  <c r="A46" i="1"/>
  <c r="B46" i="1"/>
  <c r="C46" i="1"/>
  <c r="D46" i="1"/>
  <c r="F46" i="1"/>
  <c r="C50" i="1"/>
  <c r="B47" i="1"/>
  <c r="C47" i="1"/>
  <c r="D47" i="1"/>
  <c r="F47" i="1"/>
  <c r="D50" i="1"/>
  <c r="F50" i="1"/>
  <c r="A59" i="1"/>
  <c r="A56" i="1"/>
  <c r="A51" i="1"/>
  <c r="B51" i="1"/>
  <c r="C51" i="1"/>
  <c r="D51" i="1"/>
  <c r="F51" i="1"/>
  <c r="B56" i="1"/>
  <c r="A52" i="1"/>
  <c r="B52" i="1"/>
  <c r="C52" i="1"/>
  <c r="D52" i="1"/>
  <c r="F52" i="1"/>
  <c r="C56" i="1"/>
  <c r="B53" i="1"/>
  <c r="C53" i="1"/>
  <c r="D53" i="1"/>
  <c r="F53" i="1"/>
  <c r="D56" i="1"/>
  <c r="F56" i="1"/>
  <c r="A65" i="1"/>
  <c r="B59" i="1"/>
  <c r="A57" i="1"/>
  <c r="B57" i="1"/>
  <c r="C57" i="1"/>
  <c r="D57" i="1"/>
  <c r="F57" i="1"/>
  <c r="B65" i="1"/>
  <c r="C59" i="1"/>
  <c r="A58" i="1"/>
  <c r="B58" i="1"/>
  <c r="C58" i="1"/>
  <c r="D58" i="1"/>
  <c r="F58" i="1"/>
  <c r="C65" i="1"/>
  <c r="D59" i="1"/>
  <c r="F59" i="1"/>
  <c r="D65" i="1"/>
  <c r="F65" i="1"/>
  <c r="A62" i="1"/>
  <c r="B62" i="1"/>
  <c r="C62" i="1"/>
  <c r="D62" i="1"/>
  <c r="F62" i="1"/>
  <c r="A63" i="1"/>
  <c r="B63" i="1"/>
  <c r="C63" i="1"/>
  <c r="D63" i="1"/>
  <c r="F63" i="1"/>
  <c r="A64" i="1"/>
  <c r="B64" i="1"/>
  <c r="C64" i="1"/>
  <c r="D64" i="1"/>
  <c r="F64" i="1"/>
  <c r="F66" i="1"/>
  <c r="G65" i="1"/>
  <c r="G64" i="1"/>
  <c r="G63" i="1"/>
  <c r="G62" i="1"/>
  <c r="F60" i="1"/>
  <c r="G59" i="1"/>
  <c r="G58" i="1"/>
  <c r="G57" i="1"/>
  <c r="G56" i="1"/>
  <c r="F54" i="1"/>
  <c r="G53" i="1"/>
  <c r="G52" i="1"/>
  <c r="G51" i="1"/>
  <c r="G50" i="1"/>
  <c r="F48" i="1"/>
  <c r="G47" i="1"/>
  <c r="G46" i="1"/>
  <c r="G45" i="1"/>
  <c r="G44" i="1"/>
  <c r="F42" i="1"/>
  <c r="G41" i="1"/>
  <c r="G40" i="1"/>
  <c r="G39" i="1"/>
  <c r="G38" i="1"/>
  <c r="F36" i="1"/>
  <c r="G35" i="1"/>
  <c r="G34" i="1"/>
  <c r="G33" i="1"/>
  <c r="G32" i="1"/>
  <c r="F30" i="1"/>
  <c r="G29" i="1"/>
  <c r="G28" i="1"/>
  <c r="G27" i="1"/>
  <c r="G26" i="1"/>
  <c r="F24" i="1"/>
  <c r="G23" i="1"/>
  <c r="G22" i="1"/>
  <c r="G21" i="1"/>
  <c r="G20" i="1"/>
  <c r="F18" i="1"/>
  <c r="G17" i="1"/>
  <c r="G16" i="1"/>
  <c r="G15" i="1"/>
  <c r="G14" i="1"/>
  <c r="F12" i="1"/>
  <c r="G11" i="1"/>
  <c r="G10" i="1"/>
  <c r="G9" i="1"/>
  <c r="G8" i="1"/>
  <c r="F6" i="1"/>
  <c r="G3" i="1"/>
  <c r="J65" i="1"/>
  <c r="I65" i="1"/>
  <c r="J64" i="1"/>
  <c r="I64" i="1"/>
  <c r="J63" i="1"/>
  <c r="I63" i="1"/>
  <c r="J62" i="1"/>
  <c r="I62" i="1"/>
  <c r="J59" i="1"/>
  <c r="I59" i="1"/>
  <c r="J58" i="1"/>
  <c r="I58" i="1"/>
  <c r="J57" i="1"/>
  <c r="I57" i="1"/>
  <c r="J56" i="1"/>
  <c r="I56" i="1"/>
  <c r="J53" i="1"/>
  <c r="I53" i="1"/>
  <c r="J52" i="1"/>
  <c r="I52" i="1"/>
  <c r="J51" i="1"/>
  <c r="I51" i="1"/>
  <c r="J50" i="1"/>
  <c r="I50" i="1"/>
  <c r="J47" i="1"/>
  <c r="I47" i="1"/>
  <c r="J46" i="1"/>
  <c r="I46" i="1"/>
  <c r="J45" i="1"/>
  <c r="I45" i="1"/>
  <c r="J44" i="1"/>
  <c r="I44" i="1"/>
  <c r="J41" i="1"/>
  <c r="I41" i="1"/>
  <c r="J40" i="1"/>
  <c r="I40" i="1"/>
  <c r="J39" i="1"/>
  <c r="I39" i="1"/>
  <c r="J38" i="1"/>
  <c r="I38" i="1"/>
  <c r="J35" i="1"/>
  <c r="J34" i="1"/>
  <c r="J33" i="1"/>
  <c r="J32" i="1"/>
  <c r="J29" i="1"/>
  <c r="J28" i="1"/>
  <c r="J27" i="1"/>
  <c r="J26" i="1"/>
  <c r="J23" i="1"/>
  <c r="J22" i="1"/>
  <c r="J21" i="1"/>
  <c r="J20" i="1"/>
  <c r="J17" i="1"/>
  <c r="J16" i="1"/>
  <c r="J15" i="1"/>
  <c r="J14" i="1"/>
  <c r="G2" i="1"/>
  <c r="J8" i="1"/>
  <c r="J9" i="1"/>
  <c r="G4" i="1"/>
  <c r="J10" i="1"/>
  <c r="G5" i="1"/>
  <c r="J11" i="1"/>
  <c r="D11" i="1"/>
  <c r="C11" i="1"/>
  <c r="B11" i="1"/>
  <c r="D10" i="1"/>
  <c r="C10" i="1"/>
  <c r="B10" i="1"/>
  <c r="D9" i="1"/>
  <c r="C9" i="1"/>
  <c r="B9" i="1"/>
  <c r="C8" i="1"/>
  <c r="B8" i="1"/>
  <c r="I35" i="1"/>
  <c r="I34" i="1"/>
  <c r="I33" i="1"/>
  <c r="I32" i="1"/>
  <c r="I29" i="1"/>
  <c r="I28" i="1"/>
  <c r="I27" i="1"/>
  <c r="I26" i="1"/>
  <c r="I23" i="1"/>
  <c r="I22" i="1"/>
  <c r="I21" i="1"/>
  <c r="I20" i="1"/>
  <c r="I17" i="1"/>
  <c r="I16" i="1"/>
  <c r="I15" i="1"/>
  <c r="I14" i="1"/>
  <c r="I11" i="1"/>
  <c r="I10" i="1"/>
  <c r="I9" i="1"/>
  <c r="I8" i="1"/>
  <c r="F3" i="1"/>
  <c r="F4" i="1"/>
  <c r="F5" i="1"/>
</calcChain>
</file>

<file path=xl/sharedStrings.xml><?xml version="1.0" encoding="utf-8"?>
<sst xmlns="http://schemas.openxmlformats.org/spreadsheetml/2006/main" count="106" uniqueCount="35">
  <si>
    <t>GM</t>
  </si>
  <si>
    <t>PRIO</t>
  </si>
  <si>
    <t>DIFF</t>
  </si>
  <si>
    <t xml:space="preserve">    size = mat.shape[0]</t>
  </si>
  <si>
    <t xml:space="preserve">    vec = np.ones([size])</t>
  </si>
  <si>
    <t xml:space="preserve">    diff = 1</t>
  </si>
  <si>
    <t xml:space="preserve">    count=0</t>
  </si>
  <si>
    <t xml:space="preserve">    while diff &gt;= error and count &lt; 100:</t>
  </si>
  <si>
    <t xml:space="preserve">        nextv = geom_avg_mat(mat, vec)</t>
  </si>
  <si>
    <t xml:space="preserve">        #nextv = nextv/max(nextv)</t>
  </si>
  <si>
    <t xml:space="preserve">        diff = max(abs(nextv - vec))</t>
  </si>
  <si>
    <t xml:space="preserve">        vec = nextv</t>
  </si>
  <si>
    <t xml:space="preserve">        count+=1</t>
  </si>
  <si>
    <t xml:space="preserve">    return(vec/sum(vec))</t>
  </si>
  <si>
    <t>def geom_avg_mat(mat, coeffs = None):</t>
  </si>
  <si>
    <t xml:space="preserve">    rval = np.ones([size])</t>
  </si>
  <si>
    <t xml:space="preserve">    for row in range(size):</t>
  </si>
  <si>
    <t xml:space="preserve">        if np.any(coeffs):</t>
  </si>
  <si>
    <t xml:space="preserve">            theRow = mat[row,:] * np.array(coeffs)</t>
  </si>
  <si>
    <t xml:space="preserve">        else:</t>
  </si>
  <si>
    <t xml:space="preserve">            theRow = mat[row,:]</t>
  </si>
  <si>
    <t xml:space="preserve">        rval[row] = geom_avg(theRow)</t>
  </si>
  <si>
    <t xml:space="preserve">    return(rval)</t>
  </si>
  <si>
    <t>`</t>
  </si>
  <si>
    <t>0.242  0.209  0.295  0.254</t>
  </si>
  <si>
    <t>1. ,  2. ,  0.5,  1. ],</t>
  </si>
  <si>
    <t xml:space="preserve">       [ 0.5,  1. ,  1. ,  1. ],</t>
  </si>
  <si>
    <t xml:space="preserve">       [ 2. ,  1. ,  1. ,  1. ],</t>
  </si>
  <si>
    <t xml:space="preserve">       [ 1. ,  1. ,  1. ,  1. </t>
  </si>
  <si>
    <t>0.248  0.209  0.295  0.248</t>
  </si>
  <si>
    <t>[1, 2, 3, 4],</t>
  </si>
  <si>
    <t xml:space="preserve">        [1./2, 1, 5, 6],</t>
  </si>
  <si>
    <t xml:space="preserve">        [1./3, 1./5, 1, 7],</t>
  </si>
  <si>
    <t xml:space="preserve">        [1./4, 1./6, 1./7, 1]</t>
  </si>
  <si>
    <t>0.419  0.372  0.156  0.053]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</si>
</sst>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00"/>
    <numFmt numFmtId="165" formatCode="0.0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65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workbookViewId="0">
      <selection activeCell="I23" sqref="I23"/>
    </sheetView>
  </sheetViews>
  <sheetFormatPr baseColWidth="10" defaultRowHeight="16" x14ac:dyDescent="0.2"/>
  <cols>
    <col min="1" max="1" width="12" bestFit="1" customWidth="1"/>
    <col min="10" max="10" width="16.83203125" bestFit="1" customWidth="1"/>
    <col min="13" max="13" width="3.6640625" customWidth="1"/>
    <col min="14" max="15" width="5.6640625" bestFit="1" customWidth="1"/>
    <col min="16" max="16" width="3.83203125" customWidth="1"/>
  </cols>
  <sheetData>
    <row r="1" spans="1:16" x14ac:dyDescent="0.2">
      <c r="F1" t="s">
        <v>0</v>
      </c>
      <c r="G1" t="s">
        <v>1</v>
      </c>
      <c r="I1" t="s">
        <v>2</v>
      </c>
    </row>
    <row r="2" spans="1:16" x14ac:dyDescent="0.2">
      <c r="A2">
        <v>1</v>
      </c>
      <c r="B2">
        <v>2</v>
      </c>
      <c r="C2">
        <v>0.5</v>
      </c>
      <c r="D2" s="1">
        <v>1</v>
      </c>
      <c r="F2" s="1">
        <f>GEOMEAN(A2:D2)</f>
        <v>1</v>
      </c>
      <c r="G2" s="1">
        <f>F2/F6</f>
        <v>0.24813258331762261</v>
      </c>
      <c r="M2">
        <f>A8/A2</f>
        <v>1</v>
      </c>
      <c r="N2" s="1">
        <f>B8/B2</f>
        <v>0.8408964152537145</v>
      </c>
      <c r="O2" s="1">
        <f t="shared" ref="O2:P2" si="0">C8/C2</f>
        <v>1.189207115002721</v>
      </c>
      <c r="P2">
        <f t="shared" si="0"/>
        <v>1</v>
      </c>
    </row>
    <row r="3" spans="1:16" x14ac:dyDescent="0.2">
      <c r="A3">
        <f>1/2</f>
        <v>0.5</v>
      </c>
      <c r="B3">
        <v>1</v>
      </c>
      <c r="C3">
        <v>1</v>
      </c>
      <c r="D3">
        <v>1</v>
      </c>
      <c r="F3" s="1">
        <f t="shared" ref="F3:F5" si="1">GEOMEAN(A3:D3)</f>
        <v>0.8408964152537145</v>
      </c>
      <c r="G3" s="1">
        <f>F3/F6</f>
        <v>0.20865379981943249</v>
      </c>
      <c r="M3">
        <f>A9/A3</f>
        <v>1</v>
      </c>
      <c r="N3" s="1">
        <f t="shared" ref="N3:N5" si="2">B9/B3</f>
        <v>0.8408964152537145</v>
      </c>
      <c r="O3" s="1">
        <f t="shared" ref="O3:O5" si="3">C9/C3</f>
        <v>1.189207115002721</v>
      </c>
      <c r="P3">
        <f t="shared" ref="P3:P5" si="4">D9/D3</f>
        <v>1</v>
      </c>
    </row>
    <row r="4" spans="1:16" x14ac:dyDescent="0.2">
      <c r="A4" s="4">
        <v>2</v>
      </c>
      <c r="B4">
        <v>1</v>
      </c>
      <c r="C4">
        <v>1</v>
      </c>
      <c r="D4">
        <v>1</v>
      </c>
      <c r="F4" s="1">
        <f t="shared" si="1"/>
        <v>1.189207115002721</v>
      </c>
      <c r="G4" s="1">
        <f>F4/F6</f>
        <v>0.29508103354532228</v>
      </c>
      <c r="M4">
        <f t="shared" ref="M4:M5" si="5">A10/A4</f>
        <v>1</v>
      </c>
      <c r="N4" s="1">
        <f t="shared" si="2"/>
        <v>0.8408964152537145</v>
      </c>
      <c r="O4" s="1">
        <f t="shared" si="3"/>
        <v>1.189207115002721</v>
      </c>
      <c r="P4">
        <f t="shared" si="4"/>
        <v>1</v>
      </c>
    </row>
    <row r="5" spans="1:16" x14ac:dyDescent="0.2">
      <c r="A5">
        <v>1</v>
      </c>
      <c r="B5" s="1">
        <v>1</v>
      </c>
      <c r="C5" s="1">
        <v>1</v>
      </c>
      <c r="D5">
        <v>1</v>
      </c>
      <c r="F5" s="1">
        <f t="shared" si="1"/>
        <v>1</v>
      </c>
      <c r="G5" s="1">
        <f>F5/F6</f>
        <v>0.24813258331762261</v>
      </c>
      <c r="M5">
        <f t="shared" si="5"/>
        <v>1</v>
      </c>
      <c r="N5" s="1">
        <f t="shared" si="2"/>
        <v>0.8408964152537145</v>
      </c>
      <c r="O5" s="1">
        <f t="shared" si="3"/>
        <v>1.189207115002721</v>
      </c>
      <c r="P5">
        <f t="shared" si="4"/>
        <v>1</v>
      </c>
    </row>
    <row r="6" spans="1:16" x14ac:dyDescent="0.2">
      <c r="F6" s="2">
        <f>SUM(F2:F5)</f>
        <v>4.0301035302564356</v>
      </c>
    </row>
    <row r="7" spans="1:16" x14ac:dyDescent="0.2">
      <c r="A7" s="1"/>
      <c r="B7" s="1"/>
      <c r="C7" s="1"/>
      <c r="D7" s="1"/>
      <c r="F7" t="s">
        <v>23</v>
      </c>
      <c r="G7" t="s">
        <v>1</v>
      </c>
    </row>
    <row r="8" spans="1:16" x14ac:dyDescent="0.2">
      <c r="A8" s="1">
        <f>A2*F2</f>
        <v>1</v>
      </c>
      <c r="B8" s="1">
        <f>B2*F3</f>
        <v>1.681792830507429</v>
      </c>
      <c r="C8" s="1">
        <f>C2*F4</f>
        <v>0.59460355750136051</v>
      </c>
      <c r="D8" s="1">
        <f>D2*F5</f>
        <v>1</v>
      </c>
      <c r="F8" s="1">
        <f>GEOMEAN(A8:D8)</f>
        <v>1</v>
      </c>
      <c r="G8" s="1">
        <f>F8/F12</f>
        <v>0.24813258331762261</v>
      </c>
      <c r="I8" s="1">
        <f t="shared" ref="I8:J11" si="6">F8-F2</f>
        <v>0</v>
      </c>
      <c r="J8" s="3">
        <f t="shared" si="6"/>
        <v>0</v>
      </c>
    </row>
    <row r="9" spans="1:16" x14ac:dyDescent="0.2">
      <c r="A9" s="1">
        <f>A3*F2</f>
        <v>0.5</v>
      </c>
      <c r="B9" s="1">
        <f>B3*F3</f>
        <v>0.8408964152537145</v>
      </c>
      <c r="C9" s="1">
        <f>C3*F4</f>
        <v>1.189207115002721</v>
      </c>
      <c r="D9" s="1">
        <f>D3*F5</f>
        <v>1</v>
      </c>
      <c r="F9" s="1">
        <f t="shared" ref="F9:F11" si="7">GEOMEAN(A9:D9)</f>
        <v>0.8408964152537145</v>
      </c>
      <c r="G9" s="1">
        <f>F9/F12</f>
        <v>0.20865379981943249</v>
      </c>
      <c r="I9" s="1">
        <f t="shared" si="6"/>
        <v>0</v>
      </c>
      <c r="J9" s="3">
        <f t="shared" si="6"/>
        <v>0</v>
      </c>
    </row>
    <row r="10" spans="1:16" x14ac:dyDescent="0.2">
      <c r="A10" s="1">
        <f>A4*F2</f>
        <v>2</v>
      </c>
      <c r="B10" s="1">
        <f>B4*F3</f>
        <v>0.8408964152537145</v>
      </c>
      <c r="C10" s="1">
        <f>C4*F4</f>
        <v>1.189207115002721</v>
      </c>
      <c r="D10" s="1">
        <f>D4*F5</f>
        <v>1</v>
      </c>
      <c r="F10" s="1">
        <f t="shared" si="7"/>
        <v>1.189207115002721</v>
      </c>
      <c r="G10" s="1">
        <f>F10/F12</f>
        <v>0.29508103354532228</v>
      </c>
      <c r="I10" s="1">
        <f t="shared" si="6"/>
        <v>0</v>
      </c>
      <c r="J10" s="3">
        <f t="shared" si="6"/>
        <v>0</v>
      </c>
    </row>
    <row r="11" spans="1:16" x14ac:dyDescent="0.2">
      <c r="A11" s="1">
        <f>A5*F2</f>
        <v>1</v>
      </c>
      <c r="B11" s="1">
        <f>B5*F3</f>
        <v>0.8408964152537145</v>
      </c>
      <c r="C11" s="1">
        <f>C5*F4</f>
        <v>1.189207115002721</v>
      </c>
      <c r="D11" s="1">
        <f>D5*F5</f>
        <v>1</v>
      </c>
      <c r="F11" s="1">
        <f t="shared" si="7"/>
        <v>1</v>
      </c>
      <c r="G11" s="1">
        <f>F11/F12</f>
        <v>0.24813258331762261</v>
      </c>
      <c r="I11" s="1">
        <f t="shared" si="6"/>
        <v>0</v>
      </c>
      <c r="J11" s="3">
        <f t="shared" si="6"/>
        <v>0</v>
      </c>
    </row>
    <row r="12" spans="1:16" x14ac:dyDescent="0.2">
      <c r="A12" s="1"/>
      <c r="B12" s="1"/>
      <c r="C12" s="1"/>
      <c r="D12" s="1"/>
      <c r="F12" s="2">
        <f>SUM(F8:F11)</f>
        <v>4.0301035302564356</v>
      </c>
      <c r="J12" s="3"/>
    </row>
    <row r="13" spans="1:1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">
      <c r="A91" s="1"/>
      <c r="B91" s="1"/>
      <c r="C91" s="1"/>
      <c r="D91" s="1"/>
    </row>
    <row r="92" spans="1:12" x14ac:dyDescent="0.2">
      <c r="A92" s="1"/>
      <c r="B92" s="1"/>
      <c r="C92" s="1"/>
      <c r="D92" s="1"/>
    </row>
    <row r="93" spans="1:12" x14ac:dyDescent="0.2">
      <c r="A93" s="1"/>
      <c r="B93" s="1"/>
      <c r="C93" s="1"/>
      <c r="D93" s="1"/>
    </row>
    <row r="94" spans="1:12" x14ac:dyDescent="0.2">
      <c r="A94" s="1"/>
      <c r="B94" s="1"/>
      <c r="C94" s="1"/>
      <c r="D94" s="1"/>
    </row>
    <row r="95" spans="1:12" x14ac:dyDescent="0.2">
      <c r="A95" s="1"/>
      <c r="B95" s="1"/>
      <c r="C95" s="1"/>
      <c r="D95" s="1"/>
    </row>
    <row r="96" spans="1:12" x14ac:dyDescent="0.2">
      <c r="A96" s="1"/>
      <c r="B96" s="1"/>
      <c r="C96" s="1"/>
      <c r="D96" s="1"/>
    </row>
    <row r="97" spans="1:4" x14ac:dyDescent="0.2">
      <c r="A97" s="1"/>
      <c r="B97" s="1"/>
      <c r="C97" s="1"/>
      <c r="D97" s="1"/>
    </row>
    <row r="98" spans="1:4" x14ac:dyDescent="0.2">
      <c r="A98" s="1"/>
      <c r="B98" s="1"/>
      <c r="C98" s="1"/>
      <c r="D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workbookViewId="0">
      <selection activeCell="G2" sqref="G2:G5"/>
    </sheetView>
  </sheetViews>
  <sheetFormatPr baseColWidth="10" defaultRowHeight="16" x14ac:dyDescent="0.2"/>
  <cols>
    <col min="1" max="1" width="12" bestFit="1" customWidth="1"/>
    <col min="10" max="10" width="16.83203125" bestFit="1" customWidth="1"/>
    <col min="13" max="13" width="38.1640625" bestFit="1" customWidth="1"/>
  </cols>
  <sheetData>
    <row r="1" spans="1:13" x14ac:dyDescent="0.2">
      <c r="F1" t="s">
        <v>0</v>
      </c>
      <c r="G1" t="s">
        <v>1</v>
      </c>
      <c r="I1" t="s">
        <v>2</v>
      </c>
      <c r="M1" t="s">
        <v>24</v>
      </c>
    </row>
    <row r="2" spans="1:13" x14ac:dyDescent="0.2">
      <c r="A2">
        <v>1</v>
      </c>
      <c r="B2">
        <v>2</v>
      </c>
      <c r="C2">
        <v>0.5</v>
      </c>
      <c r="D2" s="1">
        <f>1/1.1</f>
        <v>0.90909090909090906</v>
      </c>
      <c r="F2" s="1">
        <f>GEOMEAN(A2:D2)</f>
        <v>0.97645408967631053</v>
      </c>
      <c r="G2" s="1">
        <f>F2/F6</f>
        <v>0.24225594567630518</v>
      </c>
      <c r="M2" t="s">
        <v>14</v>
      </c>
    </row>
    <row r="3" spans="1:13" x14ac:dyDescent="0.2">
      <c r="A3">
        <v>0.5</v>
      </c>
      <c r="B3">
        <v>1</v>
      </c>
      <c r="C3">
        <v>1</v>
      </c>
      <c r="D3">
        <v>1</v>
      </c>
      <c r="F3" s="1">
        <f t="shared" ref="F3:F5" si="0">GEOMEAN(A3:D3)</f>
        <v>0.8408964152537145</v>
      </c>
      <c r="G3" s="1">
        <f>F3/F6</f>
        <v>0.20862440789267742</v>
      </c>
      <c r="M3" t="s">
        <v>3</v>
      </c>
    </row>
    <row r="4" spans="1:13" x14ac:dyDescent="0.2">
      <c r="A4">
        <v>2</v>
      </c>
      <c r="B4">
        <v>1</v>
      </c>
      <c r="C4">
        <v>1</v>
      </c>
      <c r="D4">
        <v>1</v>
      </c>
      <c r="F4" s="1">
        <f t="shared" si="0"/>
        <v>1.189207115002721</v>
      </c>
      <c r="G4" s="1">
        <f>F4/F6</f>
        <v>0.29503946708388096</v>
      </c>
      <c r="M4" t="s">
        <v>15</v>
      </c>
    </row>
    <row r="5" spans="1:13" x14ac:dyDescent="0.2">
      <c r="A5">
        <v>1.1000000000000001</v>
      </c>
      <c r="B5">
        <v>1</v>
      </c>
      <c r="C5">
        <v>1</v>
      </c>
      <c r="D5">
        <v>1</v>
      </c>
      <c r="F5" s="1">
        <f t="shared" si="0"/>
        <v>1.0241136890844451</v>
      </c>
      <c r="G5" s="1">
        <f>F5/F6</f>
        <v>0.25408017934713645</v>
      </c>
      <c r="M5" t="s">
        <v>16</v>
      </c>
    </row>
    <row r="6" spans="1:13" x14ac:dyDescent="0.2">
      <c r="F6" s="2">
        <f>SUM(F2:F5)</f>
        <v>4.0306713090171913</v>
      </c>
      <c r="M6" t="s">
        <v>17</v>
      </c>
    </row>
    <row r="7" spans="1:13" x14ac:dyDescent="0.2">
      <c r="A7" s="1"/>
      <c r="B7" s="1"/>
      <c r="C7" s="1"/>
      <c r="D7" s="1"/>
      <c r="F7" t="s">
        <v>23</v>
      </c>
      <c r="G7" t="s">
        <v>1</v>
      </c>
      <c r="M7" t="s">
        <v>18</v>
      </c>
    </row>
    <row r="8" spans="1:13" x14ac:dyDescent="0.2">
      <c r="A8" s="1">
        <f>A2*F2</f>
        <v>0.97645408967631053</v>
      </c>
      <c r="B8" s="1">
        <f>B2*F3</f>
        <v>1.681792830507429</v>
      </c>
      <c r="C8" s="1">
        <f>C2*F4</f>
        <v>0.59460355750136051</v>
      </c>
      <c r="D8" s="1">
        <f>D2*F5</f>
        <v>0.93101244462222277</v>
      </c>
      <c r="F8" s="1">
        <f>GEOMEAN(A8:D8)</f>
        <v>0.97645408967631053</v>
      </c>
      <c r="G8" s="1">
        <f>F8/F12</f>
        <v>0.24225594567630518</v>
      </c>
      <c r="I8" s="1">
        <f t="shared" ref="I8:J11" si="1">F8-F2</f>
        <v>0</v>
      </c>
      <c r="J8" s="3">
        <f t="shared" si="1"/>
        <v>0</v>
      </c>
      <c r="M8" t="s">
        <v>19</v>
      </c>
    </row>
    <row r="9" spans="1:13" x14ac:dyDescent="0.2">
      <c r="A9" s="1">
        <f>A3*F2</f>
        <v>0.48822704483815527</v>
      </c>
      <c r="B9" s="1">
        <f>B3*F3</f>
        <v>0.8408964152537145</v>
      </c>
      <c r="C9" s="1">
        <f>C3*F4</f>
        <v>1.189207115002721</v>
      </c>
      <c r="D9" s="1">
        <f>D3*F5</f>
        <v>1.0241136890844451</v>
      </c>
      <c r="F9" s="1">
        <f t="shared" ref="F9:F11" si="2">GEOMEAN(A9:D9)</f>
        <v>0.8408964152537145</v>
      </c>
      <c r="G9" s="1">
        <f>F9/F12</f>
        <v>0.20862440789267742</v>
      </c>
      <c r="I9" s="1">
        <f t="shared" si="1"/>
        <v>0</v>
      </c>
      <c r="J9" s="3">
        <f t="shared" si="1"/>
        <v>0</v>
      </c>
      <c r="M9" t="s">
        <v>20</v>
      </c>
    </row>
    <row r="10" spans="1:13" x14ac:dyDescent="0.2">
      <c r="A10" s="1">
        <f>A4*F2</f>
        <v>1.9529081793526211</v>
      </c>
      <c r="B10" s="1">
        <f>B4*F3</f>
        <v>0.8408964152537145</v>
      </c>
      <c r="C10" s="1">
        <f>C4*F4</f>
        <v>1.189207115002721</v>
      </c>
      <c r="D10" s="1">
        <f>D4*F5</f>
        <v>1.0241136890844451</v>
      </c>
      <c r="F10" s="1">
        <f t="shared" si="2"/>
        <v>1.189207115002721</v>
      </c>
      <c r="G10" s="1">
        <f>F10/F12</f>
        <v>0.29503946708388096</v>
      </c>
      <c r="I10" s="1">
        <f t="shared" si="1"/>
        <v>0</v>
      </c>
      <c r="J10" s="3">
        <f t="shared" si="1"/>
        <v>0</v>
      </c>
      <c r="M10" t="s">
        <v>21</v>
      </c>
    </row>
    <row r="11" spans="1:13" x14ac:dyDescent="0.2">
      <c r="A11" s="1">
        <f>A5*F2</f>
        <v>1.0740994986439416</v>
      </c>
      <c r="B11" s="1">
        <f>B5*F3</f>
        <v>0.8408964152537145</v>
      </c>
      <c r="C11" s="1">
        <f>C5*F4</f>
        <v>1.189207115002721</v>
      </c>
      <c r="D11" s="1">
        <f>D5*F5</f>
        <v>1.0241136890844451</v>
      </c>
      <c r="F11" s="1">
        <f t="shared" si="2"/>
        <v>1.0241136890844451</v>
      </c>
      <c r="G11" s="1">
        <f>F11/F12</f>
        <v>0.25408017934713645</v>
      </c>
      <c r="I11" s="1">
        <f t="shared" si="1"/>
        <v>0</v>
      </c>
      <c r="J11" s="3">
        <f t="shared" si="1"/>
        <v>0</v>
      </c>
      <c r="M11" t="s">
        <v>22</v>
      </c>
    </row>
    <row r="12" spans="1:13" x14ac:dyDescent="0.2">
      <c r="A12" s="1"/>
      <c r="B12" s="1"/>
      <c r="C12" s="1"/>
      <c r="D12" s="1"/>
      <c r="F12" s="2">
        <f>SUM(F8:F11)</f>
        <v>4.0306713090171913</v>
      </c>
      <c r="J12" s="3"/>
    </row>
    <row r="13" spans="1:13" x14ac:dyDescent="0.2">
      <c r="A13" s="1"/>
      <c r="B13" s="1"/>
      <c r="C13" s="1"/>
      <c r="D13" s="1"/>
      <c r="F13" t="s">
        <v>0</v>
      </c>
      <c r="G13" t="s">
        <v>1</v>
      </c>
      <c r="J13" s="3"/>
    </row>
    <row r="14" spans="1:13" x14ac:dyDescent="0.2">
      <c r="A14" s="1">
        <f>A8*F8</f>
        <v>0.95346258924559224</v>
      </c>
      <c r="B14" s="1">
        <f>B8*F9</f>
        <v>1.4142135623730949</v>
      </c>
      <c r="C14" s="1">
        <f>C8*F10</f>
        <v>0.70710678118654746</v>
      </c>
      <c r="D14" s="1">
        <f>D8*F11</f>
        <v>0.95346258924559224</v>
      </c>
      <c r="F14" s="1">
        <f>GEOMEAN(A14:D14)</f>
        <v>0.97645408967631042</v>
      </c>
      <c r="G14" s="1">
        <f>F14/F18</f>
        <v>0.24225594567630515</v>
      </c>
      <c r="I14" s="1">
        <f t="shared" ref="I14:J17" si="3">F14-F8</f>
        <v>0</v>
      </c>
      <c r="J14" s="3">
        <f t="shared" si="3"/>
        <v>0</v>
      </c>
      <c r="M14" t="s">
        <v>3</v>
      </c>
    </row>
    <row r="15" spans="1:13" x14ac:dyDescent="0.2">
      <c r="A15" s="1">
        <f>A9*F8</f>
        <v>0.47673129462279612</v>
      </c>
      <c r="B15" s="1">
        <f>B9*F9</f>
        <v>0.70710678118654746</v>
      </c>
      <c r="C15" s="1">
        <f>C9*F10</f>
        <v>1.4142135623730949</v>
      </c>
      <c r="D15" s="1">
        <f>D9*F11</f>
        <v>1.0488088481701514</v>
      </c>
      <c r="F15" s="1">
        <f t="shared" ref="F15:F17" si="4">GEOMEAN(A15:D15)</f>
        <v>0.8408964152537145</v>
      </c>
      <c r="G15" s="1">
        <f>F15/F18</f>
        <v>0.20862440789267742</v>
      </c>
      <c r="I15" s="1">
        <f t="shared" si="3"/>
        <v>0</v>
      </c>
      <c r="J15" s="3">
        <f t="shared" si="3"/>
        <v>0</v>
      </c>
      <c r="M15" t="s">
        <v>4</v>
      </c>
    </row>
    <row r="16" spans="1:13" x14ac:dyDescent="0.2">
      <c r="A16" s="1">
        <f>A10*F8</f>
        <v>1.9069251784911845</v>
      </c>
      <c r="B16" s="1">
        <f>B10*F9</f>
        <v>0.70710678118654746</v>
      </c>
      <c r="C16" s="1">
        <f>C10*F10</f>
        <v>1.4142135623730949</v>
      </c>
      <c r="D16" s="1">
        <f>D10*F11</f>
        <v>1.0488088481701514</v>
      </c>
      <c r="F16" s="1">
        <f t="shared" si="4"/>
        <v>1.189207115002721</v>
      </c>
      <c r="G16" s="1">
        <f>F16/F18</f>
        <v>0.29503946708388096</v>
      </c>
      <c r="I16" s="1">
        <f t="shared" si="3"/>
        <v>0</v>
      </c>
      <c r="J16" s="3">
        <f t="shared" si="3"/>
        <v>0</v>
      </c>
      <c r="M16" t="s">
        <v>5</v>
      </c>
    </row>
    <row r="17" spans="1:13" x14ac:dyDescent="0.2">
      <c r="A17" s="1">
        <f>A11*F8</f>
        <v>1.0488088481701516</v>
      </c>
      <c r="B17" s="1">
        <f>B11*F9</f>
        <v>0.70710678118654746</v>
      </c>
      <c r="C17" s="1">
        <f>C11*F10</f>
        <v>1.4142135623730949</v>
      </c>
      <c r="D17" s="1">
        <f>D11*F11</f>
        <v>1.0488088481701514</v>
      </c>
      <c r="F17" s="1">
        <f t="shared" si="4"/>
        <v>1.0241136890844451</v>
      </c>
      <c r="G17" s="1">
        <f>F17/F18</f>
        <v>0.25408017934713645</v>
      </c>
      <c r="I17" s="1">
        <f t="shared" si="3"/>
        <v>0</v>
      </c>
      <c r="J17" s="3">
        <f t="shared" si="3"/>
        <v>0</v>
      </c>
      <c r="M17" t="s">
        <v>6</v>
      </c>
    </row>
    <row r="18" spans="1:13" x14ac:dyDescent="0.2">
      <c r="A18" s="1"/>
      <c r="B18" s="1"/>
      <c r="C18" s="1"/>
      <c r="D18" s="1"/>
      <c r="F18" s="2">
        <f>SUM(F14:F17)</f>
        <v>4.0306713090171913</v>
      </c>
      <c r="J18" s="3"/>
      <c r="M18" t="s">
        <v>7</v>
      </c>
    </row>
    <row r="19" spans="1:13" x14ac:dyDescent="0.2">
      <c r="A19" s="1"/>
      <c r="B19" s="1"/>
      <c r="C19" s="1"/>
      <c r="D19" s="1"/>
      <c r="F19" t="s">
        <v>0</v>
      </c>
      <c r="G19" t="s">
        <v>1</v>
      </c>
      <c r="J19" s="3"/>
      <c r="M19" t="s">
        <v>8</v>
      </c>
    </row>
    <row r="20" spans="1:13" x14ac:dyDescent="0.2">
      <c r="A20" s="1">
        <f>A14*F14</f>
        <v>0.93101244462222266</v>
      </c>
      <c r="B20" s="1">
        <f>B14*F15</f>
        <v>1.1892071150027208</v>
      </c>
      <c r="C20" s="1">
        <f>C14*F16</f>
        <v>0.84089641525371439</v>
      </c>
      <c r="D20" s="1">
        <f>D14*F17</f>
        <v>0.97645408967631042</v>
      </c>
      <c r="F20" s="1">
        <f>GEOMEAN(A20:D20)</f>
        <v>0.97645408967631031</v>
      </c>
      <c r="G20" s="1">
        <f>F20/F24</f>
        <v>0.24225594567630518</v>
      </c>
      <c r="I20" s="1">
        <f t="shared" ref="I20:J23" si="5">F20-F14</f>
        <v>0</v>
      </c>
      <c r="J20" s="3">
        <f t="shared" si="5"/>
        <v>0</v>
      </c>
      <c r="M20" t="s">
        <v>9</v>
      </c>
    </row>
    <row r="21" spans="1:13" x14ac:dyDescent="0.2">
      <c r="A21" s="1">
        <f>A15*F14</f>
        <v>0.46550622231111133</v>
      </c>
      <c r="B21" s="1">
        <f>B15*F15</f>
        <v>0.5946035575013604</v>
      </c>
      <c r="C21" s="1">
        <f>C15*F16</f>
        <v>1.6817928305074288</v>
      </c>
      <c r="D21" s="1">
        <f>D15*F17</f>
        <v>1.0740994986439414</v>
      </c>
      <c r="F21" s="1">
        <f t="shared" ref="F21:F23" si="6">GEOMEAN(A21:D21)</f>
        <v>0.84089641525371439</v>
      </c>
      <c r="G21" s="1">
        <f>F21/F24</f>
        <v>0.20862440789267742</v>
      </c>
      <c r="I21" s="1">
        <f t="shared" si="5"/>
        <v>0</v>
      </c>
      <c r="J21" s="3">
        <f t="shared" si="5"/>
        <v>0</v>
      </c>
      <c r="M21" t="s">
        <v>10</v>
      </c>
    </row>
    <row r="22" spans="1:13" x14ac:dyDescent="0.2">
      <c r="A22" s="1">
        <f>A16*F14</f>
        <v>1.8620248892444453</v>
      </c>
      <c r="B22" s="1">
        <f>B16*F15</f>
        <v>0.5946035575013604</v>
      </c>
      <c r="C22" s="1">
        <f>C16*F16</f>
        <v>1.6817928305074288</v>
      </c>
      <c r="D22" s="1">
        <f>D16*F17</f>
        <v>1.0740994986439414</v>
      </c>
      <c r="F22" s="1">
        <f t="shared" si="6"/>
        <v>1.1892071150027208</v>
      </c>
      <c r="G22" s="1">
        <f>F22/F24</f>
        <v>0.29503946708388096</v>
      </c>
      <c r="I22" s="1">
        <f t="shared" si="5"/>
        <v>0</v>
      </c>
      <c r="J22" s="3">
        <f t="shared" si="5"/>
        <v>0</v>
      </c>
      <c r="M22" t="s">
        <v>11</v>
      </c>
    </row>
    <row r="23" spans="1:13" x14ac:dyDescent="0.2">
      <c r="A23" s="1">
        <f>A17*F14</f>
        <v>1.0241136890844451</v>
      </c>
      <c r="B23" s="1">
        <f>B17*F15</f>
        <v>0.5946035575013604</v>
      </c>
      <c r="C23" s="1">
        <f>C17*F16</f>
        <v>1.6817928305074288</v>
      </c>
      <c r="D23" s="1">
        <f>D17*F17</f>
        <v>1.0740994986439414</v>
      </c>
      <c r="F23" s="1">
        <f t="shared" si="6"/>
        <v>1.0241136890844449</v>
      </c>
      <c r="G23" s="1">
        <f>F23/F24</f>
        <v>0.25408017934713645</v>
      </c>
      <c r="I23" s="1">
        <f t="shared" si="5"/>
        <v>0</v>
      </c>
      <c r="J23" s="3">
        <f t="shared" si="5"/>
        <v>0</v>
      </c>
      <c r="M23" t="s">
        <v>12</v>
      </c>
    </row>
    <row r="24" spans="1:13" x14ac:dyDescent="0.2">
      <c r="A24" s="1"/>
      <c r="B24" s="1"/>
      <c r="C24" s="1"/>
      <c r="D24" s="1"/>
      <c r="F24" s="2">
        <f>SUM(F20:F23)</f>
        <v>4.0306713090171904</v>
      </c>
      <c r="J24" s="3"/>
      <c r="M24" t="s">
        <v>13</v>
      </c>
    </row>
    <row r="25" spans="1:13" x14ac:dyDescent="0.2">
      <c r="A25" s="1"/>
      <c r="B25" s="1"/>
      <c r="C25" s="1"/>
      <c r="D25" s="1"/>
      <c r="F25" t="s">
        <v>0</v>
      </c>
      <c r="G25" t="s">
        <v>1</v>
      </c>
      <c r="J25" s="3"/>
    </row>
    <row r="26" spans="1:13" x14ac:dyDescent="0.2">
      <c r="A26" s="1">
        <f>A20*F20</f>
        <v>0.90909090909090873</v>
      </c>
      <c r="B26" s="1">
        <f>B20*F21</f>
        <v>0.99999999999999956</v>
      </c>
      <c r="C26" s="1">
        <f>C20*F22</f>
        <v>0.99999999999999956</v>
      </c>
      <c r="D26" s="1">
        <f>D20*F23</f>
        <v>0.99999999999999967</v>
      </c>
      <c r="F26" s="1">
        <f>GEOMEAN(A26:D26)</f>
        <v>0.97645408967631009</v>
      </c>
      <c r="G26" s="1">
        <f>F26/F30</f>
        <v>0.24225594567630515</v>
      </c>
      <c r="I26" s="1">
        <f t="shared" ref="I26:J29" si="7">F26-F20</f>
        <v>0</v>
      </c>
      <c r="J26" s="3">
        <f t="shared" si="7"/>
        <v>0</v>
      </c>
    </row>
    <row r="27" spans="1:13" x14ac:dyDescent="0.2">
      <c r="A27" s="1">
        <f>A21*F20</f>
        <v>0.45454545454545436</v>
      </c>
      <c r="B27" s="1">
        <f>B21*F21</f>
        <v>0.49999999999999978</v>
      </c>
      <c r="C27" s="1">
        <f>C21*F22</f>
        <v>1.9999999999999991</v>
      </c>
      <c r="D27" s="1">
        <f>D21*F23</f>
        <v>1.0999999999999994</v>
      </c>
      <c r="F27" s="1">
        <f t="shared" ref="F27:F29" si="8">GEOMEAN(A27:D27)</f>
        <v>0.84089641525371417</v>
      </c>
      <c r="G27" s="1">
        <f>F27/F30</f>
        <v>0.20862440789267742</v>
      </c>
      <c r="I27" s="1">
        <f t="shared" si="7"/>
        <v>0</v>
      </c>
      <c r="J27" s="3">
        <f t="shared" si="7"/>
        <v>0</v>
      </c>
    </row>
    <row r="28" spans="1:13" x14ac:dyDescent="0.2">
      <c r="A28" s="1">
        <f>A22*F20</f>
        <v>1.8181818181818175</v>
      </c>
      <c r="B28" s="1">
        <f>B22*F21</f>
        <v>0.49999999999999978</v>
      </c>
      <c r="C28" s="1">
        <f>C22*F22</f>
        <v>1.9999999999999991</v>
      </c>
      <c r="D28" s="1">
        <f>D22*F23</f>
        <v>1.0999999999999994</v>
      </c>
      <c r="F28" s="1">
        <f t="shared" si="8"/>
        <v>1.1892071150027206</v>
      </c>
      <c r="G28" s="1">
        <f>F28/F30</f>
        <v>0.29503946708388101</v>
      </c>
      <c r="I28" s="1">
        <f t="shared" si="7"/>
        <v>0</v>
      </c>
      <c r="J28" s="3">
        <f t="shared" si="7"/>
        <v>0</v>
      </c>
    </row>
    <row r="29" spans="1:13" x14ac:dyDescent="0.2">
      <c r="A29" s="1">
        <f>A23*F20</f>
        <v>0.99999999999999978</v>
      </c>
      <c r="B29" s="1">
        <f>B23*F21</f>
        <v>0.49999999999999978</v>
      </c>
      <c r="C29" s="1">
        <f>C23*F22</f>
        <v>1.9999999999999991</v>
      </c>
      <c r="D29" s="1">
        <f>D23*F23</f>
        <v>1.0999999999999994</v>
      </c>
      <c r="F29" s="1">
        <f t="shared" si="8"/>
        <v>1.0241136890844447</v>
      </c>
      <c r="G29" s="1">
        <f>F29/F30</f>
        <v>0.25408017934713645</v>
      </c>
      <c r="I29" s="1">
        <f t="shared" si="7"/>
        <v>0</v>
      </c>
      <c r="J29" s="3">
        <f t="shared" si="7"/>
        <v>0</v>
      </c>
    </row>
    <row r="30" spans="1:13" x14ac:dyDescent="0.2">
      <c r="A30" s="1"/>
      <c r="B30" s="1"/>
      <c r="C30" s="1"/>
      <c r="D30" s="1"/>
      <c r="F30" s="2">
        <f>SUM(F26:F29)</f>
        <v>4.0306713090171895</v>
      </c>
      <c r="J30" s="3"/>
    </row>
    <row r="31" spans="1:13" x14ac:dyDescent="0.2">
      <c r="A31" s="1"/>
      <c r="B31" s="1"/>
      <c r="C31" s="1"/>
      <c r="D31" s="1"/>
      <c r="F31" t="s">
        <v>0</v>
      </c>
      <c r="G31" t="s">
        <v>1</v>
      </c>
      <c r="J31" s="3"/>
    </row>
    <row r="32" spans="1:13" x14ac:dyDescent="0.2">
      <c r="A32" s="1">
        <f>A26*F26</f>
        <v>0.8876855360693725</v>
      </c>
      <c r="B32" s="1">
        <f>B26*F27</f>
        <v>0.84089641525371384</v>
      </c>
      <c r="C32" s="1">
        <f>C26*F28</f>
        <v>1.1892071150027201</v>
      </c>
      <c r="D32" s="1">
        <f>D26*F29</f>
        <v>1.0241136890844442</v>
      </c>
      <c r="F32" s="1">
        <f>GEOMEAN(A32:D32)</f>
        <v>0.97645408967630976</v>
      </c>
      <c r="G32" s="1">
        <f>F32/F36</f>
        <v>0.24225594567630518</v>
      </c>
      <c r="I32" s="1">
        <f t="shared" ref="I32:J35" si="9">F32-F26</f>
        <v>0</v>
      </c>
      <c r="J32" s="3">
        <f t="shared" si="9"/>
        <v>0</v>
      </c>
    </row>
    <row r="33" spans="1:10" x14ac:dyDescent="0.2">
      <c r="A33" s="1">
        <f>A27*F26</f>
        <v>0.44384276803468625</v>
      </c>
      <c r="B33" s="1">
        <f>B27*F27</f>
        <v>0.42044820762685692</v>
      </c>
      <c r="C33" s="1">
        <f>C27*F28</f>
        <v>2.3784142300054403</v>
      </c>
      <c r="D33" s="1">
        <f>D27*F29</f>
        <v>1.1265250579928885</v>
      </c>
      <c r="F33" s="1">
        <f t="shared" ref="F33:F35" si="10">GEOMEAN(A33:D33)</f>
        <v>0.84089641525371384</v>
      </c>
      <c r="G33" s="1">
        <f>F33/F36</f>
        <v>0.20862440789267742</v>
      </c>
      <c r="I33" s="1">
        <f t="shared" si="9"/>
        <v>0</v>
      </c>
      <c r="J33" s="3">
        <f t="shared" si="9"/>
        <v>0</v>
      </c>
    </row>
    <row r="34" spans="1:10" x14ac:dyDescent="0.2">
      <c r="A34" s="1">
        <f>A28*F26</f>
        <v>1.775371072138745</v>
      </c>
      <c r="B34" s="1">
        <f>B28*F27</f>
        <v>0.42044820762685692</v>
      </c>
      <c r="C34" s="1">
        <f>C28*F28</f>
        <v>2.3784142300054403</v>
      </c>
      <c r="D34" s="1">
        <f>D28*F29</f>
        <v>1.1265250579928885</v>
      </c>
      <c r="F34" s="1">
        <f t="shared" si="10"/>
        <v>1.1892071150027201</v>
      </c>
      <c r="G34" s="1">
        <f>F34/F36</f>
        <v>0.29503946708388101</v>
      </c>
      <c r="I34" s="1">
        <f t="shared" si="9"/>
        <v>0</v>
      </c>
      <c r="J34" s="3">
        <f t="shared" si="9"/>
        <v>0</v>
      </c>
    </row>
    <row r="35" spans="1:10" x14ac:dyDescent="0.2">
      <c r="A35" s="1">
        <f>A29*F26</f>
        <v>0.97645408967630987</v>
      </c>
      <c r="B35" s="1">
        <f>B29*F27</f>
        <v>0.42044820762685692</v>
      </c>
      <c r="C35" s="1">
        <f>C29*F28</f>
        <v>2.3784142300054403</v>
      </c>
      <c r="D35" s="1">
        <f>D29*F29</f>
        <v>1.1265250579928885</v>
      </c>
      <c r="F35" s="1">
        <f t="shared" si="10"/>
        <v>1.0241136890844442</v>
      </c>
      <c r="G35" s="1">
        <f>F35/F36</f>
        <v>0.25408017934713645</v>
      </c>
      <c r="I35" s="1">
        <f t="shared" si="9"/>
        <v>0</v>
      </c>
      <c r="J35" s="3">
        <f t="shared" si="9"/>
        <v>0</v>
      </c>
    </row>
    <row r="36" spans="1:10" x14ac:dyDescent="0.2">
      <c r="A36" s="1"/>
      <c r="B36" s="1"/>
      <c r="C36" s="1"/>
      <c r="D36" s="1"/>
      <c r="F36" s="2">
        <f>SUM(F32:F35)</f>
        <v>4.0306713090171877</v>
      </c>
      <c r="J36" s="3"/>
    </row>
    <row r="37" spans="1:10" x14ac:dyDescent="0.2">
      <c r="A37" s="1"/>
      <c r="B37" s="1"/>
      <c r="C37" s="1"/>
      <c r="D37" s="1"/>
      <c r="F37" t="s">
        <v>0</v>
      </c>
      <c r="G37" t="s">
        <v>1</v>
      </c>
      <c r="J37" s="3"/>
    </row>
    <row r="38" spans="1:10" x14ac:dyDescent="0.2">
      <c r="A38" s="1">
        <f>A32*F32</f>
        <v>0.8667841720414462</v>
      </c>
      <c r="B38" s="1">
        <f>B32*F33</f>
        <v>0.70710678118654635</v>
      </c>
      <c r="C38" s="1">
        <f>C32*F34</f>
        <v>1.4142135623730929</v>
      </c>
      <c r="D38" s="1">
        <f>D32*F35</f>
        <v>1.0488088481701496</v>
      </c>
      <c r="F38" s="1">
        <f>GEOMEAN(A38:D38)</f>
        <v>0.97645408967630898</v>
      </c>
      <c r="G38" s="1">
        <f>F38/F42</f>
        <v>0.24225594567630521</v>
      </c>
      <c r="I38" s="1">
        <f t="shared" ref="I38:J41" si="11">F38-F32</f>
        <v>0</v>
      </c>
      <c r="J38" s="3">
        <f t="shared" si="11"/>
        <v>0</v>
      </c>
    </row>
    <row r="39" spans="1:10" x14ac:dyDescent="0.2">
      <c r="A39" s="1">
        <f>A33*F32</f>
        <v>0.4333920860207231</v>
      </c>
      <c r="B39" s="1">
        <f>B33*F33</f>
        <v>0.35355339059327318</v>
      </c>
      <c r="C39" s="1">
        <f>C33*F34</f>
        <v>2.8284271247461859</v>
      </c>
      <c r="D39" s="1">
        <f>D33*F35</f>
        <v>1.1536897329871645</v>
      </c>
      <c r="F39" s="1">
        <f t="shared" ref="F39:F41" si="12">GEOMEAN(A39:D39)</f>
        <v>0.84089641525371317</v>
      </c>
      <c r="G39" s="1">
        <f>F39/F42</f>
        <v>0.20862440789267744</v>
      </c>
      <c r="I39" s="1">
        <f t="shared" si="11"/>
        <v>0</v>
      </c>
      <c r="J39" s="3">
        <f t="shared" si="11"/>
        <v>0</v>
      </c>
    </row>
    <row r="40" spans="1:10" x14ac:dyDescent="0.2">
      <c r="A40" s="1">
        <f>A34*F32</f>
        <v>1.7335683440828924</v>
      </c>
      <c r="B40" s="1">
        <f>B34*F33</f>
        <v>0.35355339059327318</v>
      </c>
      <c r="C40" s="1">
        <f>C34*F34</f>
        <v>2.8284271247461859</v>
      </c>
      <c r="D40" s="1">
        <f>D34*F35</f>
        <v>1.1536897329871645</v>
      </c>
      <c r="F40" s="1">
        <f t="shared" si="12"/>
        <v>1.189207115002719</v>
      </c>
      <c r="G40" s="1">
        <f>F40/F42</f>
        <v>0.29503946708388101</v>
      </c>
      <c r="I40" s="1">
        <f t="shared" si="11"/>
        <v>0</v>
      </c>
      <c r="J40" s="3">
        <f t="shared" si="11"/>
        <v>0</v>
      </c>
    </row>
    <row r="41" spans="1:10" x14ac:dyDescent="0.2">
      <c r="A41" s="1">
        <f>A35*F32</f>
        <v>0.95346258924559091</v>
      </c>
      <c r="B41" s="1">
        <f>B35*F33</f>
        <v>0.35355339059327318</v>
      </c>
      <c r="C41" s="1">
        <f>C35*F34</f>
        <v>2.8284271247461859</v>
      </c>
      <c r="D41" s="1">
        <f>D35*F35</f>
        <v>1.1536897329871645</v>
      </c>
      <c r="F41" s="1">
        <f t="shared" si="12"/>
        <v>1.0241136890844433</v>
      </c>
      <c r="G41" s="1">
        <f>F41/F42</f>
        <v>0.25408017934713645</v>
      </c>
      <c r="I41" s="1">
        <f t="shared" si="11"/>
        <v>0</v>
      </c>
      <c r="J41" s="3">
        <f t="shared" si="11"/>
        <v>0</v>
      </c>
    </row>
    <row r="42" spans="1:10" x14ac:dyDescent="0.2">
      <c r="A42" s="1"/>
      <c r="B42" s="1"/>
      <c r="C42" s="1"/>
      <c r="D42" s="1"/>
      <c r="F42" s="2">
        <f>SUM(F38:F41)</f>
        <v>4.0306713090171842</v>
      </c>
      <c r="J42" s="3"/>
    </row>
    <row r="43" spans="1:10" x14ac:dyDescent="0.2">
      <c r="A43" s="1"/>
      <c r="B43" s="1"/>
      <c r="C43" s="1"/>
      <c r="D43" s="1"/>
      <c r="F43" t="s">
        <v>0</v>
      </c>
      <c r="G43" t="s">
        <v>1</v>
      </c>
      <c r="J43" s="3"/>
    </row>
    <row r="44" spans="1:10" x14ac:dyDescent="0.2">
      <c r="A44" s="1">
        <f>A38*F38</f>
        <v>0.84637494965656357</v>
      </c>
      <c r="B44" s="1">
        <f>B38*F39</f>
        <v>0.59460355750135863</v>
      </c>
      <c r="C44" s="1">
        <f>C38*F40</f>
        <v>1.6817928305074237</v>
      </c>
      <c r="D44" s="1">
        <f>D38*F41</f>
        <v>1.0740994986439378</v>
      </c>
      <c r="F44" s="1">
        <f>GEOMEAN(A44:D44)</f>
        <v>0.97645408967630731</v>
      </c>
      <c r="G44" s="1">
        <f>F44/F48</f>
        <v>0.24225594567630518</v>
      </c>
      <c r="I44" s="1">
        <f t="shared" ref="I44:J47" si="13">F44-F38</f>
        <v>-1.6653345369377348E-15</v>
      </c>
      <c r="J44" s="3">
        <f t="shared" si="13"/>
        <v>0</v>
      </c>
    </row>
    <row r="45" spans="1:10" x14ac:dyDescent="0.2">
      <c r="A45" s="1">
        <f>A39*F38</f>
        <v>0.42318747482828178</v>
      </c>
      <c r="B45" s="1">
        <f>B39*F39</f>
        <v>0.29730177875067931</v>
      </c>
      <c r="C45" s="1">
        <f>C39*F40</f>
        <v>3.3635856610148474</v>
      </c>
      <c r="D45" s="1">
        <f>D39*F41</f>
        <v>1.1815094485083315</v>
      </c>
      <c r="F45" s="1">
        <f t="shared" ref="F45:F47" si="14">GEOMEAN(A45:D45)</f>
        <v>0.84089641525371173</v>
      </c>
      <c r="G45" s="1">
        <f>F45/F48</f>
        <v>0.20862440789267742</v>
      </c>
      <c r="I45" s="1">
        <f t="shared" si="13"/>
        <v>-1.4432899320127035E-15</v>
      </c>
      <c r="J45" s="3">
        <f t="shared" si="13"/>
        <v>0</v>
      </c>
    </row>
    <row r="46" spans="1:10" x14ac:dyDescent="0.2">
      <c r="A46" s="1">
        <f>A40*F38</f>
        <v>1.6927498993131271</v>
      </c>
      <c r="B46" s="1">
        <f>B40*F39</f>
        <v>0.29730177875067931</v>
      </c>
      <c r="C46" s="1">
        <f>C40*F40</f>
        <v>3.3635856610148474</v>
      </c>
      <c r="D46" s="1">
        <f>D40*F41</f>
        <v>1.1815094485083315</v>
      </c>
      <c r="F46" s="1">
        <f t="shared" si="14"/>
        <v>1.189207115002717</v>
      </c>
      <c r="G46" s="1">
        <f>F46/F48</f>
        <v>0.29503946708388096</v>
      </c>
      <c r="I46" s="1">
        <f t="shared" si="13"/>
        <v>-1.9984014443252818E-15</v>
      </c>
      <c r="J46" s="3">
        <f t="shared" si="13"/>
        <v>0</v>
      </c>
    </row>
    <row r="47" spans="1:10" x14ac:dyDescent="0.2">
      <c r="A47" s="1">
        <f>A41*F38</f>
        <v>0.93101244462221999</v>
      </c>
      <c r="B47" s="1">
        <f>B41*F39</f>
        <v>0.29730177875067931</v>
      </c>
      <c r="C47" s="1">
        <f>C41*F40</f>
        <v>3.3635856610148474</v>
      </c>
      <c r="D47" s="1">
        <f>D41*F41</f>
        <v>1.1815094485083315</v>
      </c>
      <c r="F47" s="1">
        <f t="shared" si="14"/>
        <v>1.0241136890844418</v>
      </c>
      <c r="G47" s="1">
        <f>F47/F48</f>
        <v>0.25408017934713645</v>
      </c>
      <c r="I47" s="1">
        <f t="shared" si="13"/>
        <v>0</v>
      </c>
      <c r="J47" s="3">
        <f t="shared" si="13"/>
        <v>0</v>
      </c>
    </row>
    <row r="48" spans="1:10" x14ac:dyDescent="0.2">
      <c r="A48" s="1"/>
      <c r="B48" s="1"/>
      <c r="C48" s="1"/>
      <c r="D48" s="1"/>
      <c r="F48" s="2">
        <f>SUM(F44:F47)</f>
        <v>4.030671309017178</v>
      </c>
      <c r="J48" s="3"/>
    </row>
    <row r="49" spans="1:10" x14ac:dyDescent="0.2">
      <c r="A49" s="1"/>
      <c r="B49" s="1"/>
      <c r="C49" s="1"/>
      <c r="D49" s="1"/>
      <c r="F49" t="s">
        <v>0</v>
      </c>
      <c r="G49" t="s">
        <v>1</v>
      </c>
      <c r="J49" s="3"/>
    </row>
    <row r="50" spans="1:10" x14ac:dyDescent="0.2">
      <c r="A50" s="1">
        <f>A44*F44</f>
        <v>0.82644628099173023</v>
      </c>
      <c r="B50" s="1">
        <f>B44*F45</f>
        <v>0.49999999999999672</v>
      </c>
      <c r="C50" s="1">
        <f>C44*F46</f>
        <v>1.9999999999999867</v>
      </c>
      <c r="D50" s="1">
        <f>D44*F47</f>
        <v>1.0999999999999925</v>
      </c>
      <c r="F50" s="1">
        <f>GEOMEAN(A50:D50)</f>
        <v>0.97645408967630409</v>
      </c>
      <c r="G50" s="1">
        <f>F50/F54</f>
        <v>0.24225594567630518</v>
      </c>
      <c r="I50" s="1">
        <f t="shared" ref="I50:J53" si="15">F50-F44</f>
        <v>-3.219646771412954E-15</v>
      </c>
      <c r="J50" s="3">
        <f t="shared" si="15"/>
        <v>0</v>
      </c>
    </row>
    <row r="51" spans="1:10" x14ac:dyDescent="0.2">
      <c r="A51" s="1">
        <f>A45*F44</f>
        <v>0.41322314049586512</v>
      </c>
      <c r="B51" s="1">
        <f>B45*F45</f>
        <v>0.24999999999999836</v>
      </c>
      <c r="C51" s="1">
        <f>C45*F46</f>
        <v>3.9999999999999734</v>
      </c>
      <c r="D51" s="1">
        <f>D45*F47</f>
        <v>1.2099999999999917</v>
      </c>
      <c r="F51" s="1">
        <f t="shared" ref="F51:F53" si="16">GEOMEAN(A51:D51)</f>
        <v>0.84089641525370895</v>
      </c>
      <c r="G51" s="1">
        <f>F51/F54</f>
        <v>0.20862440789267742</v>
      </c>
      <c r="I51" s="1">
        <f t="shared" si="15"/>
        <v>-2.7755575615628914E-15</v>
      </c>
      <c r="J51" s="3">
        <f t="shared" si="15"/>
        <v>0</v>
      </c>
    </row>
    <row r="52" spans="1:10" x14ac:dyDescent="0.2">
      <c r="A52" s="1">
        <f>A46*F44</f>
        <v>1.6528925619834605</v>
      </c>
      <c r="B52" s="1">
        <f>B46*F45</f>
        <v>0.24999999999999836</v>
      </c>
      <c r="C52" s="1">
        <f>C46*F46</f>
        <v>3.9999999999999734</v>
      </c>
      <c r="D52" s="1">
        <f>D46*F47</f>
        <v>1.2099999999999917</v>
      </c>
      <c r="F52" s="1">
        <f t="shared" si="16"/>
        <v>1.1892071150027133</v>
      </c>
      <c r="G52" s="1">
        <f>F52/F54</f>
        <v>0.29503946708388101</v>
      </c>
      <c r="I52" s="1">
        <f t="shared" si="15"/>
        <v>-3.7747582837255322E-15</v>
      </c>
      <c r="J52" s="3">
        <f t="shared" si="15"/>
        <v>0</v>
      </c>
    </row>
    <row r="53" spans="1:10" x14ac:dyDescent="0.2">
      <c r="A53" s="1">
        <f>A47*F44</f>
        <v>0.90909090909090329</v>
      </c>
      <c r="B53" s="1">
        <f>B47*F45</f>
        <v>0.24999999999999836</v>
      </c>
      <c r="C53" s="1">
        <f>C47*F46</f>
        <v>3.9999999999999734</v>
      </c>
      <c r="D53" s="1">
        <f>D47*F47</f>
        <v>1.2099999999999917</v>
      </c>
      <c r="F53" s="1">
        <f t="shared" si="16"/>
        <v>1.0241136890844382</v>
      </c>
      <c r="G53" s="1">
        <f>F53/F54</f>
        <v>0.25408017934713639</v>
      </c>
      <c r="I53" s="1">
        <f t="shared" si="15"/>
        <v>-3.5527136788005009E-15</v>
      </c>
      <c r="J53" s="3">
        <f t="shared" si="15"/>
        <v>0</v>
      </c>
    </row>
    <row r="54" spans="1:10" x14ac:dyDescent="0.2">
      <c r="A54" s="1"/>
      <c r="B54" s="1"/>
      <c r="C54" s="1"/>
      <c r="D54" s="1"/>
      <c r="F54" s="2">
        <f>SUM(F50:F53)</f>
        <v>4.0306713090171646</v>
      </c>
      <c r="J54" s="3"/>
    </row>
    <row r="55" spans="1:10" x14ac:dyDescent="0.2">
      <c r="A55" s="1"/>
      <c r="B55" s="1"/>
      <c r="C55" s="1"/>
      <c r="D55" s="1"/>
      <c r="F55" t="s">
        <v>0</v>
      </c>
      <c r="G55" t="s">
        <v>1</v>
      </c>
      <c r="J55" s="3"/>
    </row>
    <row r="56" spans="1:10" x14ac:dyDescent="0.2">
      <c r="A56" s="1">
        <f>A50*F50</f>
        <v>0.80698685097214695</v>
      </c>
      <c r="B56" s="1">
        <f>B50*F51</f>
        <v>0.4204482076268517</v>
      </c>
      <c r="C56" s="1">
        <f>C50*F52</f>
        <v>2.3784142300054105</v>
      </c>
      <c r="D56" s="1">
        <f>D50*F53</f>
        <v>1.1265250579928745</v>
      </c>
      <c r="F56" s="1">
        <f>GEOMEAN(A56:D56)</f>
        <v>0.97645408967629765</v>
      </c>
      <c r="G56" s="1">
        <f>F56/F60</f>
        <v>0.24225594567630518</v>
      </c>
      <c r="I56" s="1">
        <f t="shared" ref="I56:J59" si="17">F56-F50</f>
        <v>-6.4392935428259079E-15</v>
      </c>
      <c r="J56" s="3">
        <f t="shared" si="17"/>
        <v>0</v>
      </c>
    </row>
    <row r="57" spans="1:10" x14ac:dyDescent="0.2">
      <c r="A57" s="1">
        <f>A51*F50</f>
        <v>0.40349342548607348</v>
      </c>
      <c r="B57" s="1">
        <f>B51*F51</f>
        <v>0.21022410381342585</v>
      </c>
      <c r="C57" s="1">
        <f>C51*F52</f>
        <v>4.756828460010821</v>
      </c>
      <c r="D57" s="1">
        <f>D51*F53</f>
        <v>1.2391775637921618</v>
      </c>
      <c r="F57" s="1">
        <f t="shared" ref="F57:F59" si="18">GEOMEAN(A57:D57)</f>
        <v>0.8408964152537034</v>
      </c>
      <c r="G57" s="1">
        <f>F57/F60</f>
        <v>0.20862440789267742</v>
      </c>
      <c r="I57" s="1">
        <f t="shared" si="17"/>
        <v>-5.5511151231257827E-15</v>
      </c>
      <c r="J57" s="3">
        <f t="shared" si="17"/>
        <v>0</v>
      </c>
    </row>
    <row r="58" spans="1:10" x14ac:dyDescent="0.2">
      <c r="A58" s="1">
        <f>A52*F50</f>
        <v>1.6139737019442939</v>
      </c>
      <c r="B58" s="1">
        <f>B52*F51</f>
        <v>0.21022410381342585</v>
      </c>
      <c r="C58" s="1">
        <f>C52*F52</f>
        <v>4.756828460010821</v>
      </c>
      <c r="D58" s="1">
        <f>D52*F53</f>
        <v>1.2391775637921618</v>
      </c>
      <c r="F58" s="1">
        <f t="shared" si="18"/>
        <v>1.1892071150027053</v>
      </c>
      <c r="G58" s="1">
        <f>F58/F60</f>
        <v>0.29503946708388096</v>
      </c>
      <c r="I58" s="1">
        <f t="shared" si="17"/>
        <v>-7.9936057773011271E-15</v>
      </c>
      <c r="J58" s="3">
        <f t="shared" si="17"/>
        <v>0</v>
      </c>
    </row>
    <row r="59" spans="1:10" x14ac:dyDescent="0.2">
      <c r="A59" s="1">
        <f>A53*F50</f>
        <v>0.88768553606936174</v>
      </c>
      <c r="B59" s="1">
        <f>B53*F51</f>
        <v>0.21022410381342585</v>
      </c>
      <c r="C59" s="1">
        <f>C53*F52</f>
        <v>4.756828460010821</v>
      </c>
      <c r="D59" s="1">
        <f>D53*F53</f>
        <v>1.2391775637921618</v>
      </c>
      <c r="F59" s="1">
        <f t="shared" si="18"/>
        <v>1.0241136890844316</v>
      </c>
      <c r="G59" s="1">
        <f>F59/F60</f>
        <v>0.25408017934713645</v>
      </c>
      <c r="I59" s="1">
        <f t="shared" si="17"/>
        <v>-6.6613381477509392E-15</v>
      </c>
      <c r="J59" s="3">
        <f t="shared" si="17"/>
        <v>0</v>
      </c>
    </row>
    <row r="60" spans="1:10" x14ac:dyDescent="0.2">
      <c r="A60" s="1"/>
      <c r="B60" s="1"/>
      <c r="C60" s="1"/>
      <c r="D60" s="1"/>
      <c r="F60" s="2">
        <f>SUM(F56:F59)</f>
        <v>4.030671309017138</v>
      </c>
      <c r="J60" s="3"/>
    </row>
    <row r="61" spans="1:10" x14ac:dyDescent="0.2">
      <c r="A61" s="1"/>
      <c r="B61" s="1"/>
      <c r="C61" s="1"/>
      <c r="D61" s="1"/>
      <c r="F61" t="s">
        <v>0</v>
      </c>
      <c r="G61" t="s">
        <v>1</v>
      </c>
      <c r="J61" s="3"/>
    </row>
    <row r="62" spans="1:10" x14ac:dyDescent="0.2">
      <c r="A62" s="1">
        <f>A56*F56</f>
        <v>0.78798561094674979</v>
      </c>
      <c r="B62" s="1">
        <f>B56*F57</f>
        <v>0.3535533905932644</v>
      </c>
      <c r="C62" s="1">
        <f>C56*F58</f>
        <v>2.8284271247461148</v>
      </c>
      <c r="D62" s="1">
        <f>D56*F59</f>
        <v>1.1536897329871358</v>
      </c>
      <c r="F62" s="1">
        <f>GEOMEAN(A62:D62)</f>
        <v>0.97645408967628466</v>
      </c>
      <c r="G62" s="1">
        <f>F62/F66</f>
        <v>0.24225594567630515</v>
      </c>
      <c r="I62" s="1">
        <f t="shared" ref="I62:J65" si="19">F62-F56</f>
        <v>-1.2989609388114332E-14</v>
      </c>
      <c r="J62" s="3">
        <f t="shared" si="19"/>
        <v>0</v>
      </c>
    </row>
    <row r="63" spans="1:10" x14ac:dyDescent="0.2">
      <c r="A63" s="1">
        <f>A57*F56</f>
        <v>0.3939928054733749</v>
      </c>
      <c r="B63" s="1">
        <f>B57*F57</f>
        <v>0.1767766952966322</v>
      </c>
      <c r="C63" s="1">
        <f>C57*F58</f>
        <v>5.6568542494922296</v>
      </c>
      <c r="D63" s="1">
        <f>D57*F59</f>
        <v>1.2690587062858494</v>
      </c>
      <c r="F63" s="1">
        <f t="shared" ref="F63:F65" si="20">GEOMEAN(A63:D63)</f>
        <v>0.8408964152536923</v>
      </c>
      <c r="G63" s="1">
        <f>F63/F66</f>
        <v>0.20862440789267742</v>
      </c>
      <c r="I63" s="1">
        <f t="shared" si="19"/>
        <v>-1.1102230246251565E-14</v>
      </c>
      <c r="J63" s="3">
        <f t="shared" si="19"/>
        <v>0</v>
      </c>
    </row>
    <row r="64" spans="1:10" x14ac:dyDescent="0.2">
      <c r="A64" s="1">
        <f>A58*F56</f>
        <v>1.5759712218934996</v>
      </c>
      <c r="B64" s="1">
        <f>B58*F57</f>
        <v>0.1767766952966322</v>
      </c>
      <c r="C64" s="1">
        <f>C58*F58</f>
        <v>5.6568542494922296</v>
      </c>
      <c r="D64" s="1">
        <f>D58*F59</f>
        <v>1.2690587062858494</v>
      </c>
      <c r="F64" s="1">
        <f t="shared" si="20"/>
        <v>1.1892071150026895</v>
      </c>
      <c r="G64" s="1">
        <f>F64/F66</f>
        <v>0.29503946708388096</v>
      </c>
      <c r="I64" s="1">
        <f t="shared" si="19"/>
        <v>-1.5765166949677223E-14</v>
      </c>
      <c r="J64" s="3">
        <f t="shared" si="19"/>
        <v>0</v>
      </c>
    </row>
    <row r="65" spans="1:10" x14ac:dyDescent="0.2">
      <c r="A65" s="1">
        <f>A59*F56</f>
        <v>0.86678417204142488</v>
      </c>
      <c r="B65" s="1">
        <f>B59*F57</f>
        <v>0.1767766952966322</v>
      </c>
      <c r="C65" s="1">
        <f>C59*F58</f>
        <v>5.6568542494922296</v>
      </c>
      <c r="D65" s="1">
        <f>D59*F59</f>
        <v>1.2690587062858494</v>
      </c>
      <c r="F65" s="1">
        <f t="shared" si="20"/>
        <v>1.024113689084418</v>
      </c>
      <c r="G65" s="1">
        <f>F65/F66</f>
        <v>0.25408017934713645</v>
      </c>
      <c r="I65" s="1">
        <f t="shared" si="19"/>
        <v>-1.354472090042691E-14</v>
      </c>
      <c r="J65" s="3">
        <f t="shared" si="19"/>
        <v>0</v>
      </c>
    </row>
    <row r="66" spans="1:10" x14ac:dyDescent="0.2">
      <c r="A66" s="1"/>
      <c r="B66" s="1"/>
      <c r="C66" s="1"/>
      <c r="D66" s="1"/>
      <c r="F66" s="2">
        <f>SUM(F62:F65)</f>
        <v>4.0306713090170847</v>
      </c>
    </row>
    <row r="67" spans="1:10" x14ac:dyDescent="0.2">
      <c r="A67" s="1"/>
      <c r="B67" s="1"/>
      <c r="C67" s="1"/>
      <c r="D67" s="1"/>
    </row>
    <row r="68" spans="1:10" x14ac:dyDescent="0.2">
      <c r="A68" s="1"/>
      <c r="B68" s="1"/>
      <c r="C68" s="1"/>
      <c r="D68" s="1"/>
    </row>
    <row r="69" spans="1:10" x14ac:dyDescent="0.2">
      <c r="A69" s="1"/>
      <c r="B69" s="1"/>
      <c r="C69" s="1"/>
      <c r="D69" s="1"/>
    </row>
    <row r="70" spans="1:10" x14ac:dyDescent="0.2">
      <c r="A70" s="1"/>
      <c r="B70" s="1"/>
      <c r="C70" s="1"/>
      <c r="D70" s="1"/>
    </row>
    <row r="71" spans="1:10" x14ac:dyDescent="0.2">
      <c r="A71" s="1"/>
      <c r="B71" s="1"/>
      <c r="C71" s="1"/>
      <c r="D71" s="1"/>
    </row>
    <row r="72" spans="1:10" x14ac:dyDescent="0.2">
      <c r="A72" s="1"/>
      <c r="B72" s="1"/>
      <c r="C72" s="1"/>
      <c r="D72" s="1"/>
    </row>
    <row r="73" spans="1:10" x14ac:dyDescent="0.2">
      <c r="A73" s="1"/>
      <c r="B73" s="1"/>
      <c r="C73" s="1"/>
      <c r="D73" s="1"/>
    </row>
    <row r="74" spans="1:10" x14ac:dyDescent="0.2">
      <c r="A74" s="1"/>
      <c r="B74" s="1"/>
      <c r="C74" s="1"/>
      <c r="D74" s="1"/>
    </row>
    <row r="75" spans="1:10" x14ac:dyDescent="0.2">
      <c r="A75" s="1"/>
      <c r="B75" s="1"/>
      <c r="C75" s="1"/>
      <c r="D75" s="1"/>
    </row>
    <row r="76" spans="1:10" x14ac:dyDescent="0.2">
      <c r="A76" s="1"/>
      <c r="B76" s="1"/>
      <c r="C76" s="1"/>
      <c r="D76" s="1"/>
    </row>
    <row r="77" spans="1:10" x14ac:dyDescent="0.2">
      <c r="A77" s="1"/>
      <c r="B77" s="1"/>
      <c r="C77" s="1"/>
      <c r="D77" s="1"/>
    </row>
    <row r="78" spans="1:10" x14ac:dyDescent="0.2">
      <c r="A78" s="1"/>
      <c r="B78" s="1"/>
      <c r="C78" s="1"/>
      <c r="D78" s="1"/>
    </row>
    <row r="79" spans="1:10" x14ac:dyDescent="0.2">
      <c r="A79" s="1"/>
      <c r="B79" s="1"/>
      <c r="C79" s="1"/>
      <c r="D79" s="1"/>
    </row>
    <row r="80" spans="1:10" x14ac:dyDescent="0.2">
      <c r="A80" s="1"/>
      <c r="B80" s="1"/>
      <c r="C80" s="1"/>
      <c r="D80" s="1"/>
    </row>
    <row r="81" spans="1:4" x14ac:dyDescent="0.2">
      <c r="A81" s="1"/>
      <c r="B81" s="1"/>
      <c r="C81" s="1"/>
      <c r="D81" s="1"/>
    </row>
    <row r="82" spans="1:4" x14ac:dyDescent="0.2">
      <c r="A82" s="1"/>
      <c r="B82" s="1"/>
      <c r="C82" s="1"/>
      <c r="D82" s="1"/>
    </row>
    <row r="83" spans="1:4" x14ac:dyDescent="0.2">
      <c r="A83" s="1"/>
      <c r="B83" s="1"/>
      <c r="C83" s="1"/>
      <c r="D83" s="1"/>
    </row>
    <row r="84" spans="1:4" x14ac:dyDescent="0.2">
      <c r="A84" s="1"/>
      <c r="B84" s="1"/>
      <c r="C84" s="1"/>
      <c r="D84" s="1"/>
    </row>
    <row r="85" spans="1:4" x14ac:dyDescent="0.2">
      <c r="A85" s="1"/>
      <c r="B85" s="1"/>
      <c r="C85" s="1"/>
      <c r="D85" s="1"/>
    </row>
    <row r="86" spans="1:4" x14ac:dyDescent="0.2">
      <c r="A86" s="1"/>
      <c r="B86" s="1"/>
      <c r="C86" s="1"/>
      <c r="D86" s="1"/>
    </row>
    <row r="87" spans="1:4" x14ac:dyDescent="0.2">
      <c r="A87" s="1"/>
      <c r="B87" s="1"/>
      <c r="C87" s="1"/>
      <c r="D87" s="1"/>
    </row>
    <row r="88" spans="1:4" x14ac:dyDescent="0.2">
      <c r="A88" s="1"/>
      <c r="B88" s="1"/>
      <c r="C88" s="1"/>
      <c r="D88" s="1"/>
    </row>
    <row r="89" spans="1:4" x14ac:dyDescent="0.2">
      <c r="A89" s="1"/>
      <c r="B89" s="1"/>
      <c r="C89" s="1"/>
      <c r="D89" s="1"/>
    </row>
    <row r="90" spans="1:4" x14ac:dyDescent="0.2">
      <c r="A90" s="1"/>
      <c r="B90" s="1"/>
      <c r="C90" s="1"/>
      <c r="D90" s="1"/>
    </row>
    <row r="91" spans="1:4" x14ac:dyDescent="0.2">
      <c r="A91" s="1"/>
      <c r="B91" s="1"/>
      <c r="C91" s="1"/>
      <c r="D91" s="1"/>
    </row>
    <row r="92" spans="1:4" x14ac:dyDescent="0.2">
      <c r="A92" s="1"/>
      <c r="B92" s="1"/>
      <c r="C92" s="1"/>
      <c r="D92" s="1"/>
    </row>
    <row r="93" spans="1:4" x14ac:dyDescent="0.2">
      <c r="A93" s="1"/>
      <c r="B93" s="1"/>
      <c r="C93" s="1"/>
      <c r="D93" s="1"/>
    </row>
    <row r="94" spans="1:4" x14ac:dyDescent="0.2">
      <c r="A94" s="1"/>
      <c r="B94" s="1"/>
      <c r="C94" s="1"/>
      <c r="D94" s="1"/>
    </row>
    <row r="95" spans="1:4" x14ac:dyDescent="0.2">
      <c r="A95" s="1"/>
      <c r="B95" s="1"/>
      <c r="C95" s="1"/>
      <c r="D95" s="1"/>
    </row>
    <row r="96" spans="1:4" x14ac:dyDescent="0.2">
      <c r="A96" s="1"/>
      <c r="B96" s="1"/>
      <c r="C96" s="1"/>
      <c r="D96" s="1"/>
    </row>
    <row r="97" spans="1:4" x14ac:dyDescent="0.2">
      <c r="A97" s="1"/>
      <c r="B97" s="1"/>
      <c r="C97" s="1"/>
      <c r="D97" s="1"/>
    </row>
    <row r="98" spans="1:4" x14ac:dyDescent="0.2">
      <c r="A98" s="1"/>
      <c r="B98" s="1"/>
      <c r="C98" s="1"/>
      <c r="D9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workbookViewId="0">
      <selection activeCell="H2" sqref="H2:J5"/>
    </sheetView>
  </sheetViews>
  <sheetFormatPr baseColWidth="10" defaultRowHeight="16" x14ac:dyDescent="0.2"/>
  <cols>
    <col min="1" max="1" width="12" bestFit="1" customWidth="1"/>
    <col min="10" max="10" width="16.83203125" bestFit="1" customWidth="1"/>
    <col min="13" max="13" width="38.1640625" bestFit="1" customWidth="1"/>
  </cols>
  <sheetData>
    <row r="1" spans="1:13" x14ac:dyDescent="0.2">
      <c r="F1" t="s">
        <v>0</v>
      </c>
      <c r="G1" t="s">
        <v>1</v>
      </c>
      <c r="I1" t="s">
        <v>2</v>
      </c>
      <c r="M1" t="s">
        <v>29</v>
      </c>
    </row>
    <row r="2" spans="1:13" x14ac:dyDescent="0.2">
      <c r="A2">
        <v>1</v>
      </c>
      <c r="B2">
        <f>1/2</f>
        <v>0.5</v>
      </c>
      <c r="C2">
        <f>1/0.5</f>
        <v>2</v>
      </c>
      <c r="D2" s="1">
        <f>1.1</f>
        <v>1.1000000000000001</v>
      </c>
      <c r="F2" s="1">
        <f>GEOMEAN(A2:D2)</f>
        <v>1.0241136890844451</v>
      </c>
      <c r="G2" s="1">
        <f>F2/F6</f>
        <v>0.25408017934713645</v>
      </c>
      <c r="I2" s="1"/>
      <c r="M2" t="s">
        <v>25</v>
      </c>
    </row>
    <row r="3" spans="1:13" x14ac:dyDescent="0.2">
      <c r="A3">
        <f>1/0.5</f>
        <v>2</v>
      </c>
      <c r="B3">
        <v>1</v>
      </c>
      <c r="C3">
        <v>1</v>
      </c>
      <c r="D3">
        <v>1</v>
      </c>
      <c r="F3" s="1">
        <f t="shared" ref="F3:F5" si="0">GEOMEAN(A3:D3)</f>
        <v>1.189207115002721</v>
      </c>
      <c r="G3" s="1">
        <f>F3/F6</f>
        <v>0.29503946708388096</v>
      </c>
      <c r="I3" s="1"/>
      <c r="M3" t="s">
        <v>26</v>
      </c>
    </row>
    <row r="4" spans="1:13" x14ac:dyDescent="0.2">
      <c r="A4">
        <f>1/2</f>
        <v>0.5</v>
      </c>
      <c r="B4">
        <v>1</v>
      </c>
      <c r="C4">
        <v>1</v>
      </c>
      <c r="D4">
        <v>1</v>
      </c>
      <c r="F4" s="1">
        <f t="shared" si="0"/>
        <v>0.8408964152537145</v>
      </c>
      <c r="G4" s="1">
        <f>F4/F6</f>
        <v>0.20862440789267742</v>
      </c>
      <c r="I4" s="1"/>
      <c r="M4" t="s">
        <v>27</v>
      </c>
    </row>
    <row r="5" spans="1:13" x14ac:dyDescent="0.2">
      <c r="A5" s="1">
        <f>1/1.1</f>
        <v>0.90909090909090906</v>
      </c>
      <c r="B5">
        <v>1</v>
      </c>
      <c r="C5">
        <v>1</v>
      </c>
      <c r="D5">
        <v>1</v>
      </c>
      <c r="F5" s="1">
        <f t="shared" si="0"/>
        <v>0.97645408967631053</v>
      </c>
      <c r="G5" s="1">
        <f>F5/F6</f>
        <v>0.24225594567630518</v>
      </c>
      <c r="I5" s="1"/>
      <c r="M5" t="s">
        <v>28</v>
      </c>
    </row>
    <row r="6" spans="1:13" x14ac:dyDescent="0.2">
      <c r="F6" s="2">
        <f>SUM(F2:F5)</f>
        <v>4.0306713090171913</v>
      </c>
    </row>
    <row r="7" spans="1:13" x14ac:dyDescent="0.2">
      <c r="A7" s="1"/>
      <c r="B7" s="1"/>
      <c r="C7" s="1"/>
      <c r="D7" s="1"/>
      <c r="F7" t="s">
        <v>23</v>
      </c>
      <c r="G7" t="s">
        <v>1</v>
      </c>
    </row>
    <row r="8" spans="1:13" x14ac:dyDescent="0.2">
      <c r="A8" s="1">
        <f>A2*F2</f>
        <v>1.0241136890844451</v>
      </c>
      <c r="B8" s="1">
        <f>B2*F3</f>
        <v>0.59460355750136051</v>
      </c>
      <c r="C8" s="1">
        <f>C2*F4</f>
        <v>1.681792830507429</v>
      </c>
      <c r="D8" s="1">
        <f>D2*F5</f>
        <v>1.0740994986439416</v>
      </c>
      <c r="F8" s="1">
        <f>GEOMEAN(A8:D8)</f>
        <v>1.0241136890844451</v>
      </c>
      <c r="G8" s="1">
        <f>F8/F12</f>
        <v>0.25408017934713645</v>
      </c>
      <c r="I8" s="1">
        <f t="shared" ref="I8:J11" si="1">F8-F2</f>
        <v>0</v>
      </c>
      <c r="J8" s="3">
        <f t="shared" si="1"/>
        <v>0</v>
      </c>
    </row>
    <row r="9" spans="1:13" x14ac:dyDescent="0.2">
      <c r="A9" s="1">
        <f>A3*F2</f>
        <v>2.0482273781688902</v>
      </c>
      <c r="B9" s="1">
        <f>B3*F3</f>
        <v>1.189207115002721</v>
      </c>
      <c r="C9" s="1">
        <f>C3*F4</f>
        <v>0.8408964152537145</v>
      </c>
      <c r="D9" s="1">
        <f>D3*F5</f>
        <v>0.97645408967631053</v>
      </c>
      <c r="F9" s="1">
        <f t="shared" ref="F9:F11" si="2">GEOMEAN(A9:D9)</f>
        <v>1.189207115002721</v>
      </c>
      <c r="G9" s="1">
        <f>F9/F12</f>
        <v>0.29503946708388096</v>
      </c>
      <c r="I9" s="1">
        <f t="shared" si="1"/>
        <v>0</v>
      </c>
      <c r="J9" s="3">
        <f t="shared" si="1"/>
        <v>0</v>
      </c>
    </row>
    <row r="10" spans="1:13" x14ac:dyDescent="0.2">
      <c r="A10" s="1">
        <f>A4*F2</f>
        <v>0.51205684454222256</v>
      </c>
      <c r="B10" s="1">
        <f>B4*F3</f>
        <v>1.189207115002721</v>
      </c>
      <c r="C10" s="1">
        <f>C4*F4</f>
        <v>0.8408964152537145</v>
      </c>
      <c r="D10" s="1">
        <f>D4*F5</f>
        <v>0.97645408967631053</v>
      </c>
      <c r="F10" s="1">
        <f t="shared" si="2"/>
        <v>0.8408964152537145</v>
      </c>
      <c r="G10" s="1">
        <f>F10/F12</f>
        <v>0.20862440789267742</v>
      </c>
      <c r="I10" s="1">
        <f t="shared" si="1"/>
        <v>0</v>
      </c>
      <c r="J10" s="3">
        <f t="shared" si="1"/>
        <v>0</v>
      </c>
    </row>
    <row r="11" spans="1:13" x14ac:dyDescent="0.2">
      <c r="A11" s="1">
        <f>A5*F2</f>
        <v>0.93101244462222277</v>
      </c>
      <c r="B11" s="1">
        <f>B5*F3</f>
        <v>1.189207115002721</v>
      </c>
      <c r="C11" s="1">
        <f>C5*F4</f>
        <v>0.8408964152537145</v>
      </c>
      <c r="D11" s="1">
        <f>D5*F5</f>
        <v>0.97645408967631053</v>
      </c>
      <c r="F11" s="1">
        <f t="shared" si="2"/>
        <v>0.97645408967631053</v>
      </c>
      <c r="G11" s="1">
        <f>F11/F12</f>
        <v>0.24225594567630518</v>
      </c>
      <c r="I11" s="1">
        <f t="shared" si="1"/>
        <v>0</v>
      </c>
      <c r="J11" s="3">
        <f t="shared" si="1"/>
        <v>0</v>
      </c>
    </row>
    <row r="12" spans="1:13" x14ac:dyDescent="0.2">
      <c r="A12" s="1"/>
      <c r="B12" s="1"/>
      <c r="C12" s="1"/>
      <c r="D12" s="1"/>
      <c r="F12" s="2">
        <f>SUM(F8:F11)</f>
        <v>4.0306713090171913</v>
      </c>
      <c r="J12" s="3"/>
    </row>
    <row r="13" spans="1:13" x14ac:dyDescent="0.2">
      <c r="A13" s="1"/>
      <c r="B13" s="1"/>
      <c r="C13" s="1"/>
      <c r="D13" s="1"/>
      <c r="F13" t="s">
        <v>0</v>
      </c>
      <c r="G13" t="s">
        <v>1</v>
      </c>
      <c r="J13" s="3"/>
    </row>
    <row r="14" spans="1:13" x14ac:dyDescent="0.2">
      <c r="A14" s="1">
        <f>A8*F8</f>
        <v>1.0488088481701514</v>
      </c>
      <c r="B14" s="1">
        <f>B8*F9</f>
        <v>0.70710678118654746</v>
      </c>
      <c r="C14" s="1">
        <f>C8*F10</f>
        <v>1.4142135623730949</v>
      </c>
      <c r="D14" s="1">
        <f>D8*F11</f>
        <v>1.0488088481701516</v>
      </c>
      <c r="F14" s="1">
        <f>GEOMEAN(A14:D14)</f>
        <v>1.0241136890844451</v>
      </c>
      <c r="G14" s="1">
        <f>F14/F18</f>
        <v>0.25408017934713645</v>
      </c>
      <c r="I14" s="1">
        <f t="shared" ref="I14:J17" si="3">F14-F8</f>
        <v>0</v>
      </c>
      <c r="J14" s="3">
        <f t="shared" si="3"/>
        <v>0</v>
      </c>
    </row>
    <row r="15" spans="1:13" x14ac:dyDescent="0.2">
      <c r="A15" s="1">
        <f>A9*F8</f>
        <v>2.0976176963403028</v>
      </c>
      <c r="B15" s="1">
        <f>B9*F9</f>
        <v>1.4142135623730949</v>
      </c>
      <c r="C15" s="1">
        <f>C9*F10</f>
        <v>0.70710678118654746</v>
      </c>
      <c r="D15" s="1">
        <f>D9*F11</f>
        <v>0.95346258924559224</v>
      </c>
      <c r="F15" s="1">
        <f t="shared" ref="F15:F17" si="4">GEOMEAN(A15:D15)</f>
        <v>1.189207115002721</v>
      </c>
      <c r="G15" s="1">
        <f>F15/F18</f>
        <v>0.29503946708388096</v>
      </c>
      <c r="I15" s="1">
        <f t="shared" si="3"/>
        <v>0</v>
      </c>
      <c r="J15" s="3">
        <f t="shared" si="3"/>
        <v>0</v>
      </c>
    </row>
    <row r="16" spans="1:13" x14ac:dyDescent="0.2">
      <c r="A16" s="1">
        <f>A10*F8</f>
        <v>0.5244044240850757</v>
      </c>
      <c r="B16" s="1">
        <f>B10*F9</f>
        <v>1.4142135623730949</v>
      </c>
      <c r="C16" s="1">
        <f>C10*F10</f>
        <v>0.70710678118654746</v>
      </c>
      <c r="D16" s="1">
        <f>D10*F11</f>
        <v>0.95346258924559224</v>
      </c>
      <c r="F16" s="1">
        <f t="shared" si="4"/>
        <v>0.8408964152537145</v>
      </c>
      <c r="G16" s="1">
        <f>F16/F18</f>
        <v>0.20862440789267742</v>
      </c>
      <c r="I16" s="1">
        <f t="shared" si="3"/>
        <v>0</v>
      </c>
      <c r="J16" s="3">
        <f t="shared" si="3"/>
        <v>0</v>
      </c>
    </row>
    <row r="17" spans="1:10" x14ac:dyDescent="0.2">
      <c r="A17" s="1">
        <f>A11*F8</f>
        <v>0.95346258924559224</v>
      </c>
      <c r="B17" s="1">
        <f>B11*F9</f>
        <v>1.4142135623730949</v>
      </c>
      <c r="C17" s="1">
        <f>C11*F10</f>
        <v>0.70710678118654746</v>
      </c>
      <c r="D17" s="1">
        <f>D11*F11</f>
        <v>0.95346258924559224</v>
      </c>
      <c r="F17" s="1">
        <f t="shared" si="4"/>
        <v>0.97645408967631042</v>
      </c>
      <c r="G17" s="1">
        <f>F17/F18</f>
        <v>0.24225594567630515</v>
      </c>
      <c r="I17" s="1">
        <f t="shared" si="3"/>
        <v>0</v>
      </c>
      <c r="J17" s="3">
        <f t="shared" si="3"/>
        <v>0</v>
      </c>
    </row>
    <row r="18" spans="1:10" x14ac:dyDescent="0.2">
      <c r="A18" s="1"/>
      <c r="B18" s="1"/>
      <c r="C18" s="1"/>
      <c r="D18" s="1"/>
      <c r="F18" s="2">
        <f>SUM(F14:F17)</f>
        <v>4.0306713090171913</v>
      </c>
      <c r="J18" s="3"/>
    </row>
    <row r="19" spans="1:10" x14ac:dyDescent="0.2">
      <c r="A19" s="1"/>
      <c r="B19" s="1"/>
      <c r="C19" s="1"/>
      <c r="D19" s="1"/>
      <c r="F19" t="s">
        <v>0</v>
      </c>
      <c r="G19" t="s">
        <v>1</v>
      </c>
      <c r="J19" s="3"/>
    </row>
    <row r="20" spans="1:10" x14ac:dyDescent="0.2">
      <c r="A20" s="1">
        <f>A14*F14</f>
        <v>1.0740994986439414</v>
      </c>
      <c r="B20" s="1">
        <f>B14*F15</f>
        <v>0.84089641525371439</v>
      </c>
      <c r="C20" s="1">
        <f>C14*F16</f>
        <v>1.1892071150027208</v>
      </c>
      <c r="D20" s="1">
        <f>D14*F17</f>
        <v>1.0241136890844451</v>
      </c>
      <c r="F20" s="1">
        <f>GEOMEAN(A20:D20)</f>
        <v>1.0241136890844449</v>
      </c>
      <c r="G20" s="1">
        <f>F20/F24</f>
        <v>0.25408017934713645</v>
      </c>
      <c r="I20" s="1">
        <f t="shared" ref="I20:J23" si="5">F20-F14</f>
        <v>0</v>
      </c>
      <c r="J20" s="3">
        <f t="shared" si="5"/>
        <v>0</v>
      </c>
    </row>
    <row r="21" spans="1:10" x14ac:dyDescent="0.2">
      <c r="A21" s="1">
        <f>A15*F14</f>
        <v>2.1481989972878828</v>
      </c>
      <c r="B21" s="1">
        <f>B15*F15</f>
        <v>1.6817928305074288</v>
      </c>
      <c r="C21" s="1">
        <f>C15*F16</f>
        <v>0.5946035575013604</v>
      </c>
      <c r="D21" s="1">
        <f>D15*F17</f>
        <v>0.93101244462222266</v>
      </c>
      <c r="F21" s="1">
        <f t="shared" ref="F21:F23" si="6">GEOMEAN(A21:D21)</f>
        <v>1.1892071150027208</v>
      </c>
      <c r="G21" s="1">
        <f>F21/F24</f>
        <v>0.29503946708388096</v>
      </c>
      <c r="I21" s="1">
        <f t="shared" si="5"/>
        <v>0</v>
      </c>
      <c r="J21" s="3">
        <f t="shared" si="5"/>
        <v>0</v>
      </c>
    </row>
    <row r="22" spans="1:10" x14ac:dyDescent="0.2">
      <c r="A22" s="1">
        <f>A16*F14</f>
        <v>0.53704974932197069</v>
      </c>
      <c r="B22" s="1">
        <f>B16*F15</f>
        <v>1.6817928305074288</v>
      </c>
      <c r="C22" s="1">
        <f>C16*F16</f>
        <v>0.5946035575013604</v>
      </c>
      <c r="D22" s="1">
        <f>D16*F17</f>
        <v>0.93101244462222266</v>
      </c>
      <c r="F22" s="1">
        <f t="shared" si="6"/>
        <v>0.84089641525371439</v>
      </c>
      <c r="G22" s="1">
        <f>F22/F24</f>
        <v>0.20862440789267742</v>
      </c>
      <c r="I22" s="1">
        <f t="shared" si="5"/>
        <v>0</v>
      </c>
      <c r="J22" s="3">
        <f t="shared" si="5"/>
        <v>0</v>
      </c>
    </row>
    <row r="23" spans="1:10" x14ac:dyDescent="0.2">
      <c r="A23" s="1">
        <f>A17*F14</f>
        <v>0.97645408967631042</v>
      </c>
      <c r="B23" s="1">
        <f>B17*F15</f>
        <v>1.6817928305074288</v>
      </c>
      <c r="C23" s="1">
        <f>C17*F16</f>
        <v>0.5946035575013604</v>
      </c>
      <c r="D23" s="1">
        <f>D17*F17</f>
        <v>0.93101244462222266</v>
      </c>
      <c r="F23" s="1">
        <f t="shared" si="6"/>
        <v>0.97645408967631031</v>
      </c>
      <c r="G23" s="1">
        <f>F23/F24</f>
        <v>0.24225594567630518</v>
      </c>
      <c r="I23" s="1">
        <f t="shared" si="5"/>
        <v>0</v>
      </c>
      <c r="J23" s="3">
        <f t="shared" si="5"/>
        <v>0</v>
      </c>
    </row>
    <row r="24" spans="1:10" x14ac:dyDescent="0.2">
      <c r="A24" s="1"/>
      <c r="B24" s="1"/>
      <c r="C24" s="1"/>
      <c r="D24" s="1"/>
      <c r="F24" s="2">
        <f>SUM(F20:F23)</f>
        <v>4.0306713090171904</v>
      </c>
      <c r="J24" s="3"/>
    </row>
    <row r="25" spans="1:10" x14ac:dyDescent="0.2">
      <c r="A25" s="1"/>
      <c r="B25" s="1"/>
      <c r="C25" s="1"/>
      <c r="D25" s="1"/>
      <c r="F25" t="s">
        <v>0</v>
      </c>
      <c r="G25" t="s">
        <v>1</v>
      </c>
      <c r="J25" s="3"/>
    </row>
    <row r="26" spans="1:10" x14ac:dyDescent="0.2">
      <c r="A26" s="1">
        <f>A20*F20</f>
        <v>1.0999999999999994</v>
      </c>
      <c r="B26" s="1">
        <f>B20*F21</f>
        <v>0.99999999999999956</v>
      </c>
      <c r="C26" s="1">
        <f>C20*F22</f>
        <v>0.99999999999999956</v>
      </c>
      <c r="D26" s="1">
        <f>D20*F23</f>
        <v>0.99999999999999978</v>
      </c>
      <c r="F26" s="1">
        <f>GEOMEAN(A26:D26)</f>
        <v>1.0241136890844447</v>
      </c>
      <c r="G26" s="1">
        <f>F26/F30</f>
        <v>0.25408017934713645</v>
      </c>
      <c r="I26" s="1">
        <f t="shared" ref="I26:J29" si="7">F26-F20</f>
        <v>0</v>
      </c>
      <c r="J26" s="3">
        <f t="shared" si="7"/>
        <v>0</v>
      </c>
    </row>
    <row r="27" spans="1:10" x14ac:dyDescent="0.2">
      <c r="A27" s="1">
        <f>A21*F20</f>
        <v>2.1999999999999988</v>
      </c>
      <c r="B27" s="1">
        <f>B21*F21</f>
        <v>1.9999999999999991</v>
      </c>
      <c r="C27" s="1">
        <f>C21*F22</f>
        <v>0.49999999999999978</v>
      </c>
      <c r="D27" s="1">
        <f>D21*F23</f>
        <v>0.90909090909090873</v>
      </c>
      <c r="F27" s="1">
        <f t="shared" ref="F27:F29" si="8">GEOMEAN(A27:D27)</f>
        <v>1.1892071150027206</v>
      </c>
      <c r="G27" s="1">
        <f>F27/F30</f>
        <v>0.29503946708388101</v>
      </c>
      <c r="I27" s="1">
        <f t="shared" si="7"/>
        <v>0</v>
      </c>
      <c r="J27" s="3">
        <f t="shared" si="7"/>
        <v>0</v>
      </c>
    </row>
    <row r="28" spans="1:10" x14ac:dyDescent="0.2">
      <c r="A28" s="1">
        <f>A22*F20</f>
        <v>0.54999999999999971</v>
      </c>
      <c r="B28" s="1">
        <f>B22*F21</f>
        <v>1.9999999999999991</v>
      </c>
      <c r="C28" s="1">
        <f>C22*F22</f>
        <v>0.49999999999999978</v>
      </c>
      <c r="D28" s="1">
        <f>D22*F23</f>
        <v>0.90909090909090873</v>
      </c>
      <c r="F28" s="1">
        <f t="shared" si="8"/>
        <v>0.84089641525371417</v>
      </c>
      <c r="G28" s="1">
        <f>F28/F30</f>
        <v>0.20862440789267742</v>
      </c>
      <c r="I28" s="1">
        <f t="shared" si="7"/>
        <v>0</v>
      </c>
      <c r="J28" s="3">
        <f t="shared" si="7"/>
        <v>0</v>
      </c>
    </row>
    <row r="29" spans="1:10" x14ac:dyDescent="0.2">
      <c r="A29" s="1">
        <f>A23*F20</f>
        <v>0.99999999999999967</v>
      </c>
      <c r="B29" s="1">
        <f>B23*F21</f>
        <v>1.9999999999999991</v>
      </c>
      <c r="C29" s="1">
        <f>C23*F22</f>
        <v>0.49999999999999978</v>
      </c>
      <c r="D29" s="1">
        <f>D23*F23</f>
        <v>0.90909090909090873</v>
      </c>
      <c r="F29" s="1">
        <f t="shared" si="8"/>
        <v>0.9764540896763102</v>
      </c>
      <c r="G29" s="1">
        <f>F29/F30</f>
        <v>0.24225594567630518</v>
      </c>
      <c r="I29" s="1">
        <f t="shared" si="7"/>
        <v>0</v>
      </c>
      <c r="J29" s="3">
        <f t="shared" si="7"/>
        <v>0</v>
      </c>
    </row>
    <row r="30" spans="1:10" x14ac:dyDescent="0.2">
      <c r="A30" s="1"/>
      <c r="B30" s="1"/>
      <c r="C30" s="1"/>
      <c r="D30" s="1"/>
      <c r="F30" s="2">
        <f>SUM(F26:F29)</f>
        <v>4.0306713090171895</v>
      </c>
      <c r="J30" s="3"/>
    </row>
    <row r="31" spans="1:10" x14ac:dyDescent="0.2">
      <c r="A31" s="1"/>
      <c r="B31" s="1"/>
      <c r="C31" s="1"/>
      <c r="D31" s="1"/>
      <c r="F31" t="s">
        <v>0</v>
      </c>
      <c r="G31" t="s">
        <v>1</v>
      </c>
      <c r="J31" s="3"/>
    </row>
    <row r="32" spans="1:10" x14ac:dyDescent="0.2">
      <c r="A32" s="1">
        <f>A26*F26</f>
        <v>1.1265250579928885</v>
      </c>
      <c r="B32" s="1">
        <f>B26*F27</f>
        <v>1.1892071150027201</v>
      </c>
      <c r="C32" s="1">
        <f>C26*F28</f>
        <v>0.84089641525371384</v>
      </c>
      <c r="D32" s="1">
        <f>D26*F29</f>
        <v>0.97645408967630998</v>
      </c>
      <c r="F32" s="1">
        <f>GEOMEAN(A32:D32)</f>
        <v>1.0241136890844442</v>
      </c>
      <c r="G32" s="1">
        <f>F32/F36</f>
        <v>0.25408017934713645</v>
      </c>
      <c r="I32" s="1">
        <f t="shared" ref="I32:J35" si="9">F32-F26</f>
        <v>0</v>
      </c>
      <c r="J32" s="3">
        <f t="shared" si="9"/>
        <v>0</v>
      </c>
    </row>
    <row r="33" spans="1:10" x14ac:dyDescent="0.2">
      <c r="A33" s="1">
        <f>A27*F26</f>
        <v>2.253050115985777</v>
      </c>
      <c r="B33" s="1">
        <f>B27*F27</f>
        <v>2.3784142300054403</v>
      </c>
      <c r="C33" s="1">
        <f>C27*F28</f>
        <v>0.42044820762685692</v>
      </c>
      <c r="D33" s="1">
        <f>D27*F29</f>
        <v>0.8876855360693725</v>
      </c>
      <c r="F33" s="1">
        <f t="shared" ref="F33:F35" si="10">GEOMEAN(A33:D33)</f>
        <v>1.1892071150027199</v>
      </c>
      <c r="G33" s="1">
        <f>F33/F36</f>
        <v>0.29503946708388096</v>
      </c>
      <c r="I33" s="1">
        <f t="shared" si="9"/>
        <v>0</v>
      </c>
      <c r="J33" s="3">
        <f t="shared" si="9"/>
        <v>0</v>
      </c>
    </row>
    <row r="34" spans="1:10" x14ac:dyDescent="0.2">
      <c r="A34" s="1">
        <f>A28*F26</f>
        <v>0.56326252899644424</v>
      </c>
      <c r="B34" s="1">
        <f>B28*F27</f>
        <v>2.3784142300054403</v>
      </c>
      <c r="C34" s="1">
        <f>C28*F28</f>
        <v>0.42044820762685692</v>
      </c>
      <c r="D34" s="1">
        <f>D28*F29</f>
        <v>0.8876855360693725</v>
      </c>
      <c r="F34" s="1">
        <f t="shared" si="10"/>
        <v>0.84089641525371384</v>
      </c>
      <c r="G34" s="1">
        <f>F34/F36</f>
        <v>0.20862440789267742</v>
      </c>
      <c r="I34" s="1">
        <f t="shared" si="9"/>
        <v>0</v>
      </c>
      <c r="J34" s="3">
        <f t="shared" si="9"/>
        <v>0</v>
      </c>
    </row>
    <row r="35" spans="1:10" x14ac:dyDescent="0.2">
      <c r="A35" s="1">
        <f>A29*F26</f>
        <v>1.0241136890844442</v>
      </c>
      <c r="B35" s="1">
        <f>B29*F27</f>
        <v>2.3784142300054403</v>
      </c>
      <c r="C35" s="1">
        <f>C29*F28</f>
        <v>0.42044820762685692</v>
      </c>
      <c r="D35" s="1">
        <f>D29*F29</f>
        <v>0.8876855360693725</v>
      </c>
      <c r="F35" s="1">
        <f t="shared" si="10"/>
        <v>0.97645408967630976</v>
      </c>
      <c r="G35" s="1">
        <f>F35/F36</f>
        <v>0.24225594567630518</v>
      </c>
      <c r="I35" s="1">
        <f t="shared" si="9"/>
        <v>0</v>
      </c>
      <c r="J35" s="3">
        <f t="shared" si="9"/>
        <v>0</v>
      </c>
    </row>
    <row r="36" spans="1:10" x14ac:dyDescent="0.2">
      <c r="A36" s="1"/>
      <c r="B36" s="1"/>
      <c r="C36" s="1"/>
      <c r="D36" s="1"/>
      <c r="F36" s="2">
        <f>SUM(F32:F35)</f>
        <v>4.0306713090171877</v>
      </c>
      <c r="J36" s="3"/>
    </row>
    <row r="37" spans="1:10" x14ac:dyDescent="0.2">
      <c r="A37" s="1"/>
      <c r="B37" s="1"/>
      <c r="C37" s="1"/>
      <c r="D37" s="1"/>
      <c r="F37" t="s">
        <v>0</v>
      </c>
      <c r="G37" t="s">
        <v>1</v>
      </c>
      <c r="J37" s="3"/>
    </row>
    <row r="38" spans="1:10" x14ac:dyDescent="0.2">
      <c r="A38" s="1">
        <f>A32*F32</f>
        <v>1.1536897329871645</v>
      </c>
      <c r="B38" s="1">
        <f>B32*F33</f>
        <v>1.4142135623730925</v>
      </c>
      <c r="C38" s="1">
        <f>C32*F34</f>
        <v>0.70710678118654635</v>
      </c>
      <c r="D38" s="1">
        <f>D32*F35</f>
        <v>0.95346258924559102</v>
      </c>
      <c r="F38" s="1">
        <f>GEOMEAN(A38:D38)</f>
        <v>1.0241136890844433</v>
      </c>
      <c r="G38" s="1">
        <f>F38/F42</f>
        <v>0.25408017934713645</v>
      </c>
      <c r="I38" s="1">
        <f t="shared" ref="I38:J41" si="11">F38-F32</f>
        <v>0</v>
      </c>
      <c r="J38" s="3">
        <f t="shared" si="11"/>
        <v>0</v>
      </c>
    </row>
    <row r="39" spans="1:10" x14ac:dyDescent="0.2">
      <c r="A39" s="1">
        <f>A33*F32</f>
        <v>2.307379465974329</v>
      </c>
      <c r="B39" s="1">
        <f>B33*F33</f>
        <v>2.828427124746185</v>
      </c>
      <c r="C39" s="1">
        <f>C33*F34</f>
        <v>0.35355339059327318</v>
      </c>
      <c r="D39" s="1">
        <f>D33*F35</f>
        <v>0.8667841720414462</v>
      </c>
      <c r="F39" s="1">
        <f t="shared" ref="F39:F41" si="12">GEOMEAN(A39:D39)</f>
        <v>1.189207115002719</v>
      </c>
      <c r="G39" s="1">
        <f>F39/F42</f>
        <v>0.29503946708388101</v>
      </c>
      <c r="I39" s="1">
        <f t="shared" si="11"/>
        <v>0</v>
      </c>
      <c r="J39" s="3">
        <f t="shared" si="11"/>
        <v>0</v>
      </c>
    </row>
    <row r="40" spans="1:10" x14ac:dyDescent="0.2">
      <c r="A40" s="1">
        <f>A34*F32</f>
        <v>0.57684486649358224</v>
      </c>
      <c r="B40" s="1">
        <f>B34*F33</f>
        <v>2.828427124746185</v>
      </c>
      <c r="C40" s="1">
        <f>C34*F34</f>
        <v>0.35355339059327318</v>
      </c>
      <c r="D40" s="1">
        <f>D34*F35</f>
        <v>0.8667841720414462</v>
      </c>
      <c r="F40" s="1">
        <f t="shared" si="12"/>
        <v>0.84089641525371306</v>
      </c>
      <c r="G40" s="1">
        <f>F40/F42</f>
        <v>0.20862440789267742</v>
      </c>
      <c r="I40" s="1">
        <f t="shared" si="11"/>
        <v>0</v>
      </c>
      <c r="J40" s="3">
        <f t="shared" si="11"/>
        <v>0</v>
      </c>
    </row>
    <row r="41" spans="1:10" x14ac:dyDescent="0.2">
      <c r="A41" s="1">
        <f>A35*F32</f>
        <v>1.0488088481701496</v>
      </c>
      <c r="B41" s="1">
        <f>B35*F33</f>
        <v>2.828427124746185</v>
      </c>
      <c r="C41" s="1">
        <f>C35*F34</f>
        <v>0.35355339059327318</v>
      </c>
      <c r="D41" s="1">
        <f>D35*F35</f>
        <v>0.8667841720414462</v>
      </c>
      <c r="F41" s="1">
        <f t="shared" si="12"/>
        <v>0.97645408967630887</v>
      </c>
      <c r="G41" s="1">
        <f>F41/F42</f>
        <v>0.24225594567630518</v>
      </c>
      <c r="I41" s="1">
        <f t="shared" si="11"/>
        <v>-8.8817841970012523E-16</v>
      </c>
      <c r="J41" s="3">
        <f t="shared" si="11"/>
        <v>0</v>
      </c>
    </row>
    <row r="42" spans="1:10" x14ac:dyDescent="0.2">
      <c r="A42" s="1"/>
      <c r="B42" s="1"/>
      <c r="C42" s="1"/>
      <c r="D42" s="1"/>
      <c r="F42" s="2">
        <f>SUM(F38:F41)</f>
        <v>4.0306713090171842</v>
      </c>
      <c r="J42" s="3"/>
    </row>
    <row r="43" spans="1:10" x14ac:dyDescent="0.2">
      <c r="A43" s="1"/>
      <c r="B43" s="1"/>
      <c r="C43" s="1"/>
      <c r="D43" s="1"/>
      <c r="F43" t="s">
        <v>0</v>
      </c>
      <c r="G43" t="s">
        <v>1</v>
      </c>
      <c r="J43" s="3"/>
    </row>
    <row r="44" spans="1:10" x14ac:dyDescent="0.2">
      <c r="A44" s="1">
        <f>A38*F38</f>
        <v>1.1815094485083315</v>
      </c>
      <c r="B44" s="1">
        <f>B38*F39</f>
        <v>1.6817928305074232</v>
      </c>
      <c r="C44" s="1">
        <f>C38*F40</f>
        <v>0.59460355750135852</v>
      </c>
      <c r="D44" s="1">
        <f>D38*F41</f>
        <v>0.93101244462221999</v>
      </c>
      <c r="F44" s="1">
        <f>GEOMEAN(A44:D44)</f>
        <v>1.0241136890844418</v>
      </c>
      <c r="G44" s="1">
        <f>F44/F48</f>
        <v>0.25408017934713645</v>
      </c>
      <c r="I44" s="1">
        <f t="shared" ref="I44:J47" si="13">F44-F38</f>
        <v>0</v>
      </c>
      <c r="J44" s="3">
        <f t="shared" si="13"/>
        <v>0</v>
      </c>
    </row>
    <row r="45" spans="1:10" x14ac:dyDescent="0.2">
      <c r="A45" s="1">
        <f>A39*F38</f>
        <v>2.363018897016663</v>
      </c>
      <c r="B45" s="1">
        <f>B39*F39</f>
        <v>3.3635856610148465</v>
      </c>
      <c r="C45" s="1">
        <f>C39*F40</f>
        <v>0.29730177875067926</v>
      </c>
      <c r="D45" s="1">
        <f>D39*F41</f>
        <v>0.84637494965656346</v>
      </c>
      <c r="F45" s="1">
        <f t="shared" ref="F45:F47" si="14">GEOMEAN(A45:D45)</f>
        <v>1.189207115002717</v>
      </c>
      <c r="G45" s="1">
        <f>F45/F48</f>
        <v>0.29503946708388096</v>
      </c>
      <c r="I45" s="1">
        <f t="shared" si="13"/>
        <v>-1.9984014443252818E-15</v>
      </c>
      <c r="J45" s="3">
        <f t="shared" si="13"/>
        <v>0</v>
      </c>
    </row>
    <row r="46" spans="1:10" x14ac:dyDescent="0.2">
      <c r="A46" s="1">
        <f>A40*F38</f>
        <v>0.59075472425416575</v>
      </c>
      <c r="B46" s="1">
        <f>B40*F39</f>
        <v>3.3635856610148465</v>
      </c>
      <c r="C46" s="1">
        <f>C40*F40</f>
        <v>0.29730177875067926</v>
      </c>
      <c r="D46" s="1">
        <f>D40*F41</f>
        <v>0.84637494965656346</v>
      </c>
      <c r="F46" s="1">
        <f t="shared" si="14"/>
        <v>0.84089641525371173</v>
      </c>
      <c r="G46" s="1">
        <f>F46/F48</f>
        <v>0.20862440789267742</v>
      </c>
      <c r="I46" s="1">
        <f t="shared" si="13"/>
        <v>-1.3322676295501878E-15</v>
      </c>
      <c r="J46" s="3">
        <f t="shared" si="13"/>
        <v>0</v>
      </c>
    </row>
    <row r="47" spans="1:10" x14ac:dyDescent="0.2">
      <c r="A47" s="1">
        <f>A41*F38</f>
        <v>1.0740994986439378</v>
      </c>
      <c r="B47" s="1">
        <f>B41*F39</f>
        <v>3.3635856610148465</v>
      </c>
      <c r="C47" s="1">
        <f>C41*F40</f>
        <v>0.29730177875067926</v>
      </c>
      <c r="D47" s="1">
        <f>D41*F41</f>
        <v>0.84637494965656346</v>
      </c>
      <c r="F47" s="1">
        <f t="shared" si="14"/>
        <v>0.9764540896763072</v>
      </c>
      <c r="G47" s="1">
        <f>F47/F48</f>
        <v>0.24225594567630515</v>
      </c>
      <c r="I47" s="1">
        <f t="shared" si="13"/>
        <v>-1.6653345369377348E-15</v>
      </c>
      <c r="J47" s="3">
        <f t="shared" si="13"/>
        <v>0</v>
      </c>
    </row>
    <row r="48" spans="1:10" x14ac:dyDescent="0.2">
      <c r="A48" s="1"/>
      <c r="B48" s="1"/>
      <c r="C48" s="1"/>
      <c r="D48" s="1"/>
      <c r="F48" s="2">
        <f>SUM(F44:F47)</f>
        <v>4.030671309017178</v>
      </c>
      <c r="J48" s="3"/>
    </row>
    <row r="49" spans="1:10" x14ac:dyDescent="0.2">
      <c r="A49" s="1"/>
      <c r="B49" s="1"/>
      <c r="C49" s="1"/>
      <c r="D49" s="1"/>
      <c r="F49" t="s">
        <v>0</v>
      </c>
      <c r="G49" t="s">
        <v>1</v>
      </c>
      <c r="J49" s="3"/>
    </row>
    <row r="50" spans="1:10" x14ac:dyDescent="0.2">
      <c r="A50" s="1">
        <f>A44*F44</f>
        <v>1.2099999999999917</v>
      </c>
      <c r="B50" s="1">
        <f>B44*F45</f>
        <v>1.9999999999999862</v>
      </c>
      <c r="C50" s="1">
        <f>C44*F46</f>
        <v>0.49999999999999661</v>
      </c>
      <c r="D50" s="1">
        <f>D44*F47</f>
        <v>0.90909090909090318</v>
      </c>
      <c r="F50" s="1">
        <f>GEOMEAN(A50:D50)</f>
        <v>1.0241136890844382</v>
      </c>
      <c r="G50" s="1">
        <f>F50/F54</f>
        <v>0.25408017934713645</v>
      </c>
      <c r="I50" s="1">
        <f t="shared" ref="I50:J53" si="15">F50-F44</f>
        <v>-3.5527136788005009E-15</v>
      </c>
      <c r="J50" s="3">
        <f t="shared" si="15"/>
        <v>0</v>
      </c>
    </row>
    <row r="51" spans="1:10" x14ac:dyDescent="0.2">
      <c r="A51" s="1">
        <f>A45*F44</f>
        <v>2.4199999999999835</v>
      </c>
      <c r="B51" s="1">
        <f>B45*F45</f>
        <v>3.9999999999999725</v>
      </c>
      <c r="C51" s="1">
        <f>C45*F46</f>
        <v>0.24999999999999831</v>
      </c>
      <c r="D51" s="1">
        <f>D45*F47</f>
        <v>0.82644628099173001</v>
      </c>
      <c r="F51" s="1">
        <f t="shared" ref="F51:F53" si="16">GEOMEAN(A51:D51)</f>
        <v>1.189207115002713</v>
      </c>
      <c r="G51" s="1">
        <f>F51/F54</f>
        <v>0.29503946708388101</v>
      </c>
      <c r="I51" s="1">
        <f t="shared" si="15"/>
        <v>-3.9968028886505635E-15</v>
      </c>
      <c r="J51" s="3">
        <f t="shared" si="15"/>
        <v>0</v>
      </c>
    </row>
    <row r="52" spans="1:10" x14ac:dyDescent="0.2">
      <c r="A52" s="1">
        <f>A46*F44</f>
        <v>0.60499999999999587</v>
      </c>
      <c r="B52" s="1">
        <f>B46*F45</f>
        <v>3.9999999999999725</v>
      </c>
      <c r="C52" s="1">
        <f>C46*F46</f>
        <v>0.24999999999999831</v>
      </c>
      <c r="D52" s="1">
        <f>D46*F47</f>
        <v>0.82644628099173001</v>
      </c>
      <c r="F52" s="1">
        <f t="shared" si="16"/>
        <v>0.84089641525370884</v>
      </c>
      <c r="G52" s="1">
        <f>F52/F54</f>
        <v>0.20862440789267742</v>
      </c>
      <c r="I52" s="1">
        <f t="shared" si="15"/>
        <v>-2.886579864025407E-15</v>
      </c>
      <c r="J52" s="3">
        <f t="shared" si="15"/>
        <v>0</v>
      </c>
    </row>
    <row r="53" spans="1:10" x14ac:dyDescent="0.2">
      <c r="A53" s="1">
        <f>A47*F44</f>
        <v>1.0999999999999925</v>
      </c>
      <c r="B53" s="1">
        <f>B47*F45</f>
        <v>3.9999999999999725</v>
      </c>
      <c r="C53" s="1">
        <f>C47*F46</f>
        <v>0.24999999999999831</v>
      </c>
      <c r="D53" s="1">
        <f>D47*F47</f>
        <v>0.82644628099173001</v>
      </c>
      <c r="F53" s="1">
        <f t="shared" si="16"/>
        <v>0.97645408967630387</v>
      </c>
      <c r="G53" s="1">
        <f>F53/F54</f>
        <v>0.24225594567630518</v>
      </c>
      <c r="I53" s="1">
        <f t="shared" si="15"/>
        <v>-3.3306690738754696E-15</v>
      </c>
      <c r="J53" s="3">
        <f t="shared" si="15"/>
        <v>0</v>
      </c>
    </row>
    <row r="54" spans="1:10" x14ac:dyDescent="0.2">
      <c r="A54" s="1"/>
      <c r="B54" s="1"/>
      <c r="C54" s="1"/>
      <c r="D54" s="1"/>
      <c r="F54" s="2">
        <f>SUM(F50:F53)</f>
        <v>4.0306713090171638</v>
      </c>
      <c r="J54" s="3"/>
    </row>
    <row r="55" spans="1:10" x14ac:dyDescent="0.2">
      <c r="A55" s="1"/>
      <c r="B55" s="1"/>
      <c r="C55" s="1"/>
      <c r="D55" s="1"/>
      <c r="F55" t="s">
        <v>0</v>
      </c>
      <c r="G55" t="s">
        <v>1</v>
      </c>
      <c r="J55" s="3"/>
    </row>
    <row r="56" spans="1:10" x14ac:dyDescent="0.2">
      <c r="A56" s="1">
        <f>A50*F50</f>
        <v>1.2391775637921618</v>
      </c>
      <c r="B56" s="1">
        <f>B50*F51</f>
        <v>2.3784142300054096</v>
      </c>
      <c r="C56" s="1">
        <f>C50*F52</f>
        <v>0.42044820762685159</v>
      </c>
      <c r="D56" s="1">
        <f>D50*F53</f>
        <v>0.8876855360693614</v>
      </c>
      <c r="F56" s="1">
        <f>GEOMEAN(A56:D56)</f>
        <v>1.0241136890844313</v>
      </c>
      <c r="G56" s="1">
        <f>F56/F60</f>
        <v>0.2540801793471365</v>
      </c>
      <c r="I56" s="1">
        <f t="shared" ref="I56:J59" si="17">F56-F50</f>
        <v>-6.8833827526759706E-15</v>
      </c>
      <c r="J56" s="3">
        <f t="shared" si="17"/>
        <v>0</v>
      </c>
    </row>
    <row r="57" spans="1:10" x14ac:dyDescent="0.2">
      <c r="A57" s="1">
        <f>A51*F50</f>
        <v>2.4783551275843236</v>
      </c>
      <c r="B57" s="1">
        <f>B51*F51</f>
        <v>4.7568284600108193</v>
      </c>
      <c r="C57" s="1">
        <f>C51*F52</f>
        <v>0.21022410381342579</v>
      </c>
      <c r="D57" s="1">
        <f>D51*F53</f>
        <v>0.80698685097214651</v>
      </c>
      <c r="F57" s="1">
        <f t="shared" ref="F57:F59" si="18">GEOMEAN(A57:D57)</f>
        <v>1.1892071150027048</v>
      </c>
      <c r="G57" s="1">
        <f>F57/F60</f>
        <v>0.29503946708388096</v>
      </c>
      <c r="I57" s="1">
        <f t="shared" si="17"/>
        <v>-8.2156503822261584E-15</v>
      </c>
      <c r="J57" s="3">
        <f t="shared" si="17"/>
        <v>0</v>
      </c>
    </row>
    <row r="58" spans="1:10" x14ac:dyDescent="0.2">
      <c r="A58" s="1">
        <f>A52*F50</f>
        <v>0.61958878189608091</v>
      </c>
      <c r="B58" s="1">
        <f>B52*F51</f>
        <v>4.7568284600108193</v>
      </c>
      <c r="C58" s="1">
        <f>C52*F52</f>
        <v>0.21022410381342579</v>
      </c>
      <c r="D58" s="1">
        <f>D52*F53</f>
        <v>0.80698685097214651</v>
      </c>
      <c r="F58" s="1">
        <f t="shared" si="18"/>
        <v>0.84089641525370307</v>
      </c>
      <c r="G58" s="1">
        <f>F58/F60</f>
        <v>0.20862440789267742</v>
      </c>
      <c r="I58" s="1">
        <f t="shared" si="17"/>
        <v>-5.773159728050814E-15</v>
      </c>
      <c r="J58" s="3">
        <f t="shared" si="17"/>
        <v>0</v>
      </c>
    </row>
    <row r="59" spans="1:10" x14ac:dyDescent="0.2">
      <c r="A59" s="1">
        <f>A53*F50</f>
        <v>1.1265250579928745</v>
      </c>
      <c r="B59" s="1">
        <f>B53*F51</f>
        <v>4.7568284600108193</v>
      </c>
      <c r="C59" s="1">
        <f>C53*F52</f>
        <v>0.21022410381342579</v>
      </c>
      <c r="D59" s="1">
        <f>D53*F53</f>
        <v>0.80698685097214651</v>
      </c>
      <c r="F59" s="1">
        <f t="shared" si="18"/>
        <v>0.97645408967629732</v>
      </c>
      <c r="G59" s="1">
        <f>F59/F60</f>
        <v>0.24225594567630521</v>
      </c>
      <c r="I59" s="1">
        <f t="shared" si="17"/>
        <v>-6.5503158452884236E-15</v>
      </c>
      <c r="J59" s="3">
        <f t="shared" si="17"/>
        <v>0</v>
      </c>
    </row>
    <row r="60" spans="1:10" x14ac:dyDescent="0.2">
      <c r="A60" s="1"/>
      <c r="B60" s="1"/>
      <c r="C60" s="1"/>
      <c r="D60" s="1"/>
      <c r="F60" s="2">
        <f>SUM(F56:F59)</f>
        <v>4.0306713090171362</v>
      </c>
      <c r="J60" s="3"/>
    </row>
    <row r="61" spans="1:10" x14ac:dyDescent="0.2">
      <c r="A61" s="1"/>
      <c r="B61" s="1"/>
      <c r="C61" s="1"/>
      <c r="D61" s="1"/>
      <c r="F61" t="s">
        <v>0</v>
      </c>
      <c r="G61" t="s">
        <v>1</v>
      </c>
      <c r="J61" s="3"/>
    </row>
    <row r="62" spans="1:10" x14ac:dyDescent="0.2">
      <c r="A62" s="1">
        <f>A56*F56</f>
        <v>1.2690587062858492</v>
      </c>
      <c r="B62" s="1">
        <f>B56*F57</f>
        <v>2.828427124746113</v>
      </c>
      <c r="C62" s="1">
        <f>C56*F58</f>
        <v>0.35355339059326418</v>
      </c>
      <c r="D62" s="1">
        <f>D56*F59</f>
        <v>0.86678417204142433</v>
      </c>
      <c r="F62" s="1">
        <f>GEOMEAN(A62:D62)</f>
        <v>1.0241136890844174</v>
      </c>
      <c r="G62" s="1">
        <f>F62/F66</f>
        <v>0.25408017934713645</v>
      </c>
      <c r="I62" s="1">
        <f t="shared" ref="I62:J65" si="19">F62-F56</f>
        <v>-1.3988810110276972E-14</v>
      </c>
      <c r="J62" s="3">
        <f t="shared" si="19"/>
        <v>0</v>
      </c>
    </row>
    <row r="63" spans="1:10" x14ac:dyDescent="0.2">
      <c r="A63" s="1">
        <f>A57*F56</f>
        <v>2.5381174125716983</v>
      </c>
      <c r="B63" s="1">
        <f>B57*F57</f>
        <v>5.656854249492226</v>
      </c>
      <c r="C63" s="1">
        <f>C57*F58</f>
        <v>0.17677669529663209</v>
      </c>
      <c r="D63" s="1">
        <f>D57*F59</f>
        <v>0.78798561094674913</v>
      </c>
      <c r="F63" s="1">
        <f t="shared" ref="F63:F65" si="20">GEOMEAN(A63:D63)</f>
        <v>1.1892071150026888</v>
      </c>
      <c r="G63" s="1">
        <f>F63/F66</f>
        <v>0.29503946708388096</v>
      </c>
      <c r="I63" s="1">
        <f t="shared" si="19"/>
        <v>-1.5987211554602254E-14</v>
      </c>
      <c r="J63" s="3">
        <f t="shared" si="19"/>
        <v>0</v>
      </c>
    </row>
    <row r="64" spans="1:10" x14ac:dyDescent="0.2">
      <c r="A64" s="1">
        <f>A58*F56</f>
        <v>0.63452935314292458</v>
      </c>
      <c r="B64" s="1">
        <f>B58*F57</f>
        <v>5.656854249492226</v>
      </c>
      <c r="C64" s="1">
        <f>C58*F58</f>
        <v>0.17677669529663209</v>
      </c>
      <c r="D64" s="1">
        <f>D58*F59</f>
        <v>0.78798561094674913</v>
      </c>
      <c r="F64" s="1">
        <f t="shared" si="20"/>
        <v>0.84089641525369174</v>
      </c>
      <c r="G64" s="1">
        <f>F64/F66</f>
        <v>0.20862440789267742</v>
      </c>
      <c r="I64" s="1">
        <f t="shared" si="19"/>
        <v>-1.1324274851176597E-14</v>
      </c>
      <c r="J64" s="3">
        <f t="shared" si="19"/>
        <v>0</v>
      </c>
    </row>
    <row r="65" spans="1:10" x14ac:dyDescent="0.2">
      <c r="A65" s="1">
        <f>A59*F56</f>
        <v>1.1536897329871356</v>
      </c>
      <c r="B65" s="1">
        <f>B59*F57</f>
        <v>5.656854249492226</v>
      </c>
      <c r="C65" s="1">
        <f>C59*F58</f>
        <v>0.17677669529663209</v>
      </c>
      <c r="D65" s="1">
        <f>D59*F59</f>
        <v>0.78798561094674913</v>
      </c>
      <c r="F65" s="1">
        <f t="shared" si="20"/>
        <v>0.97645408967628411</v>
      </c>
      <c r="G65" s="1">
        <f>F65/F66</f>
        <v>0.24225594567630518</v>
      </c>
      <c r="I65" s="1">
        <f t="shared" si="19"/>
        <v>-1.3211653993039363E-14</v>
      </c>
      <c r="J65" s="3">
        <f t="shared" si="19"/>
        <v>0</v>
      </c>
    </row>
    <row r="66" spans="1:10" x14ac:dyDescent="0.2">
      <c r="A66" s="1"/>
      <c r="B66" s="1"/>
      <c r="C66" s="1"/>
      <c r="D66" s="1"/>
      <c r="F66" s="2">
        <f>SUM(F62:F65)</f>
        <v>4.030671309017082</v>
      </c>
    </row>
    <row r="67" spans="1:10" x14ac:dyDescent="0.2">
      <c r="A67" s="1"/>
      <c r="B67" s="1"/>
      <c r="C67" s="1"/>
      <c r="D67" s="1"/>
    </row>
    <row r="68" spans="1:10" x14ac:dyDescent="0.2">
      <c r="A68" s="1"/>
      <c r="B68" s="1"/>
      <c r="C68" s="1"/>
      <c r="D68" s="1"/>
    </row>
    <row r="69" spans="1:10" x14ac:dyDescent="0.2">
      <c r="A69" s="1"/>
      <c r="B69" s="1"/>
      <c r="C69" s="1"/>
      <c r="D69" s="1"/>
    </row>
    <row r="70" spans="1:10" x14ac:dyDescent="0.2">
      <c r="A70" s="1"/>
      <c r="B70" s="1"/>
      <c r="C70" s="1"/>
      <c r="D70" s="1"/>
    </row>
    <row r="71" spans="1:10" x14ac:dyDescent="0.2">
      <c r="A71" s="1"/>
      <c r="B71" s="1"/>
      <c r="C71" s="1"/>
      <c r="D71" s="1"/>
    </row>
    <row r="72" spans="1:10" x14ac:dyDescent="0.2">
      <c r="A72" s="1"/>
      <c r="B72" s="1"/>
      <c r="C72" s="1"/>
      <c r="D72" s="1"/>
    </row>
    <row r="73" spans="1:10" x14ac:dyDescent="0.2">
      <c r="A73" s="1"/>
      <c r="B73" s="1"/>
      <c r="C73" s="1"/>
      <c r="D73" s="1"/>
    </row>
    <row r="74" spans="1:10" x14ac:dyDescent="0.2">
      <c r="A74" s="1"/>
      <c r="B74" s="1"/>
      <c r="C74" s="1"/>
      <c r="D74" s="1"/>
    </row>
    <row r="75" spans="1:10" x14ac:dyDescent="0.2">
      <c r="A75" s="1"/>
      <c r="B75" s="1"/>
      <c r="C75" s="1"/>
      <c r="D75" s="1"/>
    </row>
    <row r="76" spans="1:10" x14ac:dyDescent="0.2">
      <c r="A76" s="1"/>
      <c r="B76" s="1"/>
      <c r="C76" s="1"/>
      <c r="D76" s="1"/>
    </row>
    <row r="77" spans="1:10" x14ac:dyDescent="0.2">
      <c r="A77" s="1"/>
      <c r="B77" s="1"/>
      <c r="C77" s="1"/>
      <c r="D77" s="1"/>
    </row>
    <row r="78" spans="1:10" x14ac:dyDescent="0.2">
      <c r="A78" s="1"/>
      <c r="B78" s="1"/>
      <c r="C78" s="1"/>
      <c r="D78" s="1"/>
    </row>
    <row r="79" spans="1:10" x14ac:dyDescent="0.2">
      <c r="A79" s="1"/>
      <c r="B79" s="1"/>
      <c r="C79" s="1"/>
      <c r="D79" s="1"/>
    </row>
    <row r="80" spans="1:10" x14ac:dyDescent="0.2">
      <c r="A80" s="1"/>
      <c r="B80" s="1"/>
      <c r="C80" s="1"/>
      <c r="D80" s="1"/>
    </row>
    <row r="81" spans="1:4" x14ac:dyDescent="0.2">
      <c r="A81" s="1"/>
      <c r="B81" s="1"/>
      <c r="C81" s="1"/>
      <c r="D81" s="1"/>
    </row>
    <row r="82" spans="1:4" x14ac:dyDescent="0.2">
      <c r="A82" s="1"/>
      <c r="B82" s="1"/>
      <c r="C82" s="1"/>
      <c r="D82" s="1"/>
    </row>
    <row r="83" spans="1:4" x14ac:dyDescent="0.2">
      <c r="A83" s="1"/>
      <c r="B83" s="1"/>
      <c r="C83" s="1"/>
      <c r="D83" s="1"/>
    </row>
    <row r="84" spans="1:4" x14ac:dyDescent="0.2">
      <c r="A84" s="1"/>
      <c r="B84" s="1"/>
      <c r="C84" s="1"/>
      <c r="D84" s="1"/>
    </row>
    <row r="85" spans="1:4" x14ac:dyDescent="0.2">
      <c r="A85" s="1"/>
      <c r="B85" s="1"/>
      <c r="C85" s="1"/>
      <c r="D85" s="1"/>
    </row>
    <row r="86" spans="1:4" x14ac:dyDescent="0.2">
      <c r="A86" s="1"/>
      <c r="B86" s="1"/>
      <c r="C86" s="1"/>
      <c r="D86" s="1"/>
    </row>
    <row r="87" spans="1:4" x14ac:dyDescent="0.2">
      <c r="A87" s="1"/>
      <c r="B87" s="1"/>
      <c r="C87" s="1"/>
      <c r="D87" s="1"/>
    </row>
    <row r="88" spans="1:4" x14ac:dyDescent="0.2">
      <c r="A88" s="1"/>
      <c r="B88" s="1"/>
      <c r="C88" s="1"/>
      <c r="D88" s="1"/>
    </row>
    <row r="89" spans="1:4" x14ac:dyDescent="0.2">
      <c r="A89" s="1"/>
      <c r="B89" s="1"/>
      <c r="C89" s="1"/>
      <c r="D89" s="1"/>
    </row>
    <row r="90" spans="1:4" x14ac:dyDescent="0.2">
      <c r="A90" s="1"/>
      <c r="B90" s="1"/>
      <c r="C90" s="1"/>
      <c r="D90" s="1"/>
    </row>
    <row r="91" spans="1:4" x14ac:dyDescent="0.2">
      <c r="A91" s="1"/>
      <c r="B91" s="1"/>
      <c r="C91" s="1"/>
      <c r="D91" s="1"/>
    </row>
    <row r="92" spans="1:4" x14ac:dyDescent="0.2">
      <c r="A92" s="1"/>
      <c r="B92" s="1"/>
      <c r="C92" s="1"/>
      <c r="D92" s="1"/>
    </row>
    <row r="93" spans="1:4" x14ac:dyDescent="0.2">
      <c r="A93" s="1"/>
      <c r="B93" s="1"/>
      <c r="C93" s="1"/>
      <c r="D93" s="1"/>
    </row>
    <row r="94" spans="1:4" x14ac:dyDescent="0.2">
      <c r="A94" s="1"/>
      <c r="B94" s="1"/>
      <c r="C94" s="1"/>
      <c r="D94" s="1"/>
    </row>
    <row r="95" spans="1:4" x14ac:dyDescent="0.2">
      <c r="A95" s="1"/>
      <c r="B95" s="1"/>
      <c r="C95" s="1"/>
      <c r="D95" s="1"/>
    </row>
    <row r="96" spans="1:4" x14ac:dyDescent="0.2">
      <c r="A96" s="1"/>
      <c r="B96" s="1"/>
      <c r="C96" s="1"/>
      <c r="D96" s="1"/>
    </row>
    <row r="97" spans="1:4" x14ac:dyDescent="0.2">
      <c r="A97" s="1"/>
      <c r="B97" s="1"/>
      <c r="C97" s="1"/>
      <c r="D97" s="1"/>
    </row>
    <row r="98" spans="1:4" x14ac:dyDescent="0.2">
      <c r="A98" s="1"/>
      <c r="B98" s="1"/>
      <c r="C98" s="1"/>
      <c r="D9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tabSelected="1" workbookViewId="0">
      <selection activeCell="E8" sqref="E8"/>
    </sheetView>
  </sheetViews>
  <sheetFormatPr baseColWidth="10" defaultRowHeight="16" x14ac:dyDescent="0.2"/>
  <cols>
    <col min="1" max="1" width="12" bestFit="1" customWidth="1"/>
    <col min="10" max="10" width="16.83203125" bestFit="1" customWidth="1"/>
    <col min="13" max="13" width="38.1640625" bestFit="1" customWidth="1"/>
  </cols>
  <sheetData>
    <row r="1" spans="1:13" x14ac:dyDescent="0.2">
      <c r="F1" t="s">
        <v>0</v>
      </c>
      <c r="G1" t="s">
        <v>1</v>
      </c>
      <c r="I1" t="s">
        <v>2</v>
      </c>
      <c r="M1" t="s">
        <v>34</v>
      </c>
    </row>
    <row r="2" spans="1:13" x14ac:dyDescent="0.2">
      <c r="A2">
        <v>1</v>
      </c>
      <c r="B2">
        <v>2</v>
      </c>
      <c r="C2">
        <v>3</v>
      </c>
      <c r="D2" s="1">
        <v>4</v>
      </c>
      <c r="F2" s="1">
        <f>GEOMEAN(A2:D2)</f>
        <v>2.2133638394006434</v>
      </c>
      <c r="G2" s="1">
        <f>F2/F6</f>
        <v>0.41875101067637344</v>
      </c>
      <c r="M2" t="s">
        <v>30</v>
      </c>
    </row>
    <row r="3" spans="1:13" x14ac:dyDescent="0.2">
      <c r="A3">
        <f>1/2</f>
        <v>0.5</v>
      </c>
      <c r="B3">
        <v>1</v>
      </c>
      <c r="C3">
        <v>5</v>
      </c>
      <c r="D3">
        <v>6</v>
      </c>
      <c r="F3" s="1">
        <f t="shared" ref="F3:F5" si="0">GEOMEAN(A3:D3)</f>
        <v>1.9679896712654303</v>
      </c>
      <c r="G3" s="1">
        <f>F3/F6</f>
        <v>0.37232815010939196</v>
      </c>
      <c r="M3" t="s">
        <v>31</v>
      </c>
    </row>
    <row r="4" spans="1:13" x14ac:dyDescent="0.2">
      <c r="A4" s="4">
        <f>1/3</f>
        <v>0.33333333333333331</v>
      </c>
      <c r="B4">
        <f>1/5</f>
        <v>0.2</v>
      </c>
      <c r="C4">
        <v>1</v>
      </c>
      <c r="D4">
        <v>7</v>
      </c>
      <c r="F4" s="1">
        <f t="shared" si="0"/>
        <v>0.82651681837938018</v>
      </c>
      <c r="G4" s="1">
        <f>F4/F6</f>
        <v>0.15637047415173627</v>
      </c>
      <c r="M4" t="s">
        <v>32</v>
      </c>
    </row>
    <row r="5" spans="1:13" x14ac:dyDescent="0.2">
      <c r="A5">
        <f>1/4</f>
        <v>0.25</v>
      </c>
      <c r="B5" s="1">
        <f>1/6</f>
        <v>0.16666666666666666</v>
      </c>
      <c r="C5" s="1">
        <f>1/7</f>
        <v>0.14285714285714285</v>
      </c>
      <c r="D5">
        <v>1</v>
      </c>
      <c r="F5" s="1">
        <f t="shared" si="0"/>
        <v>0.27776190340117912</v>
      </c>
      <c r="G5" s="1">
        <f>F5/F6</f>
        <v>5.2550365062498439E-2</v>
      </c>
      <c r="M5" t="s">
        <v>33</v>
      </c>
    </row>
    <row r="6" spans="1:13" x14ac:dyDescent="0.2">
      <c r="F6" s="2">
        <f>SUM(F2:F5)</f>
        <v>5.2856322324466323</v>
      </c>
    </row>
    <row r="7" spans="1:13" x14ac:dyDescent="0.2">
      <c r="A7" s="1"/>
      <c r="B7" s="1"/>
      <c r="C7" s="1"/>
      <c r="D7" s="1"/>
      <c r="F7" t="s">
        <v>23</v>
      </c>
      <c r="G7" t="s">
        <v>1</v>
      </c>
    </row>
    <row r="8" spans="1:13" x14ac:dyDescent="0.2">
      <c r="A8" s="1">
        <f>A2*F2</f>
        <v>2.2133638394006434</v>
      </c>
      <c r="B8" s="1">
        <f>B2*F3</f>
        <v>3.9359793425308607</v>
      </c>
      <c r="C8" s="1">
        <f>C2*F4</f>
        <v>2.4795504551381407</v>
      </c>
      <c r="D8" s="1">
        <f>D2*F5</f>
        <v>1.1110476136047165</v>
      </c>
      <c r="F8" s="1">
        <f>GEOMEAN(A8:D8)</f>
        <v>2.2133638394006434</v>
      </c>
      <c r="G8" s="1">
        <f>F8/F12</f>
        <v>0.41875101067637333</v>
      </c>
      <c r="I8" s="1">
        <f t="shared" ref="I8:J11" si="1">F8-F2</f>
        <v>0</v>
      </c>
      <c r="J8" s="3">
        <f t="shared" si="1"/>
        <v>0</v>
      </c>
    </row>
    <row r="9" spans="1:13" x14ac:dyDescent="0.2">
      <c r="A9" s="1">
        <f>A3*F2</f>
        <v>1.1066819197003217</v>
      </c>
      <c r="B9" s="1">
        <f>B3*F3</f>
        <v>1.9679896712654303</v>
      </c>
      <c r="C9" s="1">
        <f>C3*F4</f>
        <v>4.1325840918969012</v>
      </c>
      <c r="D9" s="1">
        <f>D3*F5</f>
        <v>1.6665714204070747</v>
      </c>
      <c r="F9" s="1">
        <f t="shared" ref="F9:F11" si="2">GEOMEAN(A9:D9)</f>
        <v>1.9679896712654306</v>
      </c>
      <c r="G9" s="1">
        <f>F9/F12</f>
        <v>0.37232815010939191</v>
      </c>
      <c r="I9" s="1">
        <f t="shared" si="1"/>
        <v>0</v>
      </c>
      <c r="J9" s="3">
        <f t="shared" si="1"/>
        <v>0</v>
      </c>
    </row>
    <row r="10" spans="1:13" x14ac:dyDescent="0.2">
      <c r="A10" s="1">
        <f>A4*F2</f>
        <v>0.73778794646688106</v>
      </c>
      <c r="B10" s="1">
        <f>B4*F3</f>
        <v>0.39359793425308609</v>
      </c>
      <c r="C10" s="1">
        <f>C4*F4</f>
        <v>0.82651681837938018</v>
      </c>
      <c r="D10" s="1">
        <f>D4*F5</f>
        <v>1.9443333238082539</v>
      </c>
      <c r="F10" s="1">
        <f t="shared" si="2"/>
        <v>0.82651681837938018</v>
      </c>
      <c r="G10" s="1">
        <f>F10/F12</f>
        <v>0.15637047415173622</v>
      </c>
      <c r="I10" s="1">
        <f t="shared" si="1"/>
        <v>0</v>
      </c>
      <c r="J10" s="3">
        <f t="shared" si="1"/>
        <v>0</v>
      </c>
    </row>
    <row r="11" spans="1:13" x14ac:dyDescent="0.2">
      <c r="A11" s="1">
        <f>A5*F2</f>
        <v>0.55334095985016085</v>
      </c>
      <c r="B11" s="1">
        <f>B5*F3</f>
        <v>0.32799827854423835</v>
      </c>
      <c r="C11" s="1">
        <f>C5*F4</f>
        <v>0.11807383119705431</v>
      </c>
      <c r="D11" s="1">
        <f>D5*F5</f>
        <v>0.27776190340117912</v>
      </c>
      <c r="F11" s="1">
        <f t="shared" si="2"/>
        <v>0.27776190340117912</v>
      </c>
      <c r="G11" s="1">
        <f>F11/F12</f>
        <v>5.2550365062498418E-2</v>
      </c>
      <c r="I11" s="1">
        <f t="shared" si="1"/>
        <v>0</v>
      </c>
      <c r="J11" s="3">
        <f t="shared" si="1"/>
        <v>0</v>
      </c>
    </row>
    <row r="12" spans="1:13" x14ac:dyDescent="0.2">
      <c r="A12" s="1"/>
      <c r="B12" s="1"/>
      <c r="C12" s="1"/>
      <c r="D12" s="1"/>
      <c r="F12" s="2">
        <f>SUM(F8:F11)</f>
        <v>5.285632232446634</v>
      </c>
      <c r="J12" s="3"/>
    </row>
    <row r="13" spans="1:13" x14ac:dyDescent="0.2">
      <c r="A13" s="1"/>
      <c r="B13" s="1"/>
      <c r="C13" s="1"/>
      <c r="D13" s="1"/>
      <c r="F13" t="s">
        <v>0</v>
      </c>
      <c r="G13" t="s">
        <v>1</v>
      </c>
      <c r="J13" s="3"/>
    </row>
    <row r="14" spans="1:13" x14ac:dyDescent="0.2">
      <c r="A14" s="1">
        <f>A8*F8</f>
        <v>4.8989794855663575</v>
      </c>
      <c r="B14" s="1">
        <f>B8*F9</f>
        <v>7.745966692414834</v>
      </c>
      <c r="C14" s="1">
        <f>C8*F10</f>
        <v>2.0493901531919199</v>
      </c>
      <c r="D14" s="1">
        <f>D8*F11</f>
        <v>0.30860669992418382</v>
      </c>
      <c r="F14" s="1">
        <f>GEOMEAN(A14:D14)</f>
        <v>2.2133638394006434</v>
      </c>
      <c r="G14" s="1">
        <f>F14/F18</f>
        <v>0.41875101067637333</v>
      </c>
      <c r="I14" s="1">
        <f t="shared" ref="I14:J17" si="3">F14-F8</f>
        <v>0</v>
      </c>
      <c r="J14" s="3">
        <f t="shared" si="3"/>
        <v>0</v>
      </c>
    </row>
    <row r="15" spans="1:13" x14ac:dyDescent="0.2">
      <c r="A15" s="1">
        <f>A9*F8</f>
        <v>2.4494897427831788</v>
      </c>
      <c r="B15" s="1">
        <f>B9*F9</f>
        <v>3.872983346207417</v>
      </c>
      <c r="C15" s="1">
        <f>C9*F10</f>
        <v>3.4156502553198669</v>
      </c>
      <c r="D15" s="1">
        <f>D9*F11</f>
        <v>0.46291004988627577</v>
      </c>
      <c r="F15" s="1">
        <f t="shared" ref="F15:F17" si="4">GEOMEAN(A15:D15)</f>
        <v>1.9679896712654306</v>
      </c>
      <c r="G15" s="1">
        <f>F15/F18</f>
        <v>0.37232815010939191</v>
      </c>
      <c r="I15" s="1">
        <f t="shared" si="3"/>
        <v>0</v>
      </c>
      <c r="J15" s="3">
        <f t="shared" si="3"/>
        <v>0</v>
      </c>
    </row>
    <row r="16" spans="1:13" x14ac:dyDescent="0.2">
      <c r="A16" s="1">
        <f>A10*F8</f>
        <v>1.6329931618554523</v>
      </c>
      <c r="B16" s="1">
        <f>B10*F9</f>
        <v>0.7745966692414834</v>
      </c>
      <c r="C16" s="1">
        <f>C10*F10</f>
        <v>0.68313005106397329</v>
      </c>
      <c r="D16" s="1">
        <f>D10*F11</f>
        <v>0.54006172486732174</v>
      </c>
      <c r="F16" s="1">
        <f t="shared" si="4"/>
        <v>0.82651681837938018</v>
      </c>
      <c r="G16" s="1">
        <f>F16/F18</f>
        <v>0.15637047415173622</v>
      </c>
      <c r="I16" s="1">
        <f t="shared" si="3"/>
        <v>0</v>
      </c>
      <c r="J16" s="3">
        <f t="shared" si="3"/>
        <v>0</v>
      </c>
    </row>
    <row r="17" spans="1:10" x14ac:dyDescent="0.2">
      <c r="A17" s="1">
        <f>A11*F8</f>
        <v>1.2247448713915894</v>
      </c>
      <c r="B17" s="1">
        <f>B11*F9</f>
        <v>0.6454972243679028</v>
      </c>
      <c r="C17" s="1">
        <f>C11*F10</f>
        <v>9.7590007294853329E-2</v>
      </c>
      <c r="D17" s="1">
        <f>D11*F11</f>
        <v>7.7151674981045956E-2</v>
      </c>
      <c r="F17" s="1">
        <f t="shared" si="4"/>
        <v>0.27776190340117912</v>
      </c>
      <c r="G17" s="1">
        <f>F17/F18</f>
        <v>5.2550365062498418E-2</v>
      </c>
      <c r="I17" s="1">
        <f t="shared" si="3"/>
        <v>0</v>
      </c>
      <c r="J17" s="3">
        <f t="shared" si="3"/>
        <v>0</v>
      </c>
    </row>
    <row r="18" spans="1:10" x14ac:dyDescent="0.2">
      <c r="A18" s="1"/>
      <c r="B18" s="1"/>
      <c r="C18" s="1"/>
      <c r="D18" s="1"/>
      <c r="F18" s="2">
        <f>SUM(F14:F17)</f>
        <v>5.285632232446634</v>
      </c>
      <c r="J18" s="3"/>
    </row>
    <row r="19" spans="1:10" x14ac:dyDescent="0.2">
      <c r="A19" s="1"/>
      <c r="B19" s="1"/>
      <c r="C19" s="1"/>
      <c r="D19" s="1"/>
      <c r="F19" t="s">
        <v>0</v>
      </c>
      <c r="G19" t="s">
        <v>1</v>
      </c>
      <c r="J19" s="3"/>
    </row>
    <row r="20" spans="1:10" x14ac:dyDescent="0.2">
      <c r="A20" s="1">
        <f>A14*F14</f>
        <v>10.843224043318141</v>
      </c>
      <c r="B20" s="1">
        <f>B14*F15</f>
        <v>15.243982444638444</v>
      </c>
      <c r="C20" s="1">
        <f>C14*F16</f>
        <v>1.693855429034216</v>
      </c>
      <c r="D20" s="1">
        <f>D14*F17</f>
        <v>8.5719184373297813E-2</v>
      </c>
      <c r="F20" s="1">
        <f>GEOMEAN(A20:D20)</f>
        <v>2.2133638394006434</v>
      </c>
      <c r="G20" s="1">
        <f>F20/F24</f>
        <v>0.41875101067637333</v>
      </c>
      <c r="I20" s="1">
        <f t="shared" ref="I20:J23" si="5">F20-F14</f>
        <v>0</v>
      </c>
      <c r="J20" s="3">
        <f t="shared" si="5"/>
        <v>0</v>
      </c>
    </row>
    <row r="21" spans="1:10" x14ac:dyDescent="0.2">
      <c r="A21" s="1">
        <f>A15*F14</f>
        <v>5.4216120216590706</v>
      </c>
      <c r="B21" s="1">
        <f>B15*F15</f>
        <v>7.6219912223192221</v>
      </c>
      <c r="C21" s="1">
        <f>C15*F16</f>
        <v>2.8230923817236939</v>
      </c>
      <c r="D21" s="1">
        <f>D15*F17</f>
        <v>0.12857877655994673</v>
      </c>
      <c r="F21" s="1">
        <f t="shared" ref="F21:F23" si="6">GEOMEAN(A21:D21)</f>
        <v>1.9679896712654308</v>
      </c>
      <c r="G21" s="1">
        <f>F21/F24</f>
        <v>0.37232815010939196</v>
      </c>
      <c r="I21" s="1">
        <f t="shared" si="5"/>
        <v>0</v>
      </c>
      <c r="J21" s="3">
        <f t="shared" si="5"/>
        <v>0</v>
      </c>
    </row>
    <row r="22" spans="1:10" x14ac:dyDescent="0.2">
      <c r="A22" s="1">
        <f>A16*F14</f>
        <v>3.61440801443938</v>
      </c>
      <c r="B22" s="1">
        <f>B16*F15</f>
        <v>1.5243982444638444</v>
      </c>
      <c r="C22" s="1">
        <f>C16*F16</f>
        <v>0.56461847634473872</v>
      </c>
      <c r="D22" s="1">
        <f>D16*F17</f>
        <v>0.15000857265327119</v>
      </c>
      <c r="F22" s="1">
        <f t="shared" si="6"/>
        <v>0.82651681837938029</v>
      </c>
      <c r="G22" s="1">
        <f>F22/F24</f>
        <v>0.15637047415173624</v>
      </c>
      <c r="I22" s="1">
        <f t="shared" si="5"/>
        <v>0</v>
      </c>
      <c r="J22" s="3">
        <f t="shared" si="5"/>
        <v>0</v>
      </c>
    </row>
    <row r="23" spans="1:10" x14ac:dyDescent="0.2">
      <c r="A23" s="1">
        <f>A17*F14</f>
        <v>2.7108060108295353</v>
      </c>
      <c r="B23" s="1">
        <f>B17*F15</f>
        <v>1.2703318703865369</v>
      </c>
      <c r="C23" s="1">
        <f>C17*F16</f>
        <v>8.0659782334962682E-2</v>
      </c>
      <c r="D23" s="1">
        <f>D17*F17</f>
        <v>2.1429796093324453E-2</v>
      </c>
      <c r="F23" s="1">
        <f t="shared" si="6"/>
        <v>0.27776190340117918</v>
      </c>
      <c r="G23" s="1">
        <f>F23/F24</f>
        <v>5.2550365062498432E-2</v>
      </c>
      <c r="I23" s="1">
        <f t="shared" si="5"/>
        <v>0</v>
      </c>
      <c r="J23" s="3">
        <f t="shared" si="5"/>
        <v>0</v>
      </c>
    </row>
    <row r="24" spans="1:10" x14ac:dyDescent="0.2">
      <c r="A24" s="1"/>
      <c r="B24" s="1"/>
      <c r="C24" s="1"/>
      <c r="D24" s="1"/>
      <c r="F24" s="2">
        <f>SUM(F20:F23)</f>
        <v>5.285632232446634</v>
      </c>
      <c r="J24" s="3"/>
    </row>
    <row r="25" spans="1:10" x14ac:dyDescent="0.2">
      <c r="A25" s="1"/>
      <c r="B25" s="1"/>
      <c r="C25" s="1"/>
      <c r="D25" s="1"/>
      <c r="F25" t="s">
        <v>0</v>
      </c>
      <c r="G25" t="s">
        <v>1</v>
      </c>
      <c r="J25" s="3"/>
    </row>
    <row r="26" spans="1:10" x14ac:dyDescent="0.2">
      <c r="A26" s="1">
        <f>A20*F20</f>
        <v>24.000000000000011</v>
      </c>
      <c r="B26" s="1">
        <f>B20*F21</f>
        <v>30.000000000000011</v>
      </c>
      <c r="C26" s="1">
        <f>C20*F22</f>
        <v>1.4000000000000004</v>
      </c>
      <c r="D26" s="1">
        <f>D20*F23</f>
        <v>2.3809523809523815E-2</v>
      </c>
      <c r="F26" s="1">
        <f>GEOMEAN(A26:D26)</f>
        <v>2.2133638394006439</v>
      </c>
      <c r="G26" s="1">
        <f>F26/F30</f>
        <v>0.41875101067637338</v>
      </c>
      <c r="I26" s="1">
        <f t="shared" ref="I26:J29" si="7">F26-F20</f>
        <v>0</v>
      </c>
      <c r="J26" s="3">
        <f t="shared" si="7"/>
        <v>0</v>
      </c>
    </row>
    <row r="27" spans="1:10" x14ac:dyDescent="0.2">
      <c r="A27" s="1">
        <f>A21*F20</f>
        <v>12.000000000000005</v>
      </c>
      <c r="B27" s="1">
        <f>B21*F21</f>
        <v>15.000000000000005</v>
      </c>
      <c r="C27" s="1">
        <f>C21*F22</f>
        <v>2.3333333333333344</v>
      </c>
      <c r="D27" s="1">
        <f>D21*F23</f>
        <v>3.5714285714285726E-2</v>
      </c>
      <c r="F27" s="1">
        <f t="shared" ref="F27:F29" si="8">GEOMEAN(A27:D27)</f>
        <v>1.967989671265431</v>
      </c>
      <c r="G27" s="1">
        <f>F27/F30</f>
        <v>0.37232815010939196</v>
      </c>
      <c r="I27" s="1">
        <f t="shared" si="7"/>
        <v>0</v>
      </c>
      <c r="J27" s="3">
        <f t="shared" si="7"/>
        <v>0</v>
      </c>
    </row>
    <row r="28" spans="1:10" x14ac:dyDescent="0.2">
      <c r="A28" s="1">
        <f>A22*F20</f>
        <v>8.0000000000000018</v>
      </c>
      <c r="B28" s="1">
        <f>B22*F21</f>
        <v>3.0000000000000009</v>
      </c>
      <c r="C28" s="1">
        <f>C22*F22</f>
        <v>0.46666666666666684</v>
      </c>
      <c r="D28" s="1">
        <f>D22*F23</f>
        <v>4.1666666666666685E-2</v>
      </c>
      <c r="F28" s="1">
        <f t="shared" si="8"/>
        <v>0.8265168183793804</v>
      </c>
      <c r="G28" s="1">
        <f>F28/F30</f>
        <v>0.15637047415173627</v>
      </c>
      <c r="I28" s="1">
        <f t="shared" si="7"/>
        <v>0</v>
      </c>
      <c r="J28" s="3">
        <f t="shared" si="7"/>
        <v>0</v>
      </c>
    </row>
    <row r="29" spans="1:10" x14ac:dyDescent="0.2">
      <c r="A29" s="1">
        <f>A23*F20</f>
        <v>6.0000000000000027</v>
      </c>
      <c r="B29" s="1">
        <f>B23*F21</f>
        <v>2.5000000000000009</v>
      </c>
      <c r="C29" s="1">
        <f>C23*F22</f>
        <v>6.6666666666666693E-2</v>
      </c>
      <c r="D29" s="1">
        <f>D23*F23</f>
        <v>5.9523809523809538E-3</v>
      </c>
      <c r="F29" s="1">
        <f t="shared" si="8"/>
        <v>0.27776190340117923</v>
      </c>
      <c r="G29" s="1">
        <f>F29/F30</f>
        <v>5.2550365062498439E-2</v>
      </c>
      <c r="I29" s="1">
        <f t="shared" si="7"/>
        <v>0</v>
      </c>
      <c r="J29" s="3">
        <f t="shared" si="7"/>
        <v>0</v>
      </c>
    </row>
    <row r="30" spans="1:10" x14ac:dyDescent="0.2">
      <c r="A30" s="1"/>
      <c r="B30" s="1"/>
      <c r="C30" s="1"/>
      <c r="D30" s="1"/>
      <c r="F30" s="2">
        <f>SUM(F26:F29)</f>
        <v>5.285632232446634</v>
      </c>
      <c r="J30" s="3"/>
    </row>
    <row r="31" spans="1:10" x14ac:dyDescent="0.2">
      <c r="A31" s="1"/>
      <c r="B31" s="1"/>
      <c r="C31" s="1"/>
      <c r="D31" s="1"/>
      <c r="F31" t="s">
        <v>0</v>
      </c>
      <c r="G31" t="s">
        <v>1</v>
      </c>
      <c r="J31" s="3"/>
    </row>
    <row r="32" spans="1:10" x14ac:dyDescent="0.2">
      <c r="A32" s="1">
        <f>A26*F26</f>
        <v>53.120732145615477</v>
      </c>
      <c r="B32" s="1">
        <f>B26*F27</f>
        <v>59.03969013796295</v>
      </c>
      <c r="C32" s="1">
        <f>C26*F28</f>
        <v>1.1571235457311329</v>
      </c>
      <c r="D32" s="1">
        <f>D26*F29</f>
        <v>6.6133786524090309E-3</v>
      </c>
      <c r="F32" s="1">
        <f>GEOMEAN(A32:D32)</f>
        <v>2.2133638394006447</v>
      </c>
      <c r="G32" s="1">
        <f>F32/F36</f>
        <v>0.41875101067637338</v>
      </c>
      <c r="I32" s="1">
        <f t="shared" ref="I32:J35" si="9">F32-F26</f>
        <v>0</v>
      </c>
      <c r="J32" s="3">
        <f t="shared" si="9"/>
        <v>0</v>
      </c>
    </row>
    <row r="33" spans="1:10" x14ac:dyDescent="0.2">
      <c r="A33" s="1">
        <f>A27*F26</f>
        <v>26.560366072807739</v>
      </c>
      <c r="B33" s="1">
        <f>B27*F27</f>
        <v>29.519845068981475</v>
      </c>
      <c r="C33" s="1">
        <f>C27*F28</f>
        <v>1.9285392428852217</v>
      </c>
      <c r="D33" s="1">
        <f>D27*F29</f>
        <v>9.9200679786135473E-3</v>
      </c>
      <c r="F33" s="1">
        <f t="shared" ref="F33:F35" si="10">GEOMEAN(A33:D33)</f>
        <v>1.9679896712654319</v>
      </c>
      <c r="G33" s="1">
        <f>F33/F36</f>
        <v>0.37232815010939196</v>
      </c>
      <c r="I33" s="1">
        <f t="shared" si="9"/>
        <v>0</v>
      </c>
      <c r="J33" s="3">
        <f t="shared" si="9"/>
        <v>0</v>
      </c>
    </row>
    <row r="34" spans="1:10" x14ac:dyDescent="0.2">
      <c r="A34" s="1">
        <f>A28*F26</f>
        <v>17.706910715205154</v>
      </c>
      <c r="B34" s="1">
        <f>B28*F27</f>
        <v>5.9039690137962948</v>
      </c>
      <c r="C34" s="1">
        <f>C28*F28</f>
        <v>0.38570784857704432</v>
      </c>
      <c r="D34" s="1">
        <f>D28*F29</f>
        <v>1.1573412641715807E-2</v>
      </c>
      <c r="F34" s="1">
        <f t="shared" si="10"/>
        <v>0.82651681837938074</v>
      </c>
      <c r="G34" s="1">
        <f>F34/F36</f>
        <v>0.15637047415173624</v>
      </c>
      <c r="I34" s="1">
        <f t="shared" si="9"/>
        <v>0</v>
      </c>
      <c r="J34" s="3">
        <f t="shared" si="9"/>
        <v>0</v>
      </c>
    </row>
    <row r="35" spans="1:10" x14ac:dyDescent="0.2">
      <c r="A35" s="1">
        <f>A29*F26</f>
        <v>13.280183036403869</v>
      </c>
      <c r="B35" s="1">
        <f>B29*F27</f>
        <v>4.9199741781635788</v>
      </c>
      <c r="C35" s="1">
        <f>C29*F28</f>
        <v>5.5101121225292052E-2</v>
      </c>
      <c r="D35" s="1">
        <f>D29*F29</f>
        <v>1.6533446631022577E-3</v>
      </c>
      <c r="F35" s="1">
        <f t="shared" si="10"/>
        <v>0.27776190340117934</v>
      </c>
      <c r="G35" s="1">
        <f>F35/F36</f>
        <v>5.2550365062498432E-2</v>
      </c>
      <c r="I35" s="1">
        <f t="shared" si="9"/>
        <v>0</v>
      </c>
      <c r="J35" s="3">
        <f t="shared" si="9"/>
        <v>0</v>
      </c>
    </row>
    <row r="36" spans="1:10" x14ac:dyDescent="0.2">
      <c r="A36" s="1"/>
      <c r="B36" s="1"/>
      <c r="C36" s="1"/>
      <c r="D36" s="1"/>
      <c r="F36" s="2">
        <f>SUM(F32:F35)</f>
        <v>5.2856322324466367</v>
      </c>
      <c r="J36" s="3"/>
    </row>
    <row r="37" spans="1:10" x14ac:dyDescent="0.2">
      <c r="A37" s="1"/>
      <c r="B37" s="1"/>
      <c r="C37" s="1"/>
      <c r="D37" s="1"/>
      <c r="F37" t="s">
        <v>0</v>
      </c>
      <c r="G37" t="s">
        <v>1</v>
      </c>
      <c r="J37" s="3"/>
    </row>
    <row r="38" spans="1:10" x14ac:dyDescent="0.2">
      <c r="A38" s="1">
        <f>A32*F32</f>
        <v>117.57550765359272</v>
      </c>
      <c r="B38" s="1">
        <f>B32*F33</f>
        <v>116.18950038622266</v>
      </c>
      <c r="C38" s="1">
        <f>C32*F34</f>
        <v>0.95638207148956378</v>
      </c>
      <c r="D38" s="1">
        <f>D32*F35</f>
        <v>1.8369446424058588E-3</v>
      </c>
      <c r="F38" s="1">
        <f>GEOMEAN(A38:D38)</f>
        <v>2.2133638394006461</v>
      </c>
      <c r="G38" s="1">
        <f>F38/F42</f>
        <v>0.41875101067637333</v>
      </c>
      <c r="I38" s="1">
        <f t="shared" ref="I38:J41" si="11">F38-F32</f>
        <v>0</v>
      </c>
      <c r="J38" s="3">
        <f t="shared" si="11"/>
        <v>0</v>
      </c>
    </row>
    <row r="39" spans="1:10" x14ac:dyDescent="0.2">
      <c r="A39" s="1">
        <f>A33*F32</f>
        <v>58.787753826796362</v>
      </c>
      <c r="B39" s="1">
        <f>B33*F33</f>
        <v>58.094750193111331</v>
      </c>
      <c r="C39" s="1">
        <f>C33*F34</f>
        <v>1.5939701191492732</v>
      </c>
      <c r="D39" s="1">
        <f>D33*F35</f>
        <v>2.7554169636087884E-3</v>
      </c>
      <c r="F39" s="1">
        <f t="shared" ref="F39:F41" si="12">GEOMEAN(A39:D39)</f>
        <v>1.9679896712654332</v>
      </c>
      <c r="G39" s="1">
        <f>F39/F42</f>
        <v>0.37232815010939196</v>
      </c>
      <c r="I39" s="1">
        <f t="shared" si="11"/>
        <v>0</v>
      </c>
      <c r="J39" s="3">
        <f t="shared" si="11"/>
        <v>0</v>
      </c>
    </row>
    <row r="40" spans="1:10" x14ac:dyDescent="0.2">
      <c r="A40" s="1">
        <f>A34*F32</f>
        <v>39.191835884530896</v>
      </c>
      <c r="B40" s="1">
        <f>B34*F33</f>
        <v>11.618950038622266</v>
      </c>
      <c r="C40" s="1">
        <f>C34*F34</f>
        <v>0.31879402382985461</v>
      </c>
      <c r="D40" s="1">
        <f>D34*F35</f>
        <v>3.2146531242102537E-3</v>
      </c>
      <c r="F40" s="1">
        <f t="shared" si="12"/>
        <v>0.82651681837938129</v>
      </c>
      <c r="G40" s="1">
        <f>F40/F42</f>
        <v>0.15637047415173624</v>
      </c>
      <c r="I40" s="1">
        <f t="shared" si="11"/>
        <v>0</v>
      </c>
      <c r="J40" s="3">
        <f t="shared" si="11"/>
        <v>0</v>
      </c>
    </row>
    <row r="41" spans="1:10" x14ac:dyDescent="0.2">
      <c r="A41" s="1">
        <f>A35*F32</f>
        <v>29.393876913398181</v>
      </c>
      <c r="B41" s="1">
        <f>B35*F33</f>
        <v>9.6824583655185545</v>
      </c>
      <c r="C41" s="1">
        <f>C35*F34</f>
        <v>4.5542003404264952E-2</v>
      </c>
      <c r="D41" s="1">
        <f>D35*F35</f>
        <v>4.5923616060146471E-4</v>
      </c>
      <c r="F41" s="1">
        <f t="shared" si="12"/>
        <v>0.27776190340117951</v>
      </c>
      <c r="G41" s="1">
        <f>F41/F42</f>
        <v>5.2550365062498432E-2</v>
      </c>
      <c r="I41" s="1">
        <f t="shared" si="11"/>
        <v>0</v>
      </c>
      <c r="J41" s="3">
        <f t="shared" si="11"/>
        <v>0</v>
      </c>
    </row>
    <row r="42" spans="1:10" x14ac:dyDescent="0.2">
      <c r="A42" s="1"/>
      <c r="B42" s="1"/>
      <c r="C42" s="1"/>
      <c r="D42" s="1"/>
      <c r="F42" s="2">
        <f>SUM(F38:F41)</f>
        <v>5.2856322324466403</v>
      </c>
      <c r="J42" s="3"/>
    </row>
    <row r="43" spans="1:10" x14ac:dyDescent="0.2">
      <c r="A43" s="1"/>
      <c r="B43" s="1"/>
      <c r="C43" s="1"/>
      <c r="D43" s="1"/>
      <c r="F43" t="s">
        <v>0</v>
      </c>
      <c r="G43" t="s">
        <v>1</v>
      </c>
      <c r="J43" s="3"/>
    </row>
    <row r="44" spans="1:10" x14ac:dyDescent="0.2">
      <c r="A44" s="1">
        <f>A38*F38</f>
        <v>260.23737703963604</v>
      </c>
      <c r="B44" s="1">
        <f>B38*F39</f>
        <v>228.65973666957726</v>
      </c>
      <c r="C44" s="1">
        <f>C38*F40</f>
        <v>0.7904658668826362</v>
      </c>
      <c r="D44" s="1">
        <f>D38*F41</f>
        <v>5.1023324031725039E-4</v>
      </c>
      <c r="F44" s="1">
        <f>GEOMEAN(A44:D44)</f>
        <v>2.2133638394006492</v>
      </c>
      <c r="G44" s="1">
        <f>F44/F48</f>
        <v>0.41875101067637338</v>
      </c>
      <c r="I44" s="1">
        <f t="shared" ref="I44:J47" si="13">F44-F38</f>
        <v>0</v>
      </c>
      <c r="J44" s="3">
        <f t="shared" si="13"/>
        <v>0</v>
      </c>
    </row>
    <row r="45" spans="1:10" x14ac:dyDescent="0.2">
      <c r="A45" s="1">
        <f>A39*F38</f>
        <v>130.11868851981802</v>
      </c>
      <c r="B45" s="1">
        <f>B39*F39</f>
        <v>114.32986833478863</v>
      </c>
      <c r="C45" s="1">
        <f>C39*F40</f>
        <v>1.3174431114710605</v>
      </c>
      <c r="D45" s="1">
        <f>D39*F41</f>
        <v>7.6534986047587569E-4</v>
      </c>
      <c r="F45" s="1">
        <f t="shared" ref="F45:F47" si="14">GEOMEAN(A45:D45)</f>
        <v>1.9679896712654361</v>
      </c>
      <c r="G45" s="1">
        <f>F45/F48</f>
        <v>0.37232815010939202</v>
      </c>
      <c r="I45" s="1">
        <f t="shared" si="13"/>
        <v>2.886579864025407E-15</v>
      </c>
      <c r="J45" s="3">
        <f t="shared" si="13"/>
        <v>0</v>
      </c>
    </row>
    <row r="46" spans="1:10" x14ac:dyDescent="0.2">
      <c r="A46" s="1">
        <f>A40*F38</f>
        <v>86.745792346545315</v>
      </c>
      <c r="B46" s="1">
        <f>B40*F39</f>
        <v>22.865973666957725</v>
      </c>
      <c r="C46" s="1">
        <f>C40*F40</f>
        <v>0.2634886222942121</v>
      </c>
      <c r="D46" s="1">
        <f>D40*F41</f>
        <v>8.9290817055518844E-4</v>
      </c>
      <c r="F46" s="1">
        <f t="shared" si="14"/>
        <v>0.8265168183793824</v>
      </c>
      <c r="G46" s="1">
        <f>F46/F48</f>
        <v>0.15637047415173624</v>
      </c>
      <c r="I46" s="1">
        <f t="shared" si="13"/>
        <v>1.1102230246251565E-15</v>
      </c>
      <c r="J46" s="3">
        <f t="shared" si="13"/>
        <v>0</v>
      </c>
    </row>
    <row r="47" spans="1:10" x14ac:dyDescent="0.2">
      <c r="A47" s="1">
        <f>A41*F38</f>
        <v>65.059344259909011</v>
      </c>
      <c r="B47" s="1">
        <f>B41*F39</f>
        <v>19.054978055798102</v>
      </c>
      <c r="C47" s="1">
        <f>C41*F40</f>
        <v>3.7641231756316021E-2</v>
      </c>
      <c r="D47" s="1">
        <f>D41*F41</f>
        <v>1.275583100793126E-4</v>
      </c>
      <c r="F47" s="1">
        <f t="shared" si="14"/>
        <v>0.2777619034011799</v>
      </c>
      <c r="G47" s="1">
        <f>F47/F48</f>
        <v>5.2550365062498432E-2</v>
      </c>
      <c r="I47" s="1">
        <f t="shared" si="13"/>
        <v>0</v>
      </c>
      <c r="J47" s="3">
        <f t="shared" si="13"/>
        <v>0</v>
      </c>
    </row>
    <row r="48" spans="1:10" x14ac:dyDescent="0.2">
      <c r="A48" s="1"/>
      <c r="B48" s="1"/>
      <c r="C48" s="1"/>
      <c r="D48" s="1"/>
      <c r="F48" s="2">
        <f>SUM(F44:F47)</f>
        <v>5.2856322324466474</v>
      </c>
      <c r="J48" s="3"/>
    </row>
    <row r="49" spans="1:10" x14ac:dyDescent="0.2">
      <c r="A49" s="1"/>
      <c r="B49" s="1"/>
      <c r="C49" s="1"/>
      <c r="D49" s="1"/>
      <c r="F49" t="s">
        <v>0</v>
      </c>
      <c r="G49" t="s">
        <v>1</v>
      </c>
      <c r="J49" s="3"/>
    </row>
    <row r="50" spans="1:10" x14ac:dyDescent="0.2">
      <c r="A50" s="1">
        <f>A44*F44</f>
        <v>576.00000000000318</v>
      </c>
      <c r="B50" s="1">
        <f>B44*F45</f>
        <v>450.00000000000256</v>
      </c>
      <c r="C50" s="1">
        <f>C44*F46</f>
        <v>0.65333333333333687</v>
      </c>
      <c r="D50" s="1">
        <f>D44*F47</f>
        <v>1.4172335600907111E-4</v>
      </c>
      <c r="F50" s="1">
        <f>GEOMEAN(A50:D50)</f>
        <v>2.2133638394006558</v>
      </c>
      <c r="G50" s="1">
        <f>F50/F54</f>
        <v>0.41875101067637344</v>
      </c>
      <c r="I50" s="1">
        <f t="shared" ref="I50:J53" si="15">F50-F44</f>
        <v>6.6613381477509392E-15</v>
      </c>
      <c r="J50" s="3">
        <f t="shared" si="15"/>
        <v>0</v>
      </c>
    </row>
    <row r="51" spans="1:10" x14ac:dyDescent="0.2">
      <c r="A51" s="1">
        <f>A45*F44</f>
        <v>288.00000000000159</v>
      </c>
      <c r="B51" s="1">
        <f>B45*F45</f>
        <v>225.00000000000128</v>
      </c>
      <c r="C51" s="1">
        <f>C45*F46</f>
        <v>1.088888888888895</v>
      </c>
      <c r="D51" s="1">
        <f>D45*F47</f>
        <v>2.1258503401360671E-4</v>
      </c>
      <c r="F51" s="1">
        <f t="shared" ref="F51:F53" si="16">GEOMEAN(A51:D51)</f>
        <v>1.9679896712654417</v>
      </c>
      <c r="G51" s="1">
        <f>F51/F54</f>
        <v>0.37232815010939202</v>
      </c>
      <c r="I51" s="1">
        <f t="shared" si="15"/>
        <v>5.5511151231257827E-15</v>
      </c>
      <c r="J51" s="3">
        <f t="shared" si="15"/>
        <v>0</v>
      </c>
    </row>
    <row r="52" spans="1:10" x14ac:dyDescent="0.2">
      <c r="A52" s="1">
        <f>A46*F44</f>
        <v>192.00000000000099</v>
      </c>
      <c r="B52" s="1">
        <f>B46*F45</f>
        <v>45.000000000000249</v>
      </c>
      <c r="C52" s="1">
        <f>C46*F46</f>
        <v>0.21777777777777899</v>
      </c>
      <c r="D52" s="1">
        <f>D46*F47</f>
        <v>2.4801587301587452E-4</v>
      </c>
      <c r="F52" s="1">
        <f t="shared" si="16"/>
        <v>0.82651681837938473</v>
      </c>
      <c r="G52" s="1">
        <f>F52/F54</f>
        <v>0.15637047415173624</v>
      </c>
      <c r="I52" s="1">
        <f t="shared" si="15"/>
        <v>2.3314683517128287E-15</v>
      </c>
      <c r="J52" s="3">
        <f t="shared" si="15"/>
        <v>0</v>
      </c>
    </row>
    <row r="53" spans="1:10" x14ac:dyDescent="0.2">
      <c r="A53" s="1">
        <f>A47*F44</f>
        <v>144.0000000000008</v>
      </c>
      <c r="B53" s="1">
        <f>B47*F45</f>
        <v>37.500000000000206</v>
      </c>
      <c r="C53" s="1">
        <f>C47*F46</f>
        <v>3.1111111111111291E-2</v>
      </c>
      <c r="D53" s="1">
        <f>D47*F47</f>
        <v>3.5430839002267778E-5</v>
      </c>
      <c r="F53" s="1">
        <f t="shared" si="16"/>
        <v>0.27776190340118068</v>
      </c>
      <c r="G53" s="1">
        <f>F53/F54</f>
        <v>5.2550365062498432E-2</v>
      </c>
      <c r="I53" s="1">
        <f t="shared" si="15"/>
        <v>7.7715611723760958E-16</v>
      </c>
      <c r="J53" s="3">
        <f t="shared" si="15"/>
        <v>0</v>
      </c>
    </row>
    <row r="54" spans="1:10" x14ac:dyDescent="0.2">
      <c r="A54" s="1"/>
      <c r="B54" s="1"/>
      <c r="C54" s="1"/>
      <c r="D54" s="1"/>
      <c r="F54" s="2">
        <f>SUM(F50:F53)</f>
        <v>5.2856322324466625</v>
      </c>
      <c r="J54" s="3"/>
    </row>
    <row r="55" spans="1:10" x14ac:dyDescent="0.2">
      <c r="A55" s="1"/>
      <c r="B55" s="1"/>
      <c r="C55" s="1"/>
      <c r="D55" s="1"/>
      <c r="F55" t="s">
        <v>0</v>
      </c>
      <c r="G55" t="s">
        <v>1</v>
      </c>
      <c r="J55" s="3"/>
    </row>
    <row r="56" spans="1:10" x14ac:dyDescent="0.2">
      <c r="A56" s="1">
        <f>A50*F50</f>
        <v>1274.8975714947849</v>
      </c>
      <c r="B56" s="1">
        <f>B50*F51</f>
        <v>885.59535206945384</v>
      </c>
      <c r="C56" s="1">
        <f>C50*F52</f>
        <v>0.5399909880078676</v>
      </c>
      <c r="D56" s="1">
        <f>D50*F53</f>
        <v>3.9365349121482747E-5</v>
      </c>
      <c r="F56" s="1">
        <f>GEOMEAN(A56:D56)</f>
        <v>2.2133638394006683</v>
      </c>
      <c r="G56" s="1">
        <f>F56/F60</f>
        <v>0.41875101067637333</v>
      </c>
      <c r="I56" s="1">
        <f t="shared" ref="I56:J59" si="17">F56-F50</f>
        <v>1.2434497875801753E-14</v>
      </c>
      <c r="J56" s="3">
        <f t="shared" si="17"/>
        <v>0</v>
      </c>
    </row>
    <row r="57" spans="1:10" x14ac:dyDescent="0.2">
      <c r="A57" s="1">
        <f>A51*F50</f>
        <v>637.44878574739244</v>
      </c>
      <c r="B57" s="1">
        <f>B51*F51</f>
        <v>442.79767603472692</v>
      </c>
      <c r="C57" s="1">
        <f>C51*F52</f>
        <v>0.89998498001311289</v>
      </c>
      <c r="D57" s="1">
        <f>D51*F53</f>
        <v>5.9048023682224138E-5</v>
      </c>
      <c r="F57" s="1">
        <f t="shared" ref="F57:F59" si="18">GEOMEAN(A57:D57)</f>
        <v>1.967989671265453</v>
      </c>
      <c r="G57" s="1">
        <f>F57/F60</f>
        <v>0.37232815010939196</v>
      </c>
      <c r="I57" s="1">
        <f t="shared" si="17"/>
        <v>1.1324274851176597E-14</v>
      </c>
      <c r="J57" s="3">
        <f t="shared" si="17"/>
        <v>0</v>
      </c>
    </row>
    <row r="58" spans="1:10" x14ac:dyDescent="0.2">
      <c r="A58" s="1">
        <f>A52*F50</f>
        <v>424.96585716492814</v>
      </c>
      <c r="B58" s="1">
        <f>B52*F51</f>
        <v>88.55953520694537</v>
      </c>
      <c r="C58" s="1">
        <f>C52*F52</f>
        <v>0.17999699600262256</v>
      </c>
      <c r="D58" s="1">
        <f>D52*F53</f>
        <v>6.8889360962594827E-5</v>
      </c>
      <c r="F58" s="1">
        <f t="shared" si="18"/>
        <v>0.8265168183793894</v>
      </c>
      <c r="G58" s="1">
        <f>F58/F60</f>
        <v>0.15637047415173619</v>
      </c>
      <c r="I58" s="1">
        <f t="shared" si="17"/>
        <v>4.6629367034256575E-15</v>
      </c>
      <c r="J58" s="3">
        <f t="shared" si="17"/>
        <v>0</v>
      </c>
    </row>
    <row r="59" spans="1:10" x14ac:dyDescent="0.2">
      <c r="A59" s="1">
        <f>A53*F50</f>
        <v>318.72439287369622</v>
      </c>
      <c r="B59" s="1">
        <f>B53*F51</f>
        <v>73.799612672454472</v>
      </c>
      <c r="C59" s="1">
        <f>C53*F52</f>
        <v>2.571385657180323E-2</v>
      </c>
      <c r="D59" s="1">
        <f>D53*F53</f>
        <v>9.8413372803706869E-6</v>
      </c>
      <c r="F59" s="1">
        <f t="shared" si="18"/>
        <v>0.27776190340118229</v>
      </c>
      <c r="G59" s="1">
        <f>F59/F60</f>
        <v>5.2550365062498425E-2</v>
      </c>
      <c r="I59" s="1">
        <f t="shared" si="17"/>
        <v>1.609823385706477E-15</v>
      </c>
      <c r="J59" s="3">
        <f t="shared" si="17"/>
        <v>0</v>
      </c>
    </row>
    <row r="60" spans="1:10" x14ac:dyDescent="0.2">
      <c r="A60" s="1"/>
      <c r="B60" s="1"/>
      <c r="C60" s="1"/>
      <c r="D60" s="1"/>
      <c r="F60" s="2">
        <f>SUM(F56:F59)</f>
        <v>5.2856322324466936</v>
      </c>
      <c r="J60" s="3"/>
    </row>
    <row r="61" spans="1:10" x14ac:dyDescent="0.2">
      <c r="A61" s="1"/>
      <c r="B61" s="1"/>
      <c r="C61" s="1"/>
      <c r="D61" s="1"/>
      <c r="F61" t="s">
        <v>0</v>
      </c>
      <c r="G61" t="s">
        <v>1</v>
      </c>
      <c r="J61" s="3"/>
    </row>
    <row r="62" spans="1:10" x14ac:dyDescent="0.2">
      <c r="A62" s="1">
        <f>A56*F56</f>
        <v>2821.8121836862852</v>
      </c>
      <c r="B62" s="1">
        <f>B56*F57</f>
        <v>1742.8425057933775</v>
      </c>
      <c r="C62" s="1">
        <f>C56*F58</f>
        <v>0.44631163336180574</v>
      </c>
      <c r="D62" s="1">
        <f>D56*F59</f>
        <v>1.0934194300035107E-5</v>
      </c>
      <c r="F62" s="1">
        <f>GEOMEAN(A62:D62)</f>
        <v>2.2133638394006936</v>
      </c>
      <c r="G62" s="1">
        <f>F62/F66</f>
        <v>0.41875101067637338</v>
      </c>
      <c r="I62" s="1">
        <f t="shared" ref="I62:J65" si="19">F62-F56</f>
        <v>2.5313084961453569E-14</v>
      </c>
      <c r="J62" s="3">
        <f t="shared" si="19"/>
        <v>0</v>
      </c>
    </row>
    <row r="63" spans="1:10" x14ac:dyDescent="0.2">
      <c r="A63" s="1">
        <f>A57*F56</f>
        <v>1410.9060918431426</v>
      </c>
      <c r="B63" s="1">
        <f>B57*F57</f>
        <v>871.42125289668877</v>
      </c>
      <c r="C63" s="1">
        <f>C57*F58</f>
        <v>0.74385272226967647</v>
      </c>
      <c r="D63" s="1">
        <f>D57*F59</f>
        <v>1.6401291450052664E-5</v>
      </c>
      <c r="F63" s="1">
        <f t="shared" ref="F63:F65" si="20">GEOMEAN(A63:D63)</f>
        <v>1.9679896712654752</v>
      </c>
      <c r="G63" s="1">
        <f>F63/F66</f>
        <v>0.37232815010939196</v>
      </c>
      <c r="I63" s="1">
        <f t="shared" si="19"/>
        <v>2.2204460492503131E-14</v>
      </c>
      <c r="J63" s="3">
        <f t="shared" si="19"/>
        <v>0</v>
      </c>
    </row>
    <row r="64" spans="1:10" x14ac:dyDescent="0.2">
      <c r="A64" s="1">
        <f>A58*F56</f>
        <v>940.60406122876134</v>
      </c>
      <c r="B64" s="1">
        <f>B58*F57</f>
        <v>174.28425057933774</v>
      </c>
      <c r="C64" s="1">
        <f>C58*F58</f>
        <v>0.14877054445393528</v>
      </c>
      <c r="D64" s="1">
        <f>D58*F59</f>
        <v>1.9134840025061443E-5</v>
      </c>
      <c r="F64" s="1">
        <f t="shared" si="20"/>
        <v>0.82651681837939883</v>
      </c>
      <c r="G64" s="1">
        <f>F64/F66</f>
        <v>0.15637047415173622</v>
      </c>
      <c r="I64" s="1">
        <f t="shared" si="19"/>
        <v>9.4368957093138306E-15</v>
      </c>
      <c r="J64" s="3">
        <f t="shared" si="19"/>
        <v>0</v>
      </c>
    </row>
    <row r="65" spans="1:10" x14ac:dyDescent="0.2">
      <c r="A65" s="1">
        <f>A59*F56</f>
        <v>705.45304592157129</v>
      </c>
      <c r="B65" s="1">
        <f>B59*F57</f>
        <v>145.23687548278144</v>
      </c>
      <c r="C65" s="1">
        <f>C59*F58</f>
        <v>2.1252934921990759E-2</v>
      </c>
      <c r="D65" s="1">
        <f>D59*F59</f>
        <v>2.7335485750087768E-6</v>
      </c>
      <c r="F65" s="1">
        <f t="shared" si="20"/>
        <v>0.27776190340118545</v>
      </c>
      <c r="G65" s="1">
        <f>F65/F66</f>
        <v>5.2550365062498432E-2</v>
      </c>
      <c r="I65" s="1">
        <f t="shared" si="19"/>
        <v>3.1641356201816961E-15</v>
      </c>
      <c r="J65" s="3">
        <f t="shared" si="19"/>
        <v>0</v>
      </c>
    </row>
    <row r="66" spans="1:10" x14ac:dyDescent="0.2">
      <c r="A66" s="1"/>
      <c r="B66" s="1"/>
      <c r="C66" s="1"/>
      <c r="D66" s="1"/>
      <c r="F66" s="2">
        <f>SUM(F62:F65)</f>
        <v>5.2856322324467531</v>
      </c>
    </row>
    <row r="67" spans="1:10" x14ac:dyDescent="0.2">
      <c r="A67" s="1"/>
      <c r="B67" s="1"/>
      <c r="C67" s="1"/>
      <c r="D67" s="1"/>
    </row>
    <row r="68" spans="1:10" x14ac:dyDescent="0.2">
      <c r="A68" s="1"/>
      <c r="B68" s="1"/>
      <c r="C68" s="1"/>
      <c r="D68" s="1"/>
    </row>
    <row r="69" spans="1:10" x14ac:dyDescent="0.2">
      <c r="A69" s="1"/>
      <c r="B69" s="1"/>
      <c r="C69" s="1"/>
      <c r="D69" s="1"/>
    </row>
    <row r="70" spans="1:10" x14ac:dyDescent="0.2">
      <c r="A70" s="1"/>
      <c r="B70" s="1"/>
      <c r="C70" s="1"/>
      <c r="D70" s="1"/>
    </row>
    <row r="71" spans="1:10" x14ac:dyDescent="0.2">
      <c r="A71" s="1"/>
      <c r="B71" s="1"/>
      <c r="C71" s="1"/>
      <c r="D71" s="1"/>
    </row>
    <row r="72" spans="1:10" x14ac:dyDescent="0.2">
      <c r="A72" s="1"/>
      <c r="B72" s="1"/>
      <c r="C72" s="1"/>
      <c r="D72" s="1"/>
    </row>
    <row r="73" spans="1:10" x14ac:dyDescent="0.2">
      <c r="A73" s="1"/>
      <c r="B73" s="1"/>
      <c r="C73" s="1"/>
      <c r="D73" s="1"/>
    </row>
    <row r="74" spans="1:10" x14ac:dyDescent="0.2">
      <c r="A74" s="1"/>
      <c r="B74" s="1"/>
      <c r="C74" s="1"/>
      <c r="D74" s="1"/>
    </row>
    <row r="75" spans="1:10" x14ac:dyDescent="0.2">
      <c r="A75" s="1"/>
      <c r="B75" s="1"/>
      <c r="C75" s="1"/>
      <c r="D75" s="1"/>
    </row>
    <row r="76" spans="1:10" x14ac:dyDescent="0.2">
      <c r="A76" s="1"/>
      <c r="B76" s="1"/>
      <c r="C76" s="1"/>
      <c r="D76" s="1"/>
    </row>
    <row r="77" spans="1:10" x14ac:dyDescent="0.2">
      <c r="A77" s="1"/>
      <c r="B77" s="1"/>
      <c r="C77" s="1"/>
      <c r="D77" s="1"/>
    </row>
    <row r="78" spans="1:10" x14ac:dyDescent="0.2">
      <c r="A78" s="1"/>
      <c r="B78" s="1"/>
      <c r="C78" s="1"/>
      <c r="D78" s="1"/>
    </row>
    <row r="79" spans="1:10" x14ac:dyDescent="0.2">
      <c r="A79" s="1"/>
      <c r="B79" s="1"/>
      <c r="C79" s="1"/>
      <c r="D79" s="1"/>
    </row>
    <row r="80" spans="1:10" x14ac:dyDescent="0.2">
      <c r="A80" s="1"/>
      <c r="B80" s="1"/>
      <c r="C80" s="1"/>
      <c r="D80" s="1"/>
    </row>
    <row r="81" spans="1:4" x14ac:dyDescent="0.2">
      <c r="A81" s="1"/>
      <c r="B81" s="1"/>
      <c r="C81" s="1"/>
      <c r="D81" s="1"/>
    </row>
    <row r="82" spans="1:4" x14ac:dyDescent="0.2">
      <c r="A82" s="1"/>
      <c r="B82" s="1"/>
      <c r="C82" s="1"/>
      <c r="D82" s="1"/>
    </row>
    <row r="83" spans="1:4" x14ac:dyDescent="0.2">
      <c r="A83" s="1"/>
      <c r="B83" s="1"/>
      <c r="C83" s="1"/>
      <c r="D83" s="1"/>
    </row>
    <row r="84" spans="1:4" x14ac:dyDescent="0.2">
      <c r="A84" s="1"/>
      <c r="B84" s="1"/>
      <c r="C84" s="1"/>
      <c r="D84" s="1"/>
    </row>
    <row r="85" spans="1:4" x14ac:dyDescent="0.2">
      <c r="A85" s="1"/>
      <c r="B85" s="1"/>
      <c r="C85" s="1"/>
      <c r="D85" s="1"/>
    </row>
    <row r="86" spans="1:4" x14ac:dyDescent="0.2">
      <c r="A86" s="1"/>
      <c r="B86" s="1"/>
      <c r="C86" s="1"/>
      <c r="D86" s="1"/>
    </row>
    <row r="87" spans="1:4" x14ac:dyDescent="0.2">
      <c r="A87" s="1"/>
      <c r="B87" s="1"/>
      <c r="C87" s="1"/>
      <c r="D87" s="1"/>
    </row>
    <row r="88" spans="1:4" x14ac:dyDescent="0.2">
      <c r="A88" s="1"/>
      <c r="B88" s="1"/>
      <c r="C88" s="1"/>
      <c r="D88" s="1"/>
    </row>
    <row r="89" spans="1:4" x14ac:dyDescent="0.2">
      <c r="A89" s="1"/>
      <c r="B89" s="1"/>
      <c r="C89" s="1"/>
      <c r="D89" s="1"/>
    </row>
    <row r="90" spans="1:4" x14ac:dyDescent="0.2">
      <c r="A90" s="1"/>
      <c r="B90" s="1"/>
      <c r="C90" s="1"/>
      <c r="D90" s="1"/>
    </row>
    <row r="91" spans="1:4" x14ac:dyDescent="0.2">
      <c r="A91" s="1"/>
      <c r="B91" s="1"/>
      <c r="C91" s="1"/>
      <c r="D91" s="1"/>
    </row>
    <row r="92" spans="1:4" x14ac:dyDescent="0.2">
      <c r="A92" s="1"/>
      <c r="B92" s="1"/>
      <c r="C92" s="1"/>
      <c r="D92" s="1"/>
    </row>
    <row r="93" spans="1:4" x14ac:dyDescent="0.2">
      <c r="A93" s="1"/>
      <c r="B93" s="1"/>
      <c r="C93" s="1"/>
      <c r="D93" s="1"/>
    </row>
    <row r="94" spans="1:4" x14ac:dyDescent="0.2">
      <c r="A94" s="1"/>
      <c r="B94" s="1"/>
      <c r="C94" s="1"/>
      <c r="D94" s="1"/>
    </row>
    <row r="95" spans="1:4" x14ac:dyDescent="0.2">
      <c r="A95" s="1"/>
      <c r="B95" s="1"/>
      <c r="C95" s="1"/>
      <c r="D95" s="1"/>
    </row>
    <row r="96" spans="1:4" x14ac:dyDescent="0.2">
      <c r="A96" s="1"/>
      <c r="B96" s="1"/>
      <c r="C96" s="1"/>
      <c r="D96" s="1"/>
    </row>
    <row r="97" spans="1:4" x14ac:dyDescent="0.2">
      <c r="A97" s="1"/>
      <c r="B97" s="1"/>
      <c r="C97" s="1"/>
      <c r="D97" s="1"/>
    </row>
    <row r="98" spans="1:4" x14ac:dyDescent="0.2">
      <c r="A98" s="1"/>
      <c r="B98" s="1"/>
      <c r="C98" s="1"/>
      <c r="D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Example 1</vt:lpstr>
      <vt:lpstr>Example2</vt:lpstr>
      <vt:lpstr>Example3</vt:lpstr>
      <vt:lpstr>Example4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R</dc:creator>
  <cp:lastModifiedBy>E R</cp:lastModifiedBy>
  <dcterms:created xsi:type="dcterms:W3CDTF">2016-05-19T16:14:38Z</dcterms:created>
  <dcterms:modified xsi:type="dcterms:W3CDTF">2016-06-11T20:16:17Z</dcterms:modified>
</cp:coreProperties>
</file>