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hayashi/Documents/GitHub/gyokaikyor/tests/testthat/"/>
    </mc:Choice>
  </mc:AlternateContent>
  <bookViews>
    <workbookView xWindow="28800" yWindow="440" windowWidth="28800" windowHeight="31960" tabRatio="732" activeTab="2"/>
  </bookViews>
  <sheets>
    <sheet name="４港計" sheetId="1" r:id="rId1"/>
    <sheet name="中まき４港計" sheetId="9" r:id="rId2"/>
    <sheet name="阿久根" sheetId="4" r:id="rId3"/>
    <sheet name="枕崎(旧式）" sheetId="5" r:id="rId4"/>
    <sheet name="新枕崎" sheetId="10" r:id="rId5"/>
    <sheet name="内之浦" sheetId="7" r:id="rId6"/>
    <sheet name="山川" sheetId="6" r:id="rId7"/>
    <sheet name="阿久根棒受" sheetId="8" r:id="rId8"/>
    <sheet name="内之浦棒受" sheetId="12" r:id="rId9"/>
    <sheet name="中まき送付用" sheetId="11" r:id="rId10"/>
  </sheets>
  <externalReferences>
    <externalReference r:id="rId11"/>
    <externalReference r:id="rId12"/>
    <externalReference r:id="rId13"/>
  </externalReferences>
  <definedNames>
    <definedName name="\e" localSheetId="6">[1]入力表（中・小）!#REF!</definedName>
    <definedName name="\e" localSheetId="3">[2]入力表（中・小）!#REF!</definedName>
    <definedName name="\e">[3]入力表（中・小）!#REF!</definedName>
    <definedName name="\r" localSheetId="6">[1]入力表（中・小）!#REF!</definedName>
    <definedName name="\r" localSheetId="3">[2]入力表（中・小）!#REF!</definedName>
    <definedName name="\r">[3]入力表（中・小）!#REF!</definedName>
    <definedName name="_xlnm.Print_Area" localSheetId="0">４港計!$A$1:$BD$20</definedName>
    <definedName name="_xlnm.Print_Area" localSheetId="1">中まき４港計!$A$1:$BD$18</definedName>
    <definedName name="_xlnm.Print_Area" localSheetId="9">中まき送付用!$A$1:$U$58</definedName>
    <definedName name="_xlnm.Print_Area" localSheetId="8">内之浦棒受!$A$1:$U$46</definedName>
    <definedName name="_xlnm.Print_Area" localSheetId="3">'枕崎(旧式）'!$A$1:$AH$45</definedName>
    <definedName name="_xlnm.Print_Area" localSheetId="2">阿久根!$A$1:$AF$46</definedName>
    <definedName name="_xlnm.Print_Area" localSheetId="7">阿久根棒受!$A$1:$AG$46</definedName>
    <definedName name="_xlnm.Print_Titles" localSheetId="0">４港計!$A:$A</definedName>
    <definedName name="_xlnm.Print_Titles" localSheetId="1">中まき４港計!$A:$A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K3" i="12"/>
  <c r="L3" i="12"/>
  <c r="N3" i="12"/>
  <c r="O3" i="12"/>
  <c r="Q3" i="12"/>
  <c r="R3" i="12"/>
  <c r="T3" i="12"/>
  <c r="U3" i="12"/>
  <c r="H4" i="12"/>
  <c r="I4" i="12"/>
  <c r="K4" i="12"/>
  <c r="L4" i="12"/>
  <c r="N4" i="12"/>
  <c r="O4" i="12"/>
  <c r="Q4" i="12"/>
  <c r="R4" i="12"/>
  <c r="T4" i="12"/>
  <c r="U4" i="12"/>
  <c r="H5" i="12"/>
  <c r="I5" i="12"/>
  <c r="K5" i="12"/>
  <c r="L5" i="12"/>
  <c r="N5" i="12"/>
  <c r="O5" i="12"/>
  <c r="Q5" i="12"/>
  <c r="R5" i="12"/>
  <c r="T5" i="12"/>
  <c r="U5" i="12"/>
  <c r="H6" i="12"/>
  <c r="I6" i="12"/>
  <c r="K6" i="12"/>
  <c r="L6" i="12"/>
  <c r="N6" i="12"/>
  <c r="O6" i="12"/>
  <c r="Q6" i="12"/>
  <c r="R6" i="12"/>
  <c r="T6" i="12"/>
  <c r="U6" i="12"/>
  <c r="H7" i="12"/>
  <c r="I7" i="12"/>
  <c r="K7" i="12"/>
  <c r="L7" i="12"/>
  <c r="N7" i="12"/>
  <c r="O7" i="12"/>
  <c r="Q7" i="12"/>
  <c r="R7" i="12"/>
  <c r="T7" i="12"/>
  <c r="U7" i="12"/>
  <c r="H8" i="12"/>
  <c r="I8" i="12"/>
  <c r="K8" i="12"/>
  <c r="L8" i="12"/>
  <c r="N8" i="12"/>
  <c r="O8" i="12"/>
  <c r="Q8" i="12"/>
  <c r="R8" i="12"/>
  <c r="T8" i="12"/>
  <c r="U8" i="12"/>
  <c r="H9" i="12"/>
  <c r="I9" i="12"/>
  <c r="K9" i="12"/>
  <c r="L9" i="12"/>
  <c r="N9" i="12"/>
  <c r="O9" i="12"/>
  <c r="Q9" i="12"/>
  <c r="R9" i="12"/>
  <c r="T9" i="12"/>
  <c r="U9" i="12"/>
  <c r="H10" i="12"/>
  <c r="I10" i="12"/>
  <c r="K10" i="12"/>
  <c r="L10" i="12"/>
  <c r="N10" i="12"/>
  <c r="O10" i="12"/>
  <c r="Q10" i="12"/>
  <c r="R10" i="12"/>
  <c r="T10" i="12"/>
  <c r="U10" i="12"/>
  <c r="H11" i="12"/>
  <c r="I11" i="12"/>
  <c r="K11" i="12"/>
  <c r="L11" i="12"/>
  <c r="N11" i="12"/>
  <c r="O11" i="12"/>
  <c r="Q11" i="12"/>
  <c r="R11" i="12"/>
  <c r="T11" i="12"/>
  <c r="U11" i="12"/>
  <c r="H12" i="12"/>
  <c r="I12" i="12"/>
  <c r="K12" i="12"/>
  <c r="L12" i="12"/>
  <c r="N12" i="12"/>
  <c r="O12" i="12"/>
  <c r="Q12" i="12"/>
  <c r="R12" i="12"/>
  <c r="T12" i="12"/>
  <c r="U12" i="12"/>
  <c r="H13" i="12"/>
  <c r="I13" i="12"/>
  <c r="K13" i="12"/>
  <c r="L13" i="12"/>
  <c r="N13" i="12"/>
  <c r="O13" i="12"/>
  <c r="Q13" i="12"/>
  <c r="R13" i="12"/>
  <c r="T13" i="12"/>
  <c r="U13" i="12"/>
  <c r="H14" i="12"/>
  <c r="I14" i="12"/>
  <c r="K14" i="12"/>
  <c r="L14" i="12"/>
  <c r="N14" i="12"/>
  <c r="O14" i="12"/>
  <c r="Q14" i="12"/>
  <c r="R14" i="12"/>
  <c r="T14" i="12"/>
  <c r="U14" i="12"/>
  <c r="E14" i="12"/>
  <c r="F14" i="12"/>
  <c r="E13" i="12"/>
  <c r="F13" i="12"/>
  <c r="E12" i="12"/>
  <c r="F12" i="12"/>
  <c r="E11" i="12"/>
  <c r="F11" i="12"/>
  <c r="E10" i="12"/>
  <c r="F10" i="12"/>
  <c r="E9" i="12"/>
  <c r="F9" i="12"/>
  <c r="E8" i="12"/>
  <c r="F8" i="12"/>
  <c r="E7" i="12"/>
  <c r="F7" i="12"/>
  <c r="E6" i="12"/>
  <c r="F6" i="12"/>
  <c r="E5" i="12"/>
  <c r="F5" i="12"/>
  <c r="E4" i="12"/>
  <c r="F4" i="12"/>
  <c r="E3" i="12"/>
  <c r="F3" i="12"/>
  <c r="V3" i="8"/>
  <c r="X3" i="8"/>
  <c r="Z3" i="8"/>
  <c r="AB3" i="8"/>
  <c r="AD3" i="8"/>
  <c r="AF3" i="8"/>
  <c r="V4" i="8"/>
  <c r="X4" i="8"/>
  <c r="Z4" i="8"/>
  <c r="AB4" i="8"/>
  <c r="AD4" i="8"/>
  <c r="AF4" i="8"/>
  <c r="V5" i="8"/>
  <c r="X5" i="8"/>
  <c r="Z5" i="8"/>
  <c r="AB5" i="8"/>
  <c r="AD5" i="8"/>
  <c r="AF5" i="8"/>
  <c r="V6" i="8"/>
  <c r="X6" i="8"/>
  <c r="Z6" i="8"/>
  <c r="AB6" i="8"/>
  <c r="AD6" i="8"/>
  <c r="AF6" i="8"/>
  <c r="V7" i="8"/>
  <c r="X7" i="8"/>
  <c r="Z7" i="8"/>
  <c r="AB7" i="8"/>
  <c r="AD7" i="8"/>
  <c r="AF7" i="8"/>
  <c r="V8" i="8"/>
  <c r="X8" i="8"/>
  <c r="Z8" i="8"/>
  <c r="AB8" i="8"/>
  <c r="AD8" i="8"/>
  <c r="AF8" i="8"/>
  <c r="V9" i="8"/>
  <c r="X9" i="8"/>
  <c r="Z9" i="8"/>
  <c r="AB9" i="8"/>
  <c r="AD9" i="8"/>
  <c r="AF9" i="8"/>
  <c r="V10" i="8"/>
  <c r="X10" i="8"/>
  <c r="Z10" i="8"/>
  <c r="AB10" i="8"/>
  <c r="AD10" i="8"/>
  <c r="AF10" i="8"/>
  <c r="V11" i="8"/>
  <c r="X11" i="8"/>
  <c r="Z11" i="8"/>
  <c r="AB11" i="8"/>
  <c r="AD11" i="8"/>
  <c r="AF11" i="8"/>
  <c r="V12" i="8"/>
  <c r="X12" i="8"/>
  <c r="Z12" i="8"/>
  <c r="AB12" i="8"/>
  <c r="AD12" i="8"/>
  <c r="AF12" i="8"/>
  <c r="V13" i="8"/>
  <c r="X13" i="8"/>
  <c r="Z13" i="8"/>
  <c r="AB13" i="8"/>
  <c r="AD13" i="8"/>
  <c r="AF13" i="8"/>
  <c r="J3" i="8"/>
  <c r="K3" i="8"/>
  <c r="L3" i="8"/>
  <c r="M3" i="8"/>
  <c r="O3" i="8"/>
  <c r="P3" i="8"/>
  <c r="Q3" i="8"/>
  <c r="R3" i="8"/>
  <c r="T3" i="8"/>
  <c r="J4" i="8"/>
  <c r="K4" i="8"/>
  <c r="L4" i="8"/>
  <c r="M4" i="8"/>
  <c r="O4" i="8"/>
  <c r="P4" i="8"/>
  <c r="Q4" i="8"/>
  <c r="R4" i="8"/>
  <c r="T4" i="8"/>
  <c r="J5" i="8"/>
  <c r="K5" i="8"/>
  <c r="L5" i="8"/>
  <c r="M5" i="8"/>
  <c r="O5" i="8"/>
  <c r="P5" i="8"/>
  <c r="Q5" i="8"/>
  <c r="R5" i="8"/>
  <c r="T5" i="8"/>
  <c r="J6" i="8"/>
  <c r="K6" i="8"/>
  <c r="L6" i="8"/>
  <c r="M6" i="8"/>
  <c r="O6" i="8"/>
  <c r="P6" i="8"/>
  <c r="Q6" i="8"/>
  <c r="R6" i="8"/>
  <c r="T6" i="8"/>
  <c r="J7" i="8"/>
  <c r="K7" i="8"/>
  <c r="L7" i="8"/>
  <c r="M7" i="8"/>
  <c r="O7" i="8"/>
  <c r="P7" i="8"/>
  <c r="Q7" i="8"/>
  <c r="R7" i="8"/>
  <c r="T7" i="8"/>
  <c r="J8" i="8"/>
  <c r="K8" i="8"/>
  <c r="L8" i="8"/>
  <c r="M8" i="8"/>
  <c r="O8" i="8"/>
  <c r="P8" i="8"/>
  <c r="Q8" i="8"/>
  <c r="R8" i="8"/>
  <c r="T8" i="8"/>
  <c r="J9" i="8"/>
  <c r="K9" i="8"/>
  <c r="L9" i="8"/>
  <c r="M9" i="8"/>
  <c r="O9" i="8"/>
  <c r="P9" i="8"/>
  <c r="Q9" i="8"/>
  <c r="R9" i="8"/>
  <c r="T9" i="8"/>
  <c r="J10" i="8"/>
  <c r="K10" i="8"/>
  <c r="L10" i="8"/>
  <c r="M10" i="8"/>
  <c r="O10" i="8"/>
  <c r="P10" i="8"/>
  <c r="Q10" i="8"/>
  <c r="R10" i="8"/>
  <c r="T10" i="8"/>
  <c r="J11" i="8"/>
  <c r="K11" i="8"/>
  <c r="L11" i="8"/>
  <c r="M11" i="8"/>
  <c r="O11" i="8"/>
  <c r="P11" i="8"/>
  <c r="Q11" i="8"/>
  <c r="R11" i="8"/>
  <c r="T11" i="8"/>
  <c r="J12" i="8"/>
  <c r="K12" i="8"/>
  <c r="L12" i="8"/>
  <c r="M12" i="8"/>
  <c r="O12" i="8"/>
  <c r="P12" i="8"/>
  <c r="Q12" i="8"/>
  <c r="R12" i="8"/>
  <c r="T12" i="8"/>
  <c r="J13" i="8"/>
  <c r="K13" i="8"/>
  <c r="L13" i="8"/>
  <c r="M13" i="8"/>
  <c r="O13" i="8"/>
  <c r="P13" i="8"/>
  <c r="Q13" i="8"/>
  <c r="R13" i="8"/>
  <c r="T13" i="8"/>
  <c r="E14" i="8"/>
  <c r="F14" i="8"/>
  <c r="G14" i="8"/>
  <c r="H14" i="8"/>
  <c r="E13" i="8"/>
  <c r="F13" i="8"/>
  <c r="G13" i="8"/>
  <c r="H13" i="8"/>
  <c r="E12" i="8"/>
  <c r="F12" i="8"/>
  <c r="G12" i="8"/>
  <c r="H12" i="8"/>
  <c r="E11" i="8"/>
  <c r="F11" i="8"/>
  <c r="G11" i="8"/>
  <c r="H11" i="8"/>
  <c r="E10" i="8"/>
  <c r="F10" i="8"/>
  <c r="G10" i="8"/>
  <c r="H10" i="8"/>
  <c r="E9" i="8"/>
  <c r="F9" i="8"/>
  <c r="G9" i="8"/>
  <c r="H9" i="8"/>
  <c r="E8" i="8"/>
  <c r="F8" i="8"/>
  <c r="G8" i="8"/>
  <c r="H8" i="8"/>
  <c r="E7" i="8"/>
  <c r="F7" i="8"/>
  <c r="G7" i="8"/>
  <c r="H7" i="8"/>
  <c r="E6" i="8"/>
  <c r="F6" i="8"/>
  <c r="G6" i="8"/>
  <c r="H6" i="8"/>
  <c r="E5" i="8"/>
  <c r="F5" i="8"/>
  <c r="G5" i="8"/>
  <c r="H5" i="8"/>
  <c r="E4" i="8"/>
  <c r="F4" i="8"/>
  <c r="G4" i="8"/>
  <c r="H4" i="8"/>
  <c r="E3" i="8"/>
  <c r="F3" i="8"/>
  <c r="G3" i="8"/>
  <c r="H3" i="8"/>
  <c r="I3" i="7"/>
  <c r="J3" i="7"/>
  <c r="K3" i="7"/>
  <c r="M3" i="7"/>
  <c r="N3" i="7"/>
  <c r="O3" i="7"/>
  <c r="Q3" i="7"/>
  <c r="R3" i="7"/>
  <c r="S3" i="7"/>
  <c r="U3" i="7"/>
  <c r="I4" i="7"/>
  <c r="J4" i="7"/>
  <c r="K4" i="7"/>
  <c r="M4" i="7"/>
  <c r="N4" i="7"/>
  <c r="O4" i="7"/>
  <c r="Q4" i="7"/>
  <c r="R4" i="7"/>
  <c r="S4" i="7"/>
  <c r="U4" i="7"/>
  <c r="I5" i="7"/>
  <c r="J5" i="7"/>
  <c r="K5" i="7"/>
  <c r="M5" i="7"/>
  <c r="N5" i="7"/>
  <c r="O5" i="7"/>
  <c r="Q5" i="7"/>
  <c r="R5" i="7"/>
  <c r="S5" i="7"/>
  <c r="U5" i="7"/>
  <c r="I6" i="7"/>
  <c r="J6" i="7"/>
  <c r="K6" i="7"/>
  <c r="M6" i="7"/>
  <c r="N6" i="7"/>
  <c r="O6" i="7"/>
  <c r="Q6" i="7"/>
  <c r="R6" i="7"/>
  <c r="S6" i="7"/>
  <c r="U6" i="7"/>
  <c r="I7" i="7"/>
  <c r="J7" i="7"/>
  <c r="K7" i="7"/>
  <c r="M7" i="7"/>
  <c r="N7" i="7"/>
  <c r="O7" i="7"/>
  <c r="Q7" i="7"/>
  <c r="R7" i="7"/>
  <c r="S7" i="7"/>
  <c r="U7" i="7"/>
  <c r="I8" i="7"/>
  <c r="J8" i="7"/>
  <c r="K8" i="7"/>
  <c r="M8" i="7"/>
  <c r="N8" i="7"/>
  <c r="O8" i="7"/>
  <c r="Q8" i="7"/>
  <c r="R8" i="7"/>
  <c r="S8" i="7"/>
  <c r="U8" i="7"/>
  <c r="I9" i="7"/>
  <c r="J9" i="7"/>
  <c r="K9" i="7"/>
  <c r="M9" i="7"/>
  <c r="N9" i="7"/>
  <c r="O9" i="7"/>
  <c r="Q9" i="7"/>
  <c r="R9" i="7"/>
  <c r="S9" i="7"/>
  <c r="U9" i="7"/>
  <c r="I10" i="7"/>
  <c r="J10" i="7"/>
  <c r="K10" i="7"/>
  <c r="M10" i="7"/>
  <c r="N10" i="7"/>
  <c r="O10" i="7"/>
  <c r="Q10" i="7"/>
  <c r="R10" i="7"/>
  <c r="S10" i="7"/>
  <c r="U10" i="7"/>
  <c r="I11" i="7"/>
  <c r="J11" i="7"/>
  <c r="K11" i="7"/>
  <c r="M11" i="7"/>
  <c r="N11" i="7"/>
  <c r="O11" i="7"/>
  <c r="Q11" i="7"/>
  <c r="R11" i="7"/>
  <c r="S11" i="7"/>
  <c r="U11" i="7"/>
  <c r="I12" i="7"/>
  <c r="J12" i="7"/>
  <c r="K12" i="7"/>
  <c r="M12" i="7"/>
  <c r="N12" i="7"/>
  <c r="O12" i="7"/>
  <c r="Q12" i="7"/>
  <c r="R12" i="7"/>
  <c r="S12" i="7"/>
  <c r="U12" i="7"/>
  <c r="I13" i="7"/>
  <c r="J13" i="7"/>
  <c r="K13" i="7"/>
  <c r="M13" i="7"/>
  <c r="N13" i="7"/>
  <c r="O13" i="7"/>
  <c r="Q13" i="7"/>
  <c r="R13" i="7"/>
  <c r="S13" i="7"/>
  <c r="U13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E4" i="7"/>
  <c r="E5" i="7"/>
  <c r="E6" i="7"/>
  <c r="E7" i="7"/>
  <c r="E8" i="7"/>
  <c r="E9" i="7"/>
  <c r="E10" i="7"/>
  <c r="E11" i="7"/>
  <c r="E12" i="7"/>
  <c r="E13" i="7"/>
  <c r="E3" i="7"/>
  <c r="BE28" i="10"/>
  <c r="BB28" i="10"/>
  <c r="BC28" i="10"/>
  <c r="AY28" i="10"/>
  <c r="AZ28" i="10"/>
  <c r="AV28" i="10"/>
  <c r="AW28" i="10"/>
  <c r="AS28" i="10"/>
  <c r="AT28" i="10"/>
  <c r="AP28" i="10"/>
  <c r="AQ28" i="10"/>
  <c r="AM28" i="10"/>
  <c r="AN28" i="10"/>
  <c r="AJ28" i="10"/>
  <c r="AK28" i="10"/>
  <c r="AG28" i="10"/>
  <c r="AH28" i="10"/>
  <c r="AB28" i="10"/>
  <c r="AC28" i="10"/>
  <c r="AD28" i="10"/>
  <c r="AE28" i="10"/>
  <c r="Z28" i="10"/>
  <c r="X28" i="10"/>
  <c r="S28" i="10"/>
  <c r="T28" i="10"/>
  <c r="U28" i="10"/>
  <c r="V28" i="10"/>
  <c r="Q28" i="10"/>
  <c r="L28" i="10"/>
  <c r="M28" i="10"/>
  <c r="N28" i="10"/>
  <c r="O28" i="10"/>
  <c r="J28" i="10"/>
  <c r="E28" i="10"/>
  <c r="F28" i="10"/>
  <c r="G28" i="10"/>
  <c r="H28" i="10"/>
  <c r="BE27" i="10"/>
  <c r="BB27" i="10"/>
  <c r="BC27" i="10"/>
  <c r="AY27" i="10"/>
  <c r="AZ27" i="10"/>
  <c r="AV27" i="10"/>
  <c r="AW27" i="10"/>
  <c r="AS27" i="10"/>
  <c r="AT27" i="10"/>
  <c r="AP27" i="10"/>
  <c r="AQ27" i="10"/>
  <c r="AM27" i="10"/>
  <c r="AN27" i="10"/>
  <c r="AJ27" i="10"/>
  <c r="AK27" i="10"/>
  <c r="AG27" i="10"/>
  <c r="AH27" i="10"/>
  <c r="AB27" i="10"/>
  <c r="AC27" i="10"/>
  <c r="AD27" i="10"/>
  <c r="AE27" i="10"/>
  <c r="Z27" i="10"/>
  <c r="X27" i="10"/>
  <c r="S27" i="10"/>
  <c r="T27" i="10"/>
  <c r="U27" i="10"/>
  <c r="V27" i="10"/>
  <c r="Q27" i="10"/>
  <c r="L27" i="10"/>
  <c r="M27" i="10"/>
  <c r="N27" i="10"/>
  <c r="O27" i="10"/>
  <c r="J27" i="10"/>
  <c r="E27" i="10"/>
  <c r="F27" i="10"/>
  <c r="G27" i="10"/>
  <c r="H27" i="10"/>
  <c r="BE26" i="10"/>
  <c r="BB26" i="10"/>
  <c r="BC26" i="10"/>
  <c r="AY26" i="10"/>
  <c r="AZ26" i="10"/>
  <c r="AV26" i="10"/>
  <c r="AW26" i="10"/>
  <c r="AS26" i="10"/>
  <c r="AT26" i="10"/>
  <c r="AP26" i="10"/>
  <c r="AQ26" i="10"/>
  <c r="AM26" i="10"/>
  <c r="AN26" i="10"/>
  <c r="AJ26" i="10"/>
  <c r="AK26" i="10"/>
  <c r="AG26" i="10"/>
  <c r="AH26" i="10"/>
  <c r="AB26" i="10"/>
  <c r="AC26" i="10"/>
  <c r="AD26" i="10"/>
  <c r="AE26" i="10"/>
  <c r="Z26" i="10"/>
  <c r="X26" i="10"/>
  <c r="S26" i="10"/>
  <c r="T26" i="10"/>
  <c r="U26" i="10"/>
  <c r="V26" i="10"/>
  <c r="Q26" i="10"/>
  <c r="L26" i="10"/>
  <c r="M26" i="10"/>
  <c r="N26" i="10"/>
  <c r="O26" i="10"/>
  <c r="J26" i="10"/>
  <c r="E26" i="10"/>
  <c r="F26" i="10"/>
  <c r="G26" i="10"/>
  <c r="H26" i="10"/>
  <c r="BE25" i="10"/>
  <c r="BB25" i="10"/>
  <c r="BC25" i="10"/>
  <c r="AY25" i="10"/>
  <c r="AZ25" i="10"/>
  <c r="AV25" i="10"/>
  <c r="AW25" i="10"/>
  <c r="AS25" i="10"/>
  <c r="AT25" i="10"/>
  <c r="AP25" i="10"/>
  <c r="AQ25" i="10"/>
  <c r="AM25" i="10"/>
  <c r="AN25" i="10"/>
  <c r="AJ25" i="10"/>
  <c r="AK25" i="10"/>
  <c r="AG25" i="10"/>
  <c r="AH25" i="10"/>
  <c r="AB25" i="10"/>
  <c r="AC25" i="10"/>
  <c r="AD25" i="10"/>
  <c r="AE25" i="10"/>
  <c r="Z25" i="10"/>
  <c r="X25" i="10"/>
  <c r="S25" i="10"/>
  <c r="T25" i="10"/>
  <c r="U25" i="10"/>
  <c r="V25" i="10"/>
  <c r="Q25" i="10"/>
  <c r="L25" i="10"/>
  <c r="M25" i="10"/>
  <c r="N25" i="10"/>
  <c r="O25" i="10"/>
  <c r="J25" i="10"/>
  <c r="E25" i="10"/>
  <c r="F25" i="10"/>
  <c r="G25" i="10"/>
  <c r="H25" i="10"/>
  <c r="BE24" i="10"/>
  <c r="BB24" i="10"/>
  <c r="BC24" i="10"/>
  <c r="AY24" i="10"/>
  <c r="AZ24" i="10"/>
  <c r="AV24" i="10"/>
  <c r="AW24" i="10"/>
  <c r="AS24" i="10"/>
  <c r="AT24" i="10"/>
  <c r="AP24" i="10"/>
  <c r="AQ24" i="10"/>
  <c r="AM24" i="10"/>
  <c r="AN24" i="10"/>
  <c r="AJ24" i="10"/>
  <c r="AK24" i="10"/>
  <c r="AG24" i="10"/>
  <c r="AH24" i="10"/>
  <c r="AB24" i="10"/>
  <c r="AC24" i="10"/>
  <c r="AD24" i="10"/>
  <c r="AE24" i="10"/>
  <c r="Z24" i="10"/>
  <c r="X24" i="10"/>
  <c r="S24" i="10"/>
  <c r="T24" i="10"/>
  <c r="U24" i="10"/>
  <c r="V24" i="10"/>
  <c r="Q24" i="10"/>
  <c r="L24" i="10"/>
  <c r="M24" i="10"/>
  <c r="N24" i="10"/>
  <c r="O24" i="10"/>
  <c r="J24" i="10"/>
  <c r="E24" i="10"/>
  <c r="F24" i="10"/>
  <c r="G24" i="10"/>
  <c r="H24" i="10"/>
  <c r="BE23" i="10"/>
  <c r="BB23" i="10"/>
  <c r="BC23" i="10"/>
  <c r="AY23" i="10"/>
  <c r="AZ23" i="10"/>
  <c r="AV23" i="10"/>
  <c r="AW23" i="10"/>
  <c r="AS23" i="10"/>
  <c r="AT23" i="10"/>
  <c r="AP23" i="10"/>
  <c r="AQ23" i="10"/>
  <c r="AM23" i="10"/>
  <c r="AN23" i="10"/>
  <c r="AJ23" i="10"/>
  <c r="AK23" i="10"/>
  <c r="AG23" i="10"/>
  <c r="AH23" i="10"/>
  <c r="AB23" i="10"/>
  <c r="AC23" i="10"/>
  <c r="AD23" i="10"/>
  <c r="AE23" i="10"/>
  <c r="Z23" i="10"/>
  <c r="X23" i="10"/>
  <c r="S23" i="10"/>
  <c r="T23" i="10"/>
  <c r="U23" i="10"/>
  <c r="V23" i="10"/>
  <c r="Q23" i="10"/>
  <c r="L23" i="10"/>
  <c r="M23" i="10"/>
  <c r="N23" i="10"/>
  <c r="O23" i="10"/>
  <c r="J23" i="10"/>
  <c r="E23" i="10"/>
  <c r="F23" i="10"/>
  <c r="G23" i="10"/>
  <c r="H23" i="10"/>
  <c r="BE22" i="10"/>
  <c r="BB22" i="10"/>
  <c r="BC22" i="10"/>
  <c r="AY22" i="10"/>
  <c r="AZ22" i="10"/>
  <c r="AV22" i="10"/>
  <c r="AW22" i="10"/>
  <c r="AS22" i="10"/>
  <c r="AT22" i="10"/>
  <c r="AP22" i="10"/>
  <c r="AQ22" i="10"/>
  <c r="AM22" i="10"/>
  <c r="AN22" i="10"/>
  <c r="AJ22" i="10"/>
  <c r="AK22" i="10"/>
  <c r="AG22" i="10"/>
  <c r="AH22" i="10"/>
  <c r="AB22" i="10"/>
  <c r="AC22" i="10"/>
  <c r="AD22" i="10"/>
  <c r="AE22" i="10"/>
  <c r="Z22" i="10"/>
  <c r="X22" i="10"/>
  <c r="S22" i="10"/>
  <c r="T22" i="10"/>
  <c r="U22" i="10"/>
  <c r="V22" i="10"/>
  <c r="Q22" i="10"/>
  <c r="L22" i="10"/>
  <c r="M22" i="10"/>
  <c r="N22" i="10"/>
  <c r="O22" i="10"/>
  <c r="J22" i="10"/>
  <c r="E22" i="10"/>
  <c r="F22" i="10"/>
  <c r="G22" i="10"/>
  <c r="H22" i="10"/>
  <c r="BE21" i="10"/>
  <c r="BB21" i="10"/>
  <c r="BC21" i="10"/>
  <c r="AY21" i="10"/>
  <c r="AZ21" i="10"/>
  <c r="AV21" i="10"/>
  <c r="AW21" i="10"/>
  <c r="AS21" i="10"/>
  <c r="AT21" i="10"/>
  <c r="AP21" i="10"/>
  <c r="AQ21" i="10"/>
  <c r="AM21" i="10"/>
  <c r="AN21" i="10"/>
  <c r="AJ21" i="10"/>
  <c r="AK21" i="10"/>
  <c r="AG21" i="10"/>
  <c r="AH21" i="10"/>
  <c r="AB21" i="10"/>
  <c r="AC21" i="10"/>
  <c r="AD21" i="10"/>
  <c r="AE21" i="10"/>
  <c r="Z21" i="10"/>
  <c r="X21" i="10"/>
  <c r="S21" i="10"/>
  <c r="T21" i="10"/>
  <c r="U21" i="10"/>
  <c r="V21" i="10"/>
  <c r="Q21" i="10"/>
  <c r="L21" i="10"/>
  <c r="M21" i="10"/>
  <c r="N21" i="10"/>
  <c r="O21" i="10"/>
  <c r="J21" i="10"/>
  <c r="E21" i="10"/>
  <c r="F21" i="10"/>
  <c r="G21" i="10"/>
  <c r="H21" i="10"/>
  <c r="BE20" i="10"/>
  <c r="BB20" i="10"/>
  <c r="BC20" i="10"/>
  <c r="AY20" i="10"/>
  <c r="AZ20" i="10"/>
  <c r="AV20" i="10"/>
  <c r="AW20" i="10"/>
  <c r="AS20" i="10"/>
  <c r="AT20" i="10"/>
  <c r="AP20" i="10"/>
  <c r="AQ20" i="10"/>
  <c r="AM20" i="10"/>
  <c r="AN20" i="10"/>
  <c r="AJ20" i="10"/>
  <c r="AK20" i="10"/>
  <c r="AG20" i="10"/>
  <c r="AH20" i="10"/>
  <c r="AB20" i="10"/>
  <c r="AC20" i="10"/>
  <c r="AD20" i="10"/>
  <c r="AE20" i="10"/>
  <c r="Z20" i="10"/>
  <c r="X20" i="10"/>
  <c r="S20" i="10"/>
  <c r="T20" i="10"/>
  <c r="U20" i="10"/>
  <c r="V20" i="10"/>
  <c r="Q20" i="10"/>
  <c r="L20" i="10"/>
  <c r="M20" i="10"/>
  <c r="N20" i="10"/>
  <c r="O20" i="10"/>
  <c r="J20" i="10"/>
  <c r="E20" i="10"/>
  <c r="F20" i="10"/>
  <c r="G20" i="10"/>
  <c r="H20" i="10"/>
  <c r="BE19" i="10"/>
  <c r="BB19" i="10"/>
  <c r="BC19" i="10"/>
  <c r="AY19" i="10"/>
  <c r="AZ19" i="10"/>
  <c r="AV19" i="10"/>
  <c r="AW19" i="10"/>
  <c r="AS19" i="10"/>
  <c r="AT19" i="10"/>
  <c r="AP19" i="10"/>
  <c r="AQ19" i="10"/>
  <c r="AM19" i="10"/>
  <c r="AN19" i="10"/>
  <c r="AJ19" i="10"/>
  <c r="AK19" i="10"/>
  <c r="AG19" i="10"/>
  <c r="AH19" i="10"/>
  <c r="AB19" i="10"/>
  <c r="AC19" i="10"/>
  <c r="AD19" i="10"/>
  <c r="AE19" i="10"/>
  <c r="Z19" i="10"/>
  <c r="X19" i="10"/>
  <c r="S19" i="10"/>
  <c r="T19" i="10"/>
  <c r="U19" i="10"/>
  <c r="V19" i="10"/>
  <c r="Q19" i="10"/>
  <c r="L19" i="10"/>
  <c r="M19" i="10"/>
  <c r="N19" i="10"/>
  <c r="O19" i="10"/>
  <c r="J19" i="10"/>
  <c r="E19" i="10"/>
  <c r="F19" i="10"/>
  <c r="G19" i="10"/>
  <c r="H19" i="10"/>
  <c r="BE18" i="10"/>
  <c r="BB18" i="10"/>
  <c r="BC18" i="10"/>
  <c r="AY18" i="10"/>
  <c r="AZ18" i="10"/>
  <c r="AV18" i="10"/>
  <c r="AW18" i="10"/>
  <c r="AS18" i="10"/>
  <c r="AT18" i="10"/>
  <c r="AP18" i="10"/>
  <c r="AQ18" i="10"/>
  <c r="AM18" i="10"/>
  <c r="AN18" i="10"/>
  <c r="AJ18" i="10"/>
  <c r="AK18" i="10"/>
  <c r="AG18" i="10"/>
  <c r="AH18" i="10"/>
  <c r="AB18" i="10"/>
  <c r="AC18" i="10"/>
  <c r="AD18" i="10"/>
  <c r="AE18" i="10"/>
  <c r="Z18" i="10"/>
  <c r="X18" i="10"/>
  <c r="S18" i="10"/>
  <c r="T18" i="10"/>
  <c r="U18" i="10"/>
  <c r="V18" i="10"/>
  <c r="Q18" i="10"/>
  <c r="L18" i="10"/>
  <c r="M18" i="10"/>
  <c r="N18" i="10"/>
  <c r="O18" i="10"/>
  <c r="J18" i="10"/>
  <c r="E18" i="10"/>
  <c r="F18" i="10"/>
  <c r="G18" i="10"/>
  <c r="H18" i="10"/>
  <c r="AH3" i="10"/>
  <c r="AJ3" i="10"/>
  <c r="AK3" i="10"/>
  <c r="AM3" i="10"/>
  <c r="AN3" i="10"/>
  <c r="AP3" i="10"/>
  <c r="AQ3" i="10"/>
  <c r="AS3" i="10"/>
  <c r="AT3" i="10"/>
  <c r="AV3" i="10"/>
  <c r="AW3" i="10"/>
  <c r="AY3" i="10"/>
  <c r="AZ3" i="10"/>
  <c r="BB3" i="10"/>
  <c r="BC3" i="10"/>
  <c r="BE3" i="10"/>
  <c r="AH4" i="10"/>
  <c r="AJ4" i="10"/>
  <c r="AK4" i="10"/>
  <c r="AM4" i="10"/>
  <c r="AN4" i="10"/>
  <c r="AP4" i="10"/>
  <c r="AQ4" i="10"/>
  <c r="AS4" i="10"/>
  <c r="AT4" i="10"/>
  <c r="AV4" i="10"/>
  <c r="AW4" i="10"/>
  <c r="AY4" i="10"/>
  <c r="AZ4" i="10"/>
  <c r="BB4" i="10"/>
  <c r="BC4" i="10"/>
  <c r="BE4" i="10"/>
  <c r="AH5" i="10"/>
  <c r="AJ5" i="10"/>
  <c r="AK5" i="10"/>
  <c r="AM5" i="10"/>
  <c r="AN5" i="10"/>
  <c r="AP5" i="10"/>
  <c r="AQ5" i="10"/>
  <c r="AS5" i="10"/>
  <c r="AT5" i="10"/>
  <c r="AV5" i="10"/>
  <c r="AW5" i="10"/>
  <c r="AY5" i="10"/>
  <c r="AZ5" i="10"/>
  <c r="BB5" i="10"/>
  <c r="BC5" i="10"/>
  <c r="BE5" i="10"/>
  <c r="AH6" i="10"/>
  <c r="AJ6" i="10"/>
  <c r="AK6" i="10"/>
  <c r="AM6" i="10"/>
  <c r="AN6" i="10"/>
  <c r="AP6" i="10"/>
  <c r="AQ6" i="10"/>
  <c r="AS6" i="10"/>
  <c r="AT6" i="10"/>
  <c r="AV6" i="10"/>
  <c r="AW6" i="10"/>
  <c r="AY6" i="10"/>
  <c r="AZ6" i="10"/>
  <c r="BB6" i="10"/>
  <c r="BC6" i="10"/>
  <c r="BE6" i="10"/>
  <c r="AH7" i="10"/>
  <c r="AJ7" i="10"/>
  <c r="AK7" i="10"/>
  <c r="AM7" i="10"/>
  <c r="AN7" i="10"/>
  <c r="AP7" i="10"/>
  <c r="AQ7" i="10"/>
  <c r="AS7" i="10"/>
  <c r="AT7" i="10"/>
  <c r="AV7" i="10"/>
  <c r="AW7" i="10"/>
  <c r="AY7" i="10"/>
  <c r="AZ7" i="10"/>
  <c r="BB7" i="10"/>
  <c r="BC7" i="10"/>
  <c r="BE7" i="10"/>
  <c r="AH8" i="10"/>
  <c r="AJ8" i="10"/>
  <c r="AK8" i="10"/>
  <c r="AM8" i="10"/>
  <c r="AN8" i="10"/>
  <c r="AP8" i="10"/>
  <c r="AQ8" i="10"/>
  <c r="AS8" i="10"/>
  <c r="AT8" i="10"/>
  <c r="AV8" i="10"/>
  <c r="AW8" i="10"/>
  <c r="AY8" i="10"/>
  <c r="AZ8" i="10"/>
  <c r="BB8" i="10"/>
  <c r="BC8" i="10"/>
  <c r="BE8" i="10"/>
  <c r="AH9" i="10"/>
  <c r="AJ9" i="10"/>
  <c r="AK9" i="10"/>
  <c r="AM9" i="10"/>
  <c r="AN9" i="10"/>
  <c r="AP9" i="10"/>
  <c r="AQ9" i="10"/>
  <c r="AS9" i="10"/>
  <c r="AT9" i="10"/>
  <c r="AV9" i="10"/>
  <c r="AW9" i="10"/>
  <c r="AY9" i="10"/>
  <c r="AZ9" i="10"/>
  <c r="BB9" i="10"/>
  <c r="BC9" i="10"/>
  <c r="BE9" i="10"/>
  <c r="AH10" i="10"/>
  <c r="AJ10" i="10"/>
  <c r="AK10" i="10"/>
  <c r="AM10" i="10"/>
  <c r="AN10" i="10"/>
  <c r="AP10" i="10"/>
  <c r="AQ10" i="10"/>
  <c r="AS10" i="10"/>
  <c r="AT10" i="10"/>
  <c r="AV10" i="10"/>
  <c r="AW10" i="10"/>
  <c r="AY10" i="10"/>
  <c r="AZ10" i="10"/>
  <c r="BB10" i="10"/>
  <c r="BC10" i="10"/>
  <c r="BE10" i="10"/>
  <c r="AH11" i="10"/>
  <c r="AJ11" i="10"/>
  <c r="AK11" i="10"/>
  <c r="AM11" i="10"/>
  <c r="AN11" i="10"/>
  <c r="AP11" i="10"/>
  <c r="AQ11" i="10"/>
  <c r="AS11" i="10"/>
  <c r="AT11" i="10"/>
  <c r="AV11" i="10"/>
  <c r="AW11" i="10"/>
  <c r="AY11" i="10"/>
  <c r="AZ11" i="10"/>
  <c r="BB11" i="10"/>
  <c r="BC11" i="10"/>
  <c r="BE11" i="10"/>
  <c r="AH12" i="10"/>
  <c r="AJ12" i="10"/>
  <c r="AK12" i="10"/>
  <c r="AM12" i="10"/>
  <c r="AN12" i="10"/>
  <c r="AP12" i="10"/>
  <c r="AQ12" i="10"/>
  <c r="AS12" i="10"/>
  <c r="AT12" i="10"/>
  <c r="AV12" i="10"/>
  <c r="AW12" i="10"/>
  <c r="AY12" i="10"/>
  <c r="AZ12" i="10"/>
  <c r="BB12" i="10"/>
  <c r="BC12" i="10"/>
  <c r="BE12" i="10"/>
  <c r="AH13" i="10"/>
  <c r="AJ13" i="10"/>
  <c r="AK13" i="10"/>
  <c r="AM13" i="10"/>
  <c r="AN13" i="10"/>
  <c r="AP13" i="10"/>
  <c r="AQ13" i="10"/>
  <c r="AS13" i="10"/>
  <c r="AT13" i="10"/>
  <c r="AV13" i="10"/>
  <c r="AW13" i="10"/>
  <c r="AY13" i="10"/>
  <c r="AZ13" i="10"/>
  <c r="BB13" i="10"/>
  <c r="BC13" i="10"/>
  <c r="BE13" i="10"/>
  <c r="AG13" i="10"/>
  <c r="AB13" i="10"/>
  <c r="AC13" i="10"/>
  <c r="AD13" i="10"/>
  <c r="AE13" i="10"/>
  <c r="Z13" i="10"/>
  <c r="X13" i="10"/>
  <c r="S13" i="10"/>
  <c r="T13" i="10"/>
  <c r="U13" i="10"/>
  <c r="V13" i="10"/>
  <c r="Q13" i="10"/>
  <c r="L13" i="10"/>
  <c r="M13" i="10"/>
  <c r="N13" i="10"/>
  <c r="O13" i="10"/>
  <c r="J13" i="10"/>
  <c r="E13" i="10"/>
  <c r="F13" i="10"/>
  <c r="G13" i="10"/>
  <c r="H13" i="10"/>
  <c r="AG12" i="10"/>
  <c r="AB12" i="10"/>
  <c r="AC12" i="10"/>
  <c r="AD12" i="10"/>
  <c r="AE12" i="10"/>
  <c r="Z12" i="10"/>
  <c r="X12" i="10"/>
  <c r="S12" i="10"/>
  <c r="T12" i="10"/>
  <c r="U12" i="10"/>
  <c r="V12" i="10"/>
  <c r="Q12" i="10"/>
  <c r="L12" i="10"/>
  <c r="M12" i="10"/>
  <c r="N12" i="10"/>
  <c r="O12" i="10"/>
  <c r="J12" i="10"/>
  <c r="E12" i="10"/>
  <c r="F12" i="10"/>
  <c r="G12" i="10"/>
  <c r="H12" i="10"/>
  <c r="AG11" i="10"/>
  <c r="AB11" i="10"/>
  <c r="AC11" i="10"/>
  <c r="AD11" i="10"/>
  <c r="AE11" i="10"/>
  <c r="Z11" i="10"/>
  <c r="X11" i="10"/>
  <c r="S11" i="10"/>
  <c r="T11" i="10"/>
  <c r="U11" i="10"/>
  <c r="V11" i="10"/>
  <c r="Q11" i="10"/>
  <c r="L11" i="10"/>
  <c r="M11" i="10"/>
  <c r="N11" i="10"/>
  <c r="O11" i="10"/>
  <c r="J11" i="10"/>
  <c r="E11" i="10"/>
  <c r="F11" i="10"/>
  <c r="G11" i="10"/>
  <c r="H11" i="10"/>
  <c r="AG10" i="10"/>
  <c r="AB10" i="10"/>
  <c r="AC10" i="10"/>
  <c r="AD10" i="10"/>
  <c r="AE10" i="10"/>
  <c r="Z10" i="10"/>
  <c r="X10" i="10"/>
  <c r="S10" i="10"/>
  <c r="T10" i="10"/>
  <c r="U10" i="10"/>
  <c r="V10" i="10"/>
  <c r="Q10" i="10"/>
  <c r="L10" i="10"/>
  <c r="M10" i="10"/>
  <c r="N10" i="10"/>
  <c r="O10" i="10"/>
  <c r="J10" i="10"/>
  <c r="E10" i="10"/>
  <c r="F10" i="10"/>
  <c r="G10" i="10"/>
  <c r="H10" i="10"/>
  <c r="AG9" i="10"/>
  <c r="AB9" i="10"/>
  <c r="AC9" i="10"/>
  <c r="AD9" i="10"/>
  <c r="AE9" i="10"/>
  <c r="Z9" i="10"/>
  <c r="X9" i="10"/>
  <c r="S9" i="10"/>
  <c r="T9" i="10"/>
  <c r="U9" i="10"/>
  <c r="V9" i="10"/>
  <c r="Q9" i="10"/>
  <c r="L9" i="10"/>
  <c r="M9" i="10"/>
  <c r="N9" i="10"/>
  <c r="O9" i="10"/>
  <c r="J9" i="10"/>
  <c r="E9" i="10"/>
  <c r="F9" i="10"/>
  <c r="G9" i="10"/>
  <c r="H9" i="10"/>
  <c r="AG8" i="10"/>
  <c r="AB8" i="10"/>
  <c r="AC8" i="10"/>
  <c r="AD8" i="10"/>
  <c r="AE8" i="10"/>
  <c r="Z8" i="10"/>
  <c r="X8" i="10"/>
  <c r="S8" i="10"/>
  <c r="T8" i="10"/>
  <c r="U8" i="10"/>
  <c r="V8" i="10"/>
  <c r="Q8" i="10"/>
  <c r="L8" i="10"/>
  <c r="M8" i="10"/>
  <c r="N8" i="10"/>
  <c r="O8" i="10"/>
  <c r="J8" i="10"/>
  <c r="E8" i="10"/>
  <c r="F8" i="10"/>
  <c r="G8" i="10"/>
  <c r="H8" i="10"/>
  <c r="AG7" i="10"/>
  <c r="AB7" i="10"/>
  <c r="AC7" i="10"/>
  <c r="AD7" i="10"/>
  <c r="AE7" i="10"/>
  <c r="Z7" i="10"/>
  <c r="X7" i="10"/>
  <c r="S7" i="10"/>
  <c r="T7" i="10"/>
  <c r="U7" i="10"/>
  <c r="V7" i="10"/>
  <c r="Q7" i="10"/>
  <c r="L7" i="10"/>
  <c r="M7" i="10"/>
  <c r="N7" i="10"/>
  <c r="O7" i="10"/>
  <c r="J7" i="10"/>
  <c r="E7" i="10"/>
  <c r="F7" i="10"/>
  <c r="G7" i="10"/>
  <c r="H7" i="10"/>
  <c r="AG6" i="10"/>
  <c r="AB6" i="10"/>
  <c r="AC6" i="10"/>
  <c r="AD6" i="10"/>
  <c r="AE6" i="10"/>
  <c r="Z6" i="10"/>
  <c r="X6" i="10"/>
  <c r="S6" i="10"/>
  <c r="T6" i="10"/>
  <c r="U6" i="10"/>
  <c r="V6" i="10"/>
  <c r="Q6" i="10"/>
  <c r="L6" i="10"/>
  <c r="M6" i="10"/>
  <c r="N6" i="10"/>
  <c r="O6" i="10"/>
  <c r="J6" i="10"/>
  <c r="E6" i="10"/>
  <c r="F6" i="10"/>
  <c r="G6" i="10"/>
  <c r="H6" i="10"/>
  <c r="AG5" i="10"/>
  <c r="AB5" i="10"/>
  <c r="AC5" i="10"/>
  <c r="AD5" i="10"/>
  <c r="AE5" i="10"/>
  <c r="Z5" i="10"/>
  <c r="X5" i="10"/>
  <c r="S5" i="10"/>
  <c r="T5" i="10"/>
  <c r="U5" i="10"/>
  <c r="V5" i="10"/>
  <c r="Q5" i="10"/>
  <c r="L5" i="10"/>
  <c r="M5" i="10"/>
  <c r="N5" i="10"/>
  <c r="O5" i="10"/>
  <c r="J5" i="10"/>
  <c r="E5" i="10"/>
  <c r="F5" i="10"/>
  <c r="G5" i="10"/>
  <c r="H5" i="10"/>
  <c r="AG4" i="10"/>
  <c r="AB4" i="10"/>
  <c r="AC4" i="10"/>
  <c r="AD4" i="10"/>
  <c r="AE4" i="10"/>
  <c r="Z4" i="10"/>
  <c r="X4" i="10"/>
  <c r="S4" i="10"/>
  <c r="T4" i="10"/>
  <c r="U4" i="10"/>
  <c r="V4" i="10"/>
  <c r="Q4" i="10"/>
  <c r="L4" i="10"/>
  <c r="M4" i="10"/>
  <c r="N4" i="10"/>
  <c r="O4" i="10"/>
  <c r="J4" i="10"/>
  <c r="E4" i="10"/>
  <c r="F4" i="10"/>
  <c r="G4" i="10"/>
  <c r="H4" i="10"/>
  <c r="AG3" i="10"/>
  <c r="AB3" i="10"/>
  <c r="AC3" i="10"/>
  <c r="AD3" i="10"/>
  <c r="AE3" i="10"/>
  <c r="Z3" i="10"/>
  <c r="X3" i="10"/>
  <c r="S3" i="10"/>
  <c r="T3" i="10"/>
  <c r="U3" i="10"/>
  <c r="V3" i="10"/>
  <c r="Q3" i="10"/>
  <c r="L3" i="10"/>
  <c r="M3" i="10"/>
  <c r="N3" i="10"/>
  <c r="O3" i="10"/>
  <c r="J3" i="10"/>
  <c r="E3" i="10"/>
  <c r="F3" i="10"/>
  <c r="G3" i="10"/>
  <c r="H3" i="10"/>
  <c r="AG28" i="5"/>
  <c r="AB28" i="5"/>
  <c r="AC28" i="5"/>
  <c r="AD28" i="5"/>
  <c r="AE28" i="5"/>
  <c r="Z28" i="5"/>
  <c r="X28" i="5"/>
  <c r="S28" i="5"/>
  <c r="T28" i="5"/>
  <c r="U28" i="5"/>
  <c r="V28" i="5"/>
  <c r="Q28" i="5"/>
  <c r="L28" i="5"/>
  <c r="M28" i="5"/>
  <c r="N28" i="5"/>
  <c r="O28" i="5"/>
  <c r="J28" i="5"/>
  <c r="E28" i="5"/>
  <c r="F28" i="5"/>
  <c r="G28" i="5"/>
  <c r="H28" i="5"/>
  <c r="AG27" i="5"/>
  <c r="AB27" i="5"/>
  <c r="AC27" i="5"/>
  <c r="AD27" i="5"/>
  <c r="AE27" i="5"/>
  <c r="Z27" i="5"/>
  <c r="X27" i="5"/>
  <c r="S27" i="5"/>
  <c r="T27" i="5"/>
  <c r="U27" i="5"/>
  <c r="V27" i="5"/>
  <c r="Q27" i="5"/>
  <c r="L27" i="5"/>
  <c r="M27" i="5"/>
  <c r="N27" i="5"/>
  <c r="O27" i="5"/>
  <c r="J27" i="5"/>
  <c r="E27" i="5"/>
  <c r="F27" i="5"/>
  <c r="G27" i="5"/>
  <c r="H27" i="5"/>
  <c r="AG26" i="5"/>
  <c r="AB26" i="5"/>
  <c r="AC26" i="5"/>
  <c r="AD26" i="5"/>
  <c r="AE26" i="5"/>
  <c r="Z26" i="5"/>
  <c r="X26" i="5"/>
  <c r="S26" i="5"/>
  <c r="T26" i="5"/>
  <c r="U26" i="5"/>
  <c r="V26" i="5"/>
  <c r="Q26" i="5"/>
  <c r="L26" i="5"/>
  <c r="M26" i="5"/>
  <c r="N26" i="5"/>
  <c r="O26" i="5"/>
  <c r="J26" i="5"/>
  <c r="E26" i="5"/>
  <c r="F26" i="5"/>
  <c r="G26" i="5"/>
  <c r="H26" i="5"/>
  <c r="AG25" i="5"/>
  <c r="AB25" i="5"/>
  <c r="AC25" i="5"/>
  <c r="AD25" i="5"/>
  <c r="AE25" i="5"/>
  <c r="Z25" i="5"/>
  <c r="X25" i="5"/>
  <c r="S25" i="5"/>
  <c r="T25" i="5"/>
  <c r="U25" i="5"/>
  <c r="V25" i="5"/>
  <c r="Q25" i="5"/>
  <c r="L25" i="5"/>
  <c r="M25" i="5"/>
  <c r="N25" i="5"/>
  <c r="O25" i="5"/>
  <c r="J25" i="5"/>
  <c r="E25" i="5"/>
  <c r="F25" i="5"/>
  <c r="G25" i="5"/>
  <c r="H25" i="5"/>
  <c r="AG24" i="5"/>
  <c r="AB24" i="5"/>
  <c r="AC24" i="5"/>
  <c r="AD24" i="5"/>
  <c r="AE24" i="5"/>
  <c r="Z24" i="5"/>
  <c r="X24" i="5"/>
  <c r="S24" i="5"/>
  <c r="T24" i="5"/>
  <c r="U24" i="5"/>
  <c r="V24" i="5"/>
  <c r="Q24" i="5"/>
  <c r="L24" i="5"/>
  <c r="M24" i="5"/>
  <c r="N24" i="5"/>
  <c r="O24" i="5"/>
  <c r="J24" i="5"/>
  <c r="E24" i="5"/>
  <c r="F24" i="5"/>
  <c r="G24" i="5"/>
  <c r="H24" i="5"/>
  <c r="AG23" i="5"/>
  <c r="AB23" i="5"/>
  <c r="AC23" i="5"/>
  <c r="AD23" i="5"/>
  <c r="AE23" i="5"/>
  <c r="Z23" i="5"/>
  <c r="X23" i="5"/>
  <c r="S23" i="5"/>
  <c r="T23" i="5"/>
  <c r="U23" i="5"/>
  <c r="V23" i="5"/>
  <c r="Q23" i="5"/>
  <c r="L23" i="5"/>
  <c r="M23" i="5"/>
  <c r="N23" i="5"/>
  <c r="O23" i="5"/>
  <c r="J23" i="5"/>
  <c r="E23" i="5"/>
  <c r="F23" i="5"/>
  <c r="G23" i="5"/>
  <c r="H23" i="5"/>
  <c r="AG22" i="5"/>
  <c r="AB22" i="5"/>
  <c r="AC22" i="5"/>
  <c r="AD22" i="5"/>
  <c r="AE22" i="5"/>
  <c r="Z22" i="5"/>
  <c r="X22" i="5"/>
  <c r="S22" i="5"/>
  <c r="T22" i="5"/>
  <c r="U22" i="5"/>
  <c r="V22" i="5"/>
  <c r="Q22" i="5"/>
  <c r="L22" i="5"/>
  <c r="M22" i="5"/>
  <c r="N22" i="5"/>
  <c r="O22" i="5"/>
  <c r="J22" i="5"/>
  <c r="E22" i="5"/>
  <c r="F22" i="5"/>
  <c r="G22" i="5"/>
  <c r="H22" i="5"/>
  <c r="AG21" i="5"/>
  <c r="AB21" i="5"/>
  <c r="AC21" i="5"/>
  <c r="AD21" i="5"/>
  <c r="AE21" i="5"/>
  <c r="Z21" i="5"/>
  <c r="X21" i="5"/>
  <c r="S21" i="5"/>
  <c r="T21" i="5"/>
  <c r="U21" i="5"/>
  <c r="V21" i="5"/>
  <c r="Q21" i="5"/>
  <c r="L21" i="5"/>
  <c r="M21" i="5"/>
  <c r="N21" i="5"/>
  <c r="O21" i="5"/>
  <c r="J21" i="5"/>
  <c r="E21" i="5"/>
  <c r="F21" i="5"/>
  <c r="G21" i="5"/>
  <c r="H21" i="5"/>
  <c r="AG20" i="5"/>
  <c r="AB20" i="5"/>
  <c r="AC20" i="5"/>
  <c r="AD20" i="5"/>
  <c r="AE20" i="5"/>
  <c r="Z20" i="5"/>
  <c r="X20" i="5"/>
  <c r="S20" i="5"/>
  <c r="T20" i="5"/>
  <c r="U20" i="5"/>
  <c r="V20" i="5"/>
  <c r="Q20" i="5"/>
  <c r="L20" i="5"/>
  <c r="M20" i="5"/>
  <c r="N20" i="5"/>
  <c r="O20" i="5"/>
  <c r="J20" i="5"/>
  <c r="E20" i="5"/>
  <c r="F20" i="5"/>
  <c r="G20" i="5"/>
  <c r="H20" i="5"/>
  <c r="AG19" i="5"/>
  <c r="AB19" i="5"/>
  <c r="AC19" i="5"/>
  <c r="AD19" i="5"/>
  <c r="AE19" i="5"/>
  <c r="Z19" i="5"/>
  <c r="X19" i="5"/>
  <c r="S19" i="5"/>
  <c r="T19" i="5"/>
  <c r="U19" i="5"/>
  <c r="V19" i="5"/>
  <c r="Q19" i="5"/>
  <c r="L19" i="5"/>
  <c r="M19" i="5"/>
  <c r="N19" i="5"/>
  <c r="O19" i="5"/>
  <c r="J19" i="5"/>
  <c r="E19" i="5"/>
  <c r="F19" i="5"/>
  <c r="G19" i="5"/>
  <c r="H19" i="5"/>
  <c r="AG18" i="5"/>
  <c r="AB18" i="5"/>
  <c r="AC18" i="5"/>
  <c r="AD18" i="5"/>
  <c r="AE18" i="5"/>
  <c r="Z18" i="5"/>
  <c r="X18" i="5"/>
  <c r="S18" i="5"/>
  <c r="T18" i="5"/>
  <c r="U18" i="5"/>
  <c r="V18" i="5"/>
  <c r="Q18" i="5"/>
  <c r="L18" i="5"/>
  <c r="M18" i="5"/>
  <c r="N18" i="5"/>
  <c r="O18" i="5"/>
  <c r="J18" i="5"/>
  <c r="E18" i="5"/>
  <c r="F18" i="5"/>
  <c r="G18" i="5"/>
  <c r="H18" i="5"/>
  <c r="AB3" i="5"/>
  <c r="AC3" i="5"/>
  <c r="AD3" i="5"/>
  <c r="AE3" i="5"/>
  <c r="AG3" i="5"/>
  <c r="AB4" i="5"/>
  <c r="AC4" i="5"/>
  <c r="AD4" i="5"/>
  <c r="AE4" i="5"/>
  <c r="AG4" i="5"/>
  <c r="AB5" i="5"/>
  <c r="AC5" i="5"/>
  <c r="AD5" i="5"/>
  <c r="AE5" i="5"/>
  <c r="AG5" i="5"/>
  <c r="AB6" i="5"/>
  <c r="AC6" i="5"/>
  <c r="AD6" i="5"/>
  <c r="AE6" i="5"/>
  <c r="AG6" i="5"/>
  <c r="AB7" i="5"/>
  <c r="AC7" i="5"/>
  <c r="AD7" i="5"/>
  <c r="AE7" i="5"/>
  <c r="AG7" i="5"/>
  <c r="AB8" i="5"/>
  <c r="AC8" i="5"/>
  <c r="AD8" i="5"/>
  <c r="AE8" i="5"/>
  <c r="AG8" i="5"/>
  <c r="AB9" i="5"/>
  <c r="AC9" i="5"/>
  <c r="AD9" i="5"/>
  <c r="AE9" i="5"/>
  <c r="AG9" i="5"/>
  <c r="AB10" i="5"/>
  <c r="AC10" i="5"/>
  <c r="AD10" i="5"/>
  <c r="AE10" i="5"/>
  <c r="AG10" i="5"/>
  <c r="AB11" i="5"/>
  <c r="AC11" i="5"/>
  <c r="AD11" i="5"/>
  <c r="AE11" i="5"/>
  <c r="AG11" i="5"/>
  <c r="AB12" i="5"/>
  <c r="AC12" i="5"/>
  <c r="AD12" i="5"/>
  <c r="AE12" i="5"/>
  <c r="AG12" i="5"/>
  <c r="AB13" i="5"/>
  <c r="AC13" i="5"/>
  <c r="AD13" i="5"/>
  <c r="AE13" i="5"/>
  <c r="AG13" i="5"/>
  <c r="L3" i="5"/>
  <c r="M3" i="5"/>
  <c r="N3" i="5"/>
  <c r="O3" i="5"/>
  <c r="Q3" i="5"/>
  <c r="S3" i="5"/>
  <c r="T3" i="5"/>
  <c r="U3" i="5"/>
  <c r="V3" i="5"/>
  <c r="X3" i="5"/>
  <c r="Z3" i="5"/>
  <c r="L4" i="5"/>
  <c r="M4" i="5"/>
  <c r="N4" i="5"/>
  <c r="O4" i="5"/>
  <c r="Q4" i="5"/>
  <c r="S4" i="5"/>
  <c r="T4" i="5"/>
  <c r="U4" i="5"/>
  <c r="V4" i="5"/>
  <c r="X4" i="5"/>
  <c r="Z4" i="5"/>
  <c r="L5" i="5"/>
  <c r="M5" i="5"/>
  <c r="N5" i="5"/>
  <c r="O5" i="5"/>
  <c r="Q5" i="5"/>
  <c r="S5" i="5"/>
  <c r="T5" i="5"/>
  <c r="U5" i="5"/>
  <c r="V5" i="5"/>
  <c r="X5" i="5"/>
  <c r="Z5" i="5"/>
  <c r="L6" i="5"/>
  <c r="M6" i="5"/>
  <c r="N6" i="5"/>
  <c r="O6" i="5"/>
  <c r="Q6" i="5"/>
  <c r="S6" i="5"/>
  <c r="T6" i="5"/>
  <c r="U6" i="5"/>
  <c r="V6" i="5"/>
  <c r="X6" i="5"/>
  <c r="Z6" i="5"/>
  <c r="L7" i="5"/>
  <c r="M7" i="5"/>
  <c r="N7" i="5"/>
  <c r="O7" i="5"/>
  <c r="Q7" i="5"/>
  <c r="S7" i="5"/>
  <c r="T7" i="5"/>
  <c r="U7" i="5"/>
  <c r="V7" i="5"/>
  <c r="X7" i="5"/>
  <c r="Z7" i="5"/>
  <c r="L8" i="5"/>
  <c r="M8" i="5"/>
  <c r="N8" i="5"/>
  <c r="O8" i="5"/>
  <c r="Q8" i="5"/>
  <c r="S8" i="5"/>
  <c r="T8" i="5"/>
  <c r="U8" i="5"/>
  <c r="V8" i="5"/>
  <c r="X8" i="5"/>
  <c r="Z8" i="5"/>
  <c r="L9" i="5"/>
  <c r="M9" i="5"/>
  <c r="N9" i="5"/>
  <c r="O9" i="5"/>
  <c r="Q9" i="5"/>
  <c r="S9" i="5"/>
  <c r="T9" i="5"/>
  <c r="U9" i="5"/>
  <c r="V9" i="5"/>
  <c r="X9" i="5"/>
  <c r="Z9" i="5"/>
  <c r="L10" i="5"/>
  <c r="M10" i="5"/>
  <c r="N10" i="5"/>
  <c r="O10" i="5"/>
  <c r="Q10" i="5"/>
  <c r="S10" i="5"/>
  <c r="T10" i="5"/>
  <c r="U10" i="5"/>
  <c r="V10" i="5"/>
  <c r="X10" i="5"/>
  <c r="Z10" i="5"/>
  <c r="L11" i="5"/>
  <c r="M11" i="5"/>
  <c r="N11" i="5"/>
  <c r="O11" i="5"/>
  <c r="Q11" i="5"/>
  <c r="S11" i="5"/>
  <c r="T11" i="5"/>
  <c r="U11" i="5"/>
  <c r="V11" i="5"/>
  <c r="X11" i="5"/>
  <c r="Z11" i="5"/>
  <c r="L12" i="5"/>
  <c r="M12" i="5"/>
  <c r="N12" i="5"/>
  <c r="O12" i="5"/>
  <c r="Q12" i="5"/>
  <c r="S12" i="5"/>
  <c r="T12" i="5"/>
  <c r="U12" i="5"/>
  <c r="V12" i="5"/>
  <c r="X12" i="5"/>
  <c r="Z12" i="5"/>
  <c r="L13" i="5"/>
  <c r="M13" i="5"/>
  <c r="N13" i="5"/>
  <c r="O13" i="5"/>
  <c r="Q13" i="5"/>
  <c r="S13" i="5"/>
  <c r="T13" i="5"/>
  <c r="U13" i="5"/>
  <c r="V13" i="5"/>
  <c r="X13" i="5"/>
  <c r="Z13" i="5"/>
  <c r="J13" i="5"/>
  <c r="E13" i="5"/>
  <c r="F13" i="5"/>
  <c r="G13" i="5"/>
  <c r="H13" i="5"/>
  <c r="J12" i="5"/>
  <c r="E12" i="5"/>
  <c r="F12" i="5"/>
  <c r="G12" i="5"/>
  <c r="H12" i="5"/>
  <c r="J11" i="5"/>
  <c r="E11" i="5"/>
  <c r="F11" i="5"/>
  <c r="G11" i="5"/>
  <c r="H11" i="5"/>
  <c r="J10" i="5"/>
  <c r="E10" i="5"/>
  <c r="F10" i="5"/>
  <c r="G10" i="5"/>
  <c r="H10" i="5"/>
  <c r="J9" i="5"/>
  <c r="E9" i="5"/>
  <c r="F9" i="5"/>
  <c r="G9" i="5"/>
  <c r="H9" i="5"/>
  <c r="J8" i="5"/>
  <c r="E8" i="5"/>
  <c r="F8" i="5"/>
  <c r="G8" i="5"/>
  <c r="H8" i="5"/>
  <c r="J7" i="5"/>
  <c r="E7" i="5"/>
  <c r="F7" i="5"/>
  <c r="G7" i="5"/>
  <c r="H7" i="5"/>
  <c r="J6" i="5"/>
  <c r="E6" i="5"/>
  <c r="F6" i="5"/>
  <c r="G6" i="5"/>
  <c r="H6" i="5"/>
  <c r="J5" i="5"/>
  <c r="E5" i="5"/>
  <c r="F5" i="5"/>
  <c r="G5" i="5"/>
  <c r="H5" i="5"/>
  <c r="J4" i="5"/>
  <c r="E4" i="5"/>
  <c r="F4" i="5"/>
  <c r="G4" i="5"/>
  <c r="H4" i="5"/>
  <c r="J3" i="5"/>
  <c r="E3" i="5"/>
  <c r="F3" i="5"/>
  <c r="G3" i="5"/>
  <c r="H3" i="5"/>
  <c r="AC28" i="4"/>
  <c r="AD28" i="4"/>
  <c r="AE28" i="4"/>
  <c r="AF28" i="4"/>
  <c r="Z28" i="4"/>
  <c r="AA28" i="4"/>
  <c r="V28" i="4"/>
  <c r="W28" i="4"/>
  <c r="X28" i="4"/>
  <c r="Q28" i="4"/>
  <c r="R28" i="4"/>
  <c r="S28" i="4"/>
  <c r="T28" i="4"/>
  <c r="N28" i="4"/>
  <c r="O28" i="4"/>
  <c r="J28" i="4"/>
  <c r="K28" i="4"/>
  <c r="L28" i="4"/>
  <c r="E28" i="4"/>
  <c r="F28" i="4"/>
  <c r="G28" i="4"/>
  <c r="H28" i="4"/>
  <c r="AC27" i="4"/>
  <c r="AD27" i="4"/>
  <c r="AE27" i="4"/>
  <c r="AF27" i="4"/>
  <c r="Z27" i="4"/>
  <c r="AA27" i="4"/>
  <c r="V27" i="4"/>
  <c r="W27" i="4"/>
  <c r="X27" i="4"/>
  <c r="Q27" i="4"/>
  <c r="R27" i="4"/>
  <c r="S27" i="4"/>
  <c r="T27" i="4"/>
  <c r="N27" i="4"/>
  <c r="O27" i="4"/>
  <c r="J27" i="4"/>
  <c r="K27" i="4"/>
  <c r="L27" i="4"/>
  <c r="E27" i="4"/>
  <c r="F27" i="4"/>
  <c r="G27" i="4"/>
  <c r="H27" i="4"/>
  <c r="AC26" i="4"/>
  <c r="AD26" i="4"/>
  <c r="AE26" i="4"/>
  <c r="AF26" i="4"/>
  <c r="Z26" i="4"/>
  <c r="AA26" i="4"/>
  <c r="V26" i="4"/>
  <c r="W26" i="4"/>
  <c r="X26" i="4"/>
  <c r="Q26" i="4"/>
  <c r="R26" i="4"/>
  <c r="S26" i="4"/>
  <c r="T26" i="4"/>
  <c r="N26" i="4"/>
  <c r="O26" i="4"/>
  <c r="J26" i="4"/>
  <c r="K26" i="4"/>
  <c r="L26" i="4"/>
  <c r="E26" i="4"/>
  <c r="F26" i="4"/>
  <c r="G26" i="4"/>
  <c r="H26" i="4"/>
  <c r="AC25" i="4"/>
  <c r="AD25" i="4"/>
  <c r="AE25" i="4"/>
  <c r="AF25" i="4"/>
  <c r="Z25" i="4"/>
  <c r="AA25" i="4"/>
  <c r="V25" i="4"/>
  <c r="W25" i="4"/>
  <c r="X25" i="4"/>
  <c r="Q25" i="4"/>
  <c r="R25" i="4"/>
  <c r="S25" i="4"/>
  <c r="T25" i="4"/>
  <c r="N25" i="4"/>
  <c r="O25" i="4"/>
  <c r="J25" i="4"/>
  <c r="K25" i="4"/>
  <c r="L25" i="4"/>
  <c r="E25" i="4"/>
  <c r="F25" i="4"/>
  <c r="G25" i="4"/>
  <c r="H25" i="4"/>
  <c r="AC24" i="4"/>
  <c r="AD24" i="4"/>
  <c r="AE24" i="4"/>
  <c r="AF24" i="4"/>
  <c r="Z24" i="4"/>
  <c r="AA24" i="4"/>
  <c r="V24" i="4"/>
  <c r="W24" i="4"/>
  <c r="X24" i="4"/>
  <c r="Q24" i="4"/>
  <c r="R24" i="4"/>
  <c r="S24" i="4"/>
  <c r="T24" i="4"/>
  <c r="N24" i="4"/>
  <c r="O24" i="4"/>
  <c r="J24" i="4"/>
  <c r="K24" i="4"/>
  <c r="L24" i="4"/>
  <c r="E24" i="4"/>
  <c r="F24" i="4"/>
  <c r="G24" i="4"/>
  <c r="H24" i="4"/>
  <c r="AC23" i="4"/>
  <c r="AD23" i="4"/>
  <c r="AE23" i="4"/>
  <c r="AF23" i="4"/>
  <c r="Z23" i="4"/>
  <c r="AA23" i="4"/>
  <c r="V23" i="4"/>
  <c r="W23" i="4"/>
  <c r="X23" i="4"/>
  <c r="Q23" i="4"/>
  <c r="R23" i="4"/>
  <c r="S23" i="4"/>
  <c r="T23" i="4"/>
  <c r="N23" i="4"/>
  <c r="O23" i="4"/>
  <c r="J23" i="4"/>
  <c r="K23" i="4"/>
  <c r="L23" i="4"/>
  <c r="E23" i="4"/>
  <c r="F23" i="4"/>
  <c r="G23" i="4"/>
  <c r="H23" i="4"/>
  <c r="AC22" i="4"/>
  <c r="AD22" i="4"/>
  <c r="AE22" i="4"/>
  <c r="AF22" i="4"/>
  <c r="Z22" i="4"/>
  <c r="AA22" i="4"/>
  <c r="V22" i="4"/>
  <c r="W22" i="4"/>
  <c r="X22" i="4"/>
  <c r="Q22" i="4"/>
  <c r="R22" i="4"/>
  <c r="S22" i="4"/>
  <c r="T22" i="4"/>
  <c r="N22" i="4"/>
  <c r="O22" i="4"/>
  <c r="J22" i="4"/>
  <c r="K22" i="4"/>
  <c r="L22" i="4"/>
  <c r="E22" i="4"/>
  <c r="F22" i="4"/>
  <c r="G22" i="4"/>
  <c r="H22" i="4"/>
  <c r="AC21" i="4"/>
  <c r="AD21" i="4"/>
  <c r="AE21" i="4"/>
  <c r="AF21" i="4"/>
  <c r="Z21" i="4"/>
  <c r="AA21" i="4"/>
  <c r="V21" i="4"/>
  <c r="W21" i="4"/>
  <c r="X21" i="4"/>
  <c r="Q21" i="4"/>
  <c r="R21" i="4"/>
  <c r="S21" i="4"/>
  <c r="T21" i="4"/>
  <c r="N21" i="4"/>
  <c r="O21" i="4"/>
  <c r="J21" i="4"/>
  <c r="K21" i="4"/>
  <c r="L21" i="4"/>
  <c r="E21" i="4"/>
  <c r="F21" i="4"/>
  <c r="G21" i="4"/>
  <c r="H21" i="4"/>
  <c r="AC20" i="4"/>
  <c r="AD20" i="4"/>
  <c r="AE20" i="4"/>
  <c r="AF20" i="4"/>
  <c r="Z20" i="4"/>
  <c r="AA20" i="4"/>
  <c r="V20" i="4"/>
  <c r="W20" i="4"/>
  <c r="X20" i="4"/>
  <c r="Q20" i="4"/>
  <c r="R20" i="4"/>
  <c r="S20" i="4"/>
  <c r="T20" i="4"/>
  <c r="N20" i="4"/>
  <c r="O20" i="4"/>
  <c r="J20" i="4"/>
  <c r="K20" i="4"/>
  <c r="L20" i="4"/>
  <c r="E20" i="4"/>
  <c r="F20" i="4"/>
  <c r="G20" i="4"/>
  <c r="H20" i="4"/>
  <c r="AC19" i="4"/>
  <c r="AD19" i="4"/>
  <c r="AE19" i="4"/>
  <c r="AF19" i="4"/>
  <c r="Z19" i="4"/>
  <c r="AA19" i="4"/>
  <c r="V19" i="4"/>
  <c r="W19" i="4"/>
  <c r="X19" i="4"/>
  <c r="Q19" i="4"/>
  <c r="R19" i="4"/>
  <c r="S19" i="4"/>
  <c r="T19" i="4"/>
  <c r="N19" i="4"/>
  <c r="O19" i="4"/>
  <c r="J19" i="4"/>
  <c r="K19" i="4"/>
  <c r="L19" i="4"/>
  <c r="E19" i="4"/>
  <c r="F19" i="4"/>
  <c r="G19" i="4"/>
  <c r="H19" i="4"/>
  <c r="AC18" i="4"/>
  <c r="AD18" i="4"/>
  <c r="AE18" i="4"/>
  <c r="AF18" i="4"/>
  <c r="Z18" i="4"/>
  <c r="AA18" i="4"/>
  <c r="V18" i="4"/>
  <c r="W18" i="4"/>
  <c r="X18" i="4"/>
  <c r="Q18" i="4"/>
  <c r="R18" i="4"/>
  <c r="S18" i="4"/>
  <c r="T18" i="4"/>
  <c r="N18" i="4"/>
  <c r="O18" i="4"/>
  <c r="J18" i="4"/>
  <c r="K18" i="4"/>
  <c r="L18" i="4"/>
  <c r="E18" i="4"/>
  <c r="F18" i="4"/>
  <c r="G18" i="4"/>
  <c r="H18" i="4"/>
  <c r="AC29" i="4"/>
  <c r="AD29" i="4"/>
  <c r="AE29" i="4"/>
  <c r="AF29" i="4"/>
  <c r="Z29" i="4"/>
  <c r="AA29" i="4"/>
  <c r="V29" i="4"/>
  <c r="W29" i="4"/>
  <c r="X29" i="4"/>
  <c r="Q29" i="4"/>
  <c r="R29" i="4"/>
  <c r="S29" i="4"/>
  <c r="T29" i="4"/>
  <c r="N29" i="4"/>
  <c r="O29" i="4"/>
  <c r="J29" i="4"/>
  <c r="K29" i="4"/>
  <c r="L29" i="4"/>
  <c r="E29" i="4"/>
  <c r="F29" i="4"/>
  <c r="G29" i="4"/>
  <c r="H29" i="4"/>
  <c r="AF13" i="4"/>
  <c r="AF12" i="4"/>
  <c r="AF11" i="4"/>
  <c r="AF10" i="4"/>
  <c r="AF9" i="4"/>
  <c r="AF8" i="4"/>
  <c r="AF7" i="4"/>
  <c r="AF6" i="4"/>
  <c r="AF5" i="4"/>
  <c r="AF4" i="4"/>
  <c r="AF3" i="4"/>
  <c r="AE13" i="4"/>
  <c r="AE12" i="4"/>
  <c r="AE11" i="4"/>
  <c r="AE10" i="4"/>
  <c r="AE9" i="4"/>
  <c r="AE8" i="4"/>
  <c r="AE7" i="4"/>
  <c r="AE6" i="4"/>
  <c r="AE5" i="4"/>
  <c r="AE4" i="4"/>
  <c r="AE3" i="4"/>
  <c r="AC14" i="4"/>
  <c r="AD14" i="4"/>
  <c r="AC13" i="4"/>
  <c r="AD13" i="4"/>
  <c r="AC12" i="4"/>
  <c r="AD12" i="4"/>
  <c r="AC11" i="4"/>
  <c r="AD11" i="4"/>
  <c r="AC10" i="4"/>
  <c r="AD10" i="4"/>
  <c r="AC9" i="4"/>
  <c r="AD9" i="4"/>
  <c r="AC8" i="4"/>
  <c r="AD8" i="4"/>
  <c r="AC7" i="4"/>
  <c r="AD7" i="4"/>
  <c r="AC6" i="4"/>
  <c r="AD6" i="4"/>
  <c r="AC5" i="4"/>
  <c r="AD5" i="4"/>
  <c r="AC4" i="4"/>
  <c r="AD4" i="4"/>
  <c r="AC3" i="4"/>
  <c r="AD3" i="4"/>
  <c r="Z3" i="4"/>
  <c r="AA3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V14" i="4"/>
  <c r="W14" i="4"/>
  <c r="X14" i="4"/>
  <c r="Q14" i="4"/>
  <c r="R14" i="4"/>
  <c r="S14" i="4"/>
  <c r="T14" i="4"/>
  <c r="V13" i="4"/>
  <c r="W13" i="4"/>
  <c r="X13" i="4"/>
  <c r="Q13" i="4"/>
  <c r="R13" i="4"/>
  <c r="S13" i="4"/>
  <c r="T13" i="4"/>
  <c r="V12" i="4"/>
  <c r="W12" i="4"/>
  <c r="X12" i="4"/>
  <c r="Q12" i="4"/>
  <c r="R12" i="4"/>
  <c r="S12" i="4"/>
  <c r="T12" i="4"/>
  <c r="V11" i="4"/>
  <c r="W11" i="4"/>
  <c r="X11" i="4"/>
  <c r="Q11" i="4"/>
  <c r="R11" i="4"/>
  <c r="S11" i="4"/>
  <c r="T11" i="4"/>
  <c r="V10" i="4"/>
  <c r="W10" i="4"/>
  <c r="X10" i="4"/>
  <c r="Q10" i="4"/>
  <c r="R10" i="4"/>
  <c r="S10" i="4"/>
  <c r="T10" i="4"/>
  <c r="V9" i="4"/>
  <c r="W9" i="4"/>
  <c r="X9" i="4"/>
  <c r="Q9" i="4"/>
  <c r="R9" i="4"/>
  <c r="S9" i="4"/>
  <c r="T9" i="4"/>
  <c r="V8" i="4"/>
  <c r="W8" i="4"/>
  <c r="X8" i="4"/>
  <c r="Q8" i="4"/>
  <c r="R8" i="4"/>
  <c r="S8" i="4"/>
  <c r="T8" i="4"/>
  <c r="V7" i="4"/>
  <c r="W7" i="4"/>
  <c r="X7" i="4"/>
  <c r="Q7" i="4"/>
  <c r="R7" i="4"/>
  <c r="S7" i="4"/>
  <c r="T7" i="4"/>
  <c r="V6" i="4"/>
  <c r="W6" i="4"/>
  <c r="X6" i="4"/>
  <c r="Q6" i="4"/>
  <c r="R6" i="4"/>
  <c r="S6" i="4"/>
  <c r="T6" i="4"/>
  <c r="V5" i="4"/>
  <c r="W5" i="4"/>
  <c r="X5" i="4"/>
  <c r="Q5" i="4"/>
  <c r="R5" i="4"/>
  <c r="S5" i="4"/>
  <c r="T5" i="4"/>
  <c r="V4" i="4"/>
  <c r="W4" i="4"/>
  <c r="X4" i="4"/>
  <c r="Q4" i="4"/>
  <c r="R4" i="4"/>
  <c r="S4" i="4"/>
  <c r="T4" i="4"/>
  <c r="V3" i="4"/>
  <c r="W3" i="4"/>
  <c r="X3" i="4"/>
  <c r="Q3" i="4"/>
  <c r="R3" i="4"/>
  <c r="S3" i="4"/>
  <c r="T3" i="4"/>
  <c r="J14" i="4"/>
  <c r="J13" i="4"/>
  <c r="J12" i="4"/>
  <c r="J11" i="4"/>
  <c r="J10" i="4"/>
  <c r="J9" i="4"/>
  <c r="J8" i="4"/>
  <c r="J7" i="4"/>
  <c r="J6" i="4"/>
  <c r="J5" i="4"/>
  <c r="J4" i="4"/>
  <c r="J3" i="4"/>
  <c r="F14" i="4"/>
  <c r="G14" i="4"/>
  <c r="H14" i="4"/>
  <c r="K14" i="4"/>
  <c r="L14" i="4"/>
  <c r="N14" i="4"/>
  <c r="O14" i="4"/>
  <c r="F13" i="4"/>
  <c r="G13" i="4"/>
  <c r="H13" i="4"/>
  <c r="K13" i="4"/>
  <c r="L13" i="4"/>
  <c r="N13" i="4"/>
  <c r="O13" i="4"/>
  <c r="F12" i="4"/>
  <c r="G12" i="4"/>
  <c r="H12" i="4"/>
  <c r="K12" i="4"/>
  <c r="L12" i="4"/>
  <c r="N12" i="4"/>
  <c r="O12" i="4"/>
  <c r="F11" i="4"/>
  <c r="G11" i="4"/>
  <c r="H11" i="4"/>
  <c r="K11" i="4"/>
  <c r="L11" i="4"/>
  <c r="N11" i="4"/>
  <c r="O11" i="4"/>
  <c r="F10" i="4"/>
  <c r="G10" i="4"/>
  <c r="H10" i="4"/>
  <c r="K10" i="4"/>
  <c r="L10" i="4"/>
  <c r="N10" i="4"/>
  <c r="O10" i="4"/>
  <c r="F9" i="4"/>
  <c r="G9" i="4"/>
  <c r="H9" i="4"/>
  <c r="K9" i="4"/>
  <c r="L9" i="4"/>
  <c r="N9" i="4"/>
  <c r="O9" i="4"/>
  <c r="F8" i="4"/>
  <c r="G8" i="4"/>
  <c r="H8" i="4"/>
  <c r="K8" i="4"/>
  <c r="L8" i="4"/>
  <c r="N8" i="4"/>
  <c r="O8" i="4"/>
  <c r="F7" i="4"/>
  <c r="G7" i="4"/>
  <c r="H7" i="4"/>
  <c r="K7" i="4"/>
  <c r="L7" i="4"/>
  <c r="N7" i="4"/>
  <c r="O7" i="4"/>
  <c r="F6" i="4"/>
  <c r="G6" i="4"/>
  <c r="H6" i="4"/>
  <c r="K6" i="4"/>
  <c r="L6" i="4"/>
  <c r="N6" i="4"/>
  <c r="O6" i="4"/>
  <c r="F5" i="4"/>
  <c r="G5" i="4"/>
  <c r="H5" i="4"/>
  <c r="K5" i="4"/>
  <c r="L5" i="4"/>
  <c r="N5" i="4"/>
  <c r="O5" i="4"/>
  <c r="F4" i="4"/>
  <c r="G4" i="4"/>
  <c r="H4" i="4"/>
  <c r="K4" i="4"/>
  <c r="L4" i="4"/>
  <c r="N4" i="4"/>
  <c r="O4" i="4"/>
  <c r="F3" i="4"/>
  <c r="G3" i="4"/>
  <c r="H3" i="4"/>
  <c r="K3" i="4"/>
  <c r="L3" i="4"/>
  <c r="N3" i="4"/>
  <c r="O3" i="4"/>
  <c r="E4" i="4"/>
  <c r="E5" i="4"/>
  <c r="E6" i="4"/>
  <c r="E7" i="4"/>
  <c r="E8" i="4"/>
  <c r="E9" i="4"/>
  <c r="E10" i="4"/>
  <c r="E11" i="4"/>
  <c r="E12" i="4"/>
  <c r="E13" i="4"/>
  <c r="E14" i="4"/>
  <c r="E3" i="4"/>
  <c r="C36" i="4"/>
  <c r="B7" i="1"/>
  <c r="C37" i="4"/>
  <c r="B8" i="1"/>
  <c r="C38" i="4"/>
  <c r="B9" i="1"/>
  <c r="C39" i="4"/>
  <c r="B10" i="1"/>
  <c r="C40" i="4"/>
  <c r="B11" i="1"/>
  <c r="C41" i="4"/>
  <c r="B12" i="1"/>
  <c r="C42" i="4"/>
  <c r="B13" i="1"/>
  <c r="C43" i="4"/>
  <c r="B14" i="1"/>
  <c r="C44" i="4"/>
  <c r="B15" i="1"/>
  <c r="C45" i="4"/>
  <c r="B16" i="1"/>
  <c r="G13" i="9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D34" i="12"/>
  <c r="R8" i="11"/>
  <c r="M8" i="11"/>
  <c r="G15" i="11"/>
  <c r="E23" i="12"/>
  <c r="S34" i="5"/>
  <c r="K34" i="5"/>
  <c r="L34" i="5"/>
  <c r="M34" i="5"/>
  <c r="N34" i="5"/>
  <c r="O34" i="5"/>
  <c r="P34" i="5"/>
  <c r="Q34" i="5"/>
  <c r="R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E34" i="5"/>
  <c r="F34" i="5"/>
  <c r="G34" i="5"/>
  <c r="H34" i="5"/>
  <c r="I34" i="5"/>
  <c r="J34" i="5"/>
  <c r="B43" i="10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B43" i="4"/>
  <c r="B26" i="8"/>
  <c r="B41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B23" i="12"/>
  <c r="C23" i="12"/>
  <c r="D23" i="12"/>
  <c r="F23" i="12"/>
  <c r="G23" i="12"/>
  <c r="H23" i="12"/>
  <c r="B38" i="12"/>
  <c r="I23" i="12"/>
  <c r="J23" i="12"/>
  <c r="K23" i="12"/>
  <c r="L23" i="12"/>
  <c r="C38" i="12"/>
  <c r="M23" i="12"/>
  <c r="N23" i="12"/>
  <c r="E38" i="12"/>
  <c r="O23" i="12"/>
  <c r="F38" i="12"/>
  <c r="P23" i="12"/>
  <c r="D38" i="12"/>
  <c r="Q23" i="12"/>
  <c r="R23" i="12"/>
  <c r="H38" i="12"/>
  <c r="S23" i="12"/>
  <c r="G38" i="12"/>
  <c r="T23" i="12"/>
  <c r="U23" i="12"/>
  <c r="D1" i="8"/>
  <c r="B18" i="12"/>
  <c r="C18" i="12"/>
  <c r="D18" i="12"/>
  <c r="E18" i="12"/>
  <c r="F18" i="12"/>
  <c r="G18" i="12"/>
  <c r="H18" i="12"/>
  <c r="B33" i="12"/>
  <c r="I18" i="12"/>
  <c r="J18" i="12"/>
  <c r="K18" i="12"/>
  <c r="L18" i="12"/>
  <c r="C33" i="12"/>
  <c r="M18" i="12"/>
  <c r="N18" i="12"/>
  <c r="E33" i="12"/>
  <c r="O18" i="12"/>
  <c r="F33" i="12"/>
  <c r="P18" i="12"/>
  <c r="D33" i="12"/>
  <c r="Q18" i="12"/>
  <c r="R18" i="12"/>
  <c r="H33" i="12"/>
  <c r="S18" i="12"/>
  <c r="G33" i="12"/>
  <c r="T18" i="12"/>
  <c r="U18" i="12"/>
  <c r="B14" i="11"/>
  <c r="D42" i="4"/>
  <c r="B45" i="4"/>
  <c r="G16" i="1"/>
  <c r="B44" i="4"/>
  <c r="G15" i="1"/>
  <c r="G14" i="1"/>
  <c r="B42" i="4"/>
  <c r="G13" i="1"/>
  <c r="B41" i="4"/>
  <c r="G12" i="1"/>
  <c r="B40" i="4"/>
  <c r="G11" i="1"/>
  <c r="B39" i="4"/>
  <c r="G10" i="1"/>
  <c r="B38" i="4"/>
  <c r="G9" i="1"/>
  <c r="B37" i="4"/>
  <c r="G8" i="1"/>
  <c r="B36" i="4"/>
  <c r="G7" i="1"/>
  <c r="B35" i="4"/>
  <c r="G6" i="1"/>
  <c r="B34" i="4"/>
  <c r="G5" i="1"/>
  <c r="B12" i="9"/>
  <c r="M6" i="1"/>
  <c r="H33" i="5"/>
  <c r="M5" i="1"/>
  <c r="AO18" i="6"/>
  <c r="AP18" i="6"/>
  <c r="AR5" i="9"/>
  <c r="AR18" i="9"/>
  <c r="AA29" i="6"/>
  <c r="AF29" i="6"/>
  <c r="AK29" i="6"/>
  <c r="AA28" i="6"/>
  <c r="AF28" i="6"/>
  <c r="AK28" i="6"/>
  <c r="AA27" i="6"/>
  <c r="AF27" i="6"/>
  <c r="AK27" i="6"/>
  <c r="AA26" i="6"/>
  <c r="AF26" i="6"/>
  <c r="AK26" i="6"/>
  <c r="AA25" i="6"/>
  <c r="AF25" i="6"/>
  <c r="AK25" i="6"/>
  <c r="AA24" i="6"/>
  <c r="AF24" i="6"/>
  <c r="AK24" i="6"/>
  <c r="AA23" i="6"/>
  <c r="AF23" i="6"/>
  <c r="AK23" i="6"/>
  <c r="AA22" i="6"/>
  <c r="AF22" i="6"/>
  <c r="AK22" i="6"/>
  <c r="AA21" i="6"/>
  <c r="AF21" i="6"/>
  <c r="AK21" i="6"/>
  <c r="AA20" i="6"/>
  <c r="AF20" i="6"/>
  <c r="AK20" i="6"/>
  <c r="AA19" i="6"/>
  <c r="AF19" i="6"/>
  <c r="AK19" i="6"/>
  <c r="AA18" i="6"/>
  <c r="AF18" i="6"/>
  <c r="AK18" i="6"/>
  <c r="AN18" i="6"/>
  <c r="AM29" i="6"/>
  <c r="AC16" i="9"/>
  <c r="AM28" i="6"/>
  <c r="AM27" i="6"/>
  <c r="AC14" i="9"/>
  <c r="AM26" i="6"/>
  <c r="AM25" i="6"/>
  <c r="AC12" i="9"/>
  <c r="AM24" i="6"/>
  <c r="AM23" i="6"/>
  <c r="AC10" i="9"/>
  <c r="AM22" i="6"/>
  <c r="AM21" i="6"/>
  <c r="AC8" i="9"/>
  <c r="AM20" i="6"/>
  <c r="AM19" i="6"/>
  <c r="AC6" i="9"/>
  <c r="AM18" i="6"/>
  <c r="AL29" i="6"/>
  <c r="X16" i="9"/>
  <c r="AL28" i="6"/>
  <c r="AL27" i="6"/>
  <c r="X14" i="9"/>
  <c r="AL26" i="6"/>
  <c r="AL25" i="6"/>
  <c r="X12" i="9"/>
  <c r="AL24" i="6"/>
  <c r="AL23" i="6"/>
  <c r="X10" i="9"/>
  <c r="AL22" i="6"/>
  <c r="AL21" i="6"/>
  <c r="X8" i="9"/>
  <c r="AL20" i="6"/>
  <c r="AL19" i="6"/>
  <c r="X6" i="9"/>
  <c r="AL18" i="6"/>
  <c r="V29" i="6"/>
  <c r="S16" i="9"/>
  <c r="V28" i="6"/>
  <c r="V27" i="6"/>
  <c r="S14" i="9"/>
  <c r="V26" i="6"/>
  <c r="V25" i="6"/>
  <c r="S12" i="9"/>
  <c r="V24" i="6"/>
  <c r="V23" i="6"/>
  <c r="S10" i="9"/>
  <c r="V22" i="6"/>
  <c r="V21" i="6"/>
  <c r="S8" i="9"/>
  <c r="V20" i="6"/>
  <c r="V19" i="6"/>
  <c r="S6" i="9"/>
  <c r="V18" i="6"/>
  <c r="I45" i="11"/>
  <c r="I29" i="6"/>
  <c r="N16" i="9"/>
  <c r="I28" i="6"/>
  <c r="I27" i="6"/>
  <c r="N14" i="9"/>
  <c r="I26" i="6"/>
  <c r="I25" i="6"/>
  <c r="N12" i="9"/>
  <c r="I24" i="6"/>
  <c r="I23" i="6"/>
  <c r="N10" i="9"/>
  <c r="I22" i="6"/>
  <c r="I21" i="6"/>
  <c r="N8" i="9"/>
  <c r="I20" i="6"/>
  <c r="I19" i="6"/>
  <c r="N6" i="9"/>
  <c r="I18" i="6"/>
  <c r="AR29" i="6"/>
  <c r="BB16" i="1"/>
  <c r="AR28" i="6"/>
  <c r="BB15" i="1"/>
  <c r="AR27" i="6"/>
  <c r="BB14" i="1"/>
  <c r="AR26" i="6"/>
  <c r="BB13" i="1"/>
  <c r="AR25" i="6"/>
  <c r="BB12" i="1"/>
  <c r="AR24" i="6"/>
  <c r="BB11" i="1"/>
  <c r="AR23" i="6"/>
  <c r="BB10" i="1"/>
  <c r="AR22" i="6"/>
  <c r="BB9" i="1"/>
  <c r="AR21" i="6"/>
  <c r="BB8" i="1"/>
  <c r="AR20" i="6"/>
  <c r="BB7" i="1"/>
  <c r="AR19" i="6"/>
  <c r="BB6" i="1"/>
  <c r="AR18" i="6"/>
  <c r="BB5" i="1"/>
  <c r="AC8" i="1"/>
  <c r="AD18" i="6"/>
  <c r="AE18" i="6"/>
  <c r="AG18" i="6"/>
  <c r="AH18" i="6"/>
  <c r="AI18" i="6"/>
  <c r="AJ18" i="6"/>
  <c r="AQ18" i="6"/>
  <c r="AS18" i="6"/>
  <c r="AT18" i="6"/>
  <c r="AU18" i="6"/>
  <c r="AV18" i="6"/>
  <c r="AD19" i="6"/>
  <c r="AE19" i="6"/>
  <c r="AG19" i="6"/>
  <c r="AH19" i="6"/>
  <c r="AI19" i="6"/>
  <c r="AJ19" i="6"/>
  <c r="AN19" i="6"/>
  <c r="AO19" i="6"/>
  <c r="AP19" i="6"/>
  <c r="AQ19" i="6"/>
  <c r="AS19" i="6"/>
  <c r="AT19" i="6"/>
  <c r="AU19" i="6"/>
  <c r="AV19" i="6"/>
  <c r="AD20" i="6"/>
  <c r="AE20" i="6"/>
  <c r="AG20" i="6"/>
  <c r="AH20" i="6"/>
  <c r="AI20" i="6"/>
  <c r="AJ20" i="6"/>
  <c r="AN20" i="6"/>
  <c r="AO20" i="6"/>
  <c r="AP20" i="6"/>
  <c r="AQ20" i="6"/>
  <c r="AS20" i="6"/>
  <c r="AT20" i="6"/>
  <c r="AU20" i="6"/>
  <c r="AV20" i="6"/>
  <c r="AD21" i="6"/>
  <c r="AE21" i="6"/>
  <c r="AG21" i="6"/>
  <c r="AH21" i="6"/>
  <c r="AI21" i="6"/>
  <c r="AJ21" i="6"/>
  <c r="AN21" i="6"/>
  <c r="AO21" i="6"/>
  <c r="AP21" i="6"/>
  <c r="AQ21" i="6"/>
  <c r="AS21" i="6"/>
  <c r="AT21" i="6"/>
  <c r="AU21" i="6"/>
  <c r="AV21" i="6"/>
  <c r="AD22" i="6"/>
  <c r="AE22" i="6"/>
  <c r="AG22" i="6"/>
  <c r="AH22" i="6"/>
  <c r="AI22" i="6"/>
  <c r="AJ22" i="6"/>
  <c r="AN22" i="6"/>
  <c r="AO22" i="6"/>
  <c r="AP22" i="6"/>
  <c r="AQ22" i="6"/>
  <c r="AS22" i="6"/>
  <c r="AT22" i="6"/>
  <c r="AU22" i="6"/>
  <c r="AV22" i="6"/>
  <c r="AD23" i="6"/>
  <c r="AE23" i="6"/>
  <c r="AG23" i="6"/>
  <c r="AH23" i="6"/>
  <c r="AI23" i="6"/>
  <c r="AJ23" i="6"/>
  <c r="AN23" i="6"/>
  <c r="AO23" i="6"/>
  <c r="AP23" i="6"/>
  <c r="AQ23" i="6"/>
  <c r="AS23" i="6"/>
  <c r="AT23" i="6"/>
  <c r="AU23" i="6"/>
  <c r="AV23" i="6"/>
  <c r="AD24" i="6"/>
  <c r="AE24" i="6"/>
  <c r="AG24" i="6"/>
  <c r="AH24" i="6"/>
  <c r="AI24" i="6"/>
  <c r="AJ24" i="6"/>
  <c r="AN24" i="6"/>
  <c r="AO24" i="6"/>
  <c r="AP24" i="6"/>
  <c r="AQ24" i="6"/>
  <c r="AS24" i="6"/>
  <c r="AT24" i="6"/>
  <c r="AU24" i="6"/>
  <c r="AV24" i="6"/>
  <c r="AD25" i="6"/>
  <c r="AE25" i="6"/>
  <c r="AG25" i="6"/>
  <c r="AH25" i="6"/>
  <c r="AI25" i="6"/>
  <c r="AJ25" i="6"/>
  <c r="AN25" i="6"/>
  <c r="AO25" i="6"/>
  <c r="AP25" i="6"/>
  <c r="AQ25" i="6"/>
  <c r="AS25" i="6"/>
  <c r="AT25" i="6"/>
  <c r="AU25" i="6"/>
  <c r="AV25" i="6"/>
  <c r="AD26" i="6"/>
  <c r="AE26" i="6"/>
  <c r="AG26" i="6"/>
  <c r="AH26" i="6"/>
  <c r="AI26" i="6"/>
  <c r="AJ26" i="6"/>
  <c r="AN26" i="6"/>
  <c r="AO26" i="6"/>
  <c r="AP26" i="6"/>
  <c r="AQ26" i="6"/>
  <c r="AS26" i="6"/>
  <c r="AT26" i="6"/>
  <c r="AU26" i="6"/>
  <c r="AV26" i="6"/>
  <c r="AD27" i="6"/>
  <c r="AE27" i="6"/>
  <c r="AG27" i="6"/>
  <c r="AH27" i="6"/>
  <c r="AI27" i="6"/>
  <c r="AJ27" i="6"/>
  <c r="AN27" i="6"/>
  <c r="AO27" i="6"/>
  <c r="AP27" i="6"/>
  <c r="AQ27" i="6"/>
  <c r="AS27" i="6"/>
  <c r="AT27" i="6"/>
  <c r="AU27" i="6"/>
  <c r="AV27" i="6"/>
  <c r="AD28" i="6"/>
  <c r="AE28" i="6"/>
  <c r="AG28" i="6"/>
  <c r="AH28" i="6"/>
  <c r="AI28" i="6"/>
  <c r="AJ28" i="6"/>
  <c r="AN28" i="6"/>
  <c r="AO28" i="6"/>
  <c r="AP28" i="6"/>
  <c r="AQ28" i="6"/>
  <c r="AS28" i="6"/>
  <c r="AT28" i="6"/>
  <c r="AU28" i="6"/>
  <c r="AV28" i="6"/>
  <c r="AD29" i="6"/>
  <c r="AE29" i="6"/>
  <c r="AG29" i="6"/>
  <c r="AH29" i="6"/>
  <c r="AI29" i="6"/>
  <c r="AJ29" i="6"/>
  <c r="AN29" i="6"/>
  <c r="AO29" i="6"/>
  <c r="AP29" i="6"/>
  <c r="AQ29" i="6"/>
  <c r="AS29" i="6"/>
  <c r="AT29" i="6"/>
  <c r="AU29" i="6"/>
  <c r="AV29" i="6"/>
  <c r="B19" i="8"/>
  <c r="B34" i="8"/>
  <c r="C19" i="8"/>
  <c r="C34" i="8"/>
  <c r="B20" i="8"/>
  <c r="B35" i="8"/>
  <c r="C20" i="8"/>
  <c r="C35" i="8"/>
  <c r="B21" i="8"/>
  <c r="B36" i="8"/>
  <c r="C21" i="8"/>
  <c r="C36" i="8"/>
  <c r="B22" i="8"/>
  <c r="B37" i="8"/>
  <c r="C22" i="8"/>
  <c r="C37" i="8"/>
  <c r="B38" i="8"/>
  <c r="C38" i="8"/>
  <c r="B24" i="8"/>
  <c r="B39" i="8"/>
  <c r="C24" i="8"/>
  <c r="C39" i="8"/>
  <c r="B25" i="8"/>
  <c r="B40" i="8"/>
  <c r="C25" i="8"/>
  <c r="C40" i="8"/>
  <c r="C41" i="8"/>
  <c r="B27" i="8"/>
  <c r="B42" i="8"/>
  <c r="C27" i="8"/>
  <c r="C42" i="8"/>
  <c r="B28" i="8"/>
  <c r="B43" i="8"/>
  <c r="C28" i="8"/>
  <c r="C43" i="8"/>
  <c r="B29" i="8"/>
  <c r="B44" i="8"/>
  <c r="C29" i="8"/>
  <c r="C44" i="8"/>
  <c r="B18" i="8"/>
  <c r="B33" i="8"/>
  <c r="C18" i="8"/>
  <c r="C33" i="8"/>
  <c r="AF29" i="8"/>
  <c r="K44" i="8"/>
  <c r="AF28" i="8"/>
  <c r="K43" i="8"/>
  <c r="AF27" i="8"/>
  <c r="K42" i="8"/>
  <c r="K41" i="8"/>
  <c r="AF25" i="8"/>
  <c r="K40" i="8"/>
  <c r="AF24" i="8"/>
  <c r="K39" i="8"/>
  <c r="K38" i="8"/>
  <c r="AF22" i="8"/>
  <c r="K37" i="8"/>
  <c r="AF21" i="8"/>
  <c r="K36" i="8"/>
  <c r="AF20" i="8"/>
  <c r="K35" i="8"/>
  <c r="AF19" i="8"/>
  <c r="K34" i="8"/>
  <c r="AF18" i="8"/>
  <c r="K33" i="8"/>
  <c r="D38" i="8"/>
  <c r="F38" i="8"/>
  <c r="I38" i="8"/>
  <c r="B22" i="12"/>
  <c r="C22" i="12"/>
  <c r="D22" i="12"/>
  <c r="E22" i="12"/>
  <c r="F22" i="12"/>
  <c r="G22" i="12"/>
  <c r="H22" i="12"/>
  <c r="B37" i="12"/>
  <c r="I22" i="12"/>
  <c r="J22" i="12"/>
  <c r="K22" i="12"/>
  <c r="L22" i="12"/>
  <c r="C37" i="12"/>
  <c r="M22" i="12"/>
  <c r="N22" i="12"/>
  <c r="E37" i="12"/>
  <c r="O22" i="12"/>
  <c r="F37" i="12"/>
  <c r="P22" i="12"/>
  <c r="D37" i="12"/>
  <c r="Q22" i="12"/>
  <c r="R22" i="12"/>
  <c r="S22" i="12"/>
  <c r="G37" i="12"/>
  <c r="T22" i="12"/>
  <c r="U22" i="12"/>
  <c r="I18" i="8"/>
  <c r="D33" i="8"/>
  <c r="O18" i="8"/>
  <c r="E33" i="8"/>
  <c r="T18" i="8"/>
  <c r="F33" i="8"/>
  <c r="I19" i="8"/>
  <c r="D34" i="8"/>
  <c r="O19" i="8"/>
  <c r="E34" i="8"/>
  <c r="T19" i="8"/>
  <c r="F34" i="8"/>
  <c r="I20" i="8"/>
  <c r="D35" i="8"/>
  <c r="O20" i="8"/>
  <c r="E35" i="8"/>
  <c r="T20" i="8"/>
  <c r="F35" i="8"/>
  <c r="I21" i="8"/>
  <c r="D36" i="8"/>
  <c r="O21" i="8"/>
  <c r="E36" i="8"/>
  <c r="T21" i="8"/>
  <c r="F36" i="8"/>
  <c r="I22" i="8"/>
  <c r="D37" i="8"/>
  <c r="O22" i="8"/>
  <c r="E37" i="8"/>
  <c r="T22" i="8"/>
  <c r="F37" i="8"/>
  <c r="E38" i="8"/>
  <c r="I24" i="8"/>
  <c r="D39" i="8"/>
  <c r="O24" i="8"/>
  <c r="E39" i="8"/>
  <c r="T24" i="8"/>
  <c r="F39" i="8"/>
  <c r="I25" i="8"/>
  <c r="D40" i="8"/>
  <c r="O25" i="8"/>
  <c r="E40" i="8"/>
  <c r="T25" i="8"/>
  <c r="F40" i="8"/>
  <c r="D41" i="8"/>
  <c r="E41" i="8"/>
  <c r="F41" i="8"/>
  <c r="Q34" i="12"/>
  <c r="Q35" i="12"/>
  <c r="Q36" i="12"/>
  <c r="Q37" i="12"/>
  <c r="Q38" i="12"/>
  <c r="Q39" i="12"/>
  <c r="Q40" i="12"/>
  <c r="Q41" i="12"/>
  <c r="Q42" i="12"/>
  <c r="Q43" i="12"/>
  <c r="Q44" i="12"/>
  <c r="Q33" i="12"/>
  <c r="P34" i="12"/>
  <c r="P35" i="12"/>
  <c r="P36" i="12"/>
  <c r="P37" i="12"/>
  <c r="P38" i="12"/>
  <c r="P39" i="12"/>
  <c r="P40" i="12"/>
  <c r="P41" i="12"/>
  <c r="P42" i="12"/>
  <c r="P43" i="12"/>
  <c r="P44" i="12"/>
  <c r="P33" i="12"/>
  <c r="O34" i="12"/>
  <c r="O35" i="12"/>
  <c r="O36" i="12"/>
  <c r="O37" i="12"/>
  <c r="O38" i="12"/>
  <c r="O39" i="12"/>
  <c r="O40" i="12"/>
  <c r="O41" i="12"/>
  <c r="O42" i="12"/>
  <c r="O43" i="12"/>
  <c r="O44" i="12"/>
  <c r="O33" i="12"/>
  <c r="N34" i="12"/>
  <c r="N35" i="12"/>
  <c r="N36" i="12"/>
  <c r="N37" i="12"/>
  <c r="N38" i="12"/>
  <c r="N39" i="12"/>
  <c r="N40" i="12"/>
  <c r="N41" i="12"/>
  <c r="N42" i="12"/>
  <c r="N43" i="12"/>
  <c r="N44" i="12"/>
  <c r="N33" i="12"/>
  <c r="M34" i="12"/>
  <c r="M35" i="12"/>
  <c r="M36" i="12"/>
  <c r="M37" i="12"/>
  <c r="M38" i="12"/>
  <c r="M39" i="12"/>
  <c r="M40" i="12"/>
  <c r="M41" i="12"/>
  <c r="M42" i="12"/>
  <c r="M43" i="12"/>
  <c r="M44" i="12"/>
  <c r="M33" i="12"/>
  <c r="L34" i="12"/>
  <c r="L35" i="12"/>
  <c r="L36" i="12"/>
  <c r="L37" i="12"/>
  <c r="L38" i="12"/>
  <c r="L39" i="12"/>
  <c r="L40" i="12"/>
  <c r="L41" i="12"/>
  <c r="L42" i="12"/>
  <c r="L43" i="12"/>
  <c r="L44" i="12"/>
  <c r="L33" i="12"/>
  <c r="K34" i="12"/>
  <c r="K35" i="12"/>
  <c r="K36" i="12"/>
  <c r="K37" i="12"/>
  <c r="K38" i="12"/>
  <c r="K39" i="12"/>
  <c r="K40" i="12"/>
  <c r="K41" i="12"/>
  <c r="K42" i="12"/>
  <c r="K43" i="12"/>
  <c r="K44" i="12"/>
  <c r="K33" i="12"/>
  <c r="H34" i="12"/>
  <c r="H35" i="12"/>
  <c r="R21" i="12"/>
  <c r="H36" i="12"/>
  <c r="H37" i="12"/>
  <c r="R24" i="12"/>
  <c r="H39" i="12"/>
  <c r="R25" i="12"/>
  <c r="H40" i="12"/>
  <c r="R26" i="12"/>
  <c r="H41" i="12"/>
  <c r="R27" i="12"/>
  <c r="H42" i="12"/>
  <c r="R28" i="12"/>
  <c r="H43" i="12"/>
  <c r="R29" i="12"/>
  <c r="H44" i="12"/>
  <c r="G34" i="12"/>
  <c r="G35" i="12"/>
  <c r="S21" i="12"/>
  <c r="G36" i="12"/>
  <c r="S24" i="12"/>
  <c r="G39" i="12"/>
  <c r="S25" i="12"/>
  <c r="G40" i="12"/>
  <c r="S26" i="12"/>
  <c r="G41" i="12"/>
  <c r="S27" i="12"/>
  <c r="G42" i="12"/>
  <c r="S28" i="12"/>
  <c r="G43" i="12"/>
  <c r="S29" i="12"/>
  <c r="G44" i="12"/>
  <c r="F34" i="12"/>
  <c r="F35" i="12"/>
  <c r="O21" i="12"/>
  <c r="F36" i="12"/>
  <c r="O24" i="12"/>
  <c r="F39" i="12"/>
  <c r="O25" i="12"/>
  <c r="F40" i="12"/>
  <c r="O26" i="12"/>
  <c r="F41" i="12"/>
  <c r="O27" i="12"/>
  <c r="F42" i="12"/>
  <c r="O28" i="12"/>
  <c r="F43" i="12"/>
  <c r="O29" i="12"/>
  <c r="F44" i="12"/>
  <c r="E34" i="12"/>
  <c r="E35" i="12"/>
  <c r="N21" i="12"/>
  <c r="E36" i="12"/>
  <c r="N24" i="12"/>
  <c r="E39" i="12"/>
  <c r="N25" i="12"/>
  <c r="E40" i="12"/>
  <c r="N26" i="12"/>
  <c r="E41" i="12"/>
  <c r="N27" i="12"/>
  <c r="E42" i="12"/>
  <c r="N28" i="12"/>
  <c r="E43" i="12"/>
  <c r="N29" i="12"/>
  <c r="E44" i="12"/>
  <c r="D35" i="12"/>
  <c r="P21" i="12"/>
  <c r="D36" i="12"/>
  <c r="P24" i="12"/>
  <c r="D39" i="12"/>
  <c r="P25" i="12"/>
  <c r="D40" i="12"/>
  <c r="P26" i="12"/>
  <c r="D41" i="12"/>
  <c r="P27" i="12"/>
  <c r="D42" i="12"/>
  <c r="P28" i="12"/>
  <c r="D43" i="12"/>
  <c r="P29" i="12"/>
  <c r="D44" i="12"/>
  <c r="C34" i="12"/>
  <c r="C35" i="12"/>
  <c r="L21" i="12"/>
  <c r="C36" i="12"/>
  <c r="L24" i="12"/>
  <c r="C39" i="12"/>
  <c r="L25" i="12"/>
  <c r="C40" i="12"/>
  <c r="L26" i="12"/>
  <c r="C41" i="12"/>
  <c r="L27" i="12"/>
  <c r="C42" i="12"/>
  <c r="L28" i="12"/>
  <c r="C43" i="12"/>
  <c r="L29" i="12"/>
  <c r="C44" i="12"/>
  <c r="B34" i="12"/>
  <c r="B35" i="12"/>
  <c r="H21" i="12"/>
  <c r="B36" i="12"/>
  <c r="H24" i="12"/>
  <c r="B39" i="12"/>
  <c r="H25" i="12"/>
  <c r="B40" i="12"/>
  <c r="H26" i="12"/>
  <c r="B41" i="12"/>
  <c r="H27" i="12"/>
  <c r="B42" i="12"/>
  <c r="H28" i="12"/>
  <c r="B43" i="12"/>
  <c r="H29" i="12"/>
  <c r="B44" i="12"/>
  <c r="D1" i="12"/>
  <c r="B21" i="12"/>
  <c r="C21" i="12"/>
  <c r="D21" i="12"/>
  <c r="E21" i="12"/>
  <c r="F21" i="12"/>
  <c r="G21" i="12"/>
  <c r="I21" i="12"/>
  <c r="J21" i="12"/>
  <c r="K21" i="12"/>
  <c r="M21" i="12"/>
  <c r="Q21" i="12"/>
  <c r="T21" i="12"/>
  <c r="U21" i="12"/>
  <c r="B24" i="12"/>
  <c r="C24" i="12"/>
  <c r="D24" i="12"/>
  <c r="E24" i="12"/>
  <c r="F24" i="12"/>
  <c r="G24" i="12"/>
  <c r="I24" i="12"/>
  <c r="J24" i="12"/>
  <c r="K24" i="12"/>
  <c r="M24" i="12"/>
  <c r="Q24" i="12"/>
  <c r="T24" i="12"/>
  <c r="U24" i="12"/>
  <c r="B25" i="12"/>
  <c r="C25" i="12"/>
  <c r="D25" i="12"/>
  <c r="E25" i="12"/>
  <c r="F25" i="12"/>
  <c r="G25" i="12"/>
  <c r="I25" i="12"/>
  <c r="J25" i="12"/>
  <c r="K25" i="12"/>
  <c r="M25" i="12"/>
  <c r="Q25" i="12"/>
  <c r="T25" i="12"/>
  <c r="U25" i="12"/>
  <c r="B26" i="12"/>
  <c r="C26" i="12"/>
  <c r="D26" i="12"/>
  <c r="E26" i="12"/>
  <c r="F26" i="12"/>
  <c r="G26" i="12"/>
  <c r="I26" i="12"/>
  <c r="J26" i="12"/>
  <c r="K26" i="12"/>
  <c r="M26" i="12"/>
  <c r="Q26" i="12"/>
  <c r="T26" i="12"/>
  <c r="U26" i="12"/>
  <c r="B27" i="12"/>
  <c r="C27" i="12"/>
  <c r="D27" i="12"/>
  <c r="E27" i="12"/>
  <c r="F27" i="12"/>
  <c r="G27" i="12"/>
  <c r="I27" i="12"/>
  <c r="J27" i="12"/>
  <c r="K27" i="12"/>
  <c r="M27" i="12"/>
  <c r="Q27" i="12"/>
  <c r="T27" i="12"/>
  <c r="U27" i="12"/>
  <c r="B28" i="12"/>
  <c r="C28" i="12"/>
  <c r="D28" i="12"/>
  <c r="E28" i="12"/>
  <c r="F28" i="12"/>
  <c r="G28" i="12"/>
  <c r="I28" i="12"/>
  <c r="J28" i="12"/>
  <c r="K28" i="12"/>
  <c r="M28" i="12"/>
  <c r="Q28" i="12"/>
  <c r="T28" i="12"/>
  <c r="U28" i="12"/>
  <c r="B29" i="12"/>
  <c r="C29" i="12"/>
  <c r="D29" i="12"/>
  <c r="E29" i="12"/>
  <c r="F29" i="12"/>
  <c r="G29" i="12"/>
  <c r="I29" i="12"/>
  <c r="J29" i="12"/>
  <c r="K29" i="12"/>
  <c r="M29" i="12"/>
  <c r="Q29" i="12"/>
  <c r="T29" i="12"/>
  <c r="U29" i="12"/>
  <c r="D24" i="8"/>
  <c r="E24" i="8"/>
  <c r="F24" i="8"/>
  <c r="G24" i="8"/>
  <c r="H24" i="8"/>
  <c r="J24" i="8"/>
  <c r="K24" i="8"/>
  <c r="L24" i="8"/>
  <c r="M24" i="8"/>
  <c r="N24" i="8"/>
  <c r="P24" i="8"/>
  <c r="Q24" i="8"/>
  <c r="R24" i="8"/>
  <c r="S24" i="8"/>
  <c r="U24" i="8"/>
  <c r="G39" i="8"/>
  <c r="V24" i="8"/>
  <c r="H39" i="8"/>
  <c r="W24" i="8"/>
  <c r="X24" i="8"/>
  <c r="Y24" i="8"/>
  <c r="Z24" i="8"/>
  <c r="AA24" i="8"/>
  <c r="AB24" i="8"/>
  <c r="I39" i="8"/>
  <c r="AC24" i="8"/>
  <c r="AD24" i="8"/>
  <c r="AE24" i="8"/>
  <c r="J39" i="8"/>
  <c r="AG24" i="8"/>
  <c r="A46" i="11"/>
  <c r="A47" i="11"/>
  <c r="A48" i="11"/>
  <c r="A49" i="11"/>
  <c r="A50" i="11"/>
  <c r="A51" i="11"/>
  <c r="A52" i="11"/>
  <c r="A53" i="11"/>
  <c r="A54" i="11"/>
  <c r="A55" i="11"/>
  <c r="A56" i="11"/>
  <c r="A45" i="11"/>
  <c r="A27" i="11"/>
  <c r="A28" i="11"/>
  <c r="A29" i="11"/>
  <c r="A30" i="11"/>
  <c r="A31" i="11"/>
  <c r="A32" i="11"/>
  <c r="A33" i="11"/>
  <c r="A34" i="11"/>
  <c r="A35" i="11"/>
  <c r="A36" i="11"/>
  <c r="A37" i="11"/>
  <c r="A26" i="11"/>
  <c r="A8" i="11"/>
  <c r="A9" i="11"/>
  <c r="A10" i="11"/>
  <c r="A11" i="11"/>
  <c r="A12" i="11"/>
  <c r="A13" i="11"/>
  <c r="A14" i="11"/>
  <c r="A15" i="11"/>
  <c r="A16" i="11"/>
  <c r="A17" i="11"/>
  <c r="A18" i="11"/>
  <c r="A7" i="11"/>
  <c r="H43" i="5"/>
  <c r="M15" i="1"/>
  <c r="I44" i="4"/>
  <c r="L15" i="1"/>
  <c r="H28" i="6"/>
  <c r="H28" i="7"/>
  <c r="O15" i="1"/>
  <c r="I45" i="4"/>
  <c r="L16" i="1"/>
  <c r="H44" i="5"/>
  <c r="M16" i="1"/>
  <c r="H29" i="7"/>
  <c r="O16" i="1"/>
  <c r="H29" i="6"/>
  <c r="N18" i="11"/>
  <c r="I34" i="4"/>
  <c r="L5" i="1"/>
  <c r="H18" i="6"/>
  <c r="N7" i="11"/>
  <c r="H18" i="7"/>
  <c r="O5" i="9"/>
  <c r="I35" i="4"/>
  <c r="L6" i="1"/>
  <c r="H19" i="6"/>
  <c r="N8" i="11"/>
  <c r="H19" i="7"/>
  <c r="O6" i="1"/>
  <c r="H35" i="5"/>
  <c r="M7" i="1"/>
  <c r="I36" i="4"/>
  <c r="L7" i="1"/>
  <c r="H20" i="6"/>
  <c r="N9" i="11"/>
  <c r="H20" i="7"/>
  <c r="O7" i="1"/>
  <c r="H36" i="5"/>
  <c r="M8" i="1"/>
  <c r="I37" i="4"/>
  <c r="L8" i="1"/>
  <c r="H21" i="6"/>
  <c r="N10" i="11"/>
  <c r="H21" i="7"/>
  <c r="O8" i="1"/>
  <c r="H37" i="5"/>
  <c r="M9" i="1"/>
  <c r="I38" i="4"/>
  <c r="L9" i="1"/>
  <c r="H22" i="6"/>
  <c r="N11" i="11"/>
  <c r="H22" i="7"/>
  <c r="O9" i="1"/>
  <c r="H38" i="5"/>
  <c r="M10" i="1"/>
  <c r="I39" i="4"/>
  <c r="L10" i="1"/>
  <c r="H23" i="6"/>
  <c r="N12" i="11"/>
  <c r="H23" i="7"/>
  <c r="O10" i="1"/>
  <c r="H39" i="5"/>
  <c r="M11" i="1"/>
  <c r="I40" i="4"/>
  <c r="L11" i="1"/>
  <c r="H24" i="6"/>
  <c r="N13" i="11"/>
  <c r="H24" i="7"/>
  <c r="O11" i="1"/>
  <c r="H40" i="5"/>
  <c r="M12" i="1"/>
  <c r="I41" i="4"/>
  <c r="L12" i="1"/>
  <c r="H25" i="6"/>
  <c r="N14" i="11"/>
  <c r="H25" i="7"/>
  <c r="O12" i="1"/>
  <c r="H41" i="5"/>
  <c r="M13" i="1"/>
  <c r="I42" i="4"/>
  <c r="L13" i="1"/>
  <c r="H26" i="6"/>
  <c r="N15" i="11"/>
  <c r="H26" i="7"/>
  <c r="O13" i="1"/>
  <c r="H42" i="5"/>
  <c r="M14" i="1"/>
  <c r="I43" i="4"/>
  <c r="L14" i="1"/>
  <c r="H27" i="6"/>
  <c r="N16" i="11"/>
  <c r="H27" i="7"/>
  <c r="O14" i="1"/>
  <c r="C19" i="6"/>
  <c r="D6" i="1"/>
  <c r="R10" i="11"/>
  <c r="R11" i="11"/>
  <c r="R12" i="11"/>
  <c r="Q10" i="11"/>
  <c r="M21" i="6"/>
  <c r="S10" i="11"/>
  <c r="L21" i="7"/>
  <c r="T10" i="11"/>
  <c r="Q11" i="11"/>
  <c r="M22" i="6"/>
  <c r="S11" i="11"/>
  <c r="L22" i="7"/>
  <c r="T11" i="11"/>
  <c r="Q12" i="11"/>
  <c r="M23" i="6"/>
  <c r="S12" i="11"/>
  <c r="L23" i="7"/>
  <c r="T12" i="11"/>
  <c r="R9" i="11"/>
  <c r="Q9" i="11"/>
  <c r="M20" i="6"/>
  <c r="S9" i="11"/>
  <c r="L20" i="7"/>
  <c r="T9" i="11"/>
  <c r="Q8" i="11"/>
  <c r="M19" i="6"/>
  <c r="S8" i="11"/>
  <c r="L19" i="7"/>
  <c r="T8" i="11"/>
  <c r="R7" i="11"/>
  <c r="Q7" i="11"/>
  <c r="M18" i="6"/>
  <c r="S7" i="11"/>
  <c r="L18" i="7"/>
  <c r="T7" i="11"/>
  <c r="L45" i="11"/>
  <c r="M45" i="11"/>
  <c r="Y18" i="6"/>
  <c r="N45" i="11"/>
  <c r="L46" i="11"/>
  <c r="M46" i="11"/>
  <c r="Y19" i="6"/>
  <c r="N46" i="11"/>
  <c r="L47" i="11"/>
  <c r="M47" i="11"/>
  <c r="Y20" i="6"/>
  <c r="N47" i="11"/>
  <c r="L48" i="11"/>
  <c r="M48" i="11"/>
  <c r="Y21" i="6"/>
  <c r="N48" i="11"/>
  <c r="L49" i="11"/>
  <c r="M49" i="11"/>
  <c r="Y22" i="6"/>
  <c r="N49" i="11"/>
  <c r="L50" i="11"/>
  <c r="M50" i="11"/>
  <c r="Y23" i="6"/>
  <c r="N50" i="11"/>
  <c r="L51" i="11"/>
  <c r="M51" i="11"/>
  <c r="Y24" i="6"/>
  <c r="N51" i="11"/>
  <c r="L52" i="11"/>
  <c r="M52" i="11"/>
  <c r="Y25" i="6"/>
  <c r="N52" i="11"/>
  <c r="L53" i="11"/>
  <c r="M53" i="11"/>
  <c r="Y26" i="6"/>
  <c r="N53" i="11"/>
  <c r="L54" i="11"/>
  <c r="M54" i="11"/>
  <c r="Y27" i="6"/>
  <c r="N54" i="11"/>
  <c r="L55" i="11"/>
  <c r="M55" i="11"/>
  <c r="Y28" i="6"/>
  <c r="N55" i="11"/>
  <c r="L56" i="11"/>
  <c r="M56" i="11"/>
  <c r="Y29" i="6"/>
  <c r="N56" i="11"/>
  <c r="O58" i="11"/>
  <c r="G45" i="11"/>
  <c r="H45" i="11"/>
  <c r="M18" i="7"/>
  <c r="J45" i="11"/>
  <c r="G46" i="11"/>
  <c r="H46" i="11"/>
  <c r="M19" i="7"/>
  <c r="J46" i="11"/>
  <c r="G47" i="11"/>
  <c r="H47" i="11"/>
  <c r="M20" i="7"/>
  <c r="J47" i="11"/>
  <c r="G48" i="11"/>
  <c r="H48" i="11"/>
  <c r="M21" i="7"/>
  <c r="J48" i="11"/>
  <c r="G49" i="11"/>
  <c r="H49" i="11"/>
  <c r="M22" i="7"/>
  <c r="J49" i="11"/>
  <c r="G50" i="11"/>
  <c r="H50" i="11"/>
  <c r="M23" i="7"/>
  <c r="J50" i="11"/>
  <c r="G51" i="11"/>
  <c r="H51" i="11"/>
  <c r="M24" i="7"/>
  <c r="J51" i="11"/>
  <c r="G52" i="11"/>
  <c r="H52" i="11"/>
  <c r="M25" i="7"/>
  <c r="J52" i="11"/>
  <c r="G53" i="11"/>
  <c r="H53" i="11"/>
  <c r="M26" i="7"/>
  <c r="J53" i="11"/>
  <c r="G54" i="11"/>
  <c r="H54" i="11"/>
  <c r="M27" i="7"/>
  <c r="J54" i="11"/>
  <c r="G55" i="11"/>
  <c r="H55" i="11"/>
  <c r="M28" i="7"/>
  <c r="J55" i="11"/>
  <c r="G56" i="11"/>
  <c r="H56" i="11"/>
  <c r="M29" i="7"/>
  <c r="J56" i="11"/>
  <c r="B45" i="11"/>
  <c r="C45" i="11"/>
  <c r="W18" i="6"/>
  <c r="D45" i="11"/>
  <c r="B46" i="11"/>
  <c r="C46" i="11"/>
  <c r="W19" i="6"/>
  <c r="D46" i="11"/>
  <c r="B47" i="11"/>
  <c r="C47" i="11"/>
  <c r="W20" i="6"/>
  <c r="D47" i="11"/>
  <c r="B48" i="11"/>
  <c r="C48" i="11"/>
  <c r="W21" i="6"/>
  <c r="D48" i="11"/>
  <c r="B49" i="11"/>
  <c r="C49" i="11"/>
  <c r="W22" i="6"/>
  <c r="D49" i="11"/>
  <c r="B50" i="11"/>
  <c r="C50" i="11"/>
  <c r="W23" i="6"/>
  <c r="D50" i="11"/>
  <c r="B51" i="11"/>
  <c r="C51" i="11"/>
  <c r="W24" i="6"/>
  <c r="D51" i="11"/>
  <c r="B52" i="11"/>
  <c r="C52" i="11"/>
  <c r="W25" i="6"/>
  <c r="D52" i="11"/>
  <c r="B53" i="11"/>
  <c r="C53" i="11"/>
  <c r="W26" i="6"/>
  <c r="D53" i="11"/>
  <c r="B54" i="11"/>
  <c r="C54" i="11"/>
  <c r="W27" i="6"/>
  <c r="D54" i="11"/>
  <c r="B55" i="11"/>
  <c r="C55" i="11"/>
  <c r="W28" i="6"/>
  <c r="D55" i="11"/>
  <c r="B56" i="11"/>
  <c r="C56" i="11"/>
  <c r="W29" i="6"/>
  <c r="D56" i="11"/>
  <c r="E58" i="11"/>
  <c r="Q26" i="11"/>
  <c r="R26" i="11"/>
  <c r="R18" i="6"/>
  <c r="S26" i="11"/>
  <c r="R18" i="7"/>
  <c r="T26" i="11"/>
  <c r="Q27" i="11"/>
  <c r="R27" i="11"/>
  <c r="R19" i="6"/>
  <c r="S27" i="11"/>
  <c r="R19" i="7"/>
  <c r="T27" i="11"/>
  <c r="Q28" i="11"/>
  <c r="R28" i="11"/>
  <c r="R20" i="6"/>
  <c r="S28" i="11"/>
  <c r="R20" i="7"/>
  <c r="T28" i="11"/>
  <c r="Q29" i="11"/>
  <c r="R29" i="11"/>
  <c r="R21" i="6"/>
  <c r="S29" i="11"/>
  <c r="R21" i="7"/>
  <c r="T29" i="11"/>
  <c r="Q30" i="11"/>
  <c r="R30" i="11"/>
  <c r="R22" i="6"/>
  <c r="S30" i="11"/>
  <c r="R22" i="7"/>
  <c r="T30" i="11"/>
  <c r="Q31" i="11"/>
  <c r="R31" i="11"/>
  <c r="R23" i="6"/>
  <c r="S31" i="11"/>
  <c r="R23" i="7"/>
  <c r="T31" i="11"/>
  <c r="Q32" i="11"/>
  <c r="R32" i="11"/>
  <c r="R24" i="6"/>
  <c r="S32" i="11"/>
  <c r="R24" i="7"/>
  <c r="T32" i="11"/>
  <c r="Q33" i="11"/>
  <c r="R33" i="11"/>
  <c r="R25" i="6"/>
  <c r="S33" i="11"/>
  <c r="R25" i="7"/>
  <c r="T33" i="11"/>
  <c r="Q34" i="11"/>
  <c r="R34" i="11"/>
  <c r="R26" i="6"/>
  <c r="S34" i="11"/>
  <c r="R26" i="7"/>
  <c r="T34" i="11"/>
  <c r="Q35" i="11"/>
  <c r="R35" i="11"/>
  <c r="R27" i="6"/>
  <c r="S35" i="11"/>
  <c r="R27" i="7"/>
  <c r="T35" i="11"/>
  <c r="Q36" i="11"/>
  <c r="R36" i="11"/>
  <c r="R28" i="6"/>
  <c r="S36" i="11"/>
  <c r="R28" i="7"/>
  <c r="T36" i="11"/>
  <c r="Q37" i="11"/>
  <c r="R37" i="11"/>
  <c r="R29" i="6"/>
  <c r="S37" i="11"/>
  <c r="R29" i="7"/>
  <c r="T37" i="11"/>
  <c r="L26" i="11"/>
  <c r="M26" i="11"/>
  <c r="U18" i="6"/>
  <c r="N26" i="11"/>
  <c r="O18" i="7"/>
  <c r="AI5" i="1"/>
  <c r="L27" i="11"/>
  <c r="M27" i="11"/>
  <c r="U19" i="6"/>
  <c r="N27" i="11"/>
  <c r="O19" i="7"/>
  <c r="AI6" i="1"/>
  <c r="L28" i="11"/>
  <c r="M28" i="11"/>
  <c r="U20" i="6"/>
  <c r="N28" i="11"/>
  <c r="O20" i="7"/>
  <c r="O28" i="11"/>
  <c r="L29" i="11"/>
  <c r="M29" i="11"/>
  <c r="U21" i="6"/>
  <c r="N29" i="11"/>
  <c r="O21" i="7"/>
  <c r="AI8" i="9"/>
  <c r="L30" i="11"/>
  <c r="M30" i="11"/>
  <c r="U22" i="6"/>
  <c r="N30" i="11"/>
  <c r="O22" i="7"/>
  <c r="L31" i="11"/>
  <c r="M31" i="11"/>
  <c r="U23" i="6"/>
  <c r="N31" i="11"/>
  <c r="O23" i="7"/>
  <c r="AI10" i="1"/>
  <c r="L32" i="11"/>
  <c r="M32" i="11"/>
  <c r="U24" i="6"/>
  <c r="N32" i="11"/>
  <c r="O24" i="7"/>
  <c r="O32" i="11"/>
  <c r="L33" i="11"/>
  <c r="M33" i="11"/>
  <c r="U25" i="6"/>
  <c r="N33" i="11"/>
  <c r="O25" i="7"/>
  <c r="O33" i="11"/>
  <c r="L34" i="11"/>
  <c r="M34" i="11"/>
  <c r="U26" i="6"/>
  <c r="N34" i="11"/>
  <c r="O26" i="7"/>
  <c r="AI13" i="1"/>
  <c r="L35" i="11"/>
  <c r="M35" i="11"/>
  <c r="U27" i="6"/>
  <c r="N35" i="11"/>
  <c r="O27" i="7"/>
  <c r="O35" i="11"/>
  <c r="L36" i="11"/>
  <c r="M36" i="11"/>
  <c r="U28" i="6"/>
  <c r="N36" i="11"/>
  <c r="O28" i="7"/>
  <c r="O36" i="11"/>
  <c r="L37" i="11"/>
  <c r="M37" i="11"/>
  <c r="U29" i="6"/>
  <c r="N37" i="11"/>
  <c r="O29" i="7"/>
  <c r="O37" i="11"/>
  <c r="G26" i="11"/>
  <c r="H26" i="11"/>
  <c r="T18" i="6"/>
  <c r="I26" i="11"/>
  <c r="N18" i="7"/>
  <c r="J26" i="11"/>
  <c r="G27" i="11"/>
  <c r="H27" i="11"/>
  <c r="T19" i="6"/>
  <c r="I27" i="11"/>
  <c r="N19" i="7"/>
  <c r="J27" i="11"/>
  <c r="G28" i="11"/>
  <c r="H28" i="11"/>
  <c r="T20" i="6"/>
  <c r="I28" i="11"/>
  <c r="N20" i="7"/>
  <c r="J28" i="11"/>
  <c r="G29" i="11"/>
  <c r="H29" i="11"/>
  <c r="T21" i="6"/>
  <c r="I29" i="11"/>
  <c r="N21" i="7"/>
  <c r="J29" i="11"/>
  <c r="G30" i="11"/>
  <c r="H30" i="11"/>
  <c r="T22" i="6"/>
  <c r="I30" i="11"/>
  <c r="N22" i="7"/>
  <c r="AD9" i="9"/>
  <c r="G31" i="11"/>
  <c r="H31" i="11"/>
  <c r="T23" i="6"/>
  <c r="I31" i="11"/>
  <c r="N23" i="7"/>
  <c r="J31" i="11"/>
  <c r="G32" i="11"/>
  <c r="H32" i="11"/>
  <c r="T24" i="6"/>
  <c r="I32" i="11"/>
  <c r="N24" i="7"/>
  <c r="J32" i="11"/>
  <c r="G33" i="11"/>
  <c r="H33" i="11"/>
  <c r="T25" i="6"/>
  <c r="I33" i="11"/>
  <c r="N25" i="7"/>
  <c r="J33" i="11"/>
  <c r="G34" i="11"/>
  <c r="H34" i="11"/>
  <c r="T26" i="6"/>
  <c r="I34" i="11"/>
  <c r="N26" i="7"/>
  <c r="G35" i="11"/>
  <c r="H35" i="11"/>
  <c r="T27" i="6"/>
  <c r="I35" i="11"/>
  <c r="N27" i="7"/>
  <c r="J35" i="11"/>
  <c r="G36" i="11"/>
  <c r="H36" i="11"/>
  <c r="T28" i="6"/>
  <c r="I36" i="11"/>
  <c r="N28" i="7"/>
  <c r="AD15" i="1"/>
  <c r="G37" i="11"/>
  <c r="H37" i="11"/>
  <c r="T29" i="6"/>
  <c r="I37" i="11"/>
  <c r="N29" i="7"/>
  <c r="J37" i="11"/>
  <c r="B26" i="11"/>
  <c r="C26" i="11"/>
  <c r="S18" i="6"/>
  <c r="D26" i="11"/>
  <c r="P18" i="7"/>
  <c r="E26" i="11"/>
  <c r="B27" i="11"/>
  <c r="C27" i="11"/>
  <c r="S19" i="6"/>
  <c r="D27" i="11"/>
  <c r="P19" i="7"/>
  <c r="E27" i="11"/>
  <c r="B28" i="11"/>
  <c r="C28" i="11"/>
  <c r="S20" i="6"/>
  <c r="D28" i="11"/>
  <c r="P20" i="7"/>
  <c r="E28" i="11"/>
  <c r="B29" i="11"/>
  <c r="C29" i="11"/>
  <c r="S21" i="6"/>
  <c r="D29" i="11"/>
  <c r="P21" i="7"/>
  <c r="B30" i="11"/>
  <c r="C30" i="11"/>
  <c r="S22" i="6"/>
  <c r="D30" i="11"/>
  <c r="P22" i="7"/>
  <c r="E30" i="11"/>
  <c r="B31" i="11"/>
  <c r="C31" i="11"/>
  <c r="S23" i="6"/>
  <c r="D31" i="11"/>
  <c r="P23" i="7"/>
  <c r="E31" i="11"/>
  <c r="B32" i="11"/>
  <c r="C32" i="11"/>
  <c r="S24" i="6"/>
  <c r="D32" i="11"/>
  <c r="P24" i="7"/>
  <c r="E32" i="11"/>
  <c r="B33" i="11"/>
  <c r="C33" i="11"/>
  <c r="S25" i="6"/>
  <c r="D33" i="11"/>
  <c r="P25" i="7"/>
  <c r="E33" i="11"/>
  <c r="B34" i="11"/>
  <c r="C34" i="11"/>
  <c r="S26" i="6"/>
  <c r="D34" i="11"/>
  <c r="P26" i="7"/>
  <c r="E34" i="11"/>
  <c r="B35" i="11"/>
  <c r="C35" i="11"/>
  <c r="S27" i="6"/>
  <c r="D35" i="11"/>
  <c r="P27" i="7"/>
  <c r="E35" i="11"/>
  <c r="B36" i="11"/>
  <c r="C36" i="11"/>
  <c r="S28" i="6"/>
  <c r="D36" i="11"/>
  <c r="P28" i="7"/>
  <c r="E36" i="11"/>
  <c r="B37" i="11"/>
  <c r="C37" i="11"/>
  <c r="S29" i="6"/>
  <c r="D37" i="11"/>
  <c r="P29" i="7"/>
  <c r="E37" i="11"/>
  <c r="Q13" i="11"/>
  <c r="R13" i="11"/>
  <c r="M24" i="6"/>
  <c r="S13" i="11"/>
  <c r="L24" i="7"/>
  <c r="T11" i="1"/>
  <c r="Q14" i="11"/>
  <c r="R14" i="11"/>
  <c r="M25" i="6"/>
  <c r="S14" i="11"/>
  <c r="L25" i="7"/>
  <c r="Q15" i="11"/>
  <c r="R15" i="11"/>
  <c r="M26" i="6"/>
  <c r="S15" i="11"/>
  <c r="L26" i="7"/>
  <c r="T15" i="11"/>
  <c r="Q16" i="11"/>
  <c r="R16" i="11"/>
  <c r="M27" i="6"/>
  <c r="S16" i="11"/>
  <c r="L27" i="7"/>
  <c r="T16" i="11"/>
  <c r="Q17" i="11"/>
  <c r="R17" i="11"/>
  <c r="M28" i="6"/>
  <c r="S17" i="11"/>
  <c r="L28" i="7"/>
  <c r="T15" i="1"/>
  <c r="Q18" i="11"/>
  <c r="R18" i="11"/>
  <c r="M29" i="6"/>
  <c r="S18" i="11"/>
  <c r="L29" i="7"/>
  <c r="L7" i="11"/>
  <c r="M7" i="11"/>
  <c r="O7" i="11"/>
  <c r="L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N17" i="11"/>
  <c r="L18" i="11"/>
  <c r="M18" i="11"/>
  <c r="G7" i="11"/>
  <c r="H7" i="11"/>
  <c r="B18" i="6"/>
  <c r="I7" i="11"/>
  <c r="B18" i="7"/>
  <c r="J5" i="1"/>
  <c r="G8" i="11"/>
  <c r="H8" i="11"/>
  <c r="B19" i="6"/>
  <c r="I8" i="11"/>
  <c r="B19" i="7"/>
  <c r="J8" i="11"/>
  <c r="G9" i="11"/>
  <c r="H9" i="11"/>
  <c r="B20" i="6"/>
  <c r="I9" i="11"/>
  <c r="B20" i="7"/>
  <c r="J7" i="9"/>
  <c r="G10" i="11"/>
  <c r="H10" i="11"/>
  <c r="B21" i="6"/>
  <c r="I10" i="11"/>
  <c r="B21" i="7"/>
  <c r="J8" i="1"/>
  <c r="G11" i="11"/>
  <c r="H11" i="11"/>
  <c r="B22" i="6"/>
  <c r="I11" i="11"/>
  <c r="B22" i="7"/>
  <c r="J11" i="11"/>
  <c r="G12" i="11"/>
  <c r="H12" i="11"/>
  <c r="B23" i="6"/>
  <c r="I12" i="11"/>
  <c r="B23" i="7"/>
  <c r="J12" i="11"/>
  <c r="G13" i="11"/>
  <c r="H13" i="11"/>
  <c r="B24" i="6"/>
  <c r="I13" i="11"/>
  <c r="B24" i="7"/>
  <c r="J13" i="11"/>
  <c r="G14" i="11"/>
  <c r="H14" i="11"/>
  <c r="B25" i="6"/>
  <c r="I14" i="11"/>
  <c r="B25" i="7"/>
  <c r="J14" i="11"/>
  <c r="H15" i="11"/>
  <c r="B26" i="6"/>
  <c r="I15" i="11"/>
  <c r="B26" i="7"/>
  <c r="J13" i="1"/>
  <c r="G16" i="11"/>
  <c r="H16" i="11"/>
  <c r="B27" i="6"/>
  <c r="B27" i="7"/>
  <c r="J16" i="11"/>
  <c r="G17" i="11"/>
  <c r="H17" i="11"/>
  <c r="B28" i="6"/>
  <c r="I17" i="11"/>
  <c r="B28" i="7"/>
  <c r="J17" i="11"/>
  <c r="G18" i="11"/>
  <c r="H18" i="11"/>
  <c r="B29" i="6"/>
  <c r="I18" i="11"/>
  <c r="B29" i="7"/>
  <c r="J18" i="11"/>
  <c r="B7" i="11"/>
  <c r="C7" i="11"/>
  <c r="C18" i="6"/>
  <c r="D7" i="11"/>
  <c r="C18" i="7"/>
  <c r="E5" i="9"/>
  <c r="B8" i="11"/>
  <c r="C8" i="11"/>
  <c r="C19" i="7"/>
  <c r="E8" i="11"/>
  <c r="B9" i="11"/>
  <c r="C9" i="11"/>
  <c r="C20" i="6"/>
  <c r="D9" i="11"/>
  <c r="C20" i="7"/>
  <c r="E9" i="11"/>
  <c r="B10" i="11"/>
  <c r="C10" i="11"/>
  <c r="C21" i="6"/>
  <c r="D10" i="11"/>
  <c r="C21" i="7"/>
  <c r="E8" i="9"/>
  <c r="B11" i="11"/>
  <c r="C11" i="11"/>
  <c r="C22" i="6"/>
  <c r="D11" i="11"/>
  <c r="C22" i="7"/>
  <c r="E11" i="11"/>
  <c r="B12" i="11"/>
  <c r="C12" i="11"/>
  <c r="C23" i="6"/>
  <c r="D12" i="11"/>
  <c r="C23" i="7"/>
  <c r="E12" i="11"/>
  <c r="B13" i="11"/>
  <c r="C13" i="11"/>
  <c r="C24" i="6"/>
  <c r="D13" i="11"/>
  <c r="C24" i="7"/>
  <c r="E13" i="11"/>
  <c r="C14" i="11"/>
  <c r="C25" i="6"/>
  <c r="D14" i="11"/>
  <c r="C25" i="7"/>
  <c r="E14" i="11"/>
  <c r="B15" i="11"/>
  <c r="C15" i="11"/>
  <c r="C26" i="6"/>
  <c r="D13" i="9"/>
  <c r="C26" i="7"/>
  <c r="E15" i="11"/>
  <c r="B16" i="11"/>
  <c r="C16" i="11"/>
  <c r="C27" i="6"/>
  <c r="D16" i="11"/>
  <c r="C27" i="7"/>
  <c r="E16" i="11"/>
  <c r="B17" i="11"/>
  <c r="C17" i="11"/>
  <c r="C28" i="6"/>
  <c r="D17" i="11"/>
  <c r="C28" i="7"/>
  <c r="E15" i="1"/>
  <c r="B18" i="11"/>
  <c r="C18" i="11"/>
  <c r="C29" i="6"/>
  <c r="D18" i="11"/>
  <c r="C29" i="7"/>
  <c r="E18" i="11"/>
  <c r="B4" i="11"/>
  <c r="D1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O41" i="4"/>
  <c r="Q12" i="1"/>
  <c r="S40" i="5"/>
  <c r="R12" i="1"/>
  <c r="Q12" i="9"/>
  <c r="R12" i="9"/>
  <c r="O40" i="4"/>
  <c r="Q11" i="1"/>
  <c r="S39" i="5"/>
  <c r="R11" i="1"/>
  <c r="Q11" i="9"/>
  <c r="R11" i="9"/>
  <c r="AH44" i="5"/>
  <c r="AG44" i="5"/>
  <c r="AF44" i="5"/>
  <c r="AE44" i="5"/>
  <c r="BA16" i="1"/>
  <c r="AD44" i="5"/>
  <c r="AC44" i="5"/>
  <c r="AQ16" i="1"/>
  <c r="AB44" i="5"/>
  <c r="AV16" i="1"/>
  <c r="AA44" i="5"/>
  <c r="AG16" i="1"/>
  <c r="Z44" i="5"/>
  <c r="AB16" i="1"/>
  <c r="Y44" i="5"/>
  <c r="W16" i="1"/>
  <c r="X44" i="5"/>
  <c r="AL16" i="1"/>
  <c r="W44" i="5"/>
  <c r="V44" i="5"/>
  <c r="U44" i="5"/>
  <c r="T44" i="5"/>
  <c r="S44" i="5"/>
  <c r="R16" i="1"/>
  <c r="R44" i="5"/>
  <c r="Q44" i="5"/>
  <c r="P44" i="5"/>
  <c r="O44" i="5"/>
  <c r="N44" i="5"/>
  <c r="M44" i="5"/>
  <c r="L44" i="5"/>
  <c r="K44" i="5"/>
  <c r="J44" i="5"/>
  <c r="I44" i="5"/>
  <c r="G44" i="5"/>
  <c r="F44" i="5"/>
  <c r="E44" i="5"/>
  <c r="D44" i="5"/>
  <c r="C44" i="5"/>
  <c r="C16" i="1"/>
  <c r="B44" i="5"/>
  <c r="H16" i="1"/>
  <c r="AH43" i="5"/>
  <c r="AG43" i="5"/>
  <c r="AF43" i="5"/>
  <c r="AE43" i="5"/>
  <c r="BA15" i="1"/>
  <c r="AD43" i="5"/>
  <c r="AC43" i="5"/>
  <c r="AQ15" i="1"/>
  <c r="AB43" i="5"/>
  <c r="AV15" i="1"/>
  <c r="AA43" i="5"/>
  <c r="AG15" i="1"/>
  <c r="Z43" i="5"/>
  <c r="AB15" i="1"/>
  <c r="Y43" i="5"/>
  <c r="W15" i="1"/>
  <c r="X43" i="5"/>
  <c r="AL15" i="1"/>
  <c r="W43" i="5"/>
  <c r="V43" i="5"/>
  <c r="U43" i="5"/>
  <c r="T43" i="5"/>
  <c r="S43" i="5"/>
  <c r="R15" i="1"/>
  <c r="R43" i="5"/>
  <c r="Q43" i="5"/>
  <c r="P43" i="5"/>
  <c r="O43" i="5"/>
  <c r="N43" i="5"/>
  <c r="M43" i="5"/>
  <c r="L43" i="5"/>
  <c r="K43" i="5"/>
  <c r="J43" i="5"/>
  <c r="I43" i="5"/>
  <c r="G43" i="5"/>
  <c r="F43" i="5"/>
  <c r="E43" i="5"/>
  <c r="D43" i="5"/>
  <c r="C43" i="5"/>
  <c r="C15" i="1"/>
  <c r="B43" i="5"/>
  <c r="H15" i="1"/>
  <c r="AH42" i="5"/>
  <c r="AG42" i="5"/>
  <c r="AF42" i="5"/>
  <c r="AE42" i="5"/>
  <c r="BA14" i="1"/>
  <c r="AD42" i="5"/>
  <c r="AC42" i="5"/>
  <c r="AQ14" i="1"/>
  <c r="AB42" i="5"/>
  <c r="AV14" i="1"/>
  <c r="AA42" i="5"/>
  <c r="AG14" i="1"/>
  <c r="Z42" i="5"/>
  <c r="AB14" i="1"/>
  <c r="Y42" i="5"/>
  <c r="W14" i="1"/>
  <c r="X42" i="5"/>
  <c r="AL14" i="1"/>
  <c r="W42" i="5"/>
  <c r="V42" i="5"/>
  <c r="U42" i="5"/>
  <c r="T42" i="5"/>
  <c r="S42" i="5"/>
  <c r="R14" i="1"/>
  <c r="R42" i="5"/>
  <c r="Q42" i="5"/>
  <c r="P42" i="5"/>
  <c r="O42" i="5"/>
  <c r="N42" i="5"/>
  <c r="M42" i="5"/>
  <c r="L42" i="5"/>
  <c r="K42" i="5"/>
  <c r="J42" i="5"/>
  <c r="I42" i="5"/>
  <c r="G42" i="5"/>
  <c r="F42" i="5"/>
  <c r="E42" i="5"/>
  <c r="D42" i="5"/>
  <c r="C42" i="5"/>
  <c r="C14" i="1"/>
  <c r="B42" i="5"/>
  <c r="H14" i="1"/>
  <c r="AH41" i="5"/>
  <c r="AG41" i="5"/>
  <c r="AF41" i="5"/>
  <c r="AE41" i="5"/>
  <c r="BA13" i="1"/>
  <c r="AD41" i="5"/>
  <c r="AC41" i="5"/>
  <c r="AQ13" i="1"/>
  <c r="AB41" i="5"/>
  <c r="AV13" i="1"/>
  <c r="AA41" i="5"/>
  <c r="AG13" i="1"/>
  <c r="Z41" i="5"/>
  <c r="AB13" i="1"/>
  <c r="Y41" i="5"/>
  <c r="W13" i="1"/>
  <c r="X41" i="5"/>
  <c r="AL13" i="1"/>
  <c r="W41" i="5"/>
  <c r="V41" i="5"/>
  <c r="U41" i="5"/>
  <c r="T41" i="5"/>
  <c r="S41" i="5"/>
  <c r="R13" i="1"/>
  <c r="R41" i="5"/>
  <c r="Q41" i="5"/>
  <c r="P41" i="5"/>
  <c r="O41" i="5"/>
  <c r="N41" i="5"/>
  <c r="M41" i="5"/>
  <c r="L41" i="5"/>
  <c r="K41" i="5"/>
  <c r="J41" i="5"/>
  <c r="I41" i="5"/>
  <c r="G41" i="5"/>
  <c r="F41" i="5"/>
  <c r="E41" i="5"/>
  <c r="D41" i="5"/>
  <c r="C41" i="5"/>
  <c r="C13" i="1"/>
  <c r="B41" i="5"/>
  <c r="H13" i="1"/>
  <c r="AH40" i="5"/>
  <c r="AG40" i="5"/>
  <c r="AF40" i="5"/>
  <c r="AE40" i="5"/>
  <c r="BA12" i="1"/>
  <c r="AD40" i="5"/>
  <c r="AC40" i="5"/>
  <c r="AQ12" i="1"/>
  <c r="AB40" i="5"/>
  <c r="AV12" i="1"/>
  <c r="AA40" i="5"/>
  <c r="AG12" i="1"/>
  <c r="Z40" i="5"/>
  <c r="AB12" i="1"/>
  <c r="Y40" i="5"/>
  <c r="W12" i="1"/>
  <c r="X40" i="5"/>
  <c r="AL12" i="1"/>
  <c r="W40" i="5"/>
  <c r="V40" i="5"/>
  <c r="U40" i="5"/>
  <c r="T40" i="5"/>
  <c r="R40" i="5"/>
  <c r="Q40" i="5"/>
  <c r="P40" i="5"/>
  <c r="O40" i="5"/>
  <c r="N40" i="5"/>
  <c r="M40" i="5"/>
  <c r="L40" i="5"/>
  <c r="K40" i="5"/>
  <c r="J40" i="5"/>
  <c r="I40" i="5"/>
  <c r="G40" i="5"/>
  <c r="F40" i="5"/>
  <c r="E40" i="5"/>
  <c r="D40" i="5"/>
  <c r="C40" i="5"/>
  <c r="C12" i="1"/>
  <c r="B40" i="5"/>
  <c r="H12" i="1"/>
  <c r="AH39" i="5"/>
  <c r="AG39" i="5"/>
  <c r="AF39" i="5"/>
  <c r="AE39" i="5"/>
  <c r="BA11" i="1"/>
  <c r="AD39" i="5"/>
  <c r="AC39" i="5"/>
  <c r="AQ11" i="1"/>
  <c r="AB39" i="5"/>
  <c r="AV11" i="1"/>
  <c r="AA39" i="5"/>
  <c r="AG11" i="1"/>
  <c r="Z39" i="5"/>
  <c r="AB11" i="1"/>
  <c r="Y39" i="5"/>
  <c r="W11" i="1"/>
  <c r="X39" i="5"/>
  <c r="AL11" i="1"/>
  <c r="W39" i="5"/>
  <c r="V39" i="5"/>
  <c r="U39" i="5"/>
  <c r="T39" i="5"/>
  <c r="R39" i="5"/>
  <c r="Q39" i="5"/>
  <c r="P39" i="5"/>
  <c r="O39" i="5"/>
  <c r="N39" i="5"/>
  <c r="M39" i="5"/>
  <c r="L39" i="5"/>
  <c r="K39" i="5"/>
  <c r="J39" i="5"/>
  <c r="I39" i="5"/>
  <c r="G39" i="5"/>
  <c r="F39" i="5"/>
  <c r="E39" i="5"/>
  <c r="D39" i="5"/>
  <c r="C39" i="5"/>
  <c r="C11" i="1"/>
  <c r="B39" i="5"/>
  <c r="H11" i="1"/>
  <c r="AH38" i="5"/>
  <c r="AG38" i="5"/>
  <c r="AF38" i="5"/>
  <c r="AE38" i="5"/>
  <c r="BA10" i="1"/>
  <c r="AD38" i="5"/>
  <c r="AC38" i="5"/>
  <c r="AQ10" i="1"/>
  <c r="AB38" i="5"/>
  <c r="AV10" i="1"/>
  <c r="AA38" i="5"/>
  <c r="AG10" i="1"/>
  <c r="Z38" i="5"/>
  <c r="AB10" i="1"/>
  <c r="Y38" i="5"/>
  <c r="W10" i="1"/>
  <c r="X38" i="5"/>
  <c r="AL10" i="1"/>
  <c r="W38" i="5"/>
  <c r="V38" i="5"/>
  <c r="U38" i="5"/>
  <c r="T38" i="5"/>
  <c r="S38" i="5"/>
  <c r="R10" i="1"/>
  <c r="R38" i="5"/>
  <c r="Q38" i="5"/>
  <c r="P38" i="5"/>
  <c r="O38" i="5"/>
  <c r="N38" i="5"/>
  <c r="M38" i="5"/>
  <c r="L38" i="5"/>
  <c r="K38" i="5"/>
  <c r="J38" i="5"/>
  <c r="I38" i="5"/>
  <c r="G38" i="5"/>
  <c r="F38" i="5"/>
  <c r="E38" i="5"/>
  <c r="D38" i="5"/>
  <c r="C38" i="5"/>
  <c r="C10" i="1"/>
  <c r="B38" i="5"/>
  <c r="H10" i="1"/>
  <c r="AH37" i="5"/>
  <c r="AG37" i="5"/>
  <c r="AF37" i="5"/>
  <c r="AE37" i="5"/>
  <c r="BA9" i="1"/>
  <c r="AD37" i="5"/>
  <c r="AC37" i="5"/>
  <c r="AQ9" i="1"/>
  <c r="AB37" i="5"/>
  <c r="AV9" i="1"/>
  <c r="AA37" i="5"/>
  <c r="AG9" i="1"/>
  <c r="Z37" i="5"/>
  <c r="AB9" i="1"/>
  <c r="Y37" i="5"/>
  <c r="W9" i="1"/>
  <c r="X37" i="5"/>
  <c r="AL9" i="1"/>
  <c r="W37" i="5"/>
  <c r="V37" i="5"/>
  <c r="U37" i="5"/>
  <c r="T37" i="5"/>
  <c r="S37" i="5"/>
  <c r="R9" i="1"/>
  <c r="R37" i="5"/>
  <c r="Q37" i="5"/>
  <c r="P37" i="5"/>
  <c r="O37" i="5"/>
  <c r="N37" i="5"/>
  <c r="M37" i="5"/>
  <c r="L37" i="5"/>
  <c r="K37" i="5"/>
  <c r="J37" i="5"/>
  <c r="I37" i="5"/>
  <c r="G37" i="5"/>
  <c r="F37" i="5"/>
  <c r="E37" i="5"/>
  <c r="D37" i="5"/>
  <c r="C37" i="5"/>
  <c r="C9" i="1"/>
  <c r="B37" i="5"/>
  <c r="H9" i="1"/>
  <c r="O38" i="4"/>
  <c r="Q9" i="1"/>
  <c r="O39" i="4"/>
  <c r="Q10" i="1"/>
  <c r="O34" i="4"/>
  <c r="Q5" i="1"/>
  <c r="S33" i="5"/>
  <c r="R5" i="1"/>
  <c r="O35" i="4"/>
  <c r="Q6" i="1"/>
  <c r="R6" i="1"/>
  <c r="O36" i="4"/>
  <c r="Q7" i="1"/>
  <c r="S35" i="5"/>
  <c r="R7" i="1"/>
  <c r="O37" i="4"/>
  <c r="Q8" i="1"/>
  <c r="S36" i="5"/>
  <c r="R8" i="1"/>
  <c r="O42" i="4"/>
  <c r="Q13" i="1"/>
  <c r="O43" i="4"/>
  <c r="Q14" i="1"/>
  <c r="O44" i="4"/>
  <c r="Q15" i="1"/>
  <c r="O45" i="4"/>
  <c r="Q16" i="1"/>
  <c r="N35" i="8"/>
  <c r="O35" i="8"/>
  <c r="P35" i="8"/>
  <c r="Q35" i="8"/>
  <c r="R35" i="8"/>
  <c r="S35" i="8"/>
  <c r="N36" i="8"/>
  <c r="O36" i="8"/>
  <c r="P36" i="8"/>
  <c r="Q36" i="8"/>
  <c r="R36" i="8"/>
  <c r="S36" i="8"/>
  <c r="N37" i="8"/>
  <c r="O37" i="8"/>
  <c r="P37" i="8"/>
  <c r="Q37" i="8"/>
  <c r="R37" i="8"/>
  <c r="S37" i="8"/>
  <c r="R8" i="9"/>
  <c r="R9" i="9"/>
  <c r="R10" i="9"/>
  <c r="Q8" i="9"/>
  <c r="Q9" i="9"/>
  <c r="Q10" i="9"/>
  <c r="R7" i="9"/>
  <c r="Q7" i="9"/>
  <c r="R6" i="9"/>
  <c r="Q6" i="9"/>
  <c r="R5" i="9"/>
  <c r="Q5" i="9"/>
  <c r="AC34" i="4"/>
  <c r="AZ5" i="1"/>
  <c r="AE33" i="5"/>
  <c r="BA5" i="1"/>
  <c r="AC35" i="4"/>
  <c r="AZ6" i="1"/>
  <c r="BA6" i="1"/>
  <c r="AC36" i="4"/>
  <c r="AZ7" i="1"/>
  <c r="AE35" i="5"/>
  <c r="BA7" i="1"/>
  <c r="AC37" i="4"/>
  <c r="AZ8" i="1"/>
  <c r="AE36" i="5"/>
  <c r="BA8" i="1"/>
  <c r="AC38" i="4"/>
  <c r="AZ9" i="1"/>
  <c r="AC39" i="4"/>
  <c r="AZ10" i="1"/>
  <c r="AC40" i="4"/>
  <c r="AZ11" i="1"/>
  <c r="AC41" i="4"/>
  <c r="AZ12" i="1"/>
  <c r="AC42" i="4"/>
  <c r="AZ13" i="1"/>
  <c r="AB34" i="4"/>
  <c r="AU5" i="1"/>
  <c r="AB33" i="5"/>
  <c r="AV5" i="1"/>
  <c r="AB35" i="4"/>
  <c r="AU6" i="1"/>
  <c r="AV6" i="1"/>
  <c r="AB36" i="4"/>
  <c r="AU7" i="1"/>
  <c r="AB35" i="5"/>
  <c r="AV7" i="1"/>
  <c r="AB37" i="4"/>
  <c r="AU8" i="1"/>
  <c r="AB36" i="5"/>
  <c r="AV8" i="1"/>
  <c r="AB38" i="4"/>
  <c r="AU9" i="1"/>
  <c r="AB39" i="4"/>
  <c r="AU10" i="1"/>
  <c r="AB40" i="4"/>
  <c r="AU11" i="1"/>
  <c r="AB41" i="4"/>
  <c r="AU12" i="1"/>
  <c r="AB42" i="4"/>
  <c r="AU13" i="1"/>
  <c r="AD34" i="4"/>
  <c r="AP5" i="1"/>
  <c r="AC33" i="5"/>
  <c r="AQ5" i="1"/>
  <c r="AD35" i="4"/>
  <c r="AP6" i="1"/>
  <c r="AQ6" i="1"/>
  <c r="AD36" i="4"/>
  <c r="AP7" i="1"/>
  <c r="AC35" i="5"/>
  <c r="AQ7" i="1"/>
  <c r="AD37" i="4"/>
  <c r="AP8" i="1"/>
  <c r="AC36" i="5"/>
  <c r="AQ8" i="1"/>
  <c r="AD38" i="4"/>
  <c r="AP9" i="1"/>
  <c r="AD39" i="4"/>
  <c r="AP10" i="1"/>
  <c r="AD40" i="4"/>
  <c r="AP11" i="1"/>
  <c r="AD41" i="4"/>
  <c r="AP12" i="1"/>
  <c r="AD42" i="4"/>
  <c r="AP13" i="1"/>
  <c r="W34" i="4"/>
  <c r="AK5" i="1"/>
  <c r="X33" i="5"/>
  <c r="AL5" i="1"/>
  <c r="W35" i="4"/>
  <c r="AK6" i="1"/>
  <c r="AL6" i="1"/>
  <c r="W36" i="4"/>
  <c r="AK7" i="1"/>
  <c r="X35" i="5"/>
  <c r="AL7" i="1"/>
  <c r="W37" i="4"/>
  <c r="AK8" i="1"/>
  <c r="X36" i="5"/>
  <c r="AL8" i="1"/>
  <c r="W38" i="4"/>
  <c r="AK9" i="1"/>
  <c r="W39" i="4"/>
  <c r="AK10" i="1"/>
  <c r="W40" i="4"/>
  <c r="AK11" i="1"/>
  <c r="W41" i="4"/>
  <c r="AK12" i="1"/>
  <c r="W42" i="4"/>
  <c r="AK13" i="1"/>
  <c r="V34" i="4"/>
  <c r="AF5" i="1"/>
  <c r="AA33" i="5"/>
  <c r="AG5" i="1"/>
  <c r="V35" i="4"/>
  <c r="AF6" i="1"/>
  <c r="AG6" i="1"/>
  <c r="V36" i="4"/>
  <c r="AF7" i="1"/>
  <c r="AA35" i="5"/>
  <c r="AG7" i="1"/>
  <c r="V37" i="4"/>
  <c r="AF8" i="1"/>
  <c r="AA36" i="5"/>
  <c r="AG8" i="1"/>
  <c r="V38" i="4"/>
  <c r="AF9" i="1"/>
  <c r="V39" i="4"/>
  <c r="AF10" i="1"/>
  <c r="V40" i="4"/>
  <c r="AF11" i="1"/>
  <c r="V41" i="4"/>
  <c r="AF12" i="1"/>
  <c r="V42" i="4"/>
  <c r="AF13" i="1"/>
  <c r="U34" i="4"/>
  <c r="AA5" i="1"/>
  <c r="Z33" i="5"/>
  <c r="AB5" i="1"/>
  <c r="U35" i="4"/>
  <c r="AA6" i="1"/>
  <c r="AB6" i="1"/>
  <c r="U36" i="4"/>
  <c r="AA7" i="1"/>
  <c r="Z35" i="5"/>
  <c r="AB7" i="1"/>
  <c r="U37" i="4"/>
  <c r="AA8" i="1"/>
  <c r="Z36" i="5"/>
  <c r="AB8" i="1"/>
  <c r="U38" i="4"/>
  <c r="AA9" i="1"/>
  <c r="U39" i="4"/>
  <c r="AA10" i="1"/>
  <c r="U40" i="4"/>
  <c r="AA11" i="1"/>
  <c r="U41" i="4"/>
  <c r="AA12" i="1"/>
  <c r="U42" i="4"/>
  <c r="AA13" i="1"/>
  <c r="T34" i="4"/>
  <c r="V5" i="1"/>
  <c r="Y33" i="5"/>
  <c r="W5" i="1"/>
  <c r="T35" i="4"/>
  <c r="V6" i="1"/>
  <c r="W6" i="1"/>
  <c r="T36" i="4"/>
  <c r="V7" i="1"/>
  <c r="Y35" i="5"/>
  <c r="W7" i="1"/>
  <c r="T37" i="4"/>
  <c r="V8" i="1"/>
  <c r="Y36" i="5"/>
  <c r="W8" i="1"/>
  <c r="T38" i="4"/>
  <c r="V9" i="1"/>
  <c r="T39" i="4"/>
  <c r="V10" i="1"/>
  <c r="T40" i="4"/>
  <c r="V11" i="1"/>
  <c r="T41" i="4"/>
  <c r="V12" i="1"/>
  <c r="T42" i="4"/>
  <c r="V13" i="1"/>
  <c r="B33" i="5"/>
  <c r="H5" i="1"/>
  <c r="B34" i="5"/>
  <c r="H6" i="1"/>
  <c r="B35" i="5"/>
  <c r="H7" i="1"/>
  <c r="B36" i="5"/>
  <c r="H8" i="1"/>
  <c r="C34" i="4"/>
  <c r="C33" i="5"/>
  <c r="C5" i="1"/>
  <c r="C35" i="4"/>
  <c r="C34" i="5"/>
  <c r="C6" i="1"/>
  <c r="C35" i="5"/>
  <c r="C7" i="1"/>
  <c r="C36" i="5"/>
  <c r="C8" i="1"/>
  <c r="AC45" i="4"/>
  <c r="AZ16" i="1"/>
  <c r="AB45" i="4"/>
  <c r="AU16" i="1"/>
  <c r="AD45" i="4"/>
  <c r="AP16" i="1"/>
  <c r="W45" i="4"/>
  <c r="AK16" i="1"/>
  <c r="V45" i="4"/>
  <c r="AF16" i="1"/>
  <c r="U45" i="4"/>
  <c r="AA16" i="1"/>
  <c r="T45" i="4"/>
  <c r="V16" i="1"/>
  <c r="AC44" i="4"/>
  <c r="AZ15" i="1"/>
  <c r="AB44" i="4"/>
  <c r="AU15" i="1"/>
  <c r="AD44" i="4"/>
  <c r="AP15" i="1"/>
  <c r="W44" i="4"/>
  <c r="AK15" i="1"/>
  <c r="V44" i="4"/>
  <c r="AF15" i="1"/>
  <c r="U44" i="4"/>
  <c r="AA15" i="1"/>
  <c r="T44" i="4"/>
  <c r="V15" i="1"/>
  <c r="AC43" i="4"/>
  <c r="AZ14" i="1"/>
  <c r="AB43" i="4"/>
  <c r="AU14" i="1"/>
  <c r="AD43" i="4"/>
  <c r="AP14" i="1"/>
  <c r="W43" i="4"/>
  <c r="AK14" i="1"/>
  <c r="V43" i="4"/>
  <c r="AF14" i="1"/>
  <c r="U43" i="4"/>
  <c r="AA14" i="1"/>
  <c r="T43" i="4"/>
  <c r="V14" i="1"/>
  <c r="D18" i="8"/>
  <c r="E18" i="8"/>
  <c r="F18" i="8"/>
  <c r="G18" i="8"/>
  <c r="H18" i="8"/>
  <c r="J18" i="8"/>
  <c r="K18" i="8"/>
  <c r="L18" i="8"/>
  <c r="M18" i="8"/>
  <c r="N18" i="8"/>
  <c r="P18" i="8"/>
  <c r="Q18" i="8"/>
  <c r="R18" i="8"/>
  <c r="S18" i="8"/>
  <c r="U18" i="8"/>
  <c r="V18" i="8"/>
  <c r="H33" i="8"/>
  <c r="W18" i="8"/>
  <c r="X18" i="8"/>
  <c r="Y18" i="8"/>
  <c r="Z18" i="8"/>
  <c r="AA18" i="8"/>
  <c r="AB18" i="8"/>
  <c r="I33" i="8"/>
  <c r="AC18" i="8"/>
  <c r="AD18" i="8"/>
  <c r="AE18" i="8"/>
  <c r="J33" i="8"/>
  <c r="AG18" i="8"/>
  <c r="D19" i="8"/>
  <c r="E19" i="8"/>
  <c r="F19" i="8"/>
  <c r="G19" i="8"/>
  <c r="H19" i="8"/>
  <c r="J19" i="8"/>
  <c r="K19" i="8"/>
  <c r="L19" i="8"/>
  <c r="M19" i="8"/>
  <c r="N19" i="8"/>
  <c r="P19" i="8"/>
  <c r="Q19" i="8"/>
  <c r="R19" i="8"/>
  <c r="S19" i="8"/>
  <c r="U19" i="8"/>
  <c r="G34" i="8"/>
  <c r="V19" i="8"/>
  <c r="H34" i="8"/>
  <c r="W19" i="8"/>
  <c r="X19" i="8"/>
  <c r="Y19" i="8"/>
  <c r="Z19" i="8"/>
  <c r="AA19" i="8"/>
  <c r="AB19" i="8"/>
  <c r="I34" i="8"/>
  <c r="AC19" i="8"/>
  <c r="AD19" i="8"/>
  <c r="AE19" i="8"/>
  <c r="J34" i="8"/>
  <c r="AG19" i="8"/>
  <c r="D20" i="8"/>
  <c r="E20" i="8"/>
  <c r="F20" i="8"/>
  <c r="G20" i="8"/>
  <c r="H20" i="8"/>
  <c r="J20" i="8"/>
  <c r="K20" i="8"/>
  <c r="L20" i="8"/>
  <c r="M20" i="8"/>
  <c r="N20" i="8"/>
  <c r="P20" i="8"/>
  <c r="Q20" i="8"/>
  <c r="R20" i="8"/>
  <c r="S20" i="8"/>
  <c r="U20" i="8"/>
  <c r="G35" i="8"/>
  <c r="V20" i="8"/>
  <c r="H35" i="8"/>
  <c r="W20" i="8"/>
  <c r="X20" i="8"/>
  <c r="Y20" i="8"/>
  <c r="Z20" i="8"/>
  <c r="AA20" i="8"/>
  <c r="AB20" i="8"/>
  <c r="I35" i="8"/>
  <c r="AC20" i="8"/>
  <c r="AD20" i="8"/>
  <c r="AE20" i="8"/>
  <c r="J35" i="8"/>
  <c r="AG20" i="8"/>
  <c r="D21" i="8"/>
  <c r="E21" i="8"/>
  <c r="F21" i="8"/>
  <c r="G21" i="8"/>
  <c r="H21" i="8"/>
  <c r="J21" i="8"/>
  <c r="K21" i="8"/>
  <c r="L21" i="8"/>
  <c r="M21" i="8"/>
  <c r="N21" i="8"/>
  <c r="P21" i="8"/>
  <c r="Q21" i="8"/>
  <c r="R21" i="8"/>
  <c r="S21" i="8"/>
  <c r="U21" i="8"/>
  <c r="G36" i="8"/>
  <c r="V21" i="8"/>
  <c r="H36" i="8"/>
  <c r="W21" i="8"/>
  <c r="X21" i="8"/>
  <c r="Y21" i="8"/>
  <c r="Z21" i="8"/>
  <c r="AA21" i="8"/>
  <c r="AB21" i="8"/>
  <c r="I36" i="8"/>
  <c r="AC21" i="8"/>
  <c r="AD21" i="8"/>
  <c r="AE21" i="8"/>
  <c r="J36" i="8"/>
  <c r="AG21" i="8"/>
  <c r="D22" i="8"/>
  <c r="E22" i="8"/>
  <c r="F22" i="8"/>
  <c r="G22" i="8"/>
  <c r="H22" i="8"/>
  <c r="J22" i="8"/>
  <c r="K22" i="8"/>
  <c r="L22" i="8"/>
  <c r="M22" i="8"/>
  <c r="N22" i="8"/>
  <c r="P22" i="8"/>
  <c r="Q22" i="8"/>
  <c r="R22" i="8"/>
  <c r="S22" i="8"/>
  <c r="U22" i="8"/>
  <c r="G37" i="8"/>
  <c r="V22" i="8"/>
  <c r="H37" i="8"/>
  <c r="W22" i="8"/>
  <c r="X22" i="8"/>
  <c r="Y22" i="8"/>
  <c r="Z22" i="8"/>
  <c r="AA22" i="8"/>
  <c r="AB22" i="8"/>
  <c r="I37" i="8"/>
  <c r="AC22" i="8"/>
  <c r="AD22" i="8"/>
  <c r="AE22" i="8"/>
  <c r="J37" i="8"/>
  <c r="AG22" i="8"/>
  <c r="D25" i="8"/>
  <c r="E25" i="8"/>
  <c r="F25" i="8"/>
  <c r="G25" i="8"/>
  <c r="H25" i="8"/>
  <c r="J25" i="8"/>
  <c r="K25" i="8"/>
  <c r="L25" i="8"/>
  <c r="M25" i="8"/>
  <c r="N25" i="8"/>
  <c r="P25" i="8"/>
  <c r="Q25" i="8"/>
  <c r="R25" i="8"/>
  <c r="S25" i="8"/>
  <c r="U25" i="8"/>
  <c r="G40" i="8"/>
  <c r="V25" i="8"/>
  <c r="H40" i="8"/>
  <c r="W25" i="8"/>
  <c r="X25" i="8"/>
  <c r="Y25" i="8"/>
  <c r="Z25" i="8"/>
  <c r="AA25" i="8"/>
  <c r="AB25" i="8"/>
  <c r="I40" i="8"/>
  <c r="AC25" i="8"/>
  <c r="AD25" i="8"/>
  <c r="AE25" i="8"/>
  <c r="J40" i="8"/>
  <c r="AG25" i="8"/>
  <c r="G41" i="8"/>
  <c r="I41" i="8"/>
  <c r="J41" i="8"/>
  <c r="D27" i="8"/>
  <c r="E27" i="8"/>
  <c r="F27" i="8"/>
  <c r="G27" i="8"/>
  <c r="H27" i="8"/>
  <c r="I27" i="8"/>
  <c r="D42" i="8"/>
  <c r="J27" i="8"/>
  <c r="K27" i="8"/>
  <c r="L27" i="8"/>
  <c r="M27" i="8"/>
  <c r="N27" i="8"/>
  <c r="O27" i="8"/>
  <c r="E42" i="8"/>
  <c r="P27" i="8"/>
  <c r="Q27" i="8"/>
  <c r="R27" i="8"/>
  <c r="S27" i="8"/>
  <c r="T27" i="8"/>
  <c r="F42" i="8"/>
  <c r="U27" i="8"/>
  <c r="G42" i="8"/>
  <c r="V27" i="8"/>
  <c r="H42" i="8"/>
  <c r="W27" i="8"/>
  <c r="X27" i="8"/>
  <c r="Y27" i="8"/>
  <c r="Z27" i="8"/>
  <c r="AA27" i="8"/>
  <c r="AB27" i="8"/>
  <c r="I42" i="8"/>
  <c r="AC27" i="8"/>
  <c r="AD27" i="8"/>
  <c r="AE27" i="8"/>
  <c r="J42" i="8"/>
  <c r="AG27" i="8"/>
  <c r="D28" i="8"/>
  <c r="E28" i="8"/>
  <c r="F28" i="8"/>
  <c r="G28" i="8"/>
  <c r="H28" i="8"/>
  <c r="I28" i="8"/>
  <c r="D43" i="8"/>
  <c r="J28" i="8"/>
  <c r="K28" i="8"/>
  <c r="L28" i="8"/>
  <c r="M28" i="8"/>
  <c r="N28" i="8"/>
  <c r="O28" i="8"/>
  <c r="E43" i="8"/>
  <c r="P28" i="8"/>
  <c r="Q28" i="8"/>
  <c r="R28" i="8"/>
  <c r="S28" i="8"/>
  <c r="T28" i="8"/>
  <c r="F43" i="8"/>
  <c r="U28" i="8"/>
  <c r="G43" i="8"/>
  <c r="V28" i="8"/>
  <c r="H43" i="8"/>
  <c r="W28" i="8"/>
  <c r="X28" i="8"/>
  <c r="Y28" i="8"/>
  <c r="Z28" i="8"/>
  <c r="AA28" i="8"/>
  <c r="AB28" i="8"/>
  <c r="I43" i="8"/>
  <c r="AC28" i="8"/>
  <c r="AD28" i="8"/>
  <c r="AE28" i="8"/>
  <c r="J43" i="8"/>
  <c r="AG28" i="8"/>
  <c r="D29" i="8"/>
  <c r="E29" i="8"/>
  <c r="F29" i="8"/>
  <c r="G29" i="8"/>
  <c r="H29" i="8"/>
  <c r="I29" i="8"/>
  <c r="D44" i="8"/>
  <c r="J29" i="8"/>
  <c r="K29" i="8"/>
  <c r="L29" i="8"/>
  <c r="M29" i="8"/>
  <c r="N29" i="8"/>
  <c r="O29" i="8"/>
  <c r="E44" i="8"/>
  <c r="P29" i="8"/>
  <c r="Q29" i="8"/>
  <c r="R29" i="8"/>
  <c r="S29" i="8"/>
  <c r="T29" i="8"/>
  <c r="F44" i="8"/>
  <c r="U29" i="8"/>
  <c r="G44" i="8"/>
  <c r="V29" i="8"/>
  <c r="H44" i="8"/>
  <c r="W29" i="8"/>
  <c r="X29" i="8"/>
  <c r="Y29" i="8"/>
  <c r="Z29" i="8"/>
  <c r="AA29" i="8"/>
  <c r="AB29" i="8"/>
  <c r="I44" i="8"/>
  <c r="AC29" i="8"/>
  <c r="AD29" i="8"/>
  <c r="AE29" i="8"/>
  <c r="J44" i="8"/>
  <c r="AG29" i="8"/>
  <c r="G33" i="8"/>
  <c r="N33" i="8"/>
  <c r="O33" i="8"/>
  <c r="P33" i="8"/>
  <c r="Q33" i="8"/>
  <c r="R33" i="8"/>
  <c r="S33" i="8"/>
  <c r="T33" i="8"/>
  <c r="U33" i="8"/>
  <c r="N34" i="8"/>
  <c r="O34" i="8"/>
  <c r="P34" i="8"/>
  <c r="Q34" i="8"/>
  <c r="R34" i="8"/>
  <c r="S34" i="8"/>
  <c r="T34" i="8"/>
  <c r="U34" i="8"/>
  <c r="T35" i="8"/>
  <c r="U35" i="8"/>
  <c r="T36" i="8"/>
  <c r="U36" i="8"/>
  <c r="T37" i="8"/>
  <c r="U37" i="8"/>
  <c r="G38" i="8"/>
  <c r="H38" i="8"/>
  <c r="J38" i="8"/>
  <c r="N38" i="8"/>
  <c r="O38" i="8"/>
  <c r="P38" i="8"/>
  <c r="Q38" i="8"/>
  <c r="R38" i="8"/>
  <c r="S38" i="8"/>
  <c r="T38" i="8"/>
  <c r="U38" i="8"/>
  <c r="N39" i="8"/>
  <c r="O39" i="8"/>
  <c r="P39" i="8"/>
  <c r="Q39" i="8"/>
  <c r="R39" i="8"/>
  <c r="S39" i="8"/>
  <c r="T39" i="8"/>
  <c r="U39" i="8"/>
  <c r="N40" i="8"/>
  <c r="O40" i="8"/>
  <c r="P40" i="8"/>
  <c r="Q40" i="8"/>
  <c r="R40" i="8"/>
  <c r="S40" i="8"/>
  <c r="T40" i="8"/>
  <c r="U40" i="8"/>
  <c r="H41" i="8"/>
  <c r="N41" i="8"/>
  <c r="O41" i="8"/>
  <c r="P41" i="8"/>
  <c r="Q41" i="8"/>
  <c r="R41" i="8"/>
  <c r="S41" i="8"/>
  <c r="T41" i="8"/>
  <c r="U41" i="8"/>
  <c r="N42" i="8"/>
  <c r="O42" i="8"/>
  <c r="P42" i="8"/>
  <c r="Q42" i="8"/>
  <c r="R42" i="8"/>
  <c r="S42" i="8"/>
  <c r="T42" i="8"/>
  <c r="U42" i="8"/>
  <c r="N43" i="8"/>
  <c r="O43" i="8"/>
  <c r="P43" i="8"/>
  <c r="Q43" i="8"/>
  <c r="R43" i="8"/>
  <c r="S43" i="8"/>
  <c r="T43" i="8"/>
  <c r="U43" i="8"/>
  <c r="N44" i="8"/>
  <c r="O44" i="8"/>
  <c r="P44" i="8"/>
  <c r="Q44" i="8"/>
  <c r="R44" i="8"/>
  <c r="S44" i="8"/>
  <c r="T44" i="8"/>
  <c r="U44" i="8"/>
  <c r="D1" i="7"/>
  <c r="D18" i="7"/>
  <c r="E18" i="7"/>
  <c r="F18" i="7"/>
  <c r="G18" i="7"/>
  <c r="I18" i="7"/>
  <c r="J18" i="7"/>
  <c r="K18" i="7"/>
  <c r="Q18" i="7"/>
  <c r="S18" i="7"/>
  <c r="T18" i="7"/>
  <c r="U18" i="7"/>
  <c r="D19" i="7"/>
  <c r="E19" i="7"/>
  <c r="F19" i="7"/>
  <c r="G19" i="7"/>
  <c r="I19" i="7"/>
  <c r="J19" i="7"/>
  <c r="K19" i="7"/>
  <c r="Q19" i="7"/>
  <c r="S19" i="7"/>
  <c r="T19" i="7"/>
  <c r="U19" i="7"/>
  <c r="D20" i="7"/>
  <c r="E20" i="7"/>
  <c r="F20" i="7"/>
  <c r="G20" i="7"/>
  <c r="I20" i="7"/>
  <c r="J20" i="7"/>
  <c r="K20" i="7"/>
  <c r="Q20" i="7"/>
  <c r="S20" i="7"/>
  <c r="T20" i="7"/>
  <c r="U20" i="7"/>
  <c r="D21" i="7"/>
  <c r="E21" i="7"/>
  <c r="F21" i="7"/>
  <c r="G21" i="7"/>
  <c r="I21" i="7"/>
  <c r="J21" i="7"/>
  <c r="K21" i="7"/>
  <c r="Q21" i="7"/>
  <c r="S21" i="7"/>
  <c r="T21" i="7"/>
  <c r="U21" i="7"/>
  <c r="D22" i="7"/>
  <c r="E22" i="7"/>
  <c r="F22" i="7"/>
  <c r="G22" i="7"/>
  <c r="I22" i="7"/>
  <c r="J22" i="7"/>
  <c r="K22" i="7"/>
  <c r="Q22" i="7"/>
  <c r="S22" i="7"/>
  <c r="T22" i="7"/>
  <c r="U22" i="7"/>
  <c r="D23" i="7"/>
  <c r="E23" i="7"/>
  <c r="F23" i="7"/>
  <c r="G23" i="7"/>
  <c r="I23" i="7"/>
  <c r="J23" i="7"/>
  <c r="K23" i="7"/>
  <c r="Q23" i="7"/>
  <c r="S23" i="7"/>
  <c r="T23" i="7"/>
  <c r="U23" i="7"/>
  <c r="D24" i="7"/>
  <c r="E24" i="7"/>
  <c r="F24" i="7"/>
  <c r="G24" i="7"/>
  <c r="I24" i="7"/>
  <c r="J24" i="7"/>
  <c r="K24" i="7"/>
  <c r="Q24" i="7"/>
  <c r="S24" i="7"/>
  <c r="T24" i="7"/>
  <c r="U24" i="7"/>
  <c r="D25" i="7"/>
  <c r="E25" i="7"/>
  <c r="F25" i="7"/>
  <c r="G25" i="7"/>
  <c r="I25" i="7"/>
  <c r="J25" i="7"/>
  <c r="K25" i="7"/>
  <c r="Q25" i="7"/>
  <c r="S25" i="7"/>
  <c r="T25" i="7"/>
  <c r="U25" i="7"/>
  <c r="D26" i="7"/>
  <c r="E26" i="7"/>
  <c r="F26" i="7"/>
  <c r="G26" i="7"/>
  <c r="I26" i="7"/>
  <c r="J26" i="7"/>
  <c r="K26" i="7"/>
  <c r="Q26" i="7"/>
  <c r="S26" i="7"/>
  <c r="T26" i="7"/>
  <c r="U26" i="7"/>
  <c r="D27" i="7"/>
  <c r="E27" i="7"/>
  <c r="F27" i="7"/>
  <c r="G27" i="7"/>
  <c r="I27" i="7"/>
  <c r="J27" i="7"/>
  <c r="K27" i="7"/>
  <c r="Q27" i="7"/>
  <c r="S27" i="7"/>
  <c r="T27" i="7"/>
  <c r="U27" i="7"/>
  <c r="D28" i="7"/>
  <c r="E28" i="7"/>
  <c r="F28" i="7"/>
  <c r="G28" i="7"/>
  <c r="I28" i="7"/>
  <c r="J28" i="7"/>
  <c r="K28" i="7"/>
  <c r="Q28" i="7"/>
  <c r="S28" i="7"/>
  <c r="T28" i="7"/>
  <c r="U28" i="7"/>
  <c r="D29" i="7"/>
  <c r="E29" i="7"/>
  <c r="F29" i="7"/>
  <c r="G29" i="7"/>
  <c r="I29" i="7"/>
  <c r="J29" i="7"/>
  <c r="K29" i="7"/>
  <c r="Q29" i="7"/>
  <c r="S29" i="7"/>
  <c r="T29" i="7"/>
  <c r="U29" i="7"/>
  <c r="D1" i="6"/>
  <c r="D18" i="6"/>
  <c r="E18" i="6"/>
  <c r="F18" i="6"/>
  <c r="G18" i="6"/>
  <c r="J18" i="6"/>
  <c r="K18" i="6"/>
  <c r="L18" i="6"/>
  <c r="N18" i="6"/>
  <c r="O18" i="6"/>
  <c r="P18" i="6"/>
  <c r="Q18" i="6"/>
  <c r="X18" i="6"/>
  <c r="Z18" i="6"/>
  <c r="AB18" i="6"/>
  <c r="AC18" i="6"/>
  <c r="D19" i="6"/>
  <c r="E19" i="6"/>
  <c r="F19" i="6"/>
  <c r="G19" i="6"/>
  <c r="J19" i="6"/>
  <c r="K19" i="6"/>
  <c r="L19" i="6"/>
  <c r="N19" i="6"/>
  <c r="O19" i="6"/>
  <c r="P19" i="6"/>
  <c r="Q19" i="6"/>
  <c r="X19" i="6"/>
  <c r="Z19" i="6"/>
  <c r="AB19" i="6"/>
  <c r="AC19" i="6"/>
  <c r="D20" i="6"/>
  <c r="E20" i="6"/>
  <c r="F20" i="6"/>
  <c r="G20" i="6"/>
  <c r="J20" i="6"/>
  <c r="K20" i="6"/>
  <c r="L20" i="6"/>
  <c r="N20" i="6"/>
  <c r="O20" i="6"/>
  <c r="P20" i="6"/>
  <c r="Q20" i="6"/>
  <c r="X20" i="6"/>
  <c r="Z20" i="6"/>
  <c r="AB20" i="6"/>
  <c r="AC20" i="6"/>
  <c r="D21" i="6"/>
  <c r="E21" i="6"/>
  <c r="F21" i="6"/>
  <c r="G21" i="6"/>
  <c r="J21" i="6"/>
  <c r="K21" i="6"/>
  <c r="L21" i="6"/>
  <c r="N21" i="6"/>
  <c r="O21" i="6"/>
  <c r="P21" i="6"/>
  <c r="Q21" i="6"/>
  <c r="X21" i="6"/>
  <c r="Z21" i="6"/>
  <c r="AB21" i="6"/>
  <c r="AC21" i="6"/>
  <c r="D22" i="6"/>
  <c r="E22" i="6"/>
  <c r="F22" i="6"/>
  <c r="G22" i="6"/>
  <c r="J22" i="6"/>
  <c r="K22" i="6"/>
  <c r="L22" i="6"/>
  <c r="N22" i="6"/>
  <c r="O22" i="6"/>
  <c r="P22" i="6"/>
  <c r="Q22" i="6"/>
  <c r="X22" i="6"/>
  <c r="Z22" i="6"/>
  <c r="AB22" i="6"/>
  <c r="AC22" i="6"/>
  <c r="D23" i="6"/>
  <c r="E23" i="6"/>
  <c r="F23" i="6"/>
  <c r="G23" i="6"/>
  <c r="J23" i="6"/>
  <c r="K23" i="6"/>
  <c r="L23" i="6"/>
  <c r="N23" i="6"/>
  <c r="O23" i="6"/>
  <c r="P23" i="6"/>
  <c r="Q23" i="6"/>
  <c r="X23" i="6"/>
  <c r="Z23" i="6"/>
  <c r="AB23" i="6"/>
  <c r="AC23" i="6"/>
  <c r="D24" i="6"/>
  <c r="E24" i="6"/>
  <c r="F24" i="6"/>
  <c r="G24" i="6"/>
  <c r="J24" i="6"/>
  <c r="K24" i="6"/>
  <c r="L24" i="6"/>
  <c r="N24" i="6"/>
  <c r="O24" i="6"/>
  <c r="P24" i="6"/>
  <c r="Q24" i="6"/>
  <c r="X24" i="6"/>
  <c r="Z24" i="6"/>
  <c r="AB24" i="6"/>
  <c r="AC24" i="6"/>
  <c r="D25" i="6"/>
  <c r="E25" i="6"/>
  <c r="F25" i="6"/>
  <c r="G25" i="6"/>
  <c r="J25" i="6"/>
  <c r="K25" i="6"/>
  <c r="L25" i="6"/>
  <c r="N25" i="6"/>
  <c r="O25" i="6"/>
  <c r="P25" i="6"/>
  <c r="Q25" i="6"/>
  <c r="X25" i="6"/>
  <c r="Z25" i="6"/>
  <c r="AB25" i="6"/>
  <c r="AC25" i="6"/>
  <c r="D26" i="6"/>
  <c r="E26" i="6"/>
  <c r="F26" i="6"/>
  <c r="G26" i="6"/>
  <c r="J26" i="6"/>
  <c r="K26" i="6"/>
  <c r="L26" i="6"/>
  <c r="N26" i="6"/>
  <c r="O26" i="6"/>
  <c r="P26" i="6"/>
  <c r="Q26" i="6"/>
  <c r="X26" i="6"/>
  <c r="Z26" i="6"/>
  <c r="AB26" i="6"/>
  <c r="AC26" i="6"/>
  <c r="D27" i="6"/>
  <c r="E27" i="6"/>
  <c r="F27" i="6"/>
  <c r="G27" i="6"/>
  <c r="J27" i="6"/>
  <c r="K27" i="6"/>
  <c r="L27" i="6"/>
  <c r="N27" i="6"/>
  <c r="O27" i="6"/>
  <c r="P27" i="6"/>
  <c r="Q27" i="6"/>
  <c r="X27" i="6"/>
  <c r="Z27" i="6"/>
  <c r="AB27" i="6"/>
  <c r="AC27" i="6"/>
  <c r="D28" i="6"/>
  <c r="E28" i="6"/>
  <c r="F28" i="6"/>
  <c r="G28" i="6"/>
  <c r="J28" i="6"/>
  <c r="K28" i="6"/>
  <c r="L28" i="6"/>
  <c r="N28" i="6"/>
  <c r="O28" i="6"/>
  <c r="P28" i="6"/>
  <c r="Q28" i="6"/>
  <c r="X28" i="6"/>
  <c r="Z28" i="6"/>
  <c r="AB28" i="6"/>
  <c r="AC28" i="6"/>
  <c r="D29" i="6"/>
  <c r="E29" i="6"/>
  <c r="F29" i="6"/>
  <c r="G29" i="6"/>
  <c r="J29" i="6"/>
  <c r="K29" i="6"/>
  <c r="L29" i="6"/>
  <c r="N29" i="6"/>
  <c r="O29" i="6"/>
  <c r="P29" i="6"/>
  <c r="Q29" i="6"/>
  <c r="X29" i="6"/>
  <c r="Z29" i="6"/>
  <c r="AB29" i="6"/>
  <c r="AC29" i="6"/>
  <c r="D1" i="5"/>
  <c r="D33" i="5"/>
  <c r="E33" i="5"/>
  <c r="F33" i="5"/>
  <c r="G33" i="5"/>
  <c r="I33" i="5"/>
  <c r="J33" i="5"/>
  <c r="K33" i="5"/>
  <c r="L33" i="5"/>
  <c r="M33" i="5"/>
  <c r="N33" i="5"/>
  <c r="O33" i="5"/>
  <c r="P33" i="5"/>
  <c r="Q33" i="5"/>
  <c r="R33" i="5"/>
  <c r="T33" i="5"/>
  <c r="U33" i="5"/>
  <c r="V33" i="5"/>
  <c r="W33" i="5"/>
  <c r="AD33" i="5"/>
  <c r="AF33" i="5"/>
  <c r="AG33" i="5"/>
  <c r="AH33" i="5"/>
  <c r="D34" i="5"/>
  <c r="D35" i="5"/>
  <c r="E35" i="5"/>
  <c r="F35" i="5"/>
  <c r="G35" i="5"/>
  <c r="I35" i="5"/>
  <c r="J35" i="5"/>
  <c r="K35" i="5"/>
  <c r="L35" i="5"/>
  <c r="M35" i="5"/>
  <c r="N35" i="5"/>
  <c r="O35" i="5"/>
  <c r="P35" i="5"/>
  <c r="Q35" i="5"/>
  <c r="R35" i="5"/>
  <c r="T35" i="5"/>
  <c r="U35" i="5"/>
  <c r="V35" i="5"/>
  <c r="W35" i="5"/>
  <c r="AD35" i="5"/>
  <c r="AF35" i="5"/>
  <c r="AG35" i="5"/>
  <c r="AH35" i="5"/>
  <c r="D36" i="5"/>
  <c r="E36" i="5"/>
  <c r="F36" i="5"/>
  <c r="G36" i="5"/>
  <c r="I36" i="5"/>
  <c r="J36" i="5"/>
  <c r="K36" i="5"/>
  <c r="L36" i="5"/>
  <c r="M36" i="5"/>
  <c r="N36" i="5"/>
  <c r="O36" i="5"/>
  <c r="P36" i="5"/>
  <c r="Q36" i="5"/>
  <c r="R36" i="5"/>
  <c r="T36" i="5"/>
  <c r="U36" i="5"/>
  <c r="V36" i="5"/>
  <c r="W36" i="5"/>
  <c r="AD36" i="5"/>
  <c r="AF36" i="5"/>
  <c r="AG36" i="5"/>
  <c r="AH36" i="5"/>
  <c r="D1" i="4"/>
  <c r="D34" i="4"/>
  <c r="E34" i="4"/>
  <c r="F34" i="4"/>
  <c r="G34" i="4"/>
  <c r="H34" i="4"/>
  <c r="J34" i="4"/>
  <c r="K34" i="4"/>
  <c r="L34" i="4"/>
  <c r="M34" i="4"/>
  <c r="N34" i="4"/>
  <c r="P34" i="4"/>
  <c r="Q34" i="4"/>
  <c r="R34" i="4"/>
  <c r="S34" i="4"/>
  <c r="X34" i="4"/>
  <c r="Y34" i="4"/>
  <c r="Z34" i="4"/>
  <c r="AA34" i="4"/>
  <c r="AE34" i="4"/>
  <c r="AF34" i="4"/>
  <c r="D35" i="4"/>
  <c r="E35" i="4"/>
  <c r="F35" i="4"/>
  <c r="G35" i="4"/>
  <c r="H35" i="4"/>
  <c r="J35" i="4"/>
  <c r="K35" i="4"/>
  <c r="L35" i="4"/>
  <c r="M35" i="4"/>
  <c r="N35" i="4"/>
  <c r="P35" i="4"/>
  <c r="Q35" i="4"/>
  <c r="R35" i="4"/>
  <c r="S35" i="4"/>
  <c r="X35" i="4"/>
  <c r="Y35" i="4"/>
  <c r="Z35" i="4"/>
  <c r="AA35" i="4"/>
  <c r="AE35" i="4"/>
  <c r="AF35" i="4"/>
  <c r="D36" i="4"/>
  <c r="E36" i="4"/>
  <c r="F36" i="4"/>
  <c r="G36" i="4"/>
  <c r="H36" i="4"/>
  <c r="J36" i="4"/>
  <c r="K36" i="4"/>
  <c r="L36" i="4"/>
  <c r="M36" i="4"/>
  <c r="N36" i="4"/>
  <c r="P36" i="4"/>
  <c r="Q36" i="4"/>
  <c r="R36" i="4"/>
  <c r="S36" i="4"/>
  <c r="X36" i="4"/>
  <c r="Y36" i="4"/>
  <c r="Z36" i="4"/>
  <c r="AA36" i="4"/>
  <c r="AE36" i="4"/>
  <c r="AF36" i="4"/>
  <c r="D37" i="4"/>
  <c r="E37" i="4"/>
  <c r="F37" i="4"/>
  <c r="G37" i="4"/>
  <c r="H37" i="4"/>
  <c r="J37" i="4"/>
  <c r="K37" i="4"/>
  <c r="L37" i="4"/>
  <c r="M37" i="4"/>
  <c r="N37" i="4"/>
  <c r="P37" i="4"/>
  <c r="Q37" i="4"/>
  <c r="R37" i="4"/>
  <c r="S37" i="4"/>
  <c r="X37" i="4"/>
  <c r="Y37" i="4"/>
  <c r="Z37" i="4"/>
  <c r="AA37" i="4"/>
  <c r="AE37" i="4"/>
  <c r="AF37" i="4"/>
  <c r="D38" i="4"/>
  <c r="E38" i="4"/>
  <c r="F38" i="4"/>
  <c r="G38" i="4"/>
  <c r="H38" i="4"/>
  <c r="J38" i="4"/>
  <c r="K38" i="4"/>
  <c r="L38" i="4"/>
  <c r="M38" i="4"/>
  <c r="N38" i="4"/>
  <c r="P38" i="4"/>
  <c r="Q38" i="4"/>
  <c r="R38" i="4"/>
  <c r="S38" i="4"/>
  <c r="X38" i="4"/>
  <c r="Y38" i="4"/>
  <c r="Z38" i="4"/>
  <c r="AA38" i="4"/>
  <c r="AE38" i="4"/>
  <c r="AF38" i="4"/>
  <c r="D39" i="4"/>
  <c r="E39" i="4"/>
  <c r="F39" i="4"/>
  <c r="G39" i="4"/>
  <c r="H39" i="4"/>
  <c r="J39" i="4"/>
  <c r="K39" i="4"/>
  <c r="L39" i="4"/>
  <c r="M39" i="4"/>
  <c r="N39" i="4"/>
  <c r="P39" i="4"/>
  <c r="Q39" i="4"/>
  <c r="R39" i="4"/>
  <c r="S39" i="4"/>
  <c r="X39" i="4"/>
  <c r="Y39" i="4"/>
  <c r="Z39" i="4"/>
  <c r="AA39" i="4"/>
  <c r="AE39" i="4"/>
  <c r="AF39" i="4"/>
  <c r="D40" i="4"/>
  <c r="E40" i="4"/>
  <c r="F40" i="4"/>
  <c r="G40" i="4"/>
  <c r="H40" i="4"/>
  <c r="J40" i="4"/>
  <c r="K40" i="4"/>
  <c r="L40" i="4"/>
  <c r="M40" i="4"/>
  <c r="N40" i="4"/>
  <c r="P40" i="4"/>
  <c r="Q40" i="4"/>
  <c r="R40" i="4"/>
  <c r="S40" i="4"/>
  <c r="X40" i="4"/>
  <c r="Y40" i="4"/>
  <c r="Z40" i="4"/>
  <c r="AA40" i="4"/>
  <c r="AE40" i="4"/>
  <c r="AF40" i="4"/>
  <c r="D41" i="4"/>
  <c r="E41" i="4"/>
  <c r="F41" i="4"/>
  <c r="G41" i="4"/>
  <c r="H41" i="4"/>
  <c r="J41" i="4"/>
  <c r="K41" i="4"/>
  <c r="L41" i="4"/>
  <c r="M41" i="4"/>
  <c r="N41" i="4"/>
  <c r="P41" i="4"/>
  <c r="Q41" i="4"/>
  <c r="R41" i="4"/>
  <c r="S41" i="4"/>
  <c r="X41" i="4"/>
  <c r="Y41" i="4"/>
  <c r="Z41" i="4"/>
  <c r="AA41" i="4"/>
  <c r="AE41" i="4"/>
  <c r="AF41" i="4"/>
  <c r="E42" i="4"/>
  <c r="F42" i="4"/>
  <c r="G42" i="4"/>
  <c r="H42" i="4"/>
  <c r="J42" i="4"/>
  <c r="K42" i="4"/>
  <c r="L42" i="4"/>
  <c r="M42" i="4"/>
  <c r="N42" i="4"/>
  <c r="P42" i="4"/>
  <c r="Q42" i="4"/>
  <c r="R42" i="4"/>
  <c r="S42" i="4"/>
  <c r="X42" i="4"/>
  <c r="Y42" i="4"/>
  <c r="Z42" i="4"/>
  <c r="AA42" i="4"/>
  <c r="AE42" i="4"/>
  <c r="AF42" i="4"/>
  <c r="D43" i="4"/>
  <c r="E43" i="4"/>
  <c r="F43" i="4"/>
  <c r="G43" i="4"/>
  <c r="H43" i="4"/>
  <c r="J43" i="4"/>
  <c r="K43" i="4"/>
  <c r="L43" i="4"/>
  <c r="M43" i="4"/>
  <c r="N43" i="4"/>
  <c r="P43" i="4"/>
  <c r="Q43" i="4"/>
  <c r="R43" i="4"/>
  <c r="S43" i="4"/>
  <c r="X43" i="4"/>
  <c r="Y43" i="4"/>
  <c r="Z43" i="4"/>
  <c r="AA43" i="4"/>
  <c r="AE43" i="4"/>
  <c r="AF43" i="4"/>
  <c r="D44" i="4"/>
  <c r="E44" i="4"/>
  <c r="F44" i="4"/>
  <c r="G44" i="4"/>
  <c r="H44" i="4"/>
  <c r="J44" i="4"/>
  <c r="K44" i="4"/>
  <c r="L44" i="4"/>
  <c r="M44" i="4"/>
  <c r="N44" i="4"/>
  <c r="P44" i="4"/>
  <c r="Q44" i="4"/>
  <c r="R44" i="4"/>
  <c r="S44" i="4"/>
  <c r="X44" i="4"/>
  <c r="Y44" i="4"/>
  <c r="Z44" i="4"/>
  <c r="AA44" i="4"/>
  <c r="AE44" i="4"/>
  <c r="AF44" i="4"/>
  <c r="D45" i="4"/>
  <c r="E45" i="4"/>
  <c r="F45" i="4"/>
  <c r="G45" i="4"/>
  <c r="H45" i="4"/>
  <c r="J45" i="4"/>
  <c r="K45" i="4"/>
  <c r="L45" i="4"/>
  <c r="M45" i="4"/>
  <c r="N45" i="4"/>
  <c r="P45" i="4"/>
  <c r="Q45" i="4"/>
  <c r="R45" i="4"/>
  <c r="S45" i="4"/>
  <c r="X45" i="4"/>
  <c r="Y45" i="4"/>
  <c r="Z45" i="4"/>
  <c r="AA45" i="4"/>
  <c r="AE45" i="4"/>
  <c r="AF45" i="4"/>
  <c r="B2" i="9"/>
  <c r="B5" i="9"/>
  <c r="C5" i="9"/>
  <c r="G5" i="9"/>
  <c r="H5" i="9"/>
  <c r="J5" i="9"/>
  <c r="L5" i="9"/>
  <c r="M5" i="9"/>
  <c r="V5" i="9"/>
  <c r="W5" i="9"/>
  <c r="AA5" i="9"/>
  <c r="AB5" i="9"/>
  <c r="AF5" i="9"/>
  <c r="AG5" i="9"/>
  <c r="AK5" i="9"/>
  <c r="AL5" i="9"/>
  <c r="AP5" i="9"/>
  <c r="AQ5" i="9"/>
  <c r="AU5" i="9"/>
  <c r="AV5" i="9"/>
  <c r="AZ5" i="9"/>
  <c r="BA5" i="9"/>
  <c r="B6" i="9"/>
  <c r="C6" i="9"/>
  <c r="G6" i="9"/>
  <c r="H6" i="9"/>
  <c r="I6" i="9"/>
  <c r="L6" i="9"/>
  <c r="M6" i="9"/>
  <c r="V6" i="9"/>
  <c r="W6" i="9"/>
  <c r="AA6" i="9"/>
  <c r="AB6" i="9"/>
  <c r="AF6" i="9"/>
  <c r="AG6" i="9"/>
  <c r="AK6" i="9"/>
  <c r="AL6" i="9"/>
  <c r="AP6" i="9"/>
  <c r="AQ6" i="9"/>
  <c r="AU6" i="9"/>
  <c r="AV6" i="9"/>
  <c r="AZ6" i="9"/>
  <c r="BA6" i="9"/>
  <c r="B7" i="9"/>
  <c r="C7" i="9"/>
  <c r="G7" i="9"/>
  <c r="H7" i="9"/>
  <c r="L7" i="9"/>
  <c r="M7" i="9"/>
  <c r="V7" i="9"/>
  <c r="W7" i="9"/>
  <c r="AA7" i="9"/>
  <c r="AB7" i="9"/>
  <c r="AF7" i="9"/>
  <c r="AG7" i="9"/>
  <c r="AK7" i="9"/>
  <c r="AL7" i="9"/>
  <c r="AP7" i="9"/>
  <c r="AQ7" i="9"/>
  <c r="AU7" i="9"/>
  <c r="AV7" i="9"/>
  <c r="AZ7" i="9"/>
  <c r="BA7" i="9"/>
  <c r="B8" i="9"/>
  <c r="C8" i="9"/>
  <c r="G8" i="9"/>
  <c r="H8" i="9"/>
  <c r="L8" i="9"/>
  <c r="M8" i="9"/>
  <c r="V8" i="9"/>
  <c r="W8" i="9"/>
  <c r="AA8" i="9"/>
  <c r="AB8" i="9"/>
  <c r="AF8" i="9"/>
  <c r="AG8" i="9"/>
  <c r="AK8" i="9"/>
  <c r="AL8" i="9"/>
  <c r="AP8" i="9"/>
  <c r="AQ8" i="9"/>
  <c r="AU8" i="9"/>
  <c r="AV8" i="9"/>
  <c r="AZ8" i="9"/>
  <c r="BA8" i="9"/>
  <c r="B9" i="9"/>
  <c r="C9" i="9"/>
  <c r="G9" i="9"/>
  <c r="H9" i="9"/>
  <c r="L9" i="9"/>
  <c r="M9" i="9"/>
  <c r="V9" i="9"/>
  <c r="W9" i="9"/>
  <c r="AA9" i="9"/>
  <c r="AB9" i="9"/>
  <c r="AF9" i="9"/>
  <c r="AG9" i="9"/>
  <c r="AK9" i="9"/>
  <c r="AL9" i="9"/>
  <c r="AP9" i="9"/>
  <c r="AQ9" i="9"/>
  <c r="AU9" i="9"/>
  <c r="AV9" i="9"/>
  <c r="AZ9" i="9"/>
  <c r="BA9" i="9"/>
  <c r="B10" i="9"/>
  <c r="C10" i="9"/>
  <c r="G10" i="9"/>
  <c r="H10" i="9"/>
  <c r="L10" i="9"/>
  <c r="M10" i="9"/>
  <c r="V10" i="9"/>
  <c r="W10" i="9"/>
  <c r="AA10" i="9"/>
  <c r="AB10" i="9"/>
  <c r="AF10" i="9"/>
  <c r="AG10" i="9"/>
  <c r="AK10" i="9"/>
  <c r="AL10" i="9"/>
  <c r="AP10" i="9"/>
  <c r="AQ10" i="9"/>
  <c r="AU10" i="9"/>
  <c r="AV10" i="9"/>
  <c r="AZ10" i="9"/>
  <c r="BA10" i="9"/>
  <c r="B11" i="9"/>
  <c r="C11" i="9"/>
  <c r="G11" i="9"/>
  <c r="H11" i="9"/>
  <c r="L11" i="9"/>
  <c r="M11" i="9"/>
  <c r="V11" i="9"/>
  <c r="W11" i="9"/>
  <c r="AA11" i="9"/>
  <c r="AB11" i="9"/>
  <c r="AF11" i="9"/>
  <c r="AG11" i="9"/>
  <c r="AK11" i="9"/>
  <c r="AL11" i="9"/>
  <c r="AP11" i="9"/>
  <c r="AQ11" i="9"/>
  <c r="AU11" i="9"/>
  <c r="AV11" i="9"/>
  <c r="AZ11" i="9"/>
  <c r="BA11" i="9"/>
  <c r="C12" i="9"/>
  <c r="G12" i="9"/>
  <c r="H12" i="9"/>
  <c r="L12" i="9"/>
  <c r="M12" i="9"/>
  <c r="V12" i="9"/>
  <c r="W12" i="9"/>
  <c r="AA12" i="9"/>
  <c r="AB12" i="9"/>
  <c r="AF12" i="9"/>
  <c r="AG12" i="9"/>
  <c r="AK12" i="9"/>
  <c r="AL12" i="9"/>
  <c r="AP12" i="9"/>
  <c r="AQ12" i="9"/>
  <c r="AU12" i="9"/>
  <c r="AV12" i="9"/>
  <c r="AZ12" i="9"/>
  <c r="BA12" i="9"/>
  <c r="B13" i="9"/>
  <c r="C13" i="9"/>
  <c r="H13" i="9"/>
  <c r="L13" i="9"/>
  <c r="M13" i="9"/>
  <c r="Q13" i="9"/>
  <c r="R13" i="9"/>
  <c r="V13" i="9"/>
  <c r="W13" i="9"/>
  <c r="AA13" i="9"/>
  <c r="AB13" i="9"/>
  <c r="AF13" i="9"/>
  <c r="AG13" i="9"/>
  <c r="AK13" i="9"/>
  <c r="AL13" i="9"/>
  <c r="AP13" i="9"/>
  <c r="AQ13" i="9"/>
  <c r="AU13" i="9"/>
  <c r="AV13" i="9"/>
  <c r="AZ13" i="9"/>
  <c r="BA13" i="9"/>
  <c r="B14" i="9"/>
  <c r="C14" i="9"/>
  <c r="G14" i="9"/>
  <c r="H14" i="9"/>
  <c r="L14" i="9"/>
  <c r="M14" i="9"/>
  <c r="Q14" i="9"/>
  <c r="R14" i="9"/>
  <c r="V14" i="9"/>
  <c r="W14" i="9"/>
  <c r="AA14" i="9"/>
  <c r="AB14" i="9"/>
  <c r="AF14" i="9"/>
  <c r="AG14" i="9"/>
  <c r="AK14" i="9"/>
  <c r="AL14" i="9"/>
  <c r="AP14" i="9"/>
  <c r="AQ14" i="9"/>
  <c r="AU14" i="9"/>
  <c r="AV14" i="9"/>
  <c r="AZ14" i="9"/>
  <c r="BA14" i="9"/>
  <c r="B15" i="9"/>
  <c r="C15" i="9"/>
  <c r="G15" i="9"/>
  <c r="H15" i="9"/>
  <c r="L15" i="9"/>
  <c r="M15" i="9"/>
  <c r="Q15" i="9"/>
  <c r="R15" i="9"/>
  <c r="V15" i="9"/>
  <c r="W15" i="9"/>
  <c r="AA15" i="9"/>
  <c r="AB15" i="9"/>
  <c r="AF15" i="9"/>
  <c r="AG15" i="9"/>
  <c r="AK15" i="9"/>
  <c r="AL15" i="9"/>
  <c r="AP15" i="9"/>
  <c r="AQ15" i="9"/>
  <c r="AU15" i="9"/>
  <c r="AV15" i="9"/>
  <c r="AZ15" i="9"/>
  <c r="BA15" i="9"/>
  <c r="B16" i="9"/>
  <c r="C16" i="9"/>
  <c r="G16" i="9"/>
  <c r="H16" i="9"/>
  <c r="L16" i="9"/>
  <c r="M16" i="9"/>
  <c r="Q16" i="9"/>
  <c r="R16" i="9"/>
  <c r="V16" i="9"/>
  <c r="W16" i="9"/>
  <c r="AA16" i="9"/>
  <c r="AB16" i="9"/>
  <c r="AF16" i="9"/>
  <c r="AG16" i="9"/>
  <c r="AK16" i="9"/>
  <c r="AL16" i="9"/>
  <c r="AP16" i="9"/>
  <c r="AQ16" i="9"/>
  <c r="AU16" i="9"/>
  <c r="AV16" i="9"/>
  <c r="AZ16" i="9"/>
  <c r="BA16" i="9"/>
  <c r="AS18" i="9"/>
  <c r="BB18" i="9"/>
  <c r="BC18" i="9"/>
  <c r="AX5" i="1"/>
  <c r="AN12" i="1"/>
  <c r="AS18" i="1"/>
  <c r="BC18" i="1"/>
  <c r="O5" i="1"/>
  <c r="I9" i="1"/>
  <c r="I8" i="9"/>
  <c r="J9" i="1"/>
  <c r="K9" i="1"/>
  <c r="D9" i="1"/>
  <c r="AX5" i="9"/>
  <c r="E14" i="9"/>
  <c r="AN11" i="1"/>
  <c r="E6" i="1"/>
  <c r="F6" i="1"/>
  <c r="AN14" i="9"/>
  <c r="AI12" i="9"/>
  <c r="AJ12" i="9"/>
  <c r="J9" i="9"/>
  <c r="BD6" i="9"/>
  <c r="AN5" i="9"/>
  <c r="I52" i="11"/>
  <c r="K52" i="11"/>
  <c r="I10" i="1"/>
  <c r="I9" i="9"/>
  <c r="I48" i="11"/>
  <c r="K48" i="11"/>
  <c r="N8" i="1"/>
  <c r="P8" i="1"/>
  <c r="X8" i="1"/>
  <c r="O29" i="11"/>
  <c r="P29" i="11"/>
  <c r="E7" i="1"/>
  <c r="AD7" i="9"/>
  <c r="AD6" i="1"/>
  <c r="E6" i="9"/>
  <c r="D16" i="1"/>
  <c r="AM11" i="1"/>
  <c r="J7" i="11"/>
  <c r="K7" i="11"/>
  <c r="AD11" i="1"/>
  <c r="J10" i="9"/>
  <c r="AX6" i="9"/>
  <c r="AY6" i="9"/>
  <c r="AD14" i="1"/>
  <c r="AD8" i="1"/>
  <c r="AE8" i="1"/>
  <c r="AX6" i="1"/>
  <c r="AY6" i="1"/>
  <c r="O16" i="9"/>
  <c r="P16" i="9"/>
  <c r="AD8" i="9"/>
  <c r="AE8" i="9"/>
  <c r="AD16" i="1"/>
  <c r="Y16" i="9"/>
  <c r="Z16" i="9"/>
  <c r="J16" i="9"/>
  <c r="AI15" i="1"/>
  <c r="AJ15" i="1"/>
  <c r="AX13" i="1"/>
  <c r="AI12" i="1"/>
  <c r="AJ12" i="1"/>
  <c r="E12" i="1"/>
  <c r="E12" i="9"/>
  <c r="X12" i="1"/>
  <c r="J11" i="9"/>
  <c r="AC10" i="1"/>
  <c r="E10" i="9"/>
  <c r="AN10" i="1"/>
  <c r="AN10" i="9"/>
  <c r="J30" i="11"/>
  <c r="K30" i="11"/>
  <c r="AT8" i="9"/>
  <c r="I8" i="1"/>
  <c r="K8" i="1"/>
  <c r="E10" i="11"/>
  <c r="F10" i="11"/>
  <c r="T7" i="1"/>
  <c r="E7" i="9"/>
  <c r="AM7" i="1"/>
  <c r="AX7" i="1"/>
  <c r="AY7" i="1"/>
  <c r="AN7" i="1"/>
  <c r="J7" i="1"/>
  <c r="O27" i="11"/>
  <c r="P27" i="11"/>
  <c r="AN6" i="1"/>
  <c r="AN6" i="9"/>
  <c r="I5" i="1"/>
  <c r="K5" i="1"/>
  <c r="AN5" i="1"/>
  <c r="D9" i="9"/>
  <c r="D14" i="1"/>
  <c r="D12" i="1"/>
  <c r="D12" i="9"/>
  <c r="D10" i="9"/>
  <c r="I50" i="11"/>
  <c r="K50" i="11"/>
  <c r="X10" i="1"/>
  <c r="AC16" i="1"/>
  <c r="D10" i="1"/>
  <c r="D15" i="1"/>
  <c r="F15" i="1"/>
  <c r="I15" i="9"/>
  <c r="I5" i="9"/>
  <c r="K5" i="9"/>
  <c r="O15" i="9"/>
  <c r="J16" i="1"/>
  <c r="AX14" i="1"/>
  <c r="AY14" i="1"/>
  <c r="E9" i="1"/>
  <c r="AI8" i="1"/>
  <c r="AJ8" i="1"/>
  <c r="Y5" i="1"/>
  <c r="J12" i="9"/>
  <c r="AD10" i="9"/>
  <c r="AE10" i="9"/>
  <c r="AX9" i="9"/>
  <c r="AY9" i="9"/>
  <c r="J6" i="9"/>
  <c r="K6" i="9"/>
  <c r="O18" i="11"/>
  <c r="P18" i="11"/>
  <c r="AX8" i="1"/>
  <c r="AY8" i="1"/>
  <c r="AD5" i="1"/>
  <c r="AD5" i="9"/>
  <c r="Y12" i="1"/>
  <c r="AD10" i="1"/>
  <c r="Y9" i="1"/>
  <c r="AX14" i="9"/>
  <c r="AY14" i="9"/>
  <c r="AD12" i="9"/>
  <c r="AE12" i="9"/>
  <c r="E11" i="9"/>
  <c r="AI10" i="9"/>
  <c r="AJ10" i="9"/>
  <c r="O9" i="9"/>
  <c r="AX8" i="9"/>
  <c r="AY8" i="9"/>
  <c r="AX7" i="9"/>
  <c r="J9" i="11"/>
  <c r="K9" i="11"/>
  <c r="O15" i="11"/>
  <c r="P15" i="11"/>
  <c r="O31" i="11"/>
  <c r="P31" i="11"/>
  <c r="BD9" i="9"/>
  <c r="AT9" i="9"/>
  <c r="BD8" i="9"/>
  <c r="BD7" i="9"/>
  <c r="BD5" i="9"/>
  <c r="BD12" i="9"/>
  <c r="AM15" i="1"/>
  <c r="AI15" i="9"/>
  <c r="AJ15" i="9"/>
  <c r="O17" i="11"/>
  <c r="P17" i="11"/>
  <c r="AN15" i="1"/>
  <c r="J15" i="1"/>
  <c r="T15" i="9"/>
  <c r="T17" i="11"/>
  <c r="J15" i="9"/>
  <c r="AN15" i="9"/>
  <c r="O14" i="9"/>
  <c r="P14" i="9"/>
  <c r="J14" i="1"/>
  <c r="E14" i="1"/>
  <c r="J14" i="9"/>
  <c r="E13" i="1"/>
  <c r="AX13" i="9"/>
  <c r="AY13" i="9"/>
  <c r="E13" i="9"/>
  <c r="F13" i="9"/>
  <c r="AN13" i="1"/>
  <c r="O13" i="9"/>
  <c r="J12" i="1"/>
  <c r="AX12" i="1"/>
  <c r="AY12" i="1"/>
  <c r="AC12" i="1"/>
  <c r="I12" i="9"/>
  <c r="N10" i="1"/>
  <c r="P10" i="1"/>
  <c r="S10" i="1"/>
  <c r="AX11" i="9"/>
  <c r="AY11" i="9"/>
  <c r="E11" i="1"/>
  <c r="AN11" i="9"/>
  <c r="BD11" i="9"/>
  <c r="BD10" i="9"/>
  <c r="E10" i="1"/>
  <c r="O10" i="9"/>
  <c r="P10" i="9"/>
  <c r="O12" i="11"/>
  <c r="P12" i="11"/>
  <c r="J10" i="1"/>
  <c r="AD9" i="1"/>
  <c r="AN9" i="1"/>
  <c r="AN9" i="9"/>
  <c r="R18" i="9"/>
  <c r="P49" i="11"/>
  <c r="D8" i="9"/>
  <c r="F8" i="9"/>
  <c r="S8" i="1"/>
  <c r="AN8" i="1"/>
  <c r="AN8" i="9"/>
  <c r="E8" i="1"/>
  <c r="T8" i="9"/>
  <c r="U8" i="9"/>
  <c r="T8" i="1"/>
  <c r="D7" i="1"/>
  <c r="F7" i="1"/>
  <c r="AN7" i="9"/>
  <c r="AT7" i="9"/>
  <c r="AT7" i="1"/>
  <c r="O6" i="9"/>
  <c r="P6" i="9"/>
  <c r="J6" i="1"/>
  <c r="AI6" i="9"/>
  <c r="AJ6" i="9"/>
  <c r="O8" i="11"/>
  <c r="P8" i="11"/>
  <c r="L20" i="11"/>
  <c r="T5" i="9"/>
  <c r="AT5" i="9"/>
  <c r="I7" i="1"/>
  <c r="I6" i="1"/>
  <c r="D5" i="1"/>
  <c r="D11" i="9"/>
  <c r="I13" i="1"/>
  <c r="K13" i="1"/>
  <c r="I13" i="9"/>
  <c r="I10" i="9"/>
  <c r="F14" i="11"/>
  <c r="I46" i="11"/>
  <c r="K46" i="11"/>
  <c r="N12" i="1"/>
  <c r="P12" i="1"/>
  <c r="S12" i="1"/>
  <c r="AM5" i="1"/>
  <c r="AM9" i="1"/>
  <c r="I12" i="1"/>
  <c r="I11" i="9"/>
  <c r="I15" i="1"/>
  <c r="D11" i="1"/>
  <c r="D16" i="9"/>
  <c r="I16" i="1"/>
  <c r="D8" i="1"/>
  <c r="I16" i="9"/>
  <c r="K16" i="9"/>
  <c r="D15" i="9"/>
  <c r="D14" i="9"/>
  <c r="I7" i="9"/>
  <c r="K7" i="9"/>
  <c r="D7" i="9"/>
  <c r="D5" i="9"/>
  <c r="F5" i="9"/>
  <c r="N6" i="1"/>
  <c r="P6" i="1"/>
  <c r="S6" i="1"/>
  <c r="X6" i="1"/>
  <c r="AC6" i="1"/>
  <c r="AE6" i="1"/>
  <c r="AR5" i="1"/>
  <c r="AR18" i="1"/>
  <c r="AI16" i="1"/>
  <c r="AJ16" i="1"/>
  <c r="AX15" i="1"/>
  <c r="AY15" i="1"/>
  <c r="Y14" i="1"/>
  <c r="AX9" i="1"/>
  <c r="AY9" i="1"/>
  <c r="AD16" i="9"/>
  <c r="AE16" i="9"/>
  <c r="AX15" i="9"/>
  <c r="AY15" i="9"/>
  <c r="Y14" i="9"/>
  <c r="Z14" i="9"/>
  <c r="Y13" i="9"/>
  <c r="AI11" i="9"/>
  <c r="AJ11" i="9"/>
  <c r="Y9" i="9"/>
  <c r="O8" i="9"/>
  <c r="P8" i="9"/>
  <c r="T10" i="1"/>
  <c r="O11" i="11"/>
  <c r="O9" i="11"/>
  <c r="P9" i="11"/>
  <c r="AD12" i="1"/>
  <c r="AX11" i="1"/>
  <c r="AY11" i="1"/>
  <c r="AX10" i="1"/>
  <c r="AY10" i="1"/>
  <c r="Y10" i="1"/>
  <c r="Y7" i="1"/>
  <c r="Y6" i="1"/>
  <c r="AI16" i="9"/>
  <c r="AJ16" i="9"/>
  <c r="AD14" i="9"/>
  <c r="AE14" i="9"/>
  <c r="AX12" i="9"/>
  <c r="AY12" i="9"/>
  <c r="O7" i="9"/>
  <c r="Y6" i="9"/>
  <c r="Z6" i="9"/>
  <c r="Y5" i="9"/>
  <c r="T7" i="9"/>
  <c r="T5" i="1"/>
  <c r="P11" i="11"/>
  <c r="P7" i="11"/>
  <c r="Y16" i="1"/>
  <c r="Y15" i="1"/>
  <c r="Y13" i="1"/>
  <c r="AI7" i="1"/>
  <c r="AJ7" i="1"/>
  <c r="AX10" i="9"/>
  <c r="AY10" i="9"/>
  <c r="AI7" i="9"/>
  <c r="AJ7" i="9"/>
  <c r="T10" i="9"/>
  <c r="U10" i="9"/>
  <c r="O10" i="11"/>
  <c r="P10" i="11"/>
  <c r="AX16" i="1"/>
  <c r="AY16" i="1"/>
  <c r="AD7" i="1"/>
  <c r="AX16" i="9"/>
  <c r="AY16" i="9"/>
  <c r="AI14" i="9"/>
  <c r="AJ14" i="9"/>
  <c r="Y12" i="9"/>
  <c r="Z12" i="9"/>
  <c r="Y10" i="9"/>
  <c r="Z10" i="9"/>
  <c r="E9" i="9"/>
  <c r="Y7" i="9"/>
  <c r="AD6" i="9"/>
  <c r="AE6" i="9"/>
  <c r="T6" i="9"/>
  <c r="U6" i="9"/>
  <c r="T9" i="9"/>
  <c r="T6" i="1"/>
  <c r="T9" i="1"/>
  <c r="T11" i="9"/>
  <c r="T13" i="11"/>
  <c r="BD8" i="1"/>
  <c r="BD10" i="1"/>
  <c r="BD6" i="1"/>
  <c r="BD9" i="1"/>
  <c r="BD14" i="9"/>
  <c r="AY7" i="9"/>
  <c r="BD5" i="1"/>
  <c r="F46" i="11"/>
  <c r="AJ10" i="1"/>
  <c r="AT12" i="9"/>
  <c r="BD12" i="1"/>
  <c r="AT15" i="9"/>
  <c r="AT15" i="1"/>
  <c r="U36" i="11"/>
  <c r="U28" i="11"/>
  <c r="F47" i="11"/>
  <c r="AT11" i="9"/>
  <c r="AT10" i="9"/>
  <c r="AT6" i="9"/>
  <c r="U7" i="11"/>
  <c r="N16" i="1"/>
  <c r="P16" i="1"/>
  <c r="I56" i="11"/>
  <c r="K56" i="11"/>
  <c r="S16" i="1"/>
  <c r="X16" i="1"/>
  <c r="AN16" i="9"/>
  <c r="E16" i="9"/>
  <c r="AN16" i="1"/>
  <c r="E16" i="1"/>
  <c r="BD16" i="1"/>
  <c r="BD16" i="9"/>
  <c r="AT16" i="9"/>
  <c r="AT16" i="1"/>
  <c r="F18" i="11"/>
  <c r="Y15" i="9"/>
  <c r="BD15" i="9"/>
  <c r="BD15" i="1"/>
  <c r="AK18" i="9"/>
  <c r="I54" i="11"/>
  <c r="K54" i="11"/>
  <c r="S14" i="1"/>
  <c r="AC14" i="1"/>
  <c r="N14" i="1"/>
  <c r="P14" i="1"/>
  <c r="X14" i="1"/>
  <c r="AI14" i="1"/>
  <c r="AJ14" i="1"/>
  <c r="T14" i="1"/>
  <c r="T14" i="9"/>
  <c r="O16" i="11"/>
  <c r="P16" i="11"/>
  <c r="AN14" i="1"/>
  <c r="BD14" i="1"/>
  <c r="H20" i="11"/>
  <c r="AT14" i="9"/>
  <c r="BA18" i="9"/>
  <c r="L18" i="9"/>
  <c r="W18" i="9"/>
  <c r="H39" i="11"/>
  <c r="B58" i="11"/>
  <c r="F53" i="11"/>
  <c r="B18" i="9"/>
  <c r="AM13" i="1"/>
  <c r="BB18" i="1"/>
  <c r="T13" i="9"/>
  <c r="T13" i="1"/>
  <c r="AN13" i="9"/>
  <c r="AJ13" i="1"/>
  <c r="BD13" i="1"/>
  <c r="AT13" i="9"/>
  <c r="AY13" i="1"/>
  <c r="AT13" i="1"/>
  <c r="V18" i="1"/>
  <c r="AP18" i="9"/>
  <c r="I11" i="1"/>
  <c r="F13" i="11"/>
  <c r="AN12" i="9"/>
  <c r="O12" i="9"/>
  <c r="P12" i="9"/>
  <c r="O14" i="11"/>
  <c r="P14" i="11"/>
  <c r="H18" i="9"/>
  <c r="R39" i="11"/>
  <c r="AV18" i="1"/>
  <c r="AL18" i="9"/>
  <c r="AA18" i="1"/>
  <c r="P52" i="11"/>
  <c r="AT12" i="1"/>
  <c r="V18" i="9"/>
  <c r="C18" i="9"/>
  <c r="D13" i="1"/>
  <c r="D15" i="11"/>
  <c r="I16" i="11"/>
  <c r="I20" i="11"/>
  <c r="I14" i="9"/>
  <c r="I14" i="1"/>
  <c r="H58" i="11"/>
  <c r="K45" i="11"/>
  <c r="AG18" i="9"/>
  <c r="T18" i="11"/>
  <c r="U18" i="11"/>
  <c r="T16" i="1"/>
  <c r="U17" i="11"/>
  <c r="T14" i="11"/>
  <c r="U14" i="11"/>
  <c r="T12" i="1"/>
  <c r="T12" i="9"/>
  <c r="U12" i="9"/>
  <c r="R20" i="11"/>
  <c r="AT14" i="1"/>
  <c r="G18" i="1"/>
  <c r="AT8" i="1"/>
  <c r="AJ6" i="1"/>
  <c r="AU18" i="1"/>
  <c r="AL18" i="1"/>
  <c r="Q18" i="9"/>
  <c r="T16" i="9"/>
  <c r="U16" i="9"/>
  <c r="M18" i="9"/>
  <c r="AV18" i="9"/>
  <c r="AT6" i="1"/>
  <c r="BD7" i="1"/>
  <c r="E7" i="11"/>
  <c r="F7" i="11"/>
  <c r="E5" i="1"/>
  <c r="J10" i="11"/>
  <c r="K10" i="11"/>
  <c r="J8" i="9"/>
  <c r="B39" i="11"/>
  <c r="K28" i="11"/>
  <c r="P37" i="11"/>
  <c r="O34" i="11"/>
  <c r="P34" i="11"/>
  <c r="AI13" i="9"/>
  <c r="AJ13" i="9"/>
  <c r="P33" i="11"/>
  <c r="O30" i="11"/>
  <c r="P30" i="11"/>
  <c r="AI9" i="1"/>
  <c r="AJ9" i="1"/>
  <c r="AI9" i="9"/>
  <c r="AJ9" i="9"/>
  <c r="O26" i="11"/>
  <c r="P26" i="11"/>
  <c r="AI5" i="9"/>
  <c r="W18" i="1"/>
  <c r="G18" i="9"/>
  <c r="E17" i="11"/>
  <c r="F17" i="11"/>
  <c r="E15" i="9"/>
  <c r="J13" i="9"/>
  <c r="J15" i="11"/>
  <c r="K15" i="11"/>
  <c r="Y8" i="1"/>
  <c r="E29" i="11"/>
  <c r="E39" i="11"/>
  <c r="Y8" i="9"/>
  <c r="Z8" i="9"/>
  <c r="J36" i="11"/>
  <c r="K36" i="11"/>
  <c r="AD15" i="9"/>
  <c r="J34" i="11"/>
  <c r="K34" i="11"/>
  <c r="AD13" i="9"/>
  <c r="AD13" i="1"/>
  <c r="D8" i="11"/>
  <c r="F8" i="11"/>
  <c r="D6" i="9"/>
  <c r="N20" i="11"/>
  <c r="AJ8" i="9"/>
  <c r="B18" i="1"/>
  <c r="B20" i="11"/>
  <c r="F37" i="11"/>
  <c r="F33" i="11"/>
  <c r="U35" i="11"/>
  <c r="M58" i="11"/>
  <c r="L18" i="1"/>
  <c r="N7" i="9"/>
  <c r="N7" i="1"/>
  <c r="P7" i="1"/>
  <c r="N11" i="9"/>
  <c r="N11" i="1"/>
  <c r="P11" i="1"/>
  <c r="N15" i="9"/>
  <c r="N15" i="1"/>
  <c r="P15" i="1"/>
  <c r="S7" i="9"/>
  <c r="S7" i="1"/>
  <c r="I47" i="11"/>
  <c r="K47" i="11"/>
  <c r="S11" i="9"/>
  <c r="S11" i="1"/>
  <c r="U11" i="1"/>
  <c r="I51" i="11"/>
  <c r="K51" i="11"/>
  <c r="S15" i="9"/>
  <c r="S15" i="1"/>
  <c r="U15" i="1"/>
  <c r="I55" i="11"/>
  <c r="K55" i="11"/>
  <c r="X7" i="9"/>
  <c r="X7" i="1"/>
  <c r="X11" i="9"/>
  <c r="X11" i="1"/>
  <c r="X15" i="9"/>
  <c r="X15" i="1"/>
  <c r="AC7" i="9"/>
  <c r="AC7" i="1"/>
  <c r="AC11" i="9"/>
  <c r="AC11" i="1"/>
  <c r="AC15" i="9"/>
  <c r="AC15" i="1"/>
  <c r="AE15" i="1"/>
  <c r="AM6" i="9"/>
  <c r="AM6" i="1"/>
  <c r="AM10" i="9"/>
  <c r="AM10" i="1"/>
  <c r="AO10" i="1"/>
  <c r="AM14" i="9"/>
  <c r="AM14" i="1"/>
  <c r="AW5" i="9"/>
  <c r="AW18" i="9"/>
  <c r="AW5" i="1"/>
  <c r="AW18" i="1"/>
  <c r="AB18" i="1"/>
  <c r="C18" i="1"/>
  <c r="AT10" i="1"/>
  <c r="AT9" i="1"/>
  <c r="BD13" i="9"/>
  <c r="AU18" i="9"/>
  <c r="H18" i="1"/>
  <c r="F9" i="11"/>
  <c r="K17" i="11"/>
  <c r="F35" i="11"/>
  <c r="C39" i="11"/>
  <c r="F27" i="11"/>
  <c r="P36" i="11"/>
  <c r="P28" i="11"/>
  <c r="U31" i="11"/>
  <c r="F54" i="11"/>
  <c r="F49" i="11"/>
  <c r="F45" i="11"/>
  <c r="P48" i="11"/>
  <c r="L58" i="11"/>
  <c r="P45" i="11"/>
  <c r="AQ18" i="1"/>
  <c r="F16" i="11"/>
  <c r="F11" i="11"/>
  <c r="K11" i="11"/>
  <c r="U15" i="11"/>
  <c r="S20" i="11"/>
  <c r="F36" i="11"/>
  <c r="F34" i="11"/>
  <c r="F30" i="11"/>
  <c r="F28" i="11"/>
  <c r="F26" i="11"/>
  <c r="K26" i="11"/>
  <c r="P35" i="11"/>
  <c r="Q39" i="11"/>
  <c r="U32" i="11"/>
  <c r="F56" i="11"/>
  <c r="F51" i="11"/>
  <c r="P56" i="11"/>
  <c r="P53" i="11"/>
  <c r="N5" i="9"/>
  <c r="N5" i="1"/>
  <c r="P5" i="1"/>
  <c r="N9" i="9"/>
  <c r="N9" i="1"/>
  <c r="P9" i="1"/>
  <c r="N13" i="9"/>
  <c r="N13" i="1"/>
  <c r="P13" i="1"/>
  <c r="S5" i="9"/>
  <c r="S5" i="1"/>
  <c r="S9" i="9"/>
  <c r="I49" i="11"/>
  <c r="K49" i="11"/>
  <c r="S9" i="1"/>
  <c r="S13" i="9"/>
  <c r="I53" i="11"/>
  <c r="K53" i="11"/>
  <c r="S13" i="1"/>
  <c r="X5" i="9"/>
  <c r="X5" i="1"/>
  <c r="X9" i="9"/>
  <c r="X9" i="1"/>
  <c r="X13" i="9"/>
  <c r="X13" i="1"/>
  <c r="AC5" i="9"/>
  <c r="AC5" i="1"/>
  <c r="AC9" i="9"/>
  <c r="AE9" i="9"/>
  <c r="AC9" i="1"/>
  <c r="AC13" i="9"/>
  <c r="AC13" i="1"/>
  <c r="AH5" i="9"/>
  <c r="AH18" i="9"/>
  <c r="AH5" i="1"/>
  <c r="AH18" i="1"/>
  <c r="AM8" i="9"/>
  <c r="AM8" i="1"/>
  <c r="AM12" i="9"/>
  <c r="AM12" i="1"/>
  <c r="AO12" i="1"/>
  <c r="AM16" i="9"/>
  <c r="AM16" i="1"/>
  <c r="P55" i="11"/>
  <c r="U9" i="11"/>
  <c r="O18" i="1"/>
  <c r="M18" i="1"/>
  <c r="AM7" i="9"/>
  <c r="AM11" i="9"/>
  <c r="AM15" i="9"/>
  <c r="U34" i="11"/>
  <c r="U30" i="11"/>
  <c r="U26" i="11"/>
  <c r="F55" i="11"/>
  <c r="F52" i="11"/>
  <c r="G58" i="11"/>
  <c r="P54" i="11"/>
  <c r="P50" i="11"/>
  <c r="P47" i="11"/>
  <c r="AM5" i="9"/>
  <c r="AM9" i="9"/>
  <c r="AM13" i="9"/>
  <c r="J11" i="1"/>
  <c r="AI11" i="1"/>
  <c r="AJ11" i="1"/>
  <c r="Y11" i="1"/>
  <c r="AD11" i="9"/>
  <c r="K13" i="11"/>
  <c r="O11" i="9"/>
  <c r="Y11" i="9"/>
  <c r="O13" i="11"/>
  <c r="P13" i="11"/>
  <c r="BA18" i="1"/>
  <c r="BD11" i="1"/>
  <c r="AG18" i="1"/>
  <c r="AQ18" i="9"/>
  <c r="P32" i="11"/>
  <c r="AB18" i="9"/>
  <c r="F32" i="11"/>
  <c r="C58" i="11"/>
  <c r="AT11" i="1"/>
  <c r="AF18" i="1"/>
  <c r="G39" i="11"/>
  <c r="AZ18" i="1"/>
  <c r="AP18" i="1"/>
  <c r="AA18" i="9"/>
  <c r="G20" i="11"/>
  <c r="Q20" i="11"/>
  <c r="AF18" i="9"/>
  <c r="K32" i="11"/>
  <c r="L39" i="11"/>
  <c r="Q18" i="1"/>
  <c r="R18" i="1"/>
  <c r="AK18" i="1"/>
  <c r="AZ18" i="9"/>
  <c r="K8" i="11"/>
  <c r="S39" i="11"/>
  <c r="U27" i="11"/>
  <c r="N39" i="11"/>
  <c r="F12" i="11"/>
  <c r="K18" i="11"/>
  <c r="K14" i="11"/>
  <c r="U16" i="11"/>
  <c r="K37" i="11"/>
  <c r="K35" i="11"/>
  <c r="K33" i="11"/>
  <c r="K31" i="11"/>
  <c r="K29" i="11"/>
  <c r="K27" i="11"/>
  <c r="I39" i="11"/>
  <c r="U37" i="11"/>
  <c r="U33" i="11"/>
  <c r="U29" i="11"/>
  <c r="C20" i="11"/>
  <c r="D39" i="11"/>
  <c r="T39" i="11"/>
  <c r="D58" i="11"/>
  <c r="K12" i="11"/>
  <c r="F31" i="11"/>
  <c r="M39" i="11"/>
  <c r="F50" i="11"/>
  <c r="F48" i="11"/>
  <c r="J58" i="11"/>
  <c r="P51" i="11"/>
  <c r="U8" i="11"/>
  <c r="U12" i="11"/>
  <c r="U10" i="11"/>
  <c r="N58" i="11"/>
  <c r="M20" i="11"/>
  <c r="P46" i="11"/>
  <c r="U11" i="11"/>
  <c r="AO7" i="1"/>
  <c r="K8" i="9"/>
  <c r="Z6" i="1"/>
  <c r="AE10" i="1"/>
  <c r="U6" i="1"/>
  <c r="AE9" i="1"/>
  <c r="Z8" i="1"/>
  <c r="F16" i="1"/>
  <c r="K10" i="9"/>
  <c r="K10" i="1"/>
  <c r="AO11" i="1"/>
  <c r="K9" i="9"/>
  <c r="J20" i="11"/>
  <c r="AO5" i="1"/>
  <c r="F9" i="1"/>
  <c r="K16" i="11"/>
  <c r="K20" i="11"/>
  <c r="Z11" i="1"/>
  <c r="AO11" i="9"/>
  <c r="Z5" i="1"/>
  <c r="U13" i="9"/>
  <c r="AT5" i="1"/>
  <c r="AT18" i="1"/>
  <c r="AE12" i="1"/>
  <c r="AE16" i="1"/>
  <c r="AE11" i="1"/>
  <c r="P15" i="9"/>
  <c r="F14" i="9"/>
  <c r="AO14" i="9"/>
  <c r="AE7" i="9"/>
  <c r="F11" i="1"/>
  <c r="F12" i="9"/>
  <c r="Z12" i="1"/>
  <c r="K12" i="1"/>
  <c r="U10" i="1"/>
  <c r="F9" i="9"/>
  <c r="F10" i="1"/>
  <c r="F10" i="9"/>
  <c r="U9" i="9"/>
  <c r="U8" i="1"/>
  <c r="F7" i="9"/>
  <c r="AO6" i="1"/>
  <c r="AO15" i="1"/>
  <c r="Z10" i="1"/>
  <c r="AO8" i="1"/>
  <c r="Z9" i="1"/>
  <c r="U7" i="1"/>
  <c r="AE14" i="1"/>
  <c r="K11" i="9"/>
  <c r="P9" i="9"/>
  <c r="K15" i="1"/>
  <c r="F12" i="1"/>
  <c r="K16" i="1"/>
  <c r="F16" i="9"/>
  <c r="Z15" i="9"/>
  <c r="AO15" i="9"/>
  <c r="F14" i="1"/>
  <c r="AO12" i="9"/>
  <c r="AO10" i="9"/>
  <c r="P7" i="9"/>
  <c r="K7" i="1"/>
  <c r="AO6" i="9"/>
  <c r="AE5" i="1"/>
  <c r="K6" i="1"/>
  <c r="K12" i="9"/>
  <c r="AJ5" i="9"/>
  <c r="AJ18" i="9"/>
  <c r="U16" i="1"/>
  <c r="K13" i="9"/>
  <c r="K15" i="9"/>
  <c r="AO7" i="9"/>
  <c r="AO9" i="1"/>
  <c r="T18" i="1"/>
  <c r="F8" i="1"/>
  <c r="F11" i="9"/>
  <c r="AO8" i="9"/>
  <c r="Z9" i="9"/>
  <c r="P13" i="9"/>
  <c r="E18" i="9"/>
  <c r="AO16" i="1"/>
  <c r="Z16" i="1"/>
  <c r="Z15" i="1"/>
  <c r="U15" i="9"/>
  <c r="AO14" i="1"/>
  <c r="Z13" i="9"/>
  <c r="AE13" i="1"/>
  <c r="U13" i="1"/>
  <c r="AO13" i="1"/>
  <c r="T20" i="11"/>
  <c r="U13" i="11"/>
  <c r="U20" i="11"/>
  <c r="U11" i="9"/>
  <c r="AO9" i="9"/>
  <c r="AN18" i="9"/>
  <c r="Y18" i="1"/>
  <c r="AE7" i="1"/>
  <c r="J18" i="1"/>
  <c r="U12" i="1"/>
  <c r="I18" i="1"/>
  <c r="D18" i="1"/>
  <c r="U14" i="1"/>
  <c r="U9" i="1"/>
  <c r="Z14" i="1"/>
  <c r="D20" i="11"/>
  <c r="D18" i="9"/>
  <c r="I18" i="9"/>
  <c r="K14" i="9"/>
  <c r="Z5" i="9"/>
  <c r="Y18" i="9"/>
  <c r="AO16" i="9"/>
  <c r="Z7" i="1"/>
  <c r="AX18" i="9"/>
  <c r="O39" i="11"/>
  <c r="Z13" i="1"/>
  <c r="AE11" i="9"/>
  <c r="Z7" i="9"/>
  <c r="F29" i="11"/>
  <c r="F39" i="11"/>
  <c r="O18" i="9"/>
  <c r="AX18" i="1"/>
  <c r="AN18" i="1"/>
  <c r="AO13" i="9"/>
  <c r="U7" i="9"/>
  <c r="AD18" i="1"/>
  <c r="E18" i="1"/>
  <c r="BD18" i="9"/>
  <c r="S18" i="1"/>
  <c r="T18" i="9"/>
  <c r="AT18" i="9"/>
  <c r="F15" i="9"/>
  <c r="AE15" i="9"/>
  <c r="K14" i="1"/>
  <c r="O20" i="11"/>
  <c r="U14" i="9"/>
  <c r="I58" i="11"/>
  <c r="AD18" i="9"/>
  <c r="J18" i="9"/>
  <c r="AE13" i="9"/>
  <c r="J39" i="11"/>
  <c r="K58" i="11"/>
  <c r="U5" i="1"/>
  <c r="K11" i="1"/>
  <c r="BD18" i="1"/>
  <c r="AM18" i="9"/>
  <c r="AC18" i="9"/>
  <c r="N18" i="9"/>
  <c r="AO5" i="9"/>
  <c r="AM18" i="1"/>
  <c r="AY5" i="1"/>
  <c r="AY18" i="1"/>
  <c r="AJ5" i="1"/>
  <c r="AJ18" i="1"/>
  <c r="F58" i="11"/>
  <c r="F15" i="11"/>
  <c r="F20" i="11"/>
  <c r="U39" i="11"/>
  <c r="P39" i="11"/>
  <c r="P20" i="11"/>
  <c r="X18" i="9"/>
  <c r="S18" i="9"/>
  <c r="U5" i="9"/>
  <c r="AI18" i="9"/>
  <c r="AY5" i="9"/>
  <c r="AY18" i="9"/>
  <c r="E20" i="11"/>
  <c r="AE5" i="9"/>
  <c r="X18" i="1"/>
  <c r="AC18" i="1"/>
  <c r="N18" i="1"/>
  <c r="P5" i="9"/>
  <c r="F5" i="1"/>
  <c r="F6" i="9"/>
  <c r="F13" i="1"/>
  <c r="Z11" i="9"/>
  <c r="P11" i="9"/>
  <c r="AI18" i="1"/>
  <c r="P58" i="11"/>
  <c r="K39" i="11"/>
  <c r="P18" i="1"/>
  <c r="K18" i="9"/>
  <c r="K18" i="1"/>
  <c r="AO18" i="1"/>
  <c r="AE18" i="1"/>
  <c r="AO18" i="9"/>
  <c r="Z18" i="1"/>
  <c r="U18" i="9"/>
  <c r="P18" i="9"/>
  <c r="U18" i="1"/>
  <c r="Z18" i="9"/>
  <c r="F18" i="9"/>
  <c r="F18" i="1"/>
  <c r="AE18" i="9"/>
</calcChain>
</file>

<file path=xl/comments1.xml><?xml version="1.0" encoding="utf-8"?>
<comments xmlns="http://schemas.openxmlformats.org/spreadsheetml/2006/main">
  <authors>
    <author>鹿児島県</author>
  </authors>
  <commentList>
    <comment ref="B15" authorId="0">
      <text>
        <r>
          <rPr>
            <sz val="11"/>
            <color indexed="81"/>
            <rFont val="ＭＳ Ｐゴシック"/>
            <family val="3"/>
            <charset val="128"/>
          </rPr>
          <t xml:space="preserve">枕崎旋網２４新システムの月計表（総括）のデーター貼り付け
</t>
        </r>
      </text>
    </comment>
  </commentList>
</comments>
</file>

<file path=xl/sharedStrings.xml><?xml version="1.0" encoding="utf-8"?>
<sst xmlns="http://schemas.openxmlformats.org/spreadsheetml/2006/main" count="1171" uniqueCount="253">
  <si>
    <t>月</t>
  </si>
  <si>
    <t>入港隻数</t>
  </si>
  <si>
    <t>漁獲量（ｋｇ）</t>
  </si>
  <si>
    <t>ﾏｱｼﾞ大</t>
  </si>
  <si>
    <t>ﾏｱｼﾞ中</t>
  </si>
  <si>
    <t>ﾏｱｼﾞ小</t>
  </si>
  <si>
    <t>ﾏｱｼﾞ豆</t>
  </si>
  <si>
    <t>マアジ仔</t>
  </si>
  <si>
    <t>マアジ計</t>
  </si>
  <si>
    <t>サバ類大</t>
  </si>
  <si>
    <t>サバ類中</t>
  </si>
  <si>
    <t>サバ類小</t>
  </si>
  <si>
    <t>サバ類豆</t>
  </si>
  <si>
    <t>サバ類仔</t>
  </si>
  <si>
    <t>サバ類計</t>
  </si>
  <si>
    <t>マイワシ大</t>
  </si>
  <si>
    <t>マイワシ中</t>
  </si>
  <si>
    <t>マイワシ小</t>
  </si>
  <si>
    <t>マイワシ仔</t>
  </si>
  <si>
    <t>マイワシ計</t>
  </si>
  <si>
    <t>ウルメ</t>
  </si>
  <si>
    <t>カタクチ</t>
  </si>
  <si>
    <t>ムロアジ</t>
  </si>
  <si>
    <t>アオアジ大</t>
  </si>
  <si>
    <t>アオアジ中</t>
  </si>
  <si>
    <t>アオアジ小</t>
  </si>
  <si>
    <t>アオアジ豆</t>
  </si>
  <si>
    <t>アオアジ計</t>
  </si>
  <si>
    <t>アカアジ</t>
  </si>
  <si>
    <t>ｱｶﾑﾛ</t>
  </si>
  <si>
    <t>キビナゴ</t>
  </si>
  <si>
    <t>その他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</si>
  <si>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</si>
  <si>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</si>
  <si>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</si>
  <si>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</si>
  <si>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</si>
  <si>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</si>
  <si>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</si>
  <si>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</si>
  <si>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</si>
  <si>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</si>
  <si>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</si>
  <si>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</si>
  <si>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ゴマサバ大</t>
  </si>
  <si>
    <t>ゴマサバ中</t>
  </si>
  <si>
    <t>ゴマサバ小</t>
  </si>
  <si>
    <t>ゴマサバ豆</t>
  </si>
  <si>
    <t>ゴマサバ計</t>
  </si>
  <si>
    <t>マサバ大</t>
  </si>
  <si>
    <t>マサバ中</t>
  </si>
  <si>
    <t>マサバ小</t>
  </si>
  <si>
    <t>マサバ豆</t>
  </si>
  <si>
    <t>マサバ計</t>
  </si>
  <si>
    <t>ﾑﾛｱｼﾞ大</t>
  </si>
  <si>
    <t>ﾑﾛｱｼﾞ中</t>
  </si>
  <si>
    <t>ﾑﾛｱｼﾞ小</t>
  </si>
  <si>
    <t>ﾑﾛｱｼﾞ豆</t>
  </si>
  <si>
    <t>ﾑﾛｱｼﾞ計</t>
  </si>
  <si>
    <t>ﾏｲﾜｼ</t>
  </si>
  <si>
    <t>ｳﾙﾒ</t>
  </si>
  <si>
    <t>ｶﾀｸﾁ</t>
  </si>
  <si>
    <t>ｱｵｱｼﾞ</t>
  </si>
  <si>
    <t>ﾊｶﾞﾂｵ</t>
  </si>
  <si>
    <t>ｱｶｱｼﾞ</t>
  </si>
  <si>
    <t>ｿ-ﾀﾞ</t>
  </si>
  <si>
    <t>ﾒﾁｶ</t>
  </si>
  <si>
    <t>ﾒﾅｶﾞ</t>
  </si>
  <si>
    <t>漁獲量(Kg)</t>
  </si>
  <si>
    <t>ﾏｱｼﾞ計</t>
  </si>
  <si>
    <t>マアジ大</t>
  </si>
  <si>
    <t>マアジ中</t>
  </si>
  <si>
    <t>マアジ小</t>
  </si>
  <si>
    <t>マアジ豆</t>
  </si>
  <si>
    <t>小計</t>
  </si>
  <si>
    <t>マイワシ</t>
  </si>
  <si>
    <t>カマス</t>
  </si>
  <si>
    <t>ソーダ</t>
  </si>
  <si>
    <t>ﾌﾞﾘ</t>
  </si>
  <si>
    <t>４月</t>
  </si>
  <si>
    <t>５月</t>
  </si>
  <si>
    <t>６月</t>
  </si>
  <si>
    <t>７月</t>
  </si>
  <si>
    <t>８月</t>
  </si>
  <si>
    <t>９月</t>
  </si>
  <si>
    <t>１０月</t>
  </si>
  <si>
    <t>１１月</t>
  </si>
  <si>
    <t>１２月</t>
  </si>
  <si>
    <t>１月</t>
  </si>
  <si>
    <t>２月</t>
  </si>
  <si>
    <t>３月</t>
  </si>
  <si>
    <t>旋網</t>
  </si>
  <si>
    <t>棒受け網</t>
  </si>
  <si>
    <t>中小型＋大型（トン表示）</t>
    <rPh sb="0" eb="1">
      <t>チュウ</t>
    </rPh>
    <rPh sb="1" eb="3">
      <t>コガタ</t>
    </rPh>
    <rPh sb="9" eb="11">
      <t>ヒョウジ</t>
    </rPh>
    <phoneticPr fontId="5"/>
  </si>
  <si>
    <t>漁獲量（トン）</t>
    <phoneticPr fontId="5"/>
  </si>
  <si>
    <t>中小型＋大型（トン表示）</t>
    <rPh sb="0" eb="3">
      <t>チュウコガタ</t>
    </rPh>
    <rPh sb="4" eb="6">
      <t>オオガタ</t>
    </rPh>
    <rPh sb="9" eb="11">
      <t>ヒョウジ</t>
    </rPh>
    <phoneticPr fontId="5"/>
  </si>
  <si>
    <t>月</t>
    <phoneticPr fontId="5"/>
  </si>
  <si>
    <t>中小型（トン表示）</t>
    <rPh sb="6" eb="8">
      <t>ヒョウジ</t>
    </rPh>
    <phoneticPr fontId="5"/>
  </si>
  <si>
    <t>旋網（トン表示）</t>
    <rPh sb="5" eb="7">
      <t>ヒョウジ</t>
    </rPh>
    <phoneticPr fontId="4"/>
  </si>
  <si>
    <t>漁獲量(ﾄﾝ)</t>
    <phoneticPr fontId="4"/>
  </si>
  <si>
    <t>棒受け網（ﾄﾝ表示）</t>
    <rPh sb="7" eb="9">
      <t>ヒョウジ</t>
    </rPh>
    <phoneticPr fontId="5"/>
  </si>
  <si>
    <t>漁獲量(ﾄﾝ)</t>
    <phoneticPr fontId="5"/>
  </si>
  <si>
    <t>漁獲量（ﾄﾝ）</t>
    <phoneticPr fontId="5"/>
  </si>
  <si>
    <t>トン表示</t>
    <rPh sb="2" eb="4">
      <t>ヒョウジ</t>
    </rPh>
    <phoneticPr fontId="5"/>
  </si>
  <si>
    <t>マアジ</t>
    <phoneticPr fontId="5"/>
  </si>
  <si>
    <t>サバ類</t>
    <rPh sb="2" eb="3">
      <t>ルイ</t>
    </rPh>
    <phoneticPr fontId="5"/>
  </si>
  <si>
    <t>マイワシ</t>
    <phoneticPr fontId="5"/>
  </si>
  <si>
    <t>ウルメ</t>
    <phoneticPr fontId="5"/>
  </si>
  <si>
    <t>カタクチ</t>
    <phoneticPr fontId="5"/>
  </si>
  <si>
    <t>アオアジ</t>
    <phoneticPr fontId="5"/>
  </si>
  <si>
    <t>４月</t>
    <phoneticPr fontId="5"/>
  </si>
  <si>
    <t>（ＡＫ：阿久根、ＭＺ：枕崎、ＹＧ：山川、ＵＵ：内之浦）</t>
  </si>
  <si>
    <t>　　　　入　港　隻　数</t>
  </si>
  <si>
    <t>　　　　　　　マ　　ア　　ジ</t>
  </si>
  <si>
    <t>　　　　　　　サ　　バ　　類</t>
  </si>
  <si>
    <t>　　　　　　マ　　イ　　ワ　　シ</t>
  </si>
  <si>
    <t>　　　　　ウ　ル　メ　イ　ワ　シ</t>
  </si>
  <si>
    <t>　　　　カ　タ　ク　チ　イ　ワ　シ</t>
  </si>
  <si>
    <t>　　　　　　ム　　ロ　　ア　　ジ</t>
  </si>
  <si>
    <t>　　　　　　オ　ア　カ　ム　ロ</t>
  </si>
  <si>
    <t xml:space="preserve"> 　　　　マ　ル　ア　ジ　（アオアジ）</t>
  </si>
  <si>
    <t>　　　　　　ア　　カ　　ア　　ジ</t>
  </si>
  <si>
    <t>年月</t>
  </si>
  <si>
    <t>(AK)</t>
  </si>
  <si>
    <t>(MZ)</t>
  </si>
  <si>
    <t>(YG)</t>
  </si>
  <si>
    <t>(UU)</t>
  </si>
  <si>
    <t>４港計</t>
  </si>
  <si>
    <t>キビナゴ</t>
    <phoneticPr fontId="5"/>
  </si>
  <si>
    <t>　　　　計</t>
    <rPh sb="4" eb="5">
      <t>ケイ</t>
    </rPh>
    <phoneticPr fontId="5"/>
  </si>
  <si>
    <t>kg表示</t>
    <rPh sb="2" eb="4">
      <t>ヒョウジ</t>
    </rPh>
    <phoneticPr fontId="5"/>
  </si>
  <si>
    <t>内之浦港</t>
    <rPh sb="0" eb="3">
      <t>ウチノウラ</t>
    </rPh>
    <rPh sb="3" eb="4">
      <t>コウ</t>
    </rPh>
    <phoneticPr fontId="4"/>
  </si>
  <si>
    <t>（中小型）</t>
    <rPh sb="1" eb="3">
      <t>チュウショウ</t>
    </rPh>
    <rPh sb="3" eb="4">
      <t>ガタ</t>
    </rPh>
    <phoneticPr fontId="4"/>
  </si>
  <si>
    <t>山川港</t>
    <rPh sb="0" eb="2">
      <t>ヤマカワ</t>
    </rPh>
    <rPh sb="2" eb="3">
      <t>コウ</t>
    </rPh>
    <phoneticPr fontId="4"/>
  </si>
  <si>
    <t>枕崎港</t>
    <rPh sb="0" eb="2">
      <t>マクラザキ</t>
    </rPh>
    <rPh sb="2" eb="3">
      <t>コウ</t>
    </rPh>
    <phoneticPr fontId="4"/>
  </si>
  <si>
    <t>（大型）</t>
    <rPh sb="1" eb="2">
      <t>オオ</t>
    </rPh>
    <rPh sb="2" eb="3">
      <t>ガタ</t>
    </rPh>
    <phoneticPr fontId="4"/>
  </si>
  <si>
    <t>阿久根港</t>
    <rPh sb="0" eb="3">
      <t>アクネ</t>
    </rPh>
    <rPh sb="3" eb="4">
      <t>コウ</t>
    </rPh>
    <phoneticPr fontId="4"/>
  </si>
  <si>
    <t>（大型）</t>
    <rPh sb="1" eb="3">
      <t>オオガタ</t>
    </rPh>
    <phoneticPr fontId="4"/>
  </si>
  <si>
    <t>北さつま漁協</t>
    <rPh sb="0" eb="1">
      <t>キタ</t>
    </rPh>
    <rPh sb="4" eb="6">
      <t>ギョキョウ</t>
    </rPh>
    <phoneticPr fontId="5"/>
  </si>
  <si>
    <t>ｿ-ﾀﾞｿｳﾀﾞ</t>
    <phoneticPr fontId="5"/>
  </si>
  <si>
    <t>ﾏｱｼﾞ大</t>
    <rPh sb="4" eb="5">
      <t>ダイ</t>
    </rPh>
    <phoneticPr fontId="0"/>
  </si>
  <si>
    <t>ﾏｱｼﾞ中</t>
    <rPh sb="4" eb="5">
      <t>チュウ</t>
    </rPh>
    <phoneticPr fontId="0"/>
  </si>
  <si>
    <t>ﾏｱｼﾞ中小</t>
    <rPh sb="4" eb="5">
      <t>チュウ</t>
    </rPh>
    <rPh sb="5" eb="6">
      <t>ショウ</t>
    </rPh>
    <phoneticPr fontId="0"/>
  </si>
  <si>
    <t>ﾏｱｼﾞ小</t>
    <rPh sb="4" eb="5">
      <t>ショウ</t>
    </rPh>
    <phoneticPr fontId="0"/>
  </si>
  <si>
    <t>ﾏｱｼﾞ豆</t>
    <rPh sb="4" eb="5">
      <t>マメ</t>
    </rPh>
    <phoneticPr fontId="0"/>
  </si>
  <si>
    <t>ｺﾞﾏｻﾊﾞ大</t>
    <rPh sb="6" eb="7">
      <t>ダイ</t>
    </rPh>
    <phoneticPr fontId="0"/>
  </si>
  <si>
    <t>ｺﾞﾏｻﾊﾞ中</t>
    <rPh sb="6" eb="7">
      <t>チュウ</t>
    </rPh>
    <phoneticPr fontId="0"/>
  </si>
  <si>
    <t>ｺﾞﾏｻﾊﾞ中小</t>
    <rPh sb="6" eb="7">
      <t>チュウ</t>
    </rPh>
    <rPh sb="7" eb="8">
      <t>ショウ</t>
    </rPh>
    <phoneticPr fontId="0"/>
  </si>
  <si>
    <t>ｺﾞﾏｻﾊﾞ小</t>
    <rPh sb="6" eb="7">
      <t>ショウ</t>
    </rPh>
    <phoneticPr fontId="0"/>
  </si>
  <si>
    <t>ｺﾞﾏｻﾊﾞ豆</t>
    <rPh sb="6" eb="7">
      <t>マメ</t>
    </rPh>
    <phoneticPr fontId="0"/>
  </si>
  <si>
    <t>ｺﾞﾏｻﾊﾞ計</t>
  </si>
  <si>
    <t>ﾏｻﾊﾞ大</t>
    <rPh sb="4" eb="5">
      <t>ダイ</t>
    </rPh>
    <phoneticPr fontId="0"/>
  </si>
  <si>
    <t>ﾏｻﾊﾞ中</t>
    <rPh sb="4" eb="5">
      <t>チュウ</t>
    </rPh>
    <phoneticPr fontId="0"/>
  </si>
  <si>
    <t>ﾏｻﾊﾞ中小</t>
    <rPh sb="4" eb="5">
      <t>チュウ</t>
    </rPh>
    <rPh sb="5" eb="6">
      <t>ショウ</t>
    </rPh>
    <phoneticPr fontId="0"/>
  </si>
  <si>
    <t>ﾏｻﾊﾞ小</t>
    <rPh sb="4" eb="5">
      <t>ショウ</t>
    </rPh>
    <phoneticPr fontId="0"/>
  </si>
  <si>
    <t>ﾏｻﾊﾞ豆</t>
    <rPh sb="4" eb="5">
      <t>マメ</t>
    </rPh>
    <phoneticPr fontId="0"/>
  </si>
  <si>
    <t>ﾏｻﾊﾞ計</t>
  </si>
  <si>
    <t>ﾓﾛﾒﾅｶﾞ</t>
  </si>
  <si>
    <t>ﾓﾛ小</t>
    <rPh sb="2" eb="3">
      <t>ショウ</t>
    </rPh>
    <phoneticPr fontId="0"/>
  </si>
  <si>
    <t>ﾓﾛ豆</t>
    <rPh sb="2" eb="3">
      <t>マメ</t>
    </rPh>
    <phoneticPr fontId="0"/>
  </si>
  <si>
    <t>モロ計</t>
    <rPh sb="2" eb="3">
      <t>ケイ</t>
    </rPh>
    <phoneticPr fontId="0"/>
  </si>
  <si>
    <t>ｸｻﾔﾓﾛ大</t>
    <rPh sb="5" eb="6">
      <t>ダイ</t>
    </rPh>
    <phoneticPr fontId="0"/>
  </si>
  <si>
    <t>ｸｻﾔﾓﾛ中</t>
    <rPh sb="5" eb="6">
      <t>チュウ</t>
    </rPh>
    <phoneticPr fontId="0"/>
  </si>
  <si>
    <t>ｸｻﾔﾓﾛ中小</t>
    <rPh sb="5" eb="6">
      <t>チュウ</t>
    </rPh>
    <rPh sb="6" eb="7">
      <t>ショウ</t>
    </rPh>
    <phoneticPr fontId="0"/>
  </si>
  <si>
    <t>ｸｻﾔﾓﾛ小</t>
    <rPh sb="5" eb="6">
      <t>ショウ</t>
    </rPh>
    <phoneticPr fontId="0"/>
  </si>
  <si>
    <t>ｸｻﾔﾓﾛ豆</t>
    <rPh sb="5" eb="6">
      <t>マメ</t>
    </rPh>
    <phoneticPr fontId="0"/>
  </si>
  <si>
    <t>ｸｻﾔﾓﾛ計</t>
  </si>
  <si>
    <t>ﾏﾙｱｼﾞ大</t>
    <rPh sb="5" eb="6">
      <t>ダイ</t>
    </rPh>
    <phoneticPr fontId="0"/>
  </si>
  <si>
    <t>ﾏﾙｱｼﾞ中</t>
    <rPh sb="5" eb="6">
      <t>チュウ</t>
    </rPh>
    <phoneticPr fontId="0"/>
  </si>
  <si>
    <t>ﾏﾙｱｼﾞ中小</t>
    <rPh sb="5" eb="6">
      <t>チュウ</t>
    </rPh>
    <rPh sb="6" eb="7">
      <t>ショウ</t>
    </rPh>
    <phoneticPr fontId="0"/>
  </si>
  <si>
    <t>ﾏﾙｱｼﾞ小</t>
    <rPh sb="5" eb="6">
      <t>ショウ</t>
    </rPh>
    <phoneticPr fontId="0"/>
  </si>
  <si>
    <t>ﾏﾙｱｼﾞ豆</t>
    <rPh sb="5" eb="6">
      <t>マメ</t>
    </rPh>
    <phoneticPr fontId="0"/>
  </si>
  <si>
    <t>ﾏﾙｱｼﾞ計</t>
    <rPh sb="5" eb="6">
      <t>ケイ</t>
    </rPh>
    <phoneticPr fontId="0"/>
  </si>
  <si>
    <t>ｵｱｶﾑﾛ大</t>
    <rPh sb="5" eb="6">
      <t>ダイ</t>
    </rPh>
    <phoneticPr fontId="0"/>
  </si>
  <si>
    <t>ｵｱｶﾑﾛ中</t>
    <rPh sb="5" eb="6">
      <t>チュウ</t>
    </rPh>
    <phoneticPr fontId="0"/>
  </si>
  <si>
    <t>ｵｱｶﾑﾛ中小</t>
    <rPh sb="5" eb="6">
      <t>チュウ</t>
    </rPh>
    <rPh sb="6" eb="7">
      <t>ショウ</t>
    </rPh>
    <phoneticPr fontId="0"/>
  </si>
  <si>
    <t>ｵｱｶﾑﾛ小</t>
    <rPh sb="5" eb="6">
      <t>ショウ</t>
    </rPh>
    <phoneticPr fontId="0"/>
  </si>
  <si>
    <t>ｵｱｶﾑﾛ豆</t>
    <rPh sb="5" eb="6">
      <t>マメ</t>
    </rPh>
    <phoneticPr fontId="0"/>
  </si>
  <si>
    <t>ｵｱｶﾑﾛ計</t>
    <rPh sb="5" eb="6">
      <t>ケイ</t>
    </rPh>
    <phoneticPr fontId="0"/>
  </si>
  <si>
    <t>ｱｶｱｼﾞ大</t>
    <rPh sb="5" eb="6">
      <t>ダイ</t>
    </rPh>
    <phoneticPr fontId="0"/>
  </si>
  <si>
    <t>ｱｶｱｼﾞ中</t>
    <rPh sb="5" eb="6">
      <t>チュウ</t>
    </rPh>
    <phoneticPr fontId="0"/>
  </si>
  <si>
    <t>ｱｶｱｼﾞ中小</t>
    <rPh sb="5" eb="6">
      <t>チュウ</t>
    </rPh>
    <rPh sb="6" eb="7">
      <t>ショウ</t>
    </rPh>
    <phoneticPr fontId="0"/>
  </si>
  <si>
    <t>ｱｶｱｼﾞ小</t>
    <rPh sb="5" eb="6">
      <t>ショウ</t>
    </rPh>
    <phoneticPr fontId="0"/>
  </si>
  <si>
    <t>ｱｶｱｼﾞ豆</t>
    <rPh sb="5" eb="6">
      <t>マメ</t>
    </rPh>
    <phoneticPr fontId="0"/>
  </si>
  <si>
    <t>ｱｶｱｼﾞ計</t>
    <rPh sb="5" eb="6">
      <t>ケイ</t>
    </rPh>
    <phoneticPr fontId="0"/>
  </si>
  <si>
    <t>ｿｳﾀﾞｶﾞﾂｵ</t>
  </si>
  <si>
    <t>大型</t>
  </si>
  <si>
    <t>中小型＋大型（トン表示）</t>
    <rPh sb="0" eb="3">
      <t>チュウコガタ</t>
    </rPh>
    <rPh sb="4" eb="6">
      <t>オオガタ</t>
    </rPh>
    <rPh sb="9" eb="11">
      <t>ヒョウジ</t>
    </rPh>
    <phoneticPr fontId="5"/>
  </si>
  <si>
    <t>マ　　　　　イ　　　　　ワ　　　　　シ</t>
    <phoneticPr fontId="5"/>
  </si>
  <si>
    <t>ウ　　ル　　メ　　イ　　ワ　　シ</t>
    <phoneticPr fontId="5"/>
  </si>
  <si>
    <t>カ　　タ　　ク　　チ　　イ　　ワ　　シ</t>
    <phoneticPr fontId="5"/>
  </si>
  <si>
    <t>ム　　ロ　　ア　　ジ　　類</t>
    <rPh sb="12" eb="13">
      <t>ルイ</t>
    </rPh>
    <phoneticPr fontId="5"/>
  </si>
  <si>
    <t>表　　中型まき網　主要魚種　水揚状況 (No.1)</t>
    <rPh sb="3" eb="5">
      <t>チュウガタ</t>
    </rPh>
    <rPh sb="11" eb="12">
      <t>サカナ</t>
    </rPh>
    <phoneticPr fontId="5"/>
  </si>
  <si>
    <t>表　　中型まき網　主要魚種　水揚状況 (No.2)</t>
    <rPh sb="3" eb="5">
      <t>チュウガタ</t>
    </rPh>
    <rPh sb="11" eb="12">
      <t>サカナ</t>
    </rPh>
    <phoneticPr fontId="5"/>
  </si>
  <si>
    <t>表　　中型まき網　主要魚種　水揚状況 (No.3)</t>
    <rPh sb="3" eb="5">
      <t>チュウガタ</t>
    </rPh>
    <rPh sb="11" eb="12">
      <t>サカナ</t>
    </rPh>
    <phoneticPr fontId="5"/>
  </si>
  <si>
    <t>表　　近海旋網　主要魚種　水揚状況 (No.1)</t>
    <rPh sb="10" eb="11">
      <t>サカナ</t>
    </rPh>
    <phoneticPr fontId="5"/>
  </si>
  <si>
    <t>表　　近海旋網　主要魚種　水揚状況 (No.2)</t>
    <rPh sb="10" eb="11">
      <t>サカナ</t>
    </rPh>
    <phoneticPr fontId="5"/>
  </si>
  <si>
    <t>表　　近海旋網　主要魚種　水揚状況 (No.3)</t>
    <rPh sb="10" eb="11">
      <t>サカナ</t>
    </rPh>
    <phoneticPr fontId="5"/>
  </si>
  <si>
    <t>　　鹿児島県まき網組合　塩浦参事　様</t>
    <rPh sb="2" eb="6">
      <t>カゴシマケン</t>
    </rPh>
    <rPh sb="8" eb="9">
      <t>アミ</t>
    </rPh>
    <rPh sb="9" eb="11">
      <t>クミアイ</t>
    </rPh>
    <rPh sb="12" eb="13">
      <t>シオ</t>
    </rPh>
    <rPh sb="13" eb="14">
      <t>ウラ</t>
    </rPh>
    <rPh sb="14" eb="16">
      <t>サンジ</t>
    </rPh>
    <rPh sb="17" eb="18">
      <t>サマ</t>
    </rPh>
    <phoneticPr fontId="5"/>
  </si>
  <si>
    <t>総　　水　　揚　　量　　</t>
    <rPh sb="0" eb="1">
      <t>ソウ</t>
    </rPh>
    <rPh sb="3" eb="4">
      <t>ミズ</t>
    </rPh>
    <rPh sb="6" eb="7">
      <t>ア</t>
    </rPh>
    <rPh sb="9" eb="10">
      <t>リョウ</t>
    </rPh>
    <phoneticPr fontId="5"/>
  </si>
  <si>
    <t>入　　　港　　 　隻 　　　数</t>
    <phoneticPr fontId="5"/>
  </si>
  <si>
    <t>マ　　　　　ア　　　　　ジ</t>
    <phoneticPr fontId="5"/>
  </si>
  <si>
    <t>サ　　　　　　バ　　　　　　類</t>
    <phoneticPr fontId="5"/>
  </si>
  <si>
    <t>オ　　ア　　カ　　ム　　ロ</t>
    <phoneticPr fontId="5"/>
  </si>
  <si>
    <t>マ　ル　ア　ジ　（ ア オ ア ジ ）</t>
    <phoneticPr fontId="5"/>
  </si>
  <si>
    <t>ア   　　カ　   　ア   　　ジ</t>
    <phoneticPr fontId="5"/>
  </si>
  <si>
    <t>（水揚量の単位：トン）</t>
    <rPh sb="1" eb="3">
      <t>ミズア</t>
    </rPh>
    <rPh sb="3" eb="4">
      <t>リョウ</t>
    </rPh>
    <rPh sb="5" eb="7">
      <t>タンイ</t>
    </rPh>
    <phoneticPr fontId="5"/>
  </si>
  <si>
    <t>　鹿児島県水産技術開発センタ－　石田</t>
    <rPh sb="1" eb="5">
      <t>カゴシマケン</t>
    </rPh>
    <rPh sb="5" eb="7">
      <t>スイサン</t>
    </rPh>
    <rPh sb="7" eb="9">
      <t>ギジュツ</t>
    </rPh>
    <rPh sb="9" eb="11">
      <t>カイハツ</t>
    </rPh>
    <rPh sb="16" eb="18">
      <t>イシダ</t>
    </rPh>
    <phoneticPr fontId="5"/>
  </si>
  <si>
    <t>　</t>
    <phoneticPr fontId="5"/>
  </si>
  <si>
    <t>その他２</t>
    <rPh sb="0" eb="3">
      <t>ソノタ</t>
    </rPh>
    <phoneticPr fontId="5"/>
  </si>
  <si>
    <t>棒受け網（ﾄﾝ表示）</t>
    <rPh sb="7" eb="9">
      <t>ヒョウジ</t>
    </rPh>
    <phoneticPr fontId="5"/>
  </si>
  <si>
    <t>漁獲量(ﾄﾝ)</t>
    <phoneticPr fontId="5"/>
  </si>
  <si>
    <t>４月</t>
    <phoneticPr fontId="5"/>
  </si>
  <si>
    <t>トン表示</t>
    <rPh sb="2" eb="4">
      <t>ヒョウジ</t>
    </rPh>
    <phoneticPr fontId="5"/>
  </si>
  <si>
    <t>サバ類</t>
    <rPh sb="2" eb="3">
      <t>ルイ</t>
    </rPh>
    <phoneticPr fontId="5"/>
  </si>
  <si>
    <t>マイワシ</t>
    <phoneticPr fontId="5"/>
  </si>
  <si>
    <t>ウルメ</t>
    <phoneticPr fontId="5"/>
  </si>
  <si>
    <t>カタクチ</t>
    <phoneticPr fontId="5"/>
  </si>
  <si>
    <t>マアジ</t>
    <phoneticPr fontId="5"/>
  </si>
  <si>
    <t>内之浦漁協</t>
    <rPh sb="0" eb="3">
      <t>ウチノウラ</t>
    </rPh>
    <rPh sb="3" eb="5">
      <t>ギョキョウ</t>
    </rPh>
    <phoneticPr fontId="5"/>
  </si>
  <si>
    <t>ｿｰﾀﾞｶﾞﾂｵ</t>
    <phoneticPr fontId="5"/>
  </si>
  <si>
    <t>ﾏｱｼﾞ仔</t>
    <rPh sb="4" eb="5">
      <t>コ</t>
    </rPh>
    <phoneticPr fontId="15"/>
  </si>
  <si>
    <t>ゴマサバ大</t>
    <phoneticPr fontId="15"/>
  </si>
  <si>
    <t>ゴマサバ中</t>
    <phoneticPr fontId="15"/>
  </si>
  <si>
    <t>ゴマサバ小</t>
    <phoneticPr fontId="15"/>
  </si>
  <si>
    <t>ゴマサバ豆</t>
    <phoneticPr fontId="15"/>
  </si>
  <si>
    <t>ゴマサバ仔</t>
    <rPh sb="4" eb="5">
      <t>コ</t>
    </rPh>
    <phoneticPr fontId="15"/>
  </si>
  <si>
    <t>ゴマサバ計</t>
    <phoneticPr fontId="15"/>
  </si>
  <si>
    <t>マサバ大</t>
    <rPh sb="3" eb="4">
      <t>ダイ</t>
    </rPh>
    <phoneticPr fontId="15"/>
  </si>
  <si>
    <t>マサバ中</t>
    <rPh sb="3" eb="4">
      <t>チュウ</t>
    </rPh>
    <phoneticPr fontId="15"/>
  </si>
  <si>
    <t>マサバ小</t>
    <rPh sb="3" eb="4">
      <t>コ</t>
    </rPh>
    <phoneticPr fontId="15"/>
  </si>
  <si>
    <t>マサバ豆</t>
    <rPh sb="3" eb="4">
      <t>マメ</t>
    </rPh>
    <phoneticPr fontId="15"/>
  </si>
  <si>
    <t>マサバ仔</t>
    <rPh sb="3" eb="4">
      <t>コ</t>
    </rPh>
    <phoneticPr fontId="15"/>
  </si>
  <si>
    <t>マサバ計</t>
    <rPh sb="3" eb="4">
      <t>ケイ</t>
    </rPh>
    <phoneticPr fontId="15"/>
  </si>
  <si>
    <t>サバ類計</t>
    <rPh sb="2" eb="3">
      <t>ルイ</t>
    </rPh>
    <rPh sb="3" eb="4">
      <t>ケイ</t>
    </rPh>
    <phoneticPr fontId="15"/>
  </si>
  <si>
    <t>クサヤモロ大</t>
    <rPh sb="5" eb="6">
      <t>ダイ</t>
    </rPh>
    <phoneticPr fontId="15"/>
  </si>
  <si>
    <t>クサヤモロ中</t>
    <rPh sb="5" eb="6">
      <t>チュウ</t>
    </rPh>
    <phoneticPr fontId="15"/>
  </si>
  <si>
    <t>クサヤモロ小</t>
    <rPh sb="5" eb="6">
      <t>コ</t>
    </rPh>
    <phoneticPr fontId="15"/>
  </si>
  <si>
    <t>クサヤモロ豆</t>
    <rPh sb="5" eb="6">
      <t>マメ</t>
    </rPh>
    <phoneticPr fontId="15"/>
  </si>
  <si>
    <t>クサヤモロ計</t>
    <rPh sb="5" eb="6">
      <t>ケイ</t>
    </rPh>
    <phoneticPr fontId="15"/>
  </si>
  <si>
    <t>モロ大</t>
    <rPh sb="2" eb="3">
      <t>ダイ</t>
    </rPh>
    <phoneticPr fontId="15"/>
  </si>
  <si>
    <t>モロ中</t>
    <rPh sb="2" eb="3">
      <t>チュウ</t>
    </rPh>
    <phoneticPr fontId="15"/>
  </si>
  <si>
    <t>モロ小</t>
    <rPh sb="2" eb="3">
      <t>コ</t>
    </rPh>
    <phoneticPr fontId="15"/>
  </si>
  <si>
    <t>モロ豆</t>
    <rPh sb="2" eb="3">
      <t>マメ</t>
    </rPh>
    <phoneticPr fontId="15"/>
  </si>
  <si>
    <t>モロ計</t>
    <rPh sb="2" eb="3">
      <t>ケイ</t>
    </rPh>
    <phoneticPr fontId="15"/>
  </si>
  <si>
    <t>ゴマサバ大</t>
    <phoneticPr fontId="15"/>
  </si>
  <si>
    <t>ゴマサバ中</t>
    <phoneticPr fontId="15"/>
  </si>
  <si>
    <t>ゴマサバ小</t>
    <phoneticPr fontId="15"/>
  </si>
  <si>
    <t>ゴマサバ豆</t>
    <phoneticPr fontId="15"/>
  </si>
  <si>
    <t>ゴマサバ計</t>
    <phoneticPr fontId="15"/>
  </si>
  <si>
    <t>9月</t>
    <phoneticPr fontId="5"/>
  </si>
  <si>
    <t>１１月</t>
    <phoneticPr fontId="4"/>
  </si>
  <si>
    <t>平成30年2月28日現在</t>
    <rPh sb="0" eb="2">
      <t>ヘイセイ</t>
    </rPh>
    <rPh sb="4" eb="5">
      <t>ネン</t>
    </rPh>
    <rPh sb="6" eb="7">
      <t>ガツ</t>
    </rPh>
    <rPh sb="9" eb="10">
      <t>ニチ</t>
    </rPh>
    <rPh sb="10" eb="12">
      <t>ゲンザイ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</si>
</sst>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;[Red]\(0\)"/>
    <numFmt numFmtId="165" formatCode="#,##0.0;\-#,##0.0"/>
    <numFmt numFmtId="166" formatCode="#,##0.0;[Red]\-#,##0.0"/>
    <numFmt numFmtId="167" formatCode="[$-F800]dddd\,\ mmmm\ dd\,\ yyyy"/>
  </numFmts>
  <fonts count="2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u/>
      <sz val="14"/>
      <name val="ＭＳ 明朝"/>
      <family val="1"/>
      <charset val="128"/>
    </font>
    <font>
      <sz val="12"/>
      <name val="ＭＳ Ｐ明朝"/>
      <family val="1"/>
      <charset val="128"/>
    </font>
    <font>
      <sz val="12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7"/>
      <name val="ＭＳ Ｐ明朝"/>
      <family val="1"/>
      <charset val="128"/>
    </font>
    <font>
      <sz val="11"/>
      <color indexed="81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medium">
        <color auto="1"/>
      </right>
      <top style="thin">
        <color auto="1"/>
      </top>
      <bottom/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/>
      <diagonal/>
    </border>
    <border>
      <left style="hair">
        <color indexed="12"/>
      </left>
      <right/>
      <top/>
      <bottom/>
      <diagonal/>
    </border>
    <border>
      <left style="thin">
        <color indexed="12"/>
      </left>
      <right style="medium">
        <color indexed="12"/>
      </right>
      <top/>
      <bottom/>
      <diagonal/>
    </border>
    <border>
      <left style="hair">
        <color indexed="12"/>
      </left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 style="medium">
        <color indexed="12"/>
      </left>
      <right style="hair">
        <color indexed="12"/>
      </right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medium">
        <color indexed="12"/>
      </bottom>
      <diagonal/>
    </border>
    <border>
      <left style="hair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hair">
        <color indexed="12"/>
      </right>
      <top style="thin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thin">
        <color indexed="12"/>
      </top>
      <bottom style="medium">
        <color indexed="12"/>
      </bottom>
      <diagonal/>
    </border>
    <border>
      <left style="hair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hair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/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hair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12"/>
      </left>
      <right/>
      <top style="medium">
        <color indexed="12"/>
      </top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 style="medium">
        <color indexed="12"/>
      </bottom>
      <diagonal/>
    </border>
    <border>
      <left/>
      <right style="hair">
        <color indexed="12"/>
      </right>
      <top style="thin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/>
      <top/>
      <bottom style="medium">
        <color indexed="12"/>
      </bottom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12"/>
      </left>
      <right/>
      <top style="medium">
        <color indexed="12"/>
      </top>
      <bottom style="thin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/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38" fontId="1" fillId="0" borderId="0" applyFont="0" applyFill="0" applyBorder="0" applyAlignment="0" applyProtection="0"/>
    <xf numFmtId="37" fontId="2" fillId="0" borderId="0"/>
    <xf numFmtId="37" fontId="2" fillId="0" borderId="0"/>
    <xf numFmtId="0" fontId="3" fillId="0" borderId="0"/>
    <xf numFmtId="37" fontId="2" fillId="0" borderId="0"/>
    <xf numFmtId="37" fontId="2" fillId="0" borderId="0"/>
    <xf numFmtId="37" fontId="2" fillId="0" borderId="0"/>
    <xf numFmtId="0" fontId="3" fillId="0" borderId="0"/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2" fillId="0" borderId="0"/>
  </cellStyleXfs>
  <cellXfs count="350">
    <xf numFmtId="0" fontId="0" fillId="0" borderId="0" xfId="0"/>
    <xf numFmtId="37" fontId="2" fillId="0" borderId="0" xfId="3"/>
    <xf numFmtId="37" fontId="2" fillId="0" borderId="1" xfId="3" applyBorder="1" applyAlignment="1">
      <alignment horizontal="center"/>
    </xf>
    <xf numFmtId="37" fontId="1" fillId="0" borderId="2" xfId="3" applyFont="1" applyBorder="1" applyAlignment="1" applyProtection="1">
      <alignment horizontal="center"/>
    </xf>
    <xf numFmtId="37" fontId="4" fillId="0" borderId="1" xfId="3" applyFont="1" applyBorder="1" applyAlignment="1" applyProtection="1">
      <alignment horizontal="center"/>
    </xf>
    <xf numFmtId="37" fontId="4" fillId="0" borderId="1" xfId="3" applyFont="1" applyBorder="1"/>
    <xf numFmtId="37" fontId="2" fillId="0" borderId="0" xfId="3" applyFont="1"/>
    <xf numFmtId="38" fontId="3" fillId="0" borderId="0" xfId="1" applyFont="1"/>
    <xf numFmtId="38" fontId="3" fillId="0" borderId="0" xfId="1" applyFont="1" applyBorder="1" applyAlignment="1">
      <alignment horizontal="center"/>
    </xf>
    <xf numFmtId="38" fontId="3" fillId="0" borderId="0" xfId="1" applyFont="1" applyBorder="1"/>
    <xf numFmtId="38" fontId="3" fillId="0" borderId="0" xfId="1" applyFont="1" applyAlignment="1">
      <alignment horizontal="center"/>
    </xf>
    <xf numFmtId="0" fontId="1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/>
    <xf numFmtId="0" fontId="4" fillId="0" borderId="0" xfId="4" applyFont="1" applyBorder="1" applyProtection="1"/>
    <xf numFmtId="164" fontId="4" fillId="0" borderId="0" xfId="4" applyNumberFormat="1" applyFont="1" applyBorder="1"/>
    <xf numFmtId="0" fontId="1" fillId="0" borderId="0" xfId="4" applyFont="1"/>
    <xf numFmtId="166" fontId="3" fillId="0" borderId="0" xfId="1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38" fontId="3" fillId="0" borderId="7" xfId="1" applyFont="1" applyBorder="1" applyAlignment="1">
      <alignment horizontal="center"/>
    </xf>
    <xf numFmtId="38" fontId="3" fillId="0" borderId="8" xfId="1" applyFont="1" applyBorder="1" applyAlignment="1">
      <alignment horizontal="center"/>
    </xf>
    <xf numFmtId="0" fontId="0" fillId="0" borderId="0" xfId="0" applyAlignment="1"/>
    <xf numFmtId="0" fontId="2" fillId="0" borderId="0" xfId="0" applyFont="1" applyAlignment="1" applyProtection="1"/>
    <xf numFmtId="0" fontId="6" fillId="0" borderId="0" xfId="0" applyFont="1" applyProtection="1"/>
    <xf numFmtId="0" fontId="0" fillId="0" borderId="9" xfId="0" applyBorder="1" applyAlignment="1"/>
    <xf numFmtId="0" fontId="0" fillId="0" borderId="9" xfId="0" applyBorder="1"/>
    <xf numFmtId="0" fontId="0" fillId="0" borderId="9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37" fontId="2" fillId="0" borderId="5" xfId="3" applyFont="1" applyBorder="1"/>
    <xf numFmtId="37" fontId="2" fillId="0" borderId="6" xfId="3" applyBorder="1"/>
    <xf numFmtId="37" fontId="2" fillId="0" borderId="12" xfId="3" applyBorder="1"/>
    <xf numFmtId="37" fontId="2" fillId="0" borderId="13" xfId="3" applyBorder="1" applyAlignment="1">
      <alignment horizontal="center"/>
    </xf>
    <xf numFmtId="37" fontId="4" fillId="0" borderId="14" xfId="3" applyFont="1" applyBorder="1" applyAlignment="1" applyProtection="1">
      <alignment horizontal="center"/>
    </xf>
    <xf numFmtId="37" fontId="2" fillId="0" borderId="15" xfId="3" applyBorder="1" applyAlignment="1">
      <alignment horizontal="center"/>
    </xf>
    <xf numFmtId="38" fontId="3" fillId="0" borderId="6" xfId="1" applyFont="1" applyBorder="1"/>
    <xf numFmtId="38" fontId="3" fillId="0" borderId="12" xfId="1" applyFont="1" applyBorder="1"/>
    <xf numFmtId="166" fontId="0" fillId="0" borderId="0" xfId="1" applyNumberFormat="1" applyFont="1"/>
    <xf numFmtId="166" fontId="0" fillId="0" borderId="0" xfId="1" applyNumberFormat="1" applyFont="1" applyAlignment="1">
      <alignment horizontal="right"/>
    </xf>
    <xf numFmtId="38" fontId="0" fillId="0" borderId="0" xfId="1" applyFont="1"/>
    <xf numFmtId="38" fontId="3" fillId="0" borderId="21" xfId="1" applyFont="1" applyBorder="1"/>
    <xf numFmtId="166" fontId="0" fillId="0" borderId="0" xfId="0" applyNumberFormat="1"/>
    <xf numFmtId="0" fontId="4" fillId="0" borderId="16" xfId="4" applyFont="1" applyBorder="1" applyAlignment="1" applyProtection="1">
      <alignment horizontal="center"/>
    </xf>
    <xf numFmtId="38" fontId="3" fillId="0" borderId="16" xfId="1" applyFont="1" applyBorder="1"/>
    <xf numFmtId="38" fontId="3" fillId="0" borderId="24" xfId="1" applyFont="1" applyBorder="1"/>
    <xf numFmtId="38" fontId="3" fillId="0" borderId="25" xfId="1" applyFont="1" applyBorder="1"/>
    <xf numFmtId="166" fontId="0" fillId="0" borderId="7" xfId="1" applyNumberFormat="1" applyFont="1" applyBorder="1"/>
    <xf numFmtId="38" fontId="0" fillId="0" borderId="7" xfId="1" applyNumberFormat="1" applyFont="1" applyBorder="1"/>
    <xf numFmtId="38" fontId="0" fillId="0" borderId="0" xfId="1" applyNumberFormat="1" applyFont="1" applyBorder="1"/>
    <xf numFmtId="38" fontId="0" fillId="0" borderId="16" xfId="1" applyNumberFormat="1" applyFont="1" applyBorder="1"/>
    <xf numFmtId="166" fontId="0" fillId="0" borderId="0" xfId="1" applyNumberFormat="1" applyFont="1" applyBorder="1"/>
    <xf numFmtId="166" fontId="0" fillId="0" borderId="16" xfId="1" applyNumberFormat="1" applyFont="1" applyBorder="1"/>
    <xf numFmtId="0" fontId="0" fillId="0" borderId="32" xfId="0" applyBorder="1" applyAlignment="1"/>
    <xf numFmtId="0" fontId="0" fillId="0" borderId="33" xfId="0" applyBorder="1" applyAlignment="1" applyProtection="1">
      <alignment horizontal="center"/>
    </xf>
    <xf numFmtId="0" fontId="0" fillId="0" borderId="33" xfId="0" applyBorder="1"/>
    <xf numFmtId="2" fontId="0" fillId="0" borderId="33" xfId="0" applyNumberFormat="1" applyBorder="1"/>
    <xf numFmtId="0" fontId="0" fillId="0" borderId="16" xfId="0" applyBorder="1"/>
    <xf numFmtId="166" fontId="0" fillId="0" borderId="7" xfId="0" applyNumberFormat="1" applyBorder="1"/>
    <xf numFmtId="166" fontId="0" fillId="0" borderId="0" xfId="0" applyNumberFormat="1" applyBorder="1"/>
    <xf numFmtId="166" fontId="0" fillId="0" borderId="16" xfId="0" applyNumberFormat="1" applyBorder="1"/>
    <xf numFmtId="0" fontId="0" fillId="0" borderId="34" xfId="0" applyBorder="1" applyAlignment="1" applyProtection="1"/>
    <xf numFmtId="0" fontId="0" fillId="0" borderId="35" xfId="0" applyBorder="1" applyAlignment="1"/>
    <xf numFmtId="0" fontId="0" fillId="0" borderId="36" xfId="0" applyBorder="1" applyAlignment="1"/>
    <xf numFmtId="0" fontId="0" fillId="0" borderId="37" xfId="0" applyBorder="1" applyAlignment="1" applyProtection="1">
      <alignment horizontal="center"/>
    </xf>
    <xf numFmtId="166" fontId="0" fillId="0" borderId="0" xfId="1" applyNumberFormat="1" applyFont="1" applyBorder="1" applyAlignment="1">
      <alignment horizontal="right"/>
    </xf>
    <xf numFmtId="0" fontId="0" fillId="0" borderId="38" xfId="0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38" fontId="0" fillId="0" borderId="8" xfId="1" applyNumberFormat="1" applyFont="1" applyBorder="1"/>
    <xf numFmtId="38" fontId="0" fillId="0" borderId="9" xfId="1" applyNumberFormat="1" applyFont="1" applyBorder="1"/>
    <xf numFmtId="38" fontId="0" fillId="0" borderId="20" xfId="1" applyNumberFormat="1" applyFont="1" applyBorder="1"/>
    <xf numFmtId="166" fontId="0" fillId="0" borderId="20" xfId="1" applyNumberFormat="1" applyFont="1" applyBorder="1"/>
    <xf numFmtId="166" fontId="0" fillId="0" borderId="9" xfId="1" applyNumberFormat="1" applyFont="1" applyBorder="1" applyAlignment="1">
      <alignment horizontal="right"/>
    </xf>
    <xf numFmtId="38" fontId="3" fillId="0" borderId="0" xfId="1" applyFont="1" applyAlignment="1">
      <alignment horizontal="right"/>
    </xf>
    <xf numFmtId="3" fontId="3" fillId="0" borderId="0" xfId="1" applyNumberFormat="1" applyFont="1"/>
    <xf numFmtId="3" fontId="3" fillId="0" borderId="0" xfId="1" applyNumberFormat="1" applyFont="1" applyAlignment="1">
      <alignment horizontal="right"/>
    </xf>
    <xf numFmtId="38" fontId="7" fillId="0" borderId="0" xfId="1" applyFont="1"/>
    <xf numFmtId="38" fontId="0" fillId="0" borderId="8" xfId="0" applyNumberFormat="1" applyBorder="1"/>
    <xf numFmtId="38" fontId="0" fillId="0" borderId="9" xfId="0" applyNumberFormat="1" applyBorder="1"/>
    <xf numFmtId="38" fontId="0" fillId="0" borderId="20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20" xfId="0" applyNumberFormat="1" applyBorder="1"/>
    <xf numFmtId="38" fontId="2" fillId="0" borderId="1" xfId="1" applyFont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8" fillId="0" borderId="0" xfId="0" applyFont="1" applyBorder="1"/>
    <xf numFmtId="0" fontId="8" fillId="0" borderId="0" xfId="0" applyFont="1" applyBorder="1" applyAlignment="1" applyProtection="1">
      <alignment horizontal="center"/>
    </xf>
    <xf numFmtId="0" fontId="8" fillId="0" borderId="45" xfId="0" applyFont="1" applyBorder="1" applyAlignment="1"/>
    <xf numFmtId="0" fontId="8" fillId="0" borderId="46" xfId="0" applyFont="1" applyBorder="1" applyAlignment="1" applyProtection="1">
      <alignment horizontal="center"/>
    </xf>
    <xf numFmtId="0" fontId="8" fillId="0" borderId="0" xfId="0" applyFont="1" applyAlignment="1">
      <alignment vertical="top"/>
    </xf>
    <xf numFmtId="0" fontId="9" fillId="0" borderId="0" xfId="0" applyFont="1" applyAlignment="1" applyProtection="1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167" fontId="0" fillId="0" borderId="0" xfId="0" applyNumberFormat="1" applyAlignment="1"/>
    <xf numFmtId="166" fontId="0" fillId="0" borderId="47" xfId="1" applyNumberFormat="1" applyFont="1" applyBorder="1"/>
    <xf numFmtId="166" fontId="0" fillId="0" borderId="48" xfId="1" applyNumberFormat="1" applyFont="1" applyBorder="1"/>
    <xf numFmtId="166" fontId="0" fillId="0" borderId="47" xfId="1" applyNumberFormat="1" applyFont="1" applyFill="1" applyBorder="1"/>
    <xf numFmtId="166" fontId="0" fillId="0" borderId="48" xfId="1" applyNumberFormat="1" applyFont="1" applyFill="1" applyBorder="1"/>
    <xf numFmtId="0" fontId="0" fillId="0" borderId="47" xfId="0" applyBorder="1"/>
    <xf numFmtId="0" fontId="0" fillId="0" borderId="48" xfId="0" applyBorder="1"/>
    <xf numFmtId="166" fontId="0" fillId="0" borderId="49" xfId="0" applyNumberFormat="1" applyBorder="1"/>
    <xf numFmtId="166" fontId="0" fillId="0" borderId="50" xfId="0" applyNumberFormat="1" applyBorder="1"/>
    <xf numFmtId="166" fontId="0" fillId="0" borderId="51" xfId="1" applyNumberFormat="1" applyFont="1" applyBorder="1"/>
    <xf numFmtId="166" fontId="0" fillId="0" borderId="51" xfId="1" applyNumberFormat="1" applyFont="1" applyFill="1" applyBorder="1"/>
    <xf numFmtId="0" fontId="0" fillId="0" borderId="51" xfId="0" applyBorder="1"/>
    <xf numFmtId="166" fontId="0" fillId="0" borderId="52" xfId="0" applyNumberFormat="1" applyBorder="1"/>
    <xf numFmtId="0" fontId="0" fillId="0" borderId="35" xfId="0" applyBorder="1" applyAlignment="1" applyProtection="1"/>
    <xf numFmtId="0" fontId="0" fillId="0" borderId="38" xfId="0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55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56" xfId="0" applyBorder="1" applyAlignment="1" applyProtection="1">
      <alignment horizontal="center"/>
    </xf>
    <xf numFmtId="0" fontId="0" fillId="0" borderId="57" xfId="0" applyBorder="1" applyAlignment="1" applyProtection="1">
      <alignment horizontal="center"/>
    </xf>
    <xf numFmtId="0" fontId="0" fillId="0" borderId="58" xfId="0" applyBorder="1" applyAlignment="1" applyProtection="1">
      <alignment horizontal="center"/>
    </xf>
    <xf numFmtId="0" fontId="0" fillId="0" borderId="59" xfId="0" applyBorder="1" applyAlignment="1" applyProtection="1">
      <alignment horizontal="center"/>
    </xf>
    <xf numFmtId="0" fontId="0" fillId="0" borderId="60" xfId="0" applyBorder="1" applyAlignment="1" applyProtection="1">
      <alignment horizontal="center"/>
    </xf>
    <xf numFmtId="0" fontId="0" fillId="0" borderId="61" xfId="0" applyBorder="1" applyAlignment="1" applyProtection="1">
      <alignment horizontal="center"/>
    </xf>
    <xf numFmtId="0" fontId="13" fillId="0" borderId="62" xfId="0" applyFont="1" applyBorder="1"/>
    <xf numFmtId="0" fontId="13" fillId="0" borderId="46" xfId="0" applyFont="1" applyBorder="1"/>
    <xf numFmtId="166" fontId="13" fillId="0" borderId="63" xfId="1" applyNumberFormat="1" applyFont="1" applyBorder="1"/>
    <xf numFmtId="166" fontId="13" fillId="0" borderId="64" xfId="1" applyNumberFormat="1" applyFont="1" applyBorder="1"/>
    <xf numFmtId="166" fontId="13" fillId="0" borderId="65" xfId="1" applyNumberFormat="1" applyFont="1" applyBorder="1"/>
    <xf numFmtId="166" fontId="13" fillId="0" borderId="66" xfId="1" applyNumberFormat="1" applyFont="1" applyBorder="1"/>
    <xf numFmtId="166" fontId="13" fillId="0" borderId="67" xfId="1" applyNumberFormat="1" applyFont="1" applyBorder="1"/>
    <xf numFmtId="0" fontId="13" fillId="0" borderId="63" xfId="0" applyFont="1" applyBorder="1"/>
    <xf numFmtId="0" fontId="13" fillId="0" borderId="64" xfId="0" applyFont="1" applyBorder="1"/>
    <xf numFmtId="0" fontId="13" fillId="0" borderId="67" xfId="0" applyFont="1" applyBorder="1"/>
    <xf numFmtId="0" fontId="13" fillId="0" borderId="68" xfId="0" applyFont="1" applyBorder="1"/>
    <xf numFmtId="166" fontId="13" fillId="0" borderId="69" xfId="0" applyNumberFormat="1" applyFont="1" applyBorder="1"/>
    <xf numFmtId="166" fontId="13" fillId="0" borderId="70" xfId="0" applyNumberFormat="1" applyFont="1" applyBorder="1"/>
    <xf numFmtId="166" fontId="13" fillId="0" borderId="71" xfId="0" applyNumberFormat="1" applyFont="1" applyBorder="1"/>
    <xf numFmtId="166" fontId="13" fillId="0" borderId="72" xfId="0" applyNumberFormat="1" applyFont="1" applyBorder="1"/>
    <xf numFmtId="38" fontId="13" fillId="0" borderId="63" xfId="1" applyNumberFormat="1" applyFont="1" applyBorder="1"/>
    <xf numFmtId="38" fontId="13" fillId="0" borderId="64" xfId="1" applyNumberFormat="1" applyFont="1" applyBorder="1"/>
    <xf numFmtId="38" fontId="13" fillId="0" borderId="67" xfId="1" applyNumberFormat="1" applyFont="1" applyBorder="1"/>
    <xf numFmtId="38" fontId="13" fillId="0" borderId="0" xfId="1" applyNumberFormat="1" applyFont="1" applyBorder="1"/>
    <xf numFmtId="166" fontId="13" fillId="0" borderId="73" xfId="1" applyNumberFormat="1" applyFont="1" applyFill="1" applyBorder="1"/>
    <xf numFmtId="166" fontId="13" fillId="0" borderId="63" xfId="1" applyNumberFormat="1" applyFont="1" applyFill="1" applyBorder="1"/>
    <xf numFmtId="166" fontId="13" fillId="0" borderId="64" xfId="1" applyNumberFormat="1" applyFont="1" applyFill="1" applyBorder="1"/>
    <xf numFmtId="166" fontId="13" fillId="0" borderId="67" xfId="1" applyNumberFormat="1" applyFont="1" applyFill="1" applyBorder="1"/>
    <xf numFmtId="38" fontId="13" fillId="0" borderId="74" xfId="1" applyNumberFormat="1" applyFont="1" applyBorder="1"/>
    <xf numFmtId="38" fontId="13" fillId="0" borderId="75" xfId="1" applyNumberFormat="1" applyFont="1" applyBorder="1"/>
    <xf numFmtId="0" fontId="13" fillId="0" borderId="74" xfId="0" applyFont="1" applyBorder="1"/>
    <xf numFmtId="0" fontId="13" fillId="0" borderId="75" xfId="0" applyFont="1" applyBorder="1"/>
    <xf numFmtId="0" fontId="13" fillId="0" borderId="73" xfId="0" applyFont="1" applyBorder="1"/>
    <xf numFmtId="0" fontId="13" fillId="0" borderId="66" xfId="0" applyFont="1" applyBorder="1"/>
    <xf numFmtId="38" fontId="13" fillId="0" borderId="76" xfId="0" applyNumberFormat="1" applyFont="1" applyBorder="1"/>
    <xf numFmtId="38" fontId="13" fillId="0" borderId="70" xfId="0" applyNumberFormat="1" applyFont="1" applyBorder="1"/>
    <xf numFmtId="38" fontId="13" fillId="0" borderId="77" xfId="0" applyNumberFormat="1" applyFont="1" applyBorder="1"/>
    <xf numFmtId="38" fontId="13" fillId="0" borderId="78" xfId="0" applyNumberFormat="1" applyFont="1" applyBorder="1"/>
    <xf numFmtId="166" fontId="13" fillId="0" borderId="79" xfId="0" applyNumberFormat="1" applyFont="1" applyBorder="1"/>
    <xf numFmtId="166" fontId="13" fillId="0" borderId="78" xfId="0" applyNumberFormat="1" applyFont="1" applyBorder="1"/>
    <xf numFmtId="0" fontId="13" fillId="0" borderId="80" xfId="0" applyFont="1" applyBorder="1" applyAlignment="1" applyProtection="1">
      <alignment horizontal="center"/>
    </xf>
    <xf numFmtId="0" fontId="13" fillId="0" borderId="81" xfId="0" applyFont="1" applyBorder="1" applyAlignment="1" applyProtection="1">
      <alignment horizontal="center"/>
    </xf>
    <xf numFmtId="0" fontId="13" fillId="0" borderId="82" xfId="0" applyFont="1" applyBorder="1" applyAlignment="1" applyProtection="1">
      <alignment horizontal="center"/>
    </xf>
    <xf numFmtId="0" fontId="13" fillId="0" borderId="83" xfId="0" applyFont="1" applyBorder="1" applyAlignment="1" applyProtection="1">
      <alignment horizontal="center"/>
    </xf>
    <xf numFmtId="0" fontId="13" fillId="0" borderId="84" xfId="0" applyFont="1" applyBorder="1" applyAlignment="1" applyProtection="1">
      <alignment horizontal="center"/>
    </xf>
    <xf numFmtId="0" fontId="13" fillId="0" borderId="85" xfId="0" applyFont="1" applyBorder="1" applyAlignment="1" applyProtection="1">
      <alignment horizontal="center"/>
    </xf>
    <xf numFmtId="0" fontId="13" fillId="0" borderId="86" xfId="0" applyFont="1" applyFill="1" applyBorder="1" applyAlignment="1" applyProtection="1">
      <alignment horizontal="center"/>
    </xf>
    <xf numFmtId="0" fontId="13" fillId="0" borderId="0" xfId="0" applyFont="1" applyBorder="1"/>
    <xf numFmtId="0" fontId="13" fillId="0" borderId="0" xfId="0" applyFont="1"/>
    <xf numFmtId="0" fontId="9" fillId="0" borderId="0" xfId="0" applyFont="1"/>
    <xf numFmtId="0" fontId="9" fillId="0" borderId="0" xfId="0" applyFont="1" applyBorder="1" applyAlignment="1"/>
    <xf numFmtId="0" fontId="9" fillId="0" borderId="0" xfId="0" applyFont="1" applyBorder="1"/>
    <xf numFmtId="0" fontId="13" fillId="0" borderId="45" xfId="0" applyFont="1" applyBorder="1" applyAlignment="1"/>
    <xf numFmtId="0" fontId="13" fillId="0" borderId="46" xfId="0" applyFont="1" applyBorder="1" applyAlignment="1" applyProtection="1">
      <alignment horizontal="center"/>
    </xf>
    <xf numFmtId="0" fontId="13" fillId="0" borderId="87" xfId="0" applyFont="1" applyBorder="1" applyAlignment="1" applyProtection="1">
      <alignment horizontal="center"/>
    </xf>
    <xf numFmtId="0" fontId="13" fillId="0" borderId="88" xfId="0" applyFont="1" applyBorder="1" applyAlignment="1" applyProtection="1">
      <alignment horizontal="center"/>
    </xf>
    <xf numFmtId="0" fontId="13" fillId="0" borderId="89" xfId="0" applyFont="1" applyBorder="1" applyAlignment="1" applyProtection="1">
      <alignment horizontal="center"/>
    </xf>
    <xf numFmtId="0" fontId="13" fillId="0" borderId="90" xfId="0" applyFont="1" applyBorder="1" applyAlignment="1" applyProtection="1">
      <alignment horizontal="center"/>
    </xf>
    <xf numFmtId="0" fontId="13" fillId="0" borderId="86" xfId="0" applyFont="1" applyBorder="1" applyAlignment="1" applyProtection="1">
      <alignment horizontal="center"/>
    </xf>
    <xf numFmtId="0" fontId="13" fillId="0" borderId="91" xfId="0" applyFont="1" applyBorder="1" applyAlignment="1" applyProtection="1">
      <alignment horizontal="center"/>
    </xf>
    <xf numFmtId="166" fontId="13" fillId="0" borderId="68" xfId="1" applyNumberFormat="1" applyFont="1" applyBorder="1"/>
    <xf numFmtId="166" fontId="13" fillId="0" borderId="73" xfId="1" applyNumberFormat="1" applyFont="1" applyBorder="1"/>
    <xf numFmtId="166" fontId="13" fillId="0" borderId="92" xfId="1" applyNumberFormat="1" applyFont="1" applyBorder="1"/>
    <xf numFmtId="0" fontId="13" fillId="0" borderId="65" xfId="0" applyFont="1" applyBorder="1"/>
    <xf numFmtId="0" fontId="13" fillId="0" borderId="92" xfId="0" applyFont="1" applyBorder="1"/>
    <xf numFmtId="166" fontId="13" fillId="0" borderId="93" xfId="0" applyNumberFormat="1" applyFont="1" applyBorder="1"/>
    <xf numFmtId="166" fontId="13" fillId="0" borderId="94" xfId="0" applyNumberFormat="1" applyFont="1" applyBorder="1"/>
    <xf numFmtId="0" fontId="13" fillId="0" borderId="0" xfId="0" applyFont="1" applyBorder="1" applyAlignment="1" applyProtection="1">
      <alignment horizontal="center"/>
    </xf>
    <xf numFmtId="166" fontId="13" fillId="0" borderId="65" xfId="1" applyNumberFormat="1" applyFont="1" applyBorder="1" applyAlignment="1">
      <alignment horizontal="right"/>
    </xf>
    <xf numFmtId="166" fontId="13" fillId="0" borderId="0" xfId="1" applyNumberFormat="1" applyFont="1" applyBorder="1"/>
    <xf numFmtId="166" fontId="13" fillId="0" borderId="67" xfId="1" applyNumberFormat="1" applyFont="1" applyBorder="1" applyAlignment="1">
      <alignment horizontal="right"/>
    </xf>
    <xf numFmtId="166" fontId="13" fillId="0" borderId="95" xfId="0" applyNumberFormat="1" applyFont="1" applyBorder="1"/>
    <xf numFmtId="166" fontId="0" fillId="0" borderId="52" xfId="1" applyNumberFormat="1" applyFont="1" applyFill="1" applyBorder="1"/>
    <xf numFmtId="166" fontId="0" fillId="0" borderId="49" xfId="1" applyNumberFormat="1" applyFont="1" applyFill="1" applyBorder="1"/>
    <xf numFmtId="166" fontId="0" fillId="0" borderId="50" xfId="1" applyNumberFormat="1" applyFont="1" applyFill="1" applyBorder="1"/>
    <xf numFmtId="40" fontId="13" fillId="0" borderId="62" xfId="1" applyNumberFormat="1" applyFont="1" applyBorder="1"/>
    <xf numFmtId="0" fontId="14" fillId="0" borderId="0" xfId="4" applyFont="1" applyBorder="1" applyAlignment="1" applyProtection="1">
      <alignment horizontal="center"/>
    </xf>
    <xf numFmtId="0" fontId="14" fillId="0" borderId="0" xfId="4" applyFont="1"/>
    <xf numFmtId="3" fontId="14" fillId="0" borderId="0" xfId="1" applyNumberFormat="1" applyFont="1" applyAlignment="1">
      <alignment horizontal="right"/>
    </xf>
    <xf numFmtId="38" fontId="14" fillId="0" borderId="0" xfId="1" applyFont="1"/>
    <xf numFmtId="38" fontId="3" fillId="0" borderId="7" xfId="1" applyFont="1" applyBorder="1"/>
    <xf numFmtId="0" fontId="4" fillId="0" borderId="7" xfId="4" applyFont="1" applyBorder="1" applyAlignment="1" applyProtection="1">
      <alignment horizontal="center"/>
    </xf>
    <xf numFmtId="37" fontId="1" fillId="0" borderId="1" xfId="3" applyFont="1" applyBorder="1" applyAlignment="1" applyProtection="1">
      <alignment horizontal="center"/>
    </xf>
    <xf numFmtId="37" fontId="2" fillId="0" borderId="1" xfId="2" applyFont="1" applyBorder="1" applyAlignment="1" applyProtection="1">
      <alignment horizontal="right"/>
      <protection locked="0"/>
    </xf>
    <xf numFmtId="0" fontId="0" fillId="0" borderId="20" xfId="0" applyFill="1" applyBorder="1" applyAlignment="1" applyProtection="1">
      <alignment horizontal="center"/>
    </xf>
    <xf numFmtId="166" fontId="0" fillId="0" borderId="16" xfId="1" applyNumberFormat="1" applyFont="1" applyFill="1" applyBorder="1"/>
    <xf numFmtId="166" fontId="0" fillId="0" borderId="20" xfId="1" applyNumberFormat="1" applyFont="1" applyFill="1" applyBorder="1"/>
    <xf numFmtId="4" fontId="0" fillId="0" borderId="33" xfId="0" applyNumberFormat="1" applyBorder="1"/>
    <xf numFmtId="37" fontId="2" fillId="2" borderId="3" xfId="3" applyFont="1" applyFill="1" applyBorder="1" applyAlignment="1" applyProtection="1">
      <alignment horizontal="right"/>
      <protection locked="0"/>
    </xf>
    <xf numFmtId="165" fontId="2" fillId="2" borderId="3" xfId="3" applyNumberFormat="1" applyFont="1" applyFill="1" applyBorder="1" applyAlignment="1" applyProtection="1">
      <alignment horizontal="right"/>
      <protection locked="0"/>
    </xf>
    <xf numFmtId="165" fontId="2" fillId="2" borderId="27" xfId="1" applyNumberFormat="1" applyFont="1" applyFill="1" applyBorder="1" applyAlignment="1" applyProtection="1">
      <alignment horizontal="right"/>
      <protection locked="0"/>
    </xf>
    <xf numFmtId="165" fontId="2" fillId="2" borderId="29" xfId="1" applyNumberFormat="1" applyFont="1" applyFill="1" applyBorder="1" applyAlignment="1" applyProtection="1">
      <alignment horizontal="right"/>
      <protection locked="0"/>
    </xf>
    <xf numFmtId="37" fontId="2" fillId="2" borderId="17" xfId="3" applyFont="1" applyFill="1" applyBorder="1" applyAlignment="1" applyProtection="1">
      <alignment horizontal="right"/>
      <protection locked="0"/>
    </xf>
    <xf numFmtId="165" fontId="2" fillId="2" borderId="29" xfId="3" applyNumberFormat="1" applyFont="1" applyFill="1" applyBorder="1" applyAlignment="1" applyProtection="1">
      <alignment horizontal="right"/>
      <protection locked="0"/>
    </xf>
    <xf numFmtId="165" fontId="2" fillId="2" borderId="30" xfId="3" applyNumberFormat="1" applyFont="1" applyFill="1" applyBorder="1" applyAlignment="1" applyProtection="1">
      <alignment horizontal="right"/>
      <protection locked="0"/>
    </xf>
    <xf numFmtId="37" fontId="2" fillId="2" borderId="18" xfId="3" applyFont="1" applyFill="1" applyBorder="1" applyAlignment="1" applyProtection="1">
      <alignment horizontal="right"/>
      <protection locked="0"/>
    </xf>
    <xf numFmtId="165" fontId="2" fillId="2" borderId="19" xfId="3" applyNumberFormat="1" applyFont="1" applyFill="1" applyBorder="1" applyAlignment="1" applyProtection="1">
      <alignment horizontal="right"/>
      <protection locked="0"/>
    </xf>
    <xf numFmtId="165" fontId="2" fillId="2" borderId="31" xfId="3" applyNumberFormat="1" applyFont="1" applyFill="1" applyBorder="1" applyAlignment="1" applyProtection="1">
      <alignment horizontal="right"/>
      <protection locked="0"/>
    </xf>
    <xf numFmtId="38" fontId="17" fillId="0" borderId="0" xfId="1" applyFont="1"/>
    <xf numFmtId="37" fontId="9" fillId="0" borderId="0" xfId="7" applyFont="1"/>
    <xf numFmtId="37" fontId="9" fillId="0" borderId="1" xfId="7" applyFont="1" applyBorder="1" applyAlignment="1">
      <alignment horizontal="center"/>
    </xf>
    <xf numFmtId="37" fontId="18" fillId="0" borderId="1" xfId="7" applyFont="1" applyBorder="1" applyAlignment="1" applyProtection="1">
      <alignment horizontal="center"/>
    </xf>
    <xf numFmtId="37" fontId="19" fillId="0" borderId="1" xfId="7" applyFont="1" applyBorder="1" applyAlignment="1" applyProtection="1">
      <alignment horizontal="center"/>
    </xf>
    <xf numFmtId="37" fontId="19" fillId="0" borderId="1" xfId="7" applyFont="1" applyBorder="1"/>
    <xf numFmtId="37" fontId="9" fillId="0" borderId="1" xfId="7" applyFont="1" applyBorder="1"/>
    <xf numFmtId="38" fontId="9" fillId="0" borderId="1" xfId="1" applyFont="1" applyBorder="1" applyAlignment="1" applyProtection="1">
      <alignment horizontal="right"/>
      <protection locked="0"/>
    </xf>
    <xf numFmtId="37" fontId="9" fillId="0" borderId="1" xfId="7" applyFont="1" applyBorder="1" applyAlignment="1" applyProtection="1">
      <alignment horizontal="right"/>
      <protection locked="0"/>
    </xf>
    <xf numFmtId="37" fontId="9" fillId="0" borderId="5" xfId="7" applyFont="1" applyBorder="1"/>
    <xf numFmtId="37" fontId="9" fillId="0" borderId="6" xfId="7" applyFont="1" applyBorder="1"/>
    <xf numFmtId="37" fontId="9" fillId="0" borderId="12" xfId="7" applyFont="1" applyBorder="1"/>
    <xf numFmtId="37" fontId="9" fillId="0" borderId="13" xfId="7" applyFont="1" applyBorder="1" applyAlignment="1">
      <alignment horizontal="center"/>
    </xf>
    <xf numFmtId="37" fontId="18" fillId="0" borderId="2" xfId="7" applyFont="1" applyBorder="1" applyAlignment="1" applyProtection="1">
      <alignment horizontal="center"/>
    </xf>
    <xf numFmtId="37" fontId="9" fillId="0" borderId="14" xfId="7" applyFont="1" applyBorder="1"/>
    <xf numFmtId="37" fontId="9" fillId="0" borderId="15" xfId="7" applyFont="1" applyBorder="1" applyAlignment="1">
      <alignment horizontal="center"/>
    </xf>
    <xf numFmtId="37" fontId="9" fillId="0" borderId="0" xfId="7" applyFont="1" applyBorder="1"/>
    <xf numFmtId="37" fontId="9" fillId="2" borderId="3" xfId="7" applyFont="1" applyFill="1" applyBorder="1" applyAlignment="1" applyProtection="1">
      <alignment horizontal="right"/>
      <protection locked="0"/>
    </xf>
    <xf numFmtId="165" fontId="9" fillId="2" borderId="3" xfId="7" applyNumberFormat="1" applyFont="1" applyFill="1" applyBorder="1" applyAlignment="1" applyProtection="1">
      <alignment horizontal="right"/>
      <protection locked="0"/>
    </xf>
    <xf numFmtId="37" fontId="9" fillId="2" borderId="17" xfId="7" applyFont="1" applyFill="1" applyBorder="1" applyAlignment="1" applyProtection="1">
      <alignment horizontal="right"/>
      <protection locked="0"/>
    </xf>
    <xf numFmtId="166" fontId="9" fillId="2" borderId="27" xfId="1" applyNumberFormat="1" applyFont="1" applyFill="1" applyBorder="1" applyAlignment="1" applyProtection="1">
      <alignment horizontal="right"/>
      <protection locked="0"/>
    </xf>
    <xf numFmtId="166" fontId="9" fillId="2" borderId="28" xfId="1" applyNumberFormat="1" applyFont="1" applyFill="1" applyBorder="1" applyAlignment="1" applyProtection="1">
      <alignment horizontal="right"/>
      <protection locked="0"/>
    </xf>
    <xf numFmtId="37" fontId="9" fillId="2" borderId="18" xfId="7" applyFont="1" applyFill="1" applyBorder="1" applyAlignment="1" applyProtection="1">
      <alignment horizontal="right"/>
      <protection locked="0"/>
    </xf>
    <xf numFmtId="166" fontId="9" fillId="2" borderId="96" xfId="1" applyNumberFormat="1" applyFont="1" applyFill="1" applyBorder="1" applyAlignment="1" applyProtection="1">
      <alignment horizontal="right"/>
      <protection locked="0"/>
    </xf>
    <xf numFmtId="166" fontId="9" fillId="2" borderId="97" xfId="1" applyNumberFormat="1" applyFont="1" applyFill="1" applyBorder="1" applyAlignment="1" applyProtection="1">
      <alignment horizontal="right"/>
      <protection locked="0"/>
    </xf>
    <xf numFmtId="166" fontId="3" fillId="2" borderId="0" xfId="1" applyNumberFormat="1" applyFont="1" applyFill="1" applyBorder="1"/>
    <xf numFmtId="166" fontId="3" fillId="2" borderId="16" xfId="1" applyNumberFormat="1" applyFont="1" applyFill="1" applyBorder="1"/>
    <xf numFmtId="166" fontId="3" fillId="2" borderId="9" xfId="1" applyNumberFormat="1" applyFont="1" applyFill="1" applyBorder="1"/>
    <xf numFmtId="166" fontId="3" fillId="2" borderId="20" xfId="1" applyNumberFormat="1" applyFont="1" applyFill="1" applyBorder="1"/>
    <xf numFmtId="38" fontId="18" fillId="0" borderId="0" xfId="1" applyFont="1"/>
    <xf numFmtId="38" fontId="18" fillId="0" borderId="0" xfId="1" applyFont="1" applyBorder="1" applyAlignment="1">
      <alignment horizontal="center"/>
    </xf>
    <xf numFmtId="38" fontId="18" fillId="0" borderId="0" xfId="1" applyFont="1" applyBorder="1"/>
    <xf numFmtId="38" fontId="18" fillId="0" borderId="0" xfId="1" applyFont="1" applyAlignment="1">
      <alignment horizontal="center"/>
    </xf>
    <xf numFmtId="38" fontId="18" fillId="0" borderId="5" xfId="1" applyFont="1" applyBorder="1"/>
    <xf numFmtId="38" fontId="18" fillId="0" borderId="6" xfId="1" applyFont="1" applyBorder="1"/>
    <xf numFmtId="38" fontId="18" fillId="0" borderId="12" xfId="1" applyFont="1" applyBorder="1"/>
    <xf numFmtId="38" fontId="18" fillId="0" borderId="7" xfId="1" applyFont="1" applyBorder="1" applyAlignment="1">
      <alignment horizontal="center"/>
    </xf>
    <xf numFmtId="38" fontId="18" fillId="2" borderId="0" xfId="1" applyFont="1" applyFill="1" applyBorder="1"/>
    <xf numFmtId="166" fontId="18" fillId="2" borderId="0" xfId="1" applyNumberFormat="1" applyFont="1" applyFill="1" applyBorder="1"/>
    <xf numFmtId="166" fontId="18" fillId="2" borderId="16" xfId="1" applyNumberFormat="1" applyFont="1" applyFill="1" applyBorder="1"/>
    <xf numFmtId="38" fontId="18" fillId="0" borderId="8" xfId="1" applyFont="1" applyBorder="1" applyAlignment="1">
      <alignment horizontal="center"/>
    </xf>
    <xf numFmtId="38" fontId="18" fillId="2" borderId="9" xfId="1" applyFont="1" applyFill="1" applyBorder="1"/>
    <xf numFmtId="166" fontId="18" fillId="2" borderId="9" xfId="1" applyNumberFormat="1" applyFont="1" applyFill="1" applyBorder="1"/>
    <xf numFmtId="166" fontId="18" fillId="2" borderId="20" xfId="1" applyNumberFormat="1" applyFont="1" applyFill="1" applyBorder="1"/>
    <xf numFmtId="38" fontId="19" fillId="0" borderId="0" xfId="1" applyFont="1" applyBorder="1" applyAlignment="1" applyProtection="1">
      <alignment horizontal="center"/>
    </xf>
    <xf numFmtId="38" fontId="19" fillId="0" borderId="16" xfId="1" applyFont="1" applyBorder="1" applyAlignment="1" applyProtection="1">
      <alignment horizontal="center"/>
    </xf>
    <xf numFmtId="37" fontId="9" fillId="0" borderId="0" xfId="5" applyFont="1"/>
    <xf numFmtId="37" fontId="9" fillId="0" borderId="1" xfId="5" applyFont="1" applyBorder="1" applyAlignment="1">
      <alignment horizontal="center"/>
    </xf>
    <xf numFmtId="0" fontId="18" fillId="0" borderId="2" xfId="0" applyFont="1" applyBorder="1" applyAlignment="1" applyProtection="1">
      <alignment horizontal="center"/>
    </xf>
    <xf numFmtId="0" fontId="19" fillId="0" borderId="1" xfId="0" applyFont="1" applyBorder="1" applyAlignment="1" applyProtection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9" fillId="0" borderId="3" xfId="0" applyFont="1" applyBorder="1" applyAlignment="1" applyProtection="1">
      <alignment horizontal="right"/>
      <protection locked="0"/>
    </xf>
    <xf numFmtId="38" fontId="9" fillId="0" borderId="3" xfId="1" applyFont="1" applyBorder="1" applyAlignment="1" applyProtection="1">
      <alignment horizontal="right"/>
      <protection locked="0"/>
    </xf>
    <xf numFmtId="38" fontId="9" fillId="0" borderId="27" xfId="1" applyFont="1" applyBorder="1" applyAlignment="1" applyProtection="1">
      <alignment horizontal="right"/>
      <protection locked="0"/>
    </xf>
    <xf numFmtId="37" fontId="9" fillId="0" borderId="4" xfId="5" applyFont="1" applyBorder="1"/>
    <xf numFmtId="37" fontId="9" fillId="0" borderId="98" xfId="5" applyFont="1" applyBorder="1"/>
    <xf numFmtId="37" fontId="9" fillId="0" borderId="5" xfId="5" applyFont="1" applyBorder="1"/>
    <xf numFmtId="37" fontId="9" fillId="0" borderId="6" xfId="5" applyFont="1" applyBorder="1"/>
    <xf numFmtId="37" fontId="9" fillId="0" borderId="12" xfId="5" applyFont="1" applyBorder="1"/>
    <xf numFmtId="37" fontId="9" fillId="0" borderId="13" xfId="5" applyFont="1" applyBorder="1" applyAlignment="1">
      <alignment horizontal="center"/>
    </xf>
    <xf numFmtId="37" fontId="9" fillId="2" borderId="3" xfId="5" applyFont="1" applyFill="1" applyBorder="1" applyAlignment="1" applyProtection="1">
      <alignment horizontal="right"/>
      <protection locked="0"/>
    </xf>
    <xf numFmtId="165" fontId="9" fillId="2" borderId="3" xfId="5" applyNumberFormat="1" applyFont="1" applyFill="1" applyBorder="1" applyAlignment="1" applyProtection="1">
      <alignment horizontal="right"/>
      <protection locked="0"/>
    </xf>
    <xf numFmtId="165" fontId="9" fillId="2" borderId="27" xfId="5" applyNumberFormat="1" applyFont="1" applyFill="1" applyBorder="1" applyAlignment="1" applyProtection="1">
      <alignment horizontal="right"/>
      <protection locked="0"/>
    </xf>
    <xf numFmtId="165" fontId="9" fillId="2" borderId="28" xfId="5" applyNumberFormat="1" applyFont="1" applyFill="1" applyBorder="1" applyAlignment="1" applyProtection="1">
      <alignment horizontal="right"/>
      <protection locked="0"/>
    </xf>
    <xf numFmtId="37" fontId="9" fillId="2" borderId="17" xfId="5" applyFont="1" applyFill="1" applyBorder="1" applyAlignment="1" applyProtection="1">
      <alignment horizontal="right"/>
      <protection locked="0"/>
    </xf>
    <xf numFmtId="37" fontId="9" fillId="0" borderId="15" xfId="5" applyFont="1" applyBorder="1" applyAlignment="1">
      <alignment horizontal="center"/>
    </xf>
    <xf numFmtId="37" fontId="9" fillId="2" borderId="18" xfId="5" applyFont="1" applyFill="1" applyBorder="1" applyAlignment="1" applyProtection="1">
      <alignment horizontal="right"/>
      <protection locked="0"/>
    </xf>
    <xf numFmtId="165" fontId="9" fillId="2" borderId="19" xfId="5" applyNumberFormat="1" applyFont="1" applyFill="1" applyBorder="1" applyAlignment="1" applyProtection="1">
      <alignment horizontal="right"/>
      <protection locked="0"/>
    </xf>
    <xf numFmtId="165" fontId="9" fillId="2" borderId="96" xfId="5" applyNumberFormat="1" applyFont="1" applyFill="1" applyBorder="1" applyAlignment="1" applyProtection="1">
      <alignment horizontal="right"/>
      <protection locked="0"/>
    </xf>
    <xf numFmtId="165" fontId="9" fillId="2" borderId="97" xfId="5" applyNumberFormat="1" applyFont="1" applyFill="1" applyBorder="1" applyAlignment="1" applyProtection="1">
      <alignment horizontal="right"/>
      <protection locked="0"/>
    </xf>
    <xf numFmtId="38" fontId="3" fillId="2" borderId="0" xfId="1" applyFont="1" applyFill="1"/>
    <xf numFmtId="166" fontId="3" fillId="2" borderId="0" xfId="1" applyNumberFormat="1" applyFont="1" applyFill="1"/>
    <xf numFmtId="38" fontId="3" fillId="2" borderId="0" xfId="1" applyFont="1" applyFill="1" applyBorder="1" applyAlignment="1">
      <alignment horizontal="center"/>
    </xf>
    <xf numFmtId="166" fontId="3" fillId="2" borderId="0" xfId="1" applyNumberFormat="1" applyFont="1" applyFill="1" applyBorder="1" applyAlignment="1"/>
    <xf numFmtId="38" fontId="3" fillId="2" borderId="9" xfId="1" applyFont="1" applyFill="1" applyBorder="1" applyAlignment="1">
      <alignment horizontal="center"/>
    </xf>
    <xf numFmtId="166" fontId="3" fillId="2" borderId="9" xfId="1" applyNumberFormat="1" applyFont="1" applyFill="1" applyBorder="1" applyAlignment="1"/>
    <xf numFmtId="38" fontId="3" fillId="2" borderId="0" xfId="1" applyNumberFormat="1" applyFont="1" applyFill="1" applyBorder="1"/>
    <xf numFmtId="38" fontId="3" fillId="2" borderId="25" xfId="1" applyNumberFormat="1" applyFont="1" applyFill="1" applyBorder="1"/>
    <xf numFmtId="38" fontId="3" fillId="2" borderId="16" xfId="1" applyFont="1" applyFill="1" applyBorder="1"/>
    <xf numFmtId="38" fontId="3" fillId="2" borderId="9" xfId="1" applyNumberFormat="1" applyFont="1" applyFill="1" applyBorder="1"/>
    <xf numFmtId="38" fontId="3" fillId="2" borderId="26" xfId="1" applyNumberFormat="1" applyFont="1" applyFill="1" applyBorder="1"/>
    <xf numFmtId="38" fontId="3" fillId="2" borderId="20" xfId="1" applyFont="1" applyFill="1" applyBorder="1"/>
    <xf numFmtId="166" fontId="3" fillId="2" borderId="22" xfId="1" applyNumberFormat="1" applyFont="1" applyFill="1" applyBorder="1"/>
    <xf numFmtId="166" fontId="3" fillId="2" borderId="23" xfId="1" applyNumberFormat="1" applyFont="1" applyFill="1" applyBorder="1"/>
    <xf numFmtId="37" fontId="17" fillId="0" borderId="0" xfId="7" applyFont="1"/>
    <xf numFmtId="38" fontId="17" fillId="0" borderId="0" xfId="1" applyFont="1" applyBorder="1"/>
    <xf numFmtId="37" fontId="9" fillId="0" borderId="43" xfId="7" applyFont="1" applyBorder="1" applyAlignment="1">
      <alignment horizontal="center"/>
    </xf>
    <xf numFmtId="37" fontId="18" fillId="0" borderId="43" xfId="7" applyFont="1" applyBorder="1" applyAlignment="1" applyProtection="1">
      <alignment horizontal="center"/>
    </xf>
    <xf numFmtId="37" fontId="19" fillId="0" borderId="43" xfId="7" applyFont="1" applyBorder="1" applyAlignment="1" applyProtection="1">
      <alignment horizontal="center"/>
    </xf>
    <xf numFmtId="37" fontId="19" fillId="0" borderId="43" xfId="7" applyFont="1" applyBorder="1"/>
    <xf numFmtId="37" fontId="9" fillId="0" borderId="43" xfId="7" applyFont="1" applyBorder="1"/>
    <xf numFmtId="37" fontId="9" fillId="0" borderId="0" xfId="7" applyFont="1" applyAlignment="1">
      <alignment horizontal="center"/>
    </xf>
    <xf numFmtId="38" fontId="9" fillId="0" borderId="40" xfId="1" applyFont="1" applyBorder="1" applyAlignment="1" applyProtection="1">
      <alignment horizontal="right"/>
      <protection locked="0"/>
    </xf>
    <xf numFmtId="38" fontId="9" fillId="0" borderId="41" xfId="1" applyFont="1" applyBorder="1" applyAlignment="1" applyProtection="1">
      <alignment horizontal="right"/>
      <protection locked="0"/>
    </xf>
    <xf numFmtId="38" fontId="9" fillId="0" borderId="42" xfId="1" applyFont="1" applyBorder="1" applyAlignment="1" applyProtection="1">
      <alignment horizontal="right"/>
      <protection locked="0"/>
    </xf>
    <xf numFmtId="38" fontId="9" fillId="0" borderId="39" xfId="1" applyFont="1" applyBorder="1" applyAlignment="1" applyProtection="1">
      <alignment horizontal="right"/>
      <protection locked="0"/>
    </xf>
    <xf numFmtId="37" fontId="9" fillId="0" borderId="40" xfId="7" applyFont="1" applyBorder="1"/>
    <xf numFmtId="37" fontId="9" fillId="0" borderId="41" xfId="7" applyFont="1" applyBorder="1"/>
    <xf numFmtId="37" fontId="9" fillId="0" borderId="44" xfId="7" applyFont="1" applyBorder="1"/>
    <xf numFmtId="37" fontId="9" fillId="0" borderId="42" xfId="7" applyFont="1" applyBorder="1"/>
    <xf numFmtId="37" fontId="17" fillId="2" borderId="1" xfId="6" applyFont="1" applyFill="1" applyBorder="1" applyAlignment="1" applyProtection="1">
      <alignment horizontal="right"/>
      <protection locked="0"/>
    </xf>
    <xf numFmtId="37" fontId="17" fillId="2" borderId="40" xfId="6" applyFont="1" applyFill="1" applyBorder="1" applyAlignment="1" applyProtection="1">
      <alignment horizontal="right"/>
      <protection locked="0"/>
    </xf>
    <xf numFmtId="37" fontId="17" fillId="2" borderId="41" xfId="6" applyFont="1" applyFill="1" applyBorder="1" applyAlignment="1" applyProtection="1">
      <alignment horizontal="right"/>
      <protection locked="0"/>
    </xf>
    <xf numFmtId="37" fontId="17" fillId="2" borderId="42" xfId="6" applyFont="1" applyFill="1" applyBorder="1" applyAlignment="1" applyProtection="1">
      <alignment horizontal="right"/>
      <protection locked="0"/>
    </xf>
    <xf numFmtId="37" fontId="2" fillId="0" borderId="1" xfId="12" applyFont="1" applyBorder="1" applyAlignment="1" applyProtection="1">
      <alignment horizontal="right"/>
      <protection locked="0"/>
    </xf>
    <xf numFmtId="38" fontId="2" fillId="0" borderId="1" xfId="1" applyFont="1" applyBorder="1" applyAlignment="1" applyProtection="1">
      <alignment horizontal="right"/>
      <protection locked="0"/>
    </xf>
    <xf numFmtId="37" fontId="9" fillId="0" borderId="1" xfId="7" applyFont="1" applyBorder="1" applyAlignment="1">
      <alignment horizontal="right"/>
    </xf>
    <xf numFmtId="37" fontId="9" fillId="0" borderId="0" xfId="7" applyFont="1" applyFill="1"/>
    <xf numFmtId="37" fontId="19" fillId="0" borderId="1" xfId="7" applyFont="1" applyFill="1" applyBorder="1" applyAlignment="1" applyProtection="1">
      <alignment horizontal="center"/>
    </xf>
    <xf numFmtId="38" fontId="9" fillId="0" borderId="1" xfId="1" applyFont="1" applyFill="1" applyBorder="1" applyAlignment="1" applyProtection="1">
      <alignment horizontal="right"/>
      <protection locked="0"/>
    </xf>
    <xf numFmtId="37" fontId="9" fillId="0" borderId="6" xfId="7" applyFont="1" applyFill="1" applyBorder="1"/>
    <xf numFmtId="165" fontId="9" fillId="0" borderId="3" xfId="7" applyNumberFormat="1" applyFont="1" applyFill="1" applyBorder="1" applyAlignment="1" applyProtection="1">
      <alignment horizontal="right"/>
      <protection locked="0"/>
    </xf>
    <xf numFmtId="166" fontId="9" fillId="0" borderId="27" xfId="1" applyNumberFormat="1" applyFont="1" applyFill="1" applyBorder="1" applyAlignment="1" applyProtection="1">
      <alignment horizontal="right"/>
      <protection locked="0"/>
    </xf>
    <xf numFmtId="166" fontId="9" fillId="0" borderId="96" xfId="1" applyNumberFormat="1" applyFont="1" applyFill="1" applyBorder="1" applyAlignment="1" applyProtection="1">
      <alignment horizontal="right"/>
      <protection locked="0"/>
    </xf>
    <xf numFmtId="37" fontId="9" fillId="0" borderId="0" xfId="7" applyFont="1" applyFill="1" applyBorder="1"/>
    <xf numFmtId="37" fontId="20" fillId="0" borderId="1" xfId="12" applyFont="1" applyBorder="1" applyAlignment="1" applyProtection="1">
      <alignment horizontal="right"/>
      <protection locked="0"/>
    </xf>
    <xf numFmtId="38" fontId="20" fillId="0" borderId="1" xfId="1" applyFont="1" applyBorder="1" applyAlignment="1" applyProtection="1">
      <alignment horizontal="right"/>
      <protection locked="0"/>
    </xf>
    <xf numFmtId="38" fontId="18" fillId="0" borderId="0" xfId="10" applyFont="1"/>
    <xf numFmtId="0" fontId="9" fillId="0" borderId="106" xfId="0" applyFont="1" applyBorder="1" applyAlignment="1" applyProtection="1">
      <alignment horizontal="right"/>
      <protection locked="0"/>
    </xf>
    <xf numFmtId="38" fontId="9" fillId="0" borderId="105" xfId="1" applyFont="1" applyBorder="1" applyAlignment="1" applyProtection="1">
      <alignment horizontal="right"/>
      <protection locked="0"/>
    </xf>
    <xf numFmtId="38" fontId="9" fillId="0" borderId="4" xfId="1" applyFont="1" applyBorder="1" applyAlignment="1" applyProtection="1">
      <alignment horizontal="right"/>
      <protection locked="0"/>
    </xf>
    <xf numFmtId="38" fontId="9" fillId="0" borderId="1" xfId="1" applyFont="1" applyBorder="1" applyAlignment="1" applyProtection="1">
      <alignment horizontal="right" shrinkToFit="1"/>
      <protection locked="0"/>
    </xf>
    <xf numFmtId="38" fontId="9" fillId="0" borderId="1" xfId="1" applyFont="1" applyFill="1" applyBorder="1" applyAlignment="1" applyProtection="1">
      <alignment horizontal="right" shrinkToFit="1"/>
      <protection locked="0"/>
    </xf>
    <xf numFmtId="38" fontId="17" fillId="0" borderId="1" xfId="1" applyFont="1" applyBorder="1" applyAlignment="1" applyProtection="1">
      <alignment horizontal="right" shrinkToFit="1"/>
      <protection locked="0"/>
    </xf>
    <xf numFmtId="37" fontId="2" fillId="0" borderId="0" xfId="12"/>
    <xf numFmtId="37" fontId="2" fillId="0" borderId="1" xfId="12" applyBorder="1" applyAlignment="1">
      <alignment horizontal="center"/>
    </xf>
    <xf numFmtId="0" fontId="13" fillId="0" borderId="99" xfId="0" applyFont="1" applyBorder="1" applyAlignment="1" applyProtection="1">
      <alignment horizontal="center"/>
    </xf>
    <xf numFmtId="0" fontId="13" fillId="0" borderId="100" xfId="0" applyFont="1" applyBorder="1" applyAlignment="1" applyProtection="1">
      <alignment horizontal="center"/>
    </xf>
    <xf numFmtId="0" fontId="13" fillId="0" borderId="101" xfId="0" applyFont="1" applyBorder="1" applyAlignment="1" applyProtection="1">
      <alignment horizontal="center"/>
    </xf>
    <xf numFmtId="0" fontId="13" fillId="0" borderId="102" xfId="0" applyFont="1" applyBorder="1" applyAlignment="1" applyProtection="1">
      <alignment horizontal="center"/>
    </xf>
    <xf numFmtId="0" fontId="13" fillId="0" borderId="103" xfId="0" applyFont="1" applyBorder="1" applyAlignment="1" applyProtection="1">
      <alignment horizontal="center"/>
    </xf>
    <xf numFmtId="0" fontId="13" fillId="0" borderId="104" xfId="0" applyFont="1" applyBorder="1" applyAlignment="1" applyProtection="1">
      <alignment horizontal="center"/>
    </xf>
  </cellXfs>
  <cellStyles count="13">
    <cellStyle name="Comma [0]" xfId="1" builtinId="6"/>
    <cellStyle name="Normal" xfId="0" builtinId="0"/>
    <cellStyle name="パーセント 2" xfId="9"/>
    <cellStyle name="パーセント 3" xfId="11"/>
    <cellStyle name="桁区切り 2" xfId="10"/>
    <cellStyle name="標準 2" xfId="8"/>
    <cellStyle name="標準 3" xfId="12"/>
    <cellStyle name="標準_山川旋網10" xfId="5"/>
    <cellStyle name="標準_枕崎" xfId="6"/>
    <cellStyle name="標準_枕崎旋網10" xfId="7"/>
    <cellStyle name="標準_阿久根" xfId="2"/>
    <cellStyle name="標準_阿久根旋網10" xfId="3"/>
    <cellStyle name="標準_阿久根棒･抄･刺10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266700</xdr:rowOff>
    </xdr:from>
    <xdr:to>
      <xdr:col>7</xdr:col>
      <xdr:colOff>533400</xdr:colOff>
      <xdr:row>0</xdr:row>
      <xdr:rowOff>266700</xdr:rowOff>
    </xdr:to>
    <xdr:sp macro="" textlink="">
      <xdr:nvSpPr>
        <xdr:cNvPr id="1025" name="Line 1">
          <a:extLst>
            <a:ext uri="{FF2B5EF4-FFF2-40B4-BE49-F238E27FC236}">
              <a16:creationId xmlns="" xmlns:a16="http://schemas.microsoft.com/office/drawing/2014/main" id="{00000000-0008-0000-0900-000001040000}"/>
            </a:ext>
          </a:extLst>
        </xdr:cNvPr>
        <xdr:cNvSpPr>
          <a:spLocks noChangeShapeType="1"/>
        </xdr:cNvSpPr>
      </xdr:nvSpPr>
      <xdr:spPr bwMode="auto">
        <a:xfrm flipH="1">
          <a:off x="5095875" y="266700"/>
          <a:ext cx="46672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70.68.22/&#36039;&#28304;&#31649;&#29702;&#37096;&#20849;&#26377;/&#65300;&#28207;&#27700;&#25562;(H10)/&#36913;&#22577;&#65297;&#65296;/&#23665;&#24029;&#26059;&#32178;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70.68.22/&#36039;&#28304;&#31649;&#29702;&#37096;&#20849;&#26377;/&#65300;&#28207;&#27700;&#25562;(H10)/&#36913;&#22577;&#65297;&#65296;/&#26517;&#23822;&#26059;&#32178;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0.70.68.22/&#36039;&#28304;&#31649;&#29702;&#37096;&#20849;&#26377;/&#65300;&#28207;&#27700;&#25562;(H10)/&#36913;&#22577;&#65297;&#65296;/&#38463;&#20037;&#26681;&#26059;&#32178;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計表 (総括)"/>
      <sheetName val="第３四半期週計表"/>
      <sheetName val="第４四半期週計表"/>
      <sheetName val="入力表（中・小）"/>
      <sheetName val="集計基準（週）"/>
      <sheetName val="集計基準 (月)"/>
      <sheetName val="許可番号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計表 (総括)"/>
      <sheetName val="第３四半期週計表"/>
      <sheetName val="第４四半期週計表"/>
      <sheetName val="入力表（東海)"/>
      <sheetName val="入力表（大型)"/>
      <sheetName val="入力表（中・小）"/>
      <sheetName val="集計基準（週）"/>
      <sheetName val="集計基準 (月)"/>
      <sheetName val="許可番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計表 (総括)"/>
      <sheetName val="第３四半期週計表"/>
      <sheetName val="第４四半期週計表"/>
      <sheetName val="入力表（東海)"/>
      <sheetName val="入力表（大型)"/>
      <sheetName val="入力表（中・小）"/>
      <sheetName val="集計基準（週）"/>
      <sheetName val="集計基準 (月)"/>
      <sheetName val="許可番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D23"/>
  <sheetViews>
    <sheetView zoomScale="82" zoomScaleNormal="82" zoomScaleSheetLayoutView="85" zoomScalePageLayoutView="82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9" sqref="F9"/>
    </sheetView>
  </sheetViews>
  <sheetFormatPr baseColWidth="10" defaultColWidth="8.83203125" defaultRowHeight="14" x14ac:dyDescent="0.15"/>
  <sheetData>
    <row r="1" spans="1:56" ht="17" x14ac:dyDescent="0.15">
      <c r="A1" s="24"/>
      <c r="B1" s="25" t="s">
        <v>195</v>
      </c>
      <c r="V1" s="25" t="s">
        <v>196</v>
      </c>
      <c r="AA1" s="26"/>
      <c r="AP1" s="25" t="s">
        <v>197</v>
      </c>
    </row>
    <row r="2" spans="1:56" ht="15" thickBot="1" x14ac:dyDescent="0.2">
      <c r="A2" s="27"/>
      <c r="B2" s="28" t="s">
        <v>252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 t="s">
        <v>111</v>
      </c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9" t="s">
        <v>111</v>
      </c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9" t="s">
        <v>111</v>
      </c>
      <c r="BC2" s="28"/>
      <c r="BD2" s="28"/>
    </row>
    <row r="3" spans="1:56" x14ac:dyDescent="0.15">
      <c r="A3" s="56"/>
      <c r="B3" s="64"/>
      <c r="C3" s="65"/>
      <c r="D3" s="65"/>
      <c r="E3" s="65"/>
      <c r="F3" s="65"/>
      <c r="G3" s="64" t="s">
        <v>112</v>
      </c>
      <c r="H3" s="65"/>
      <c r="I3" s="65"/>
      <c r="J3" s="65"/>
      <c r="K3" s="65"/>
      <c r="L3" s="64" t="s">
        <v>113</v>
      </c>
      <c r="M3" s="65"/>
      <c r="N3" s="65"/>
      <c r="O3" s="65"/>
      <c r="P3" s="65"/>
      <c r="Q3" s="64" t="s">
        <v>114</v>
      </c>
      <c r="R3" s="65"/>
      <c r="S3" s="65"/>
      <c r="T3" s="65"/>
      <c r="U3" s="65"/>
      <c r="V3" s="64" t="s">
        <v>115</v>
      </c>
      <c r="W3" s="65"/>
      <c r="X3" s="65"/>
      <c r="Y3" s="65"/>
      <c r="Z3" s="65"/>
      <c r="AA3" s="64" t="s">
        <v>116</v>
      </c>
      <c r="AB3" s="65"/>
      <c r="AC3" s="65"/>
      <c r="AD3" s="65"/>
      <c r="AE3" s="65"/>
      <c r="AF3" s="64" t="s">
        <v>117</v>
      </c>
      <c r="AG3" s="65"/>
      <c r="AH3" s="65"/>
      <c r="AI3" s="65"/>
      <c r="AJ3" s="65"/>
      <c r="AK3" s="64" t="s">
        <v>118</v>
      </c>
      <c r="AL3" s="65"/>
      <c r="AM3" s="65"/>
      <c r="AN3" s="65"/>
      <c r="AO3" s="65"/>
      <c r="AP3" s="64" t="s">
        <v>119</v>
      </c>
      <c r="AQ3" s="65"/>
      <c r="AR3" s="65"/>
      <c r="AS3" s="65"/>
      <c r="AT3" s="65"/>
      <c r="AU3" s="64" t="s">
        <v>120</v>
      </c>
      <c r="AV3" s="65"/>
      <c r="AW3" s="65"/>
      <c r="AX3" s="65"/>
      <c r="AY3" s="65"/>
      <c r="AZ3" s="64" t="s">
        <v>121</v>
      </c>
      <c r="BA3" s="65"/>
      <c r="BB3" s="65"/>
      <c r="BC3" s="65"/>
      <c r="BD3" s="66"/>
    </row>
    <row r="4" spans="1:56" x14ac:dyDescent="0.15">
      <c r="A4" s="57" t="s">
        <v>122</v>
      </c>
      <c r="B4" s="30" t="s">
        <v>123</v>
      </c>
      <c r="C4" s="31" t="s">
        <v>124</v>
      </c>
      <c r="D4" s="31" t="s">
        <v>125</v>
      </c>
      <c r="E4" s="31" t="s">
        <v>126</v>
      </c>
      <c r="F4" s="32" t="s">
        <v>127</v>
      </c>
      <c r="G4" s="30" t="s">
        <v>123</v>
      </c>
      <c r="H4" s="31" t="s">
        <v>124</v>
      </c>
      <c r="I4" s="31" t="s">
        <v>125</v>
      </c>
      <c r="J4" s="31" t="s">
        <v>126</v>
      </c>
      <c r="K4" s="32" t="s">
        <v>127</v>
      </c>
      <c r="L4" s="30" t="s">
        <v>123</v>
      </c>
      <c r="M4" s="31" t="s">
        <v>124</v>
      </c>
      <c r="N4" s="31" t="s">
        <v>125</v>
      </c>
      <c r="O4" s="31" t="s">
        <v>126</v>
      </c>
      <c r="P4" s="32" t="s">
        <v>127</v>
      </c>
      <c r="Q4" s="30" t="s">
        <v>123</v>
      </c>
      <c r="R4" s="31" t="s">
        <v>124</v>
      </c>
      <c r="S4" s="31" t="s">
        <v>125</v>
      </c>
      <c r="T4" s="31" t="s">
        <v>126</v>
      </c>
      <c r="U4" s="32" t="s">
        <v>127</v>
      </c>
      <c r="V4" s="30" t="s">
        <v>123</v>
      </c>
      <c r="W4" s="31" t="s">
        <v>124</v>
      </c>
      <c r="X4" s="31" t="s">
        <v>125</v>
      </c>
      <c r="Y4" s="31" t="s">
        <v>126</v>
      </c>
      <c r="Z4" s="32" t="s">
        <v>127</v>
      </c>
      <c r="AA4" s="30" t="s">
        <v>123</v>
      </c>
      <c r="AB4" s="31" t="s">
        <v>124</v>
      </c>
      <c r="AC4" s="31" t="s">
        <v>125</v>
      </c>
      <c r="AD4" s="31" t="s">
        <v>126</v>
      </c>
      <c r="AE4" s="32" t="s">
        <v>127</v>
      </c>
      <c r="AF4" s="30" t="s">
        <v>123</v>
      </c>
      <c r="AG4" s="31" t="s">
        <v>124</v>
      </c>
      <c r="AH4" s="31" t="s">
        <v>125</v>
      </c>
      <c r="AI4" s="31" t="s">
        <v>126</v>
      </c>
      <c r="AJ4" s="32" t="s">
        <v>127</v>
      </c>
      <c r="AK4" s="30" t="s">
        <v>123</v>
      </c>
      <c r="AL4" s="31" t="s">
        <v>124</v>
      </c>
      <c r="AM4" s="31" t="s">
        <v>125</v>
      </c>
      <c r="AN4" s="31" t="s">
        <v>126</v>
      </c>
      <c r="AO4" s="32" t="s">
        <v>127</v>
      </c>
      <c r="AP4" s="30" t="s">
        <v>123</v>
      </c>
      <c r="AQ4" s="31" t="s">
        <v>124</v>
      </c>
      <c r="AR4" s="31" t="s">
        <v>125</v>
      </c>
      <c r="AS4" s="31" t="s">
        <v>126</v>
      </c>
      <c r="AT4" s="32" t="s">
        <v>127</v>
      </c>
      <c r="AU4" s="30" t="s">
        <v>123</v>
      </c>
      <c r="AV4" s="31" t="s">
        <v>124</v>
      </c>
      <c r="AW4" s="31" t="s">
        <v>125</v>
      </c>
      <c r="AX4" s="31" t="s">
        <v>126</v>
      </c>
      <c r="AY4" s="32" t="s">
        <v>127</v>
      </c>
      <c r="AZ4" s="30" t="s">
        <v>123</v>
      </c>
      <c r="BA4" s="31" t="s">
        <v>124</v>
      </c>
      <c r="BB4" s="31" t="s">
        <v>125</v>
      </c>
      <c r="BC4" s="31" t="s">
        <v>126</v>
      </c>
      <c r="BD4" s="67" t="s">
        <v>127</v>
      </c>
    </row>
    <row r="5" spans="1:56" x14ac:dyDescent="0.15">
      <c r="A5" s="58">
        <v>29.4</v>
      </c>
      <c r="B5" s="50">
        <v>800</v>
      </c>
      <c r="C5" s="54">
        <f>'枕崎(旧式）'!C33</f>
        <v>1.2</v>
      </c>
      <c r="D5" s="54">
        <f>山川!C18</f>
        <v>0</v>
      </c>
      <c r="E5" s="54">
        <f>内之浦!C18</f>
        <v>5</v>
      </c>
      <c r="F5" s="54">
        <f>SUM(B5:E5)</f>
        <v>806.2</v>
      </c>
      <c r="G5" s="51">
        <f>阿久根!B34</f>
        <v>20</v>
      </c>
      <c r="H5" s="52">
        <f>'枕崎(旧式）'!B33</f>
        <v>20</v>
      </c>
      <c r="I5" s="52">
        <f>山川!B18</f>
        <v>0</v>
      </c>
      <c r="J5" s="52">
        <f>内之浦!B18</f>
        <v>1</v>
      </c>
      <c r="K5" s="53">
        <f>SUM(G5:J5)</f>
        <v>41</v>
      </c>
      <c r="L5" s="54">
        <f>阿久根!I34</f>
        <v>6.6000000000000003E-2</v>
      </c>
      <c r="M5" s="54">
        <f>'枕崎(旧式）'!H33</f>
        <v>60</v>
      </c>
      <c r="N5" s="54">
        <f>山川!I18</f>
        <v>0</v>
      </c>
      <c r="O5" s="54">
        <f>内之浦!H18</f>
        <v>1E-3</v>
      </c>
      <c r="P5" s="54">
        <f>SUM(L5:O5)</f>
        <v>60.067</v>
      </c>
      <c r="Q5" s="50">
        <f>阿久根!O34</f>
        <v>66.599999999999994</v>
      </c>
      <c r="R5" s="54">
        <f>'枕崎(旧式）'!S33</f>
        <v>0.06</v>
      </c>
      <c r="S5" s="54">
        <f>山川!V18</f>
        <v>0</v>
      </c>
      <c r="T5" s="54">
        <f>内之浦!L18</f>
        <v>1E-3</v>
      </c>
      <c r="U5" s="55">
        <f>SUM(Q5:T5)</f>
        <v>66.661000000000001</v>
      </c>
      <c r="V5" s="54">
        <f>阿久根!T34</f>
        <v>60</v>
      </c>
      <c r="W5" s="54">
        <f>'枕崎(旧式）'!Y33</f>
        <v>6.0000000000000001E-3</v>
      </c>
      <c r="X5" s="54">
        <f>山川!AL18</f>
        <v>0</v>
      </c>
      <c r="Y5" s="54">
        <f>内之浦!P18</f>
        <v>1E-3</v>
      </c>
      <c r="Z5" s="54">
        <f>SUM(V5:Y5)</f>
        <v>60.006999999999998</v>
      </c>
      <c r="AA5" s="50">
        <f>阿久根!U34</f>
        <v>6.6000000000000003E-2</v>
      </c>
      <c r="AB5" s="54">
        <f>'枕崎(旧式）'!Z33</f>
        <v>0.06</v>
      </c>
      <c r="AC5" s="54">
        <f>山川!AM18</f>
        <v>0</v>
      </c>
      <c r="AD5" s="54">
        <f>内之浦!N18</f>
        <v>0.1</v>
      </c>
      <c r="AE5" s="55">
        <f>SUM(AA5:AD5)</f>
        <v>0.22600000000000001</v>
      </c>
      <c r="AF5" s="54">
        <f>阿久根!V34</f>
        <v>0.66</v>
      </c>
      <c r="AG5" s="54">
        <f>'枕崎(旧式）'!AA33</f>
        <v>6.0000000000000001E-3</v>
      </c>
      <c r="AH5" s="54">
        <f>山川!AN18</f>
        <v>0</v>
      </c>
      <c r="AI5" s="54">
        <f>内之浦!O18</f>
        <v>1</v>
      </c>
      <c r="AJ5" s="54">
        <f>SUM(AF5:AI5)</f>
        <v>1.6659999999999999</v>
      </c>
      <c r="AK5" s="50">
        <f>阿久根!W34</f>
        <v>6.6</v>
      </c>
      <c r="AL5" s="54">
        <f>'枕崎(旧式）'!X33</f>
        <v>0.66</v>
      </c>
      <c r="AM5" s="54">
        <f>山川!AA18+山川!AF18+山川!AK18</f>
        <v>0</v>
      </c>
      <c r="AN5" s="54">
        <f>内之浦!R18</f>
        <v>0.1</v>
      </c>
      <c r="AO5" s="55">
        <f>SUM(AK5:AN5)</f>
        <v>7.3599999999999994</v>
      </c>
      <c r="AP5" s="54">
        <f>阿久根!AD34</f>
        <v>9758.6</v>
      </c>
      <c r="AQ5" s="54">
        <f>'枕崎(旧式）'!AC33</f>
        <v>0.6</v>
      </c>
      <c r="AR5" s="54">
        <f>山川!AP18</f>
        <v>0</v>
      </c>
      <c r="AS5" s="68">
        <v>0</v>
      </c>
      <c r="AT5" s="54">
        <f>SUM(AP5:AR5)</f>
        <v>9759.2000000000007</v>
      </c>
      <c r="AU5" s="50">
        <f>阿久根!AB34</f>
        <v>97.585999999999999</v>
      </c>
      <c r="AV5" s="54">
        <f>'枕崎(旧式）'!AB33</f>
        <v>0.06</v>
      </c>
      <c r="AW5" s="54">
        <f>山川!AO18</f>
        <v>0</v>
      </c>
      <c r="AX5" s="54">
        <f>内之浦!M18</f>
        <v>0.01</v>
      </c>
      <c r="AY5" s="55">
        <f>SUM(AU5:AX5)</f>
        <v>97.656000000000006</v>
      </c>
      <c r="AZ5" s="54">
        <f>阿久根!AC34</f>
        <v>975.86</v>
      </c>
      <c r="BA5" s="54">
        <f>'枕崎(旧式）'!AE33</f>
        <v>60</v>
      </c>
      <c r="BB5" s="54">
        <f>山川!AR18</f>
        <v>0</v>
      </c>
      <c r="BC5" s="68">
        <v>0</v>
      </c>
      <c r="BD5" s="55">
        <f>SUM(AZ5:BB5)</f>
        <v>1035.8600000000001</v>
      </c>
    </row>
    <row r="6" spans="1:56" x14ac:dyDescent="0.15">
      <c r="A6" s="58">
        <v>29.5</v>
      </c>
      <c r="B6" s="50">
        <v>900</v>
      </c>
      <c r="C6" s="54">
        <f>'枕崎(旧式）'!C34</f>
        <v>1.4</v>
      </c>
      <c r="D6" s="54">
        <f>山川!C19</f>
        <v>0</v>
      </c>
      <c r="E6" s="54">
        <f>内之浦!C19</f>
        <v>6</v>
      </c>
      <c r="F6" s="54">
        <f t="shared" ref="F6:F16" si="0">SUM(B6:E6)</f>
        <v>907.4</v>
      </c>
      <c r="G6" s="51">
        <f>阿久根!B35</f>
        <v>40</v>
      </c>
      <c r="H6" s="52">
        <f>'枕崎(旧式）'!B34</f>
        <v>40</v>
      </c>
      <c r="I6" s="52">
        <f>山川!B19</f>
        <v>0</v>
      </c>
      <c r="J6" s="52">
        <f>内之浦!B19</f>
        <v>2</v>
      </c>
      <c r="K6" s="53">
        <f t="shared" ref="K6:K16" si="1">SUM(G6:J6)</f>
        <v>82</v>
      </c>
      <c r="L6" s="54">
        <f>阿久根!I35</f>
        <v>8.7999999999999995E-2</v>
      </c>
      <c r="M6" s="54">
        <f>'枕崎(旧式）'!H34</f>
        <v>80</v>
      </c>
      <c r="N6" s="54">
        <f>山川!I19</f>
        <v>0</v>
      </c>
      <c r="O6" s="54">
        <f>内之浦!H19</f>
        <v>2E-3</v>
      </c>
      <c r="P6" s="54">
        <f t="shared" ref="P6:P16" si="2">SUM(L6:O6)</f>
        <v>80.089999999999989</v>
      </c>
      <c r="Q6" s="50">
        <f>阿久根!O35</f>
        <v>88.8</v>
      </c>
      <c r="R6" s="54">
        <f>'枕崎(旧式）'!S34</f>
        <v>0.08</v>
      </c>
      <c r="S6" s="54">
        <f>山川!V19</f>
        <v>0</v>
      </c>
      <c r="T6" s="54">
        <f>内之浦!L19</f>
        <v>2E-3</v>
      </c>
      <c r="U6" s="55">
        <f t="shared" ref="U6:U16" si="3">SUM(Q6:T6)</f>
        <v>88.881999999999991</v>
      </c>
      <c r="V6" s="54">
        <f>阿久根!T35</f>
        <v>80</v>
      </c>
      <c r="W6" s="54">
        <f>'枕崎(旧式）'!Y34</f>
        <v>8.0000000000000002E-3</v>
      </c>
      <c r="X6" s="54">
        <f>山川!AL19</f>
        <v>0</v>
      </c>
      <c r="Y6" s="54">
        <f>内之浦!P19</f>
        <v>2E-3</v>
      </c>
      <c r="Z6" s="54">
        <f t="shared" ref="Z6:Z16" si="4">SUM(V6:Y6)</f>
        <v>80.009999999999991</v>
      </c>
      <c r="AA6" s="50">
        <f>阿久根!U35</f>
        <v>8.7999999999999995E-2</v>
      </c>
      <c r="AB6" s="54">
        <f>'枕崎(旧式）'!Z34</f>
        <v>0.08</v>
      </c>
      <c r="AC6" s="54">
        <f>山川!AM19</f>
        <v>0</v>
      </c>
      <c r="AD6" s="54">
        <f>内之浦!N19</f>
        <v>0.2</v>
      </c>
      <c r="AE6" s="55">
        <f t="shared" ref="AE6:AE16" si="5">SUM(AA6:AD6)</f>
        <v>0.36799999999999999</v>
      </c>
      <c r="AF6" s="54">
        <f>阿久根!V35</f>
        <v>0.88</v>
      </c>
      <c r="AG6" s="54">
        <f>'枕崎(旧式）'!AA34</f>
        <v>8.0000000000000002E-3</v>
      </c>
      <c r="AH6" s="54">
        <v>0</v>
      </c>
      <c r="AI6" s="54">
        <f>内之浦!O19</f>
        <v>2</v>
      </c>
      <c r="AJ6" s="54">
        <f t="shared" ref="AJ6:AJ16" si="6">SUM(AF6:AI6)</f>
        <v>2.8879999999999999</v>
      </c>
      <c r="AK6" s="50">
        <f>阿久根!W35</f>
        <v>8.8000000000000007</v>
      </c>
      <c r="AL6" s="54">
        <f>'枕崎(旧式）'!X34</f>
        <v>0.88</v>
      </c>
      <c r="AM6" s="54">
        <f>山川!AA19+山川!AF19+山川!AK19</f>
        <v>0</v>
      </c>
      <c r="AN6" s="54">
        <f>内之浦!R19</f>
        <v>0.2</v>
      </c>
      <c r="AO6" s="55">
        <f t="shared" ref="AO6:AO16" si="7">SUM(AK6:AN6)</f>
        <v>9.8800000000000008</v>
      </c>
      <c r="AP6" s="54">
        <f>阿久根!AD35</f>
        <v>4013.6</v>
      </c>
      <c r="AQ6" s="54">
        <f>'枕崎(旧式）'!AC34</f>
        <v>0.8</v>
      </c>
      <c r="AR6" s="54">
        <v>0</v>
      </c>
      <c r="AS6" s="68">
        <v>0</v>
      </c>
      <c r="AT6" s="54">
        <f t="shared" ref="AT6:AT16" si="8">SUM(AP6:AR6)</f>
        <v>4014.4</v>
      </c>
      <c r="AU6" s="50">
        <f>阿久根!AB35</f>
        <v>40.136000000000003</v>
      </c>
      <c r="AV6" s="54">
        <f>'枕崎(旧式）'!AB34</f>
        <v>0.08</v>
      </c>
      <c r="AW6" s="54">
        <v>0</v>
      </c>
      <c r="AX6" s="54">
        <f>内之浦!M19</f>
        <v>0.02</v>
      </c>
      <c r="AY6" s="55">
        <f t="shared" ref="AY6:AY16" si="9">SUM(AU6:AX6)</f>
        <v>40.236000000000004</v>
      </c>
      <c r="AZ6" s="54">
        <f>阿久根!AC35</f>
        <v>401.36</v>
      </c>
      <c r="BA6" s="54">
        <f>'枕崎(旧式）'!AE34</f>
        <v>80</v>
      </c>
      <c r="BB6" s="54">
        <f>山川!AR19</f>
        <v>0</v>
      </c>
      <c r="BC6" s="68">
        <v>0</v>
      </c>
      <c r="BD6" s="55">
        <f t="shared" ref="BD6:BD16" si="10">SUM(AZ6:BB6)</f>
        <v>481.36</v>
      </c>
    </row>
    <row r="7" spans="1:56" x14ac:dyDescent="0.15">
      <c r="A7" s="58">
        <v>29.6</v>
      </c>
      <c r="B7" s="50">
        <f>阿久根!C36</f>
        <v>1.6</v>
      </c>
      <c r="C7" s="54">
        <f>'枕崎(旧式）'!C35</f>
        <v>1.6</v>
      </c>
      <c r="D7" s="54">
        <f>山川!C20</f>
        <v>0</v>
      </c>
      <c r="E7" s="54">
        <f>内之浦!C20</f>
        <v>7</v>
      </c>
      <c r="F7" s="54">
        <f t="shared" si="0"/>
        <v>10.199999999999999</v>
      </c>
      <c r="G7" s="51">
        <f>阿久根!B36</f>
        <v>60</v>
      </c>
      <c r="H7" s="52">
        <f>'枕崎(旧式）'!B35</f>
        <v>60</v>
      </c>
      <c r="I7" s="52">
        <f>山川!B20</f>
        <v>0</v>
      </c>
      <c r="J7" s="52">
        <f>内之浦!B20</f>
        <v>3</v>
      </c>
      <c r="K7" s="53">
        <f t="shared" si="1"/>
        <v>123</v>
      </c>
      <c r="L7" s="54">
        <f>阿久根!I36</f>
        <v>0.11</v>
      </c>
      <c r="M7" s="54">
        <f>'枕崎(旧式）'!H35</f>
        <v>100</v>
      </c>
      <c r="N7" s="54">
        <f>山川!I20</f>
        <v>0</v>
      </c>
      <c r="O7" s="54">
        <f>内之浦!H20</f>
        <v>3.0000000000000001E-3</v>
      </c>
      <c r="P7" s="54">
        <f t="shared" si="2"/>
        <v>100.113</v>
      </c>
      <c r="Q7" s="50">
        <f>阿久根!O36</f>
        <v>111</v>
      </c>
      <c r="R7" s="54">
        <f>'枕崎(旧式）'!S35</f>
        <v>0.1</v>
      </c>
      <c r="S7" s="54">
        <f>山川!V20</f>
        <v>0</v>
      </c>
      <c r="T7" s="54">
        <f>内之浦!L20</f>
        <v>3.0000000000000001E-3</v>
      </c>
      <c r="U7" s="55">
        <f t="shared" si="3"/>
        <v>111.10299999999999</v>
      </c>
      <c r="V7" s="54">
        <f>阿久根!T36</f>
        <v>100</v>
      </c>
      <c r="W7" s="54">
        <f>'枕崎(旧式）'!Y35</f>
        <v>0.01</v>
      </c>
      <c r="X7" s="54">
        <f>山川!AL20</f>
        <v>0</v>
      </c>
      <c r="Y7" s="54">
        <f>内之浦!P20</f>
        <v>3.0000000000000001E-3</v>
      </c>
      <c r="Z7" s="54">
        <f t="shared" si="4"/>
        <v>100.01300000000001</v>
      </c>
      <c r="AA7" s="50">
        <f>阿久根!U36</f>
        <v>0.11</v>
      </c>
      <c r="AB7" s="54">
        <f>'枕崎(旧式）'!Z35</f>
        <v>0.1</v>
      </c>
      <c r="AC7" s="54">
        <f>山川!AM20</f>
        <v>0</v>
      </c>
      <c r="AD7" s="54">
        <f>内之浦!N20</f>
        <v>0.3</v>
      </c>
      <c r="AE7" s="55">
        <f t="shared" si="5"/>
        <v>0.51</v>
      </c>
      <c r="AF7" s="54">
        <f>阿久根!V36</f>
        <v>1.1000000000000001</v>
      </c>
      <c r="AG7" s="54">
        <f>'枕崎(旧式）'!AA35</f>
        <v>0.01</v>
      </c>
      <c r="AH7" s="54">
        <v>0</v>
      </c>
      <c r="AI7" s="54">
        <f>内之浦!O20</f>
        <v>3</v>
      </c>
      <c r="AJ7" s="54">
        <f t="shared" si="6"/>
        <v>4.1100000000000003</v>
      </c>
      <c r="AK7" s="50">
        <f>阿久根!W36</f>
        <v>11</v>
      </c>
      <c r="AL7" s="54">
        <f>'枕崎(旧式）'!X35</f>
        <v>1.1000000000000001</v>
      </c>
      <c r="AM7" s="54">
        <f>山川!AA20+山川!AF20+山川!AK20</f>
        <v>0</v>
      </c>
      <c r="AN7" s="54">
        <f>内之浦!R20</f>
        <v>0.3</v>
      </c>
      <c r="AO7" s="55">
        <f t="shared" si="7"/>
        <v>12.4</v>
      </c>
      <c r="AP7" s="54">
        <f>阿久根!AD36</f>
        <v>1199</v>
      </c>
      <c r="AQ7" s="54">
        <f>'枕崎(旧式）'!AC35</f>
        <v>1</v>
      </c>
      <c r="AR7" s="54">
        <v>0</v>
      </c>
      <c r="AS7" s="68">
        <v>0</v>
      </c>
      <c r="AT7" s="54">
        <f t="shared" si="8"/>
        <v>1200</v>
      </c>
      <c r="AU7" s="50">
        <f>阿久根!AB36</f>
        <v>11.99</v>
      </c>
      <c r="AV7" s="54">
        <f>'枕崎(旧式）'!AB35</f>
        <v>0.1</v>
      </c>
      <c r="AW7" s="54">
        <v>0</v>
      </c>
      <c r="AX7" s="54">
        <f>内之浦!M20</f>
        <v>0.03</v>
      </c>
      <c r="AY7" s="55">
        <f t="shared" si="9"/>
        <v>12.12</v>
      </c>
      <c r="AZ7" s="54">
        <f>阿久根!AC36</f>
        <v>119.9</v>
      </c>
      <c r="BA7" s="54">
        <f>'枕崎(旧式）'!AE35</f>
        <v>100</v>
      </c>
      <c r="BB7" s="54">
        <f>山川!AR20</f>
        <v>0</v>
      </c>
      <c r="BC7" s="68">
        <v>0</v>
      </c>
      <c r="BD7" s="55">
        <f t="shared" si="10"/>
        <v>219.9</v>
      </c>
    </row>
    <row r="8" spans="1:56" x14ac:dyDescent="0.15">
      <c r="A8" s="58">
        <v>29.7</v>
      </c>
      <c r="B8" s="50">
        <f>阿久根!C37</f>
        <v>1.8</v>
      </c>
      <c r="C8" s="54">
        <f>'枕崎(旧式）'!C36</f>
        <v>1.8</v>
      </c>
      <c r="D8" s="54">
        <f>山川!C21</f>
        <v>0</v>
      </c>
      <c r="E8" s="54">
        <f>内之浦!C21</f>
        <v>8</v>
      </c>
      <c r="F8" s="54">
        <f t="shared" si="0"/>
        <v>11.6</v>
      </c>
      <c r="G8" s="51">
        <f>阿久根!B37</f>
        <v>80</v>
      </c>
      <c r="H8" s="52">
        <f>'枕崎(旧式）'!B36</f>
        <v>80</v>
      </c>
      <c r="I8" s="52">
        <f>山川!B21</f>
        <v>0</v>
      </c>
      <c r="J8" s="52">
        <f>内之浦!B21</f>
        <v>4</v>
      </c>
      <c r="K8" s="53">
        <f t="shared" si="1"/>
        <v>164</v>
      </c>
      <c r="L8" s="54">
        <f>阿久根!I37</f>
        <v>0.13200000000000001</v>
      </c>
      <c r="M8" s="54">
        <f>'枕崎(旧式）'!H36</f>
        <v>120</v>
      </c>
      <c r="N8" s="54">
        <f>山川!I21</f>
        <v>0</v>
      </c>
      <c r="O8" s="54">
        <f>内之浦!H21</f>
        <v>4.0000000000000001E-3</v>
      </c>
      <c r="P8" s="54">
        <f t="shared" si="2"/>
        <v>120.13600000000001</v>
      </c>
      <c r="Q8" s="50">
        <f>阿久根!O37</f>
        <v>133.19999999999999</v>
      </c>
      <c r="R8" s="54">
        <f>'枕崎(旧式）'!S36</f>
        <v>0.12</v>
      </c>
      <c r="S8" s="54">
        <f>山川!V21</f>
        <v>0</v>
      </c>
      <c r="T8" s="54">
        <f>内之浦!L21</f>
        <v>4.0000000000000001E-3</v>
      </c>
      <c r="U8" s="55">
        <f t="shared" si="3"/>
        <v>133.32399999999998</v>
      </c>
      <c r="V8" s="54">
        <f>阿久根!T37</f>
        <v>120</v>
      </c>
      <c r="W8" s="54">
        <f>'枕崎(旧式）'!Y36</f>
        <v>1.2E-2</v>
      </c>
      <c r="X8" s="54">
        <f>山川!AL21</f>
        <v>0</v>
      </c>
      <c r="Y8" s="54">
        <f>内之浦!P21</f>
        <v>4.0000000000000001E-3</v>
      </c>
      <c r="Z8" s="54">
        <f t="shared" si="4"/>
        <v>120.01600000000001</v>
      </c>
      <c r="AA8" s="50">
        <f>阿久根!U37</f>
        <v>0.13200000000000001</v>
      </c>
      <c r="AB8" s="54">
        <f>'枕崎(旧式）'!Z36</f>
        <v>0.12</v>
      </c>
      <c r="AC8" s="54">
        <f>山川!AM21</f>
        <v>0</v>
      </c>
      <c r="AD8" s="54">
        <f>内之浦!N21</f>
        <v>0.4</v>
      </c>
      <c r="AE8" s="55">
        <f t="shared" si="5"/>
        <v>0.65200000000000002</v>
      </c>
      <c r="AF8" s="54">
        <f>阿久根!V37</f>
        <v>1.32</v>
      </c>
      <c r="AG8" s="54">
        <f>'枕崎(旧式）'!AA36</f>
        <v>1.2E-2</v>
      </c>
      <c r="AH8" s="54">
        <v>0</v>
      </c>
      <c r="AI8" s="54">
        <f>内之浦!O21</f>
        <v>4</v>
      </c>
      <c r="AJ8" s="54">
        <f t="shared" si="6"/>
        <v>5.3319999999999999</v>
      </c>
      <c r="AK8" s="50">
        <f>阿久根!W37</f>
        <v>13.2</v>
      </c>
      <c r="AL8" s="54">
        <f>'枕崎(旧式）'!X36</f>
        <v>1.32</v>
      </c>
      <c r="AM8" s="54">
        <f>山川!AA21+山川!AF21+山川!AK21</f>
        <v>0</v>
      </c>
      <c r="AN8" s="54">
        <f>内之浦!R21</f>
        <v>0.4</v>
      </c>
      <c r="AO8" s="55">
        <f t="shared" si="7"/>
        <v>14.92</v>
      </c>
      <c r="AP8" s="54">
        <f>阿久根!AD37</f>
        <v>4197.3999999999996</v>
      </c>
      <c r="AQ8" s="54">
        <f>'枕崎(旧式）'!AC36</f>
        <v>1.2</v>
      </c>
      <c r="AR8" s="54">
        <v>0</v>
      </c>
      <c r="AS8" s="68">
        <v>0</v>
      </c>
      <c r="AT8" s="54">
        <f t="shared" si="8"/>
        <v>4198.5999999999995</v>
      </c>
      <c r="AU8" s="50">
        <f>阿久根!AB37</f>
        <v>41.973999999999997</v>
      </c>
      <c r="AV8" s="54">
        <f>'枕崎(旧式）'!AB36</f>
        <v>0.12</v>
      </c>
      <c r="AW8" s="54">
        <v>0</v>
      </c>
      <c r="AX8" s="54">
        <f>内之浦!M21</f>
        <v>0.04</v>
      </c>
      <c r="AY8" s="55">
        <f t="shared" si="9"/>
        <v>42.133999999999993</v>
      </c>
      <c r="AZ8" s="54">
        <f>阿久根!AC37</f>
        <v>419.74</v>
      </c>
      <c r="BA8" s="54">
        <f>'枕崎(旧式）'!AE36</f>
        <v>120</v>
      </c>
      <c r="BB8" s="54">
        <f>山川!AR21</f>
        <v>0</v>
      </c>
      <c r="BC8" s="68">
        <v>0</v>
      </c>
      <c r="BD8" s="55">
        <f t="shared" si="10"/>
        <v>539.74</v>
      </c>
    </row>
    <row r="9" spans="1:56" x14ac:dyDescent="0.15">
      <c r="A9" s="58">
        <v>29.8</v>
      </c>
      <c r="B9" s="50">
        <f>阿久根!C38</f>
        <v>2</v>
      </c>
      <c r="C9" s="54">
        <f>'枕崎(旧式）'!C37</f>
        <v>2</v>
      </c>
      <c r="D9" s="54">
        <f>山川!C22</f>
        <v>0</v>
      </c>
      <c r="E9" s="54">
        <f>内之浦!C22</f>
        <v>9</v>
      </c>
      <c r="F9" s="54">
        <f t="shared" si="0"/>
        <v>13</v>
      </c>
      <c r="G9" s="51">
        <f>阿久根!B38</f>
        <v>100</v>
      </c>
      <c r="H9" s="52">
        <f>'枕崎(旧式）'!B37</f>
        <v>100</v>
      </c>
      <c r="I9" s="52">
        <f>山川!B22</f>
        <v>0</v>
      </c>
      <c r="J9" s="52">
        <f>内之浦!B22</f>
        <v>5</v>
      </c>
      <c r="K9" s="53">
        <f t="shared" si="1"/>
        <v>205</v>
      </c>
      <c r="L9" s="54">
        <f>阿久根!I38</f>
        <v>0.154</v>
      </c>
      <c r="M9" s="54">
        <f>'枕崎(旧式）'!H37</f>
        <v>140</v>
      </c>
      <c r="N9" s="54">
        <f>山川!I22</f>
        <v>0</v>
      </c>
      <c r="O9" s="54">
        <f>内之浦!H22</f>
        <v>5.0000000000000001E-3</v>
      </c>
      <c r="P9" s="54">
        <f t="shared" si="2"/>
        <v>140.15899999999999</v>
      </c>
      <c r="Q9" s="50">
        <f>阿久根!O38</f>
        <v>155.4</v>
      </c>
      <c r="R9" s="54">
        <f>'枕崎(旧式）'!S37</f>
        <v>0.14000000000000001</v>
      </c>
      <c r="S9" s="54">
        <f>山川!V22</f>
        <v>0</v>
      </c>
      <c r="T9" s="54">
        <f>内之浦!L22</f>
        <v>5.0000000000000001E-3</v>
      </c>
      <c r="U9" s="55">
        <f t="shared" si="3"/>
        <v>155.54499999999999</v>
      </c>
      <c r="V9" s="54">
        <f>阿久根!T38</f>
        <v>140</v>
      </c>
      <c r="W9" s="54">
        <f>'枕崎(旧式）'!Y37</f>
        <v>1.4E-2</v>
      </c>
      <c r="X9" s="54">
        <f>山川!AL22</f>
        <v>0</v>
      </c>
      <c r="Y9" s="54">
        <f>内之浦!P22</f>
        <v>5.0000000000000001E-3</v>
      </c>
      <c r="Z9" s="54">
        <f t="shared" si="4"/>
        <v>140.01900000000001</v>
      </c>
      <c r="AA9" s="50">
        <f>阿久根!U38</f>
        <v>0.154</v>
      </c>
      <c r="AB9" s="54">
        <f>'枕崎(旧式）'!Z37</f>
        <v>0.14000000000000001</v>
      </c>
      <c r="AC9" s="54">
        <f>山川!AM22</f>
        <v>0</v>
      </c>
      <c r="AD9" s="54">
        <f>内之浦!N22</f>
        <v>0.5</v>
      </c>
      <c r="AE9" s="55">
        <f t="shared" si="5"/>
        <v>0.79400000000000004</v>
      </c>
      <c r="AF9" s="54">
        <f>阿久根!V38</f>
        <v>1.54</v>
      </c>
      <c r="AG9" s="54">
        <f>'枕崎(旧式）'!AA37</f>
        <v>1.4E-2</v>
      </c>
      <c r="AH9" s="54">
        <v>0</v>
      </c>
      <c r="AI9" s="54">
        <f>内之浦!O22</f>
        <v>5</v>
      </c>
      <c r="AJ9" s="54">
        <f t="shared" si="6"/>
        <v>6.5540000000000003</v>
      </c>
      <c r="AK9" s="50">
        <f>阿久根!W38</f>
        <v>15.4</v>
      </c>
      <c r="AL9" s="54">
        <f>'枕崎(旧式）'!X37</f>
        <v>1.54</v>
      </c>
      <c r="AM9" s="54">
        <f>山川!AA22+山川!AF22+山川!AK22</f>
        <v>0</v>
      </c>
      <c r="AN9" s="54">
        <f>内之浦!R22</f>
        <v>0.5</v>
      </c>
      <c r="AO9" s="55">
        <f t="shared" si="7"/>
        <v>17.440000000000001</v>
      </c>
      <c r="AP9" s="54">
        <f>阿久根!AD38</f>
        <v>3748.4</v>
      </c>
      <c r="AQ9" s="54">
        <f>'枕崎(旧式）'!AC37</f>
        <v>1.4</v>
      </c>
      <c r="AR9" s="54">
        <v>0</v>
      </c>
      <c r="AS9" s="68">
        <v>0</v>
      </c>
      <c r="AT9" s="54">
        <f t="shared" si="8"/>
        <v>3749.8</v>
      </c>
      <c r="AU9" s="50">
        <f>阿久根!AB38</f>
        <v>37.484000000000002</v>
      </c>
      <c r="AV9" s="54">
        <f>'枕崎(旧式）'!AB37</f>
        <v>0.14000000000000001</v>
      </c>
      <c r="AW9" s="54">
        <v>0</v>
      </c>
      <c r="AX9" s="54">
        <f>内之浦!M22</f>
        <v>0.05</v>
      </c>
      <c r="AY9" s="55">
        <f t="shared" si="9"/>
        <v>37.673999999999999</v>
      </c>
      <c r="AZ9" s="54">
        <f>阿久根!AC38</f>
        <v>374.84</v>
      </c>
      <c r="BA9" s="54">
        <f>'枕崎(旧式）'!AE37</f>
        <v>140</v>
      </c>
      <c r="BB9" s="54">
        <f>山川!AR22</f>
        <v>0</v>
      </c>
      <c r="BC9" s="68">
        <v>0</v>
      </c>
      <c r="BD9" s="55">
        <f t="shared" si="10"/>
        <v>514.83999999999992</v>
      </c>
    </row>
    <row r="10" spans="1:56" x14ac:dyDescent="0.15">
      <c r="A10" s="58">
        <v>29.9</v>
      </c>
      <c r="B10" s="50">
        <f>阿久根!C39</f>
        <v>2.2000000000000002</v>
      </c>
      <c r="C10" s="54">
        <f>'枕崎(旧式）'!C38</f>
        <v>2.2000000000000002</v>
      </c>
      <c r="D10" s="54">
        <f>山川!C23</f>
        <v>0</v>
      </c>
      <c r="E10" s="54">
        <f>内之浦!C23</f>
        <v>10</v>
      </c>
      <c r="F10" s="54">
        <f t="shared" si="0"/>
        <v>14.4</v>
      </c>
      <c r="G10" s="51">
        <f>阿久根!B39</f>
        <v>120</v>
      </c>
      <c r="H10" s="52">
        <f>'枕崎(旧式）'!B38</f>
        <v>120</v>
      </c>
      <c r="I10" s="52">
        <f>山川!B23</f>
        <v>0</v>
      </c>
      <c r="J10" s="52">
        <f>内之浦!B23</f>
        <v>6</v>
      </c>
      <c r="K10" s="53">
        <f t="shared" si="1"/>
        <v>246</v>
      </c>
      <c r="L10" s="54">
        <f>阿久根!I39</f>
        <v>0.17599999999999999</v>
      </c>
      <c r="M10" s="54">
        <f>'枕崎(旧式）'!H38</f>
        <v>160</v>
      </c>
      <c r="N10" s="54">
        <f>山川!I23</f>
        <v>0</v>
      </c>
      <c r="O10" s="54">
        <f>内之浦!H23</f>
        <v>4.0000000000000001E-3</v>
      </c>
      <c r="P10" s="54">
        <f t="shared" si="2"/>
        <v>160.17999999999998</v>
      </c>
      <c r="Q10" s="50">
        <f>阿久根!O39</f>
        <v>177.6</v>
      </c>
      <c r="R10" s="54">
        <f>'枕崎(旧式）'!S38</f>
        <v>0.16</v>
      </c>
      <c r="S10" s="54">
        <f>山川!V23</f>
        <v>0</v>
      </c>
      <c r="T10" s="54">
        <f>内之浦!L23</f>
        <v>4.0000000000000001E-3</v>
      </c>
      <c r="U10" s="55">
        <f t="shared" si="3"/>
        <v>177.76399999999998</v>
      </c>
      <c r="V10" s="54">
        <f>阿久根!T39</f>
        <v>160</v>
      </c>
      <c r="W10" s="54">
        <f>'枕崎(旧式）'!Y38</f>
        <v>1.6E-2</v>
      </c>
      <c r="X10" s="54">
        <f>山川!AL23</f>
        <v>0</v>
      </c>
      <c r="Y10" s="54">
        <f>内之浦!P23</f>
        <v>4.0000000000000001E-3</v>
      </c>
      <c r="Z10" s="54">
        <f t="shared" si="4"/>
        <v>160.01999999999998</v>
      </c>
      <c r="AA10" s="50">
        <f>阿久根!U39</f>
        <v>0.17599999999999999</v>
      </c>
      <c r="AB10" s="54">
        <f>'枕崎(旧式）'!Z38</f>
        <v>0.16</v>
      </c>
      <c r="AC10" s="54">
        <f>山川!AM23</f>
        <v>0</v>
      </c>
      <c r="AD10" s="54">
        <f>内之浦!N23</f>
        <v>0.4</v>
      </c>
      <c r="AE10" s="55">
        <f t="shared" si="5"/>
        <v>0.73599999999999999</v>
      </c>
      <c r="AF10" s="54">
        <f>阿久根!V39</f>
        <v>1.76</v>
      </c>
      <c r="AG10" s="54">
        <f>'枕崎(旧式）'!AA38</f>
        <v>1.6E-2</v>
      </c>
      <c r="AH10" s="54">
        <v>0</v>
      </c>
      <c r="AI10" s="54">
        <f>内之浦!O23</f>
        <v>4</v>
      </c>
      <c r="AJ10" s="54">
        <f t="shared" si="6"/>
        <v>5.7759999999999998</v>
      </c>
      <c r="AK10" s="50">
        <f>阿久根!W39</f>
        <v>17.600000000000001</v>
      </c>
      <c r="AL10" s="54">
        <f>'枕崎(旧式）'!X38</f>
        <v>1.76</v>
      </c>
      <c r="AM10" s="54">
        <f>山川!AA23+山川!AF23+山川!AK23</f>
        <v>0</v>
      </c>
      <c r="AN10" s="54">
        <f>内之浦!R23</f>
        <v>0.4</v>
      </c>
      <c r="AO10" s="55">
        <f t="shared" si="7"/>
        <v>19.760000000000002</v>
      </c>
      <c r="AP10" s="54">
        <f>阿久根!AD39</f>
        <v>6494</v>
      </c>
      <c r="AQ10" s="54">
        <f>'枕崎(旧式）'!AC38</f>
        <v>1.6</v>
      </c>
      <c r="AR10" s="54">
        <v>0</v>
      </c>
      <c r="AS10" s="68">
        <v>0</v>
      </c>
      <c r="AT10" s="54">
        <f t="shared" si="8"/>
        <v>6495.6</v>
      </c>
      <c r="AU10" s="50">
        <f>阿久根!AB39</f>
        <v>64.94</v>
      </c>
      <c r="AV10" s="54">
        <f>'枕崎(旧式）'!AB38</f>
        <v>0.16</v>
      </c>
      <c r="AW10" s="54">
        <v>0</v>
      </c>
      <c r="AX10" s="54">
        <f>内之浦!M23</f>
        <v>0.04</v>
      </c>
      <c r="AY10" s="55">
        <f t="shared" si="9"/>
        <v>65.14</v>
      </c>
      <c r="AZ10" s="54">
        <f>阿久根!AC39</f>
        <v>649.4</v>
      </c>
      <c r="BA10" s="54">
        <f>'枕崎(旧式）'!AE38</f>
        <v>160</v>
      </c>
      <c r="BB10" s="54">
        <f>山川!AR23</f>
        <v>0</v>
      </c>
      <c r="BC10" s="68">
        <v>0</v>
      </c>
      <c r="BD10" s="55">
        <f t="shared" si="10"/>
        <v>809.4</v>
      </c>
    </row>
    <row r="11" spans="1:56" x14ac:dyDescent="0.15">
      <c r="A11" s="59">
        <v>29.1</v>
      </c>
      <c r="B11" s="50">
        <f>阿久根!C40</f>
        <v>2.4</v>
      </c>
      <c r="C11" s="54">
        <f>'枕崎(旧式）'!C39</f>
        <v>2.4</v>
      </c>
      <c r="D11" s="54">
        <f>山川!C24</f>
        <v>0</v>
      </c>
      <c r="E11" s="54">
        <f>内之浦!C24</f>
        <v>11</v>
      </c>
      <c r="F11" s="54">
        <f t="shared" si="0"/>
        <v>15.8</v>
      </c>
      <c r="G11" s="51">
        <f>阿久根!B40</f>
        <v>140</v>
      </c>
      <c r="H11" s="52">
        <f>'枕崎(旧式）'!B39</f>
        <v>140</v>
      </c>
      <c r="I11" s="52">
        <f>山川!B24</f>
        <v>0</v>
      </c>
      <c r="J11" s="52">
        <f>内之浦!B24</f>
        <v>7</v>
      </c>
      <c r="K11" s="53">
        <f t="shared" si="1"/>
        <v>287</v>
      </c>
      <c r="L11" s="54">
        <f>阿久根!I40</f>
        <v>0.19800000000000001</v>
      </c>
      <c r="M11" s="54">
        <f>'枕崎(旧式）'!H39</f>
        <v>180</v>
      </c>
      <c r="N11" s="54">
        <f>山川!I24</f>
        <v>0</v>
      </c>
      <c r="O11" s="54">
        <f>内之浦!H24</f>
        <v>3.0000000000000001E-3</v>
      </c>
      <c r="P11" s="54">
        <f t="shared" si="2"/>
        <v>180.20099999999999</v>
      </c>
      <c r="Q11" s="50">
        <f>阿久根!O40</f>
        <v>199.8</v>
      </c>
      <c r="R11" s="54">
        <f>'枕崎(旧式）'!S39</f>
        <v>0.18</v>
      </c>
      <c r="S11" s="54">
        <f>山川!V24</f>
        <v>0</v>
      </c>
      <c r="T11" s="54">
        <f>内之浦!L24</f>
        <v>3.0000000000000001E-3</v>
      </c>
      <c r="U11" s="55">
        <f t="shared" si="3"/>
        <v>199.983</v>
      </c>
      <c r="V11" s="54">
        <f>阿久根!T40</f>
        <v>180</v>
      </c>
      <c r="W11" s="54">
        <f>'枕崎(旧式）'!Y39</f>
        <v>1.7999999999999999E-2</v>
      </c>
      <c r="X11" s="54">
        <f>山川!AL24</f>
        <v>0</v>
      </c>
      <c r="Y11" s="54">
        <f>内之浦!P24</f>
        <v>3.0000000000000001E-3</v>
      </c>
      <c r="Z11" s="54">
        <f t="shared" si="4"/>
        <v>180.02099999999999</v>
      </c>
      <c r="AA11" s="50">
        <f>阿久根!U40</f>
        <v>0.19800000000000001</v>
      </c>
      <c r="AB11" s="54">
        <f>'枕崎(旧式）'!Z39</f>
        <v>0.18</v>
      </c>
      <c r="AC11" s="54">
        <f>山川!AM24</f>
        <v>0</v>
      </c>
      <c r="AD11" s="54">
        <f>内之浦!N24</f>
        <v>0.3</v>
      </c>
      <c r="AE11" s="55">
        <f t="shared" si="5"/>
        <v>0.67799999999999994</v>
      </c>
      <c r="AF11" s="54">
        <f>阿久根!V40</f>
        <v>1.98</v>
      </c>
      <c r="AG11" s="54">
        <f>'枕崎(旧式）'!AA39</f>
        <v>1.7999999999999999E-2</v>
      </c>
      <c r="AH11" s="54">
        <v>0</v>
      </c>
      <c r="AI11" s="54">
        <f>内之浦!O24</f>
        <v>3</v>
      </c>
      <c r="AJ11" s="54">
        <f t="shared" si="6"/>
        <v>4.9980000000000002</v>
      </c>
      <c r="AK11" s="50">
        <f>阿久根!W40</f>
        <v>19.8</v>
      </c>
      <c r="AL11" s="54">
        <f>'枕崎(旧式）'!X39</f>
        <v>1.98</v>
      </c>
      <c r="AM11" s="54">
        <f>山川!AA24+山川!AF24+山川!AK24</f>
        <v>0</v>
      </c>
      <c r="AN11" s="54">
        <f>内之浦!R24</f>
        <v>0.3</v>
      </c>
      <c r="AO11" s="55">
        <f t="shared" si="7"/>
        <v>22.080000000000002</v>
      </c>
      <c r="AP11" s="54">
        <f>阿久根!AD40</f>
        <v>2517.6</v>
      </c>
      <c r="AQ11" s="54">
        <f>'枕崎(旧式）'!AC39</f>
        <v>1.8</v>
      </c>
      <c r="AR11" s="54">
        <v>0</v>
      </c>
      <c r="AS11" s="68">
        <v>0</v>
      </c>
      <c r="AT11" s="54">
        <f t="shared" si="8"/>
        <v>2519.4</v>
      </c>
      <c r="AU11" s="50">
        <f>阿久根!AB40</f>
        <v>25.175999999999998</v>
      </c>
      <c r="AV11" s="54">
        <f>'枕崎(旧式）'!AB39</f>
        <v>0.18</v>
      </c>
      <c r="AW11" s="54">
        <v>0</v>
      </c>
      <c r="AX11" s="54">
        <f>内之浦!M24</f>
        <v>0.03</v>
      </c>
      <c r="AY11" s="55">
        <f t="shared" si="9"/>
        <v>25.385999999999999</v>
      </c>
      <c r="AZ11" s="54">
        <f>阿久根!AC40</f>
        <v>251.76</v>
      </c>
      <c r="BA11" s="54">
        <f>'枕崎(旧式）'!AE39</f>
        <v>180</v>
      </c>
      <c r="BB11" s="54">
        <f>山川!AR24</f>
        <v>0</v>
      </c>
      <c r="BC11" s="68">
        <v>0</v>
      </c>
      <c r="BD11" s="55">
        <f t="shared" si="10"/>
        <v>431.76</v>
      </c>
    </row>
    <row r="12" spans="1:56" x14ac:dyDescent="0.15">
      <c r="A12" s="59">
        <v>29.11</v>
      </c>
      <c r="B12" s="50">
        <f>阿久根!C41</f>
        <v>2.6</v>
      </c>
      <c r="C12" s="54">
        <f>'枕崎(旧式）'!C40</f>
        <v>2.6</v>
      </c>
      <c r="D12" s="54">
        <f>山川!C25</f>
        <v>0</v>
      </c>
      <c r="E12" s="54">
        <f>内之浦!C25</f>
        <v>12</v>
      </c>
      <c r="F12" s="54">
        <f t="shared" si="0"/>
        <v>17.2</v>
      </c>
      <c r="G12" s="51">
        <f>阿久根!B41</f>
        <v>160</v>
      </c>
      <c r="H12" s="52">
        <f>'枕崎(旧式）'!B40</f>
        <v>160</v>
      </c>
      <c r="I12" s="52">
        <f>山川!B25</f>
        <v>0</v>
      </c>
      <c r="J12" s="52">
        <f>内之浦!B25</f>
        <v>8</v>
      </c>
      <c r="K12" s="53">
        <f t="shared" si="1"/>
        <v>328</v>
      </c>
      <c r="L12" s="54">
        <f>阿久根!I41</f>
        <v>0.22</v>
      </c>
      <c r="M12" s="54">
        <f>'枕崎(旧式）'!H40</f>
        <v>200</v>
      </c>
      <c r="N12" s="54">
        <f>山川!I25</f>
        <v>0</v>
      </c>
      <c r="O12" s="54">
        <f>内之浦!H25</f>
        <v>2E-3</v>
      </c>
      <c r="P12" s="54">
        <f t="shared" si="2"/>
        <v>200.22200000000001</v>
      </c>
      <c r="Q12" s="50">
        <f>阿久根!O41</f>
        <v>222</v>
      </c>
      <c r="R12" s="54">
        <f>'枕崎(旧式）'!S40</f>
        <v>0.2</v>
      </c>
      <c r="S12" s="54">
        <f>山川!V25</f>
        <v>0</v>
      </c>
      <c r="T12" s="54">
        <f>内之浦!L25</f>
        <v>2E-3</v>
      </c>
      <c r="U12" s="55">
        <f>SUM(Q12:T12)</f>
        <v>222.202</v>
      </c>
      <c r="V12" s="54">
        <f>阿久根!T41</f>
        <v>200</v>
      </c>
      <c r="W12" s="54">
        <f>'枕崎(旧式）'!Y40</f>
        <v>0.02</v>
      </c>
      <c r="X12" s="54">
        <f>山川!AL25</f>
        <v>0</v>
      </c>
      <c r="Y12" s="54">
        <f>内之浦!P25</f>
        <v>2E-3</v>
      </c>
      <c r="Z12" s="54">
        <f t="shared" si="4"/>
        <v>200.02200000000002</v>
      </c>
      <c r="AA12" s="50">
        <f>阿久根!U41</f>
        <v>0.22</v>
      </c>
      <c r="AB12" s="54">
        <f>'枕崎(旧式）'!Z40</f>
        <v>0.2</v>
      </c>
      <c r="AC12" s="54">
        <f>山川!AM25</f>
        <v>0</v>
      </c>
      <c r="AD12" s="54">
        <f>内之浦!N25</f>
        <v>0.2</v>
      </c>
      <c r="AE12" s="55">
        <f t="shared" si="5"/>
        <v>0.62000000000000011</v>
      </c>
      <c r="AF12" s="54">
        <f>阿久根!V41</f>
        <v>2.2000000000000002</v>
      </c>
      <c r="AG12" s="54">
        <f>'枕崎(旧式）'!AA40</f>
        <v>0.02</v>
      </c>
      <c r="AH12" s="54">
        <v>0</v>
      </c>
      <c r="AI12" s="54">
        <f>内之浦!O25</f>
        <v>2</v>
      </c>
      <c r="AJ12" s="54">
        <f t="shared" si="6"/>
        <v>4.2200000000000006</v>
      </c>
      <c r="AK12" s="50">
        <f>阿久根!W41</f>
        <v>22</v>
      </c>
      <c r="AL12" s="54">
        <f>'枕崎(旧式）'!X40</f>
        <v>2.2000000000000002</v>
      </c>
      <c r="AM12" s="54">
        <f>山川!AA25+山川!AF25+山川!AK25</f>
        <v>0</v>
      </c>
      <c r="AN12" s="54">
        <f>内之浦!R25</f>
        <v>0.2</v>
      </c>
      <c r="AO12" s="55">
        <f t="shared" si="7"/>
        <v>24.4</v>
      </c>
      <c r="AP12" s="54">
        <f>阿久根!AD41</f>
        <v>3478</v>
      </c>
      <c r="AQ12" s="54">
        <f>'枕崎(旧式）'!AC40</f>
        <v>2</v>
      </c>
      <c r="AR12" s="54">
        <v>0</v>
      </c>
      <c r="AS12" s="68">
        <v>0</v>
      </c>
      <c r="AT12" s="54">
        <f t="shared" si="8"/>
        <v>3480</v>
      </c>
      <c r="AU12" s="50">
        <f>阿久根!AB41</f>
        <v>34.78</v>
      </c>
      <c r="AV12" s="54">
        <f>'枕崎(旧式）'!AB40</f>
        <v>0.2</v>
      </c>
      <c r="AW12" s="54">
        <v>0</v>
      </c>
      <c r="AX12" s="54">
        <f>内之浦!M25</f>
        <v>0.02</v>
      </c>
      <c r="AY12" s="55">
        <f t="shared" si="9"/>
        <v>35.000000000000007</v>
      </c>
      <c r="AZ12" s="54">
        <f>阿久根!AC41</f>
        <v>347.8</v>
      </c>
      <c r="BA12" s="54">
        <f>'枕崎(旧式）'!AE40</f>
        <v>200</v>
      </c>
      <c r="BB12" s="54">
        <f>山川!AR25</f>
        <v>0</v>
      </c>
      <c r="BC12" s="68">
        <v>0</v>
      </c>
      <c r="BD12" s="55">
        <f t="shared" si="10"/>
        <v>547.79999999999995</v>
      </c>
    </row>
    <row r="13" spans="1:56" x14ac:dyDescent="0.15">
      <c r="A13" s="59">
        <v>29.12</v>
      </c>
      <c r="B13" s="50">
        <f>阿久根!C42</f>
        <v>2.8</v>
      </c>
      <c r="C13" s="54">
        <f>'枕崎(旧式）'!C41</f>
        <v>2.8</v>
      </c>
      <c r="D13" s="54">
        <f>山川!C26</f>
        <v>0</v>
      </c>
      <c r="E13" s="54">
        <f>内之浦!C26</f>
        <v>13</v>
      </c>
      <c r="F13" s="54">
        <f t="shared" si="0"/>
        <v>18.600000000000001</v>
      </c>
      <c r="G13" s="51">
        <f>阿久根!B42</f>
        <v>180</v>
      </c>
      <c r="H13" s="52">
        <f>'枕崎(旧式）'!B41</f>
        <v>180</v>
      </c>
      <c r="I13" s="52">
        <f>山川!B26</f>
        <v>0</v>
      </c>
      <c r="J13" s="52">
        <f>内之浦!B26</f>
        <v>9</v>
      </c>
      <c r="K13" s="53">
        <f t="shared" si="1"/>
        <v>369</v>
      </c>
      <c r="L13" s="54">
        <f>阿久根!I42</f>
        <v>0.24199999999999999</v>
      </c>
      <c r="M13" s="54">
        <f>'枕崎(旧式）'!H41</f>
        <v>220</v>
      </c>
      <c r="N13" s="54">
        <f>山川!I26</f>
        <v>0</v>
      </c>
      <c r="O13" s="54">
        <f>内之浦!H26</f>
        <v>1E-3</v>
      </c>
      <c r="P13" s="54">
        <f>SUM(L13:O13)</f>
        <v>220.24299999999999</v>
      </c>
      <c r="Q13" s="50">
        <f>阿久根!O42</f>
        <v>244.2</v>
      </c>
      <c r="R13" s="54">
        <f>'枕崎(旧式）'!S41</f>
        <v>0.22</v>
      </c>
      <c r="S13" s="54">
        <f>山川!V26</f>
        <v>0</v>
      </c>
      <c r="T13" s="54">
        <f>内之浦!L26</f>
        <v>1E-3</v>
      </c>
      <c r="U13" s="55">
        <f t="shared" si="3"/>
        <v>244.42099999999999</v>
      </c>
      <c r="V13" s="54">
        <f>阿久根!T42</f>
        <v>220</v>
      </c>
      <c r="W13" s="54">
        <f>'枕崎(旧式）'!Y41</f>
        <v>2.1999999999999999E-2</v>
      </c>
      <c r="X13" s="54">
        <f>山川!AL26</f>
        <v>0</v>
      </c>
      <c r="Y13" s="54">
        <f>内之浦!P26</f>
        <v>1E-3</v>
      </c>
      <c r="Z13" s="54">
        <f t="shared" si="4"/>
        <v>220.023</v>
      </c>
      <c r="AA13" s="50">
        <f>阿久根!U42</f>
        <v>0.24199999999999999</v>
      </c>
      <c r="AB13" s="54">
        <f>'枕崎(旧式）'!Z41</f>
        <v>0.22</v>
      </c>
      <c r="AC13" s="54">
        <f>山川!AM26</f>
        <v>0</v>
      </c>
      <c r="AD13" s="54">
        <f>内之浦!N26</f>
        <v>0.1</v>
      </c>
      <c r="AE13" s="55">
        <f t="shared" si="5"/>
        <v>0.56199999999999994</v>
      </c>
      <c r="AF13" s="54">
        <f>阿久根!V42</f>
        <v>2.42</v>
      </c>
      <c r="AG13" s="54">
        <f>'枕崎(旧式）'!AA41</f>
        <v>2.1999999999999999E-2</v>
      </c>
      <c r="AH13" s="54">
        <v>0</v>
      </c>
      <c r="AI13" s="54">
        <f>内之浦!O26</f>
        <v>1</v>
      </c>
      <c r="AJ13" s="54">
        <f t="shared" si="6"/>
        <v>3.4419999999999997</v>
      </c>
      <c r="AK13" s="50">
        <f>阿久根!W42</f>
        <v>24.2</v>
      </c>
      <c r="AL13" s="54">
        <f>'枕崎(旧式）'!X41</f>
        <v>2.42</v>
      </c>
      <c r="AM13" s="54">
        <f>山川!AA26+山川!AF26+山川!AK26</f>
        <v>0</v>
      </c>
      <c r="AN13" s="54">
        <f>内之浦!R26</f>
        <v>0.1</v>
      </c>
      <c r="AO13" s="55">
        <f t="shared" si="7"/>
        <v>26.72</v>
      </c>
      <c r="AP13" s="54">
        <f>阿久根!AD42</f>
        <v>2282.4</v>
      </c>
      <c r="AQ13" s="54">
        <f>'枕崎(旧式）'!AC41</f>
        <v>2.2000000000000002</v>
      </c>
      <c r="AR13" s="54">
        <v>0</v>
      </c>
      <c r="AS13" s="68">
        <v>0</v>
      </c>
      <c r="AT13" s="54">
        <f t="shared" si="8"/>
        <v>2284.6</v>
      </c>
      <c r="AU13" s="50">
        <f>阿久根!AB42</f>
        <v>22.824000000000002</v>
      </c>
      <c r="AV13" s="54">
        <f>'枕崎(旧式）'!AB41</f>
        <v>0.22</v>
      </c>
      <c r="AW13" s="54">
        <v>0</v>
      </c>
      <c r="AX13" s="54">
        <f>内之浦!M26</f>
        <v>0.01</v>
      </c>
      <c r="AY13" s="55">
        <f t="shared" si="9"/>
        <v>23.054000000000002</v>
      </c>
      <c r="AZ13" s="54">
        <f>阿久根!AC42</f>
        <v>228.24</v>
      </c>
      <c r="BA13" s="54">
        <f>'枕崎(旧式）'!AE41</f>
        <v>220</v>
      </c>
      <c r="BB13" s="54">
        <f>山川!AR26</f>
        <v>0</v>
      </c>
      <c r="BC13" s="68">
        <v>0</v>
      </c>
      <c r="BD13" s="55">
        <f t="shared" si="10"/>
        <v>448.24</v>
      </c>
    </row>
    <row r="14" spans="1:56" x14ac:dyDescent="0.15">
      <c r="A14" s="58">
        <v>30.1</v>
      </c>
      <c r="B14" s="50">
        <f>阿久根!C43</f>
        <v>3</v>
      </c>
      <c r="C14" s="54">
        <f>'枕崎(旧式）'!C42</f>
        <v>3</v>
      </c>
      <c r="D14" s="54">
        <f>山川!C27</f>
        <v>0</v>
      </c>
      <c r="E14" s="54">
        <f>内之浦!C27</f>
        <v>14</v>
      </c>
      <c r="F14" s="54">
        <f t="shared" si="0"/>
        <v>20</v>
      </c>
      <c r="G14" s="51">
        <f>阿久根!B43</f>
        <v>200</v>
      </c>
      <c r="H14" s="52">
        <f>'枕崎(旧式）'!B42</f>
        <v>200</v>
      </c>
      <c r="I14" s="52">
        <f>山川!B27</f>
        <v>0</v>
      </c>
      <c r="J14" s="52">
        <f>内之浦!B27</f>
        <v>0</v>
      </c>
      <c r="K14" s="53">
        <f t="shared" si="1"/>
        <v>400</v>
      </c>
      <c r="L14" s="54">
        <f>阿久根!I43</f>
        <v>0.26400000000000001</v>
      </c>
      <c r="M14" s="54">
        <f>'枕崎(旧式）'!H42</f>
        <v>240</v>
      </c>
      <c r="N14" s="54">
        <f>山川!I27</f>
        <v>0</v>
      </c>
      <c r="O14" s="54">
        <f>内之浦!H27</f>
        <v>0</v>
      </c>
      <c r="P14" s="54">
        <f>SUM(L14:O14)</f>
        <v>240.26400000000001</v>
      </c>
      <c r="Q14" s="50">
        <f>阿久根!O43</f>
        <v>266.39999999999998</v>
      </c>
      <c r="R14" s="54">
        <f>'枕崎(旧式）'!S42</f>
        <v>0.24</v>
      </c>
      <c r="S14" s="54">
        <f>山川!V27</f>
        <v>0</v>
      </c>
      <c r="T14" s="54">
        <f>内之浦!L27</f>
        <v>0</v>
      </c>
      <c r="U14" s="55">
        <f t="shared" si="3"/>
        <v>266.64</v>
      </c>
      <c r="V14" s="54">
        <f>阿久根!T43</f>
        <v>240</v>
      </c>
      <c r="W14" s="54">
        <f>'枕崎(旧式）'!Y42</f>
        <v>2.4E-2</v>
      </c>
      <c r="X14" s="54">
        <f>山川!AL27</f>
        <v>0</v>
      </c>
      <c r="Y14" s="54">
        <f>内之浦!P27</f>
        <v>0</v>
      </c>
      <c r="Z14" s="54">
        <f t="shared" si="4"/>
        <v>240.024</v>
      </c>
      <c r="AA14" s="50">
        <f>阿久根!U43</f>
        <v>0.26400000000000001</v>
      </c>
      <c r="AB14" s="54">
        <f>'枕崎(旧式）'!Z42</f>
        <v>0.24</v>
      </c>
      <c r="AC14" s="54">
        <f>山川!AM27</f>
        <v>0</v>
      </c>
      <c r="AD14" s="54">
        <f>内之浦!N27</f>
        <v>0</v>
      </c>
      <c r="AE14" s="55">
        <f t="shared" si="5"/>
        <v>0.504</v>
      </c>
      <c r="AF14" s="54">
        <f>阿久根!V43</f>
        <v>2.64</v>
      </c>
      <c r="AG14" s="54">
        <f>'枕崎(旧式）'!AA42</f>
        <v>2.4E-2</v>
      </c>
      <c r="AH14" s="54">
        <v>0</v>
      </c>
      <c r="AI14" s="54">
        <f>内之浦!O27</f>
        <v>0</v>
      </c>
      <c r="AJ14" s="54">
        <f t="shared" si="6"/>
        <v>2.6640000000000001</v>
      </c>
      <c r="AK14" s="50">
        <f>阿久根!W43</f>
        <v>26.4</v>
      </c>
      <c r="AL14" s="54">
        <f>'枕崎(旧式）'!X42</f>
        <v>2.64</v>
      </c>
      <c r="AM14" s="54">
        <f>山川!AA27+山川!AF27+山川!AK27</f>
        <v>0</v>
      </c>
      <c r="AN14" s="54">
        <f>内之浦!R27</f>
        <v>0</v>
      </c>
      <c r="AO14" s="55">
        <f t="shared" si="7"/>
        <v>29.04</v>
      </c>
      <c r="AP14" s="54">
        <f>阿久根!AD43</f>
        <v>4525.6000000000004</v>
      </c>
      <c r="AQ14" s="54">
        <f>'枕崎(旧式）'!AC42</f>
        <v>2.4</v>
      </c>
      <c r="AR14" s="54">
        <v>0</v>
      </c>
      <c r="AS14" s="68">
        <v>0</v>
      </c>
      <c r="AT14" s="54">
        <f t="shared" si="8"/>
        <v>4528</v>
      </c>
      <c r="AU14" s="50">
        <f>阿久根!AB43</f>
        <v>45.256</v>
      </c>
      <c r="AV14" s="54">
        <f>'枕崎(旧式）'!AB42</f>
        <v>0.24</v>
      </c>
      <c r="AW14" s="54">
        <v>0</v>
      </c>
      <c r="AX14" s="54">
        <f>内之浦!M27</f>
        <v>0</v>
      </c>
      <c r="AY14" s="55">
        <f t="shared" si="9"/>
        <v>45.496000000000002</v>
      </c>
      <c r="AZ14" s="54">
        <f>阿久根!AC43</f>
        <v>452.56</v>
      </c>
      <c r="BA14" s="54">
        <f>'枕崎(旧式）'!AE42</f>
        <v>240</v>
      </c>
      <c r="BB14" s="54">
        <f>山川!AR27</f>
        <v>0</v>
      </c>
      <c r="BC14" s="68">
        <v>0</v>
      </c>
      <c r="BD14" s="55">
        <f t="shared" si="10"/>
        <v>692.56</v>
      </c>
    </row>
    <row r="15" spans="1:56" x14ac:dyDescent="0.15">
      <c r="A15" s="58">
        <v>30.2</v>
      </c>
      <c r="B15" s="50">
        <f>阿久根!C44</f>
        <v>3.2</v>
      </c>
      <c r="C15" s="54">
        <f>'枕崎(旧式）'!C43</f>
        <v>3.2</v>
      </c>
      <c r="D15" s="54">
        <f>山川!C28</f>
        <v>0</v>
      </c>
      <c r="E15" s="54">
        <f>内之浦!C28</f>
        <v>15</v>
      </c>
      <c r="F15" s="54">
        <f t="shared" si="0"/>
        <v>21.4</v>
      </c>
      <c r="G15" s="51">
        <f>阿久根!B44</f>
        <v>220</v>
      </c>
      <c r="H15" s="52">
        <f>'枕崎(旧式）'!B43</f>
        <v>220</v>
      </c>
      <c r="I15" s="52">
        <f>山川!B28</f>
        <v>0</v>
      </c>
      <c r="J15" s="52">
        <f>内之浦!B28</f>
        <v>1</v>
      </c>
      <c r="K15" s="53">
        <f t="shared" si="1"/>
        <v>441</v>
      </c>
      <c r="L15" s="54">
        <f>阿久根!I44</f>
        <v>0.28599999999999998</v>
      </c>
      <c r="M15" s="54">
        <f>'枕崎(旧式）'!H43</f>
        <v>260</v>
      </c>
      <c r="N15" s="54">
        <f>山川!I28</f>
        <v>0</v>
      </c>
      <c r="O15" s="54">
        <f>内之浦!H28</f>
        <v>0</v>
      </c>
      <c r="P15" s="54">
        <f t="shared" si="2"/>
        <v>260.286</v>
      </c>
      <c r="Q15" s="50">
        <f>阿久根!O44</f>
        <v>288.60000000000002</v>
      </c>
      <c r="R15" s="54">
        <f>'枕崎(旧式）'!S43</f>
        <v>0.26</v>
      </c>
      <c r="S15" s="54">
        <f>山川!V28</f>
        <v>0</v>
      </c>
      <c r="T15" s="54">
        <f>内之浦!L28</f>
        <v>0</v>
      </c>
      <c r="U15" s="55">
        <f>SUM(Q15:T15)</f>
        <v>288.86</v>
      </c>
      <c r="V15" s="54">
        <f>阿久根!T44</f>
        <v>260</v>
      </c>
      <c r="W15" s="54">
        <f>'枕崎(旧式）'!Y43</f>
        <v>2.5999999999999999E-2</v>
      </c>
      <c r="X15" s="54">
        <f>山川!AL28</f>
        <v>0</v>
      </c>
      <c r="Y15" s="54">
        <f>内之浦!P28</f>
        <v>0</v>
      </c>
      <c r="Z15" s="54">
        <f t="shared" si="4"/>
        <v>260.02600000000001</v>
      </c>
      <c r="AA15" s="50">
        <f>阿久根!U44</f>
        <v>0.28599999999999998</v>
      </c>
      <c r="AB15" s="54">
        <f>'枕崎(旧式）'!Z43</f>
        <v>0.26</v>
      </c>
      <c r="AC15" s="54">
        <f>山川!AM28</f>
        <v>0</v>
      </c>
      <c r="AD15" s="54">
        <f>内之浦!N28</f>
        <v>0</v>
      </c>
      <c r="AE15" s="55">
        <f t="shared" si="5"/>
        <v>0.54600000000000004</v>
      </c>
      <c r="AF15" s="54">
        <f>阿久根!V44</f>
        <v>2.86</v>
      </c>
      <c r="AG15" s="54">
        <f>'枕崎(旧式）'!AA43</f>
        <v>2.5999999999999999E-2</v>
      </c>
      <c r="AH15" s="54">
        <v>0</v>
      </c>
      <c r="AI15" s="54">
        <f>内之浦!O28</f>
        <v>0</v>
      </c>
      <c r="AJ15" s="54">
        <f t="shared" si="6"/>
        <v>2.8859999999999997</v>
      </c>
      <c r="AK15" s="50">
        <f>阿久根!W44</f>
        <v>28.6</v>
      </c>
      <c r="AL15" s="54">
        <f>'枕崎(旧式）'!X43</f>
        <v>2.86</v>
      </c>
      <c r="AM15" s="54">
        <f>山川!AA28+山川!AF28+山川!AK28</f>
        <v>0</v>
      </c>
      <c r="AN15" s="54">
        <f>内之浦!R28</f>
        <v>0</v>
      </c>
      <c r="AO15" s="55">
        <f t="shared" si="7"/>
        <v>31.46</v>
      </c>
      <c r="AP15" s="54">
        <f>阿久根!AD44</f>
        <v>4784.8</v>
      </c>
      <c r="AQ15" s="54">
        <f>'枕崎(旧式）'!AC43</f>
        <v>2.6</v>
      </c>
      <c r="AR15" s="54">
        <v>0</v>
      </c>
      <c r="AS15" s="68">
        <v>0</v>
      </c>
      <c r="AT15" s="54">
        <f t="shared" si="8"/>
        <v>4787.4000000000005</v>
      </c>
      <c r="AU15" s="50">
        <f>阿久根!AB44</f>
        <v>47.847999999999999</v>
      </c>
      <c r="AV15" s="54">
        <f>'枕崎(旧式）'!AB43</f>
        <v>0.26</v>
      </c>
      <c r="AW15" s="54">
        <v>0</v>
      </c>
      <c r="AX15" s="54">
        <f>内之浦!M28</f>
        <v>0</v>
      </c>
      <c r="AY15" s="55">
        <f t="shared" si="9"/>
        <v>48.107999999999997</v>
      </c>
      <c r="AZ15" s="54">
        <f>阿久根!AC44</f>
        <v>478.48</v>
      </c>
      <c r="BA15" s="54">
        <f>'枕崎(旧式）'!AE43</f>
        <v>260</v>
      </c>
      <c r="BB15" s="54">
        <f>山川!AR28</f>
        <v>0</v>
      </c>
      <c r="BC15" s="68">
        <v>0</v>
      </c>
      <c r="BD15" s="55">
        <f t="shared" si="10"/>
        <v>738.48</v>
      </c>
    </row>
    <row r="16" spans="1:56" ht="15" thickBot="1" x14ac:dyDescent="0.2">
      <c r="A16" s="69">
        <v>30.3</v>
      </c>
      <c r="B16" s="70">
        <f>阿久根!C45</f>
        <v>1.6</v>
      </c>
      <c r="C16" s="71">
        <f>'枕崎(旧式）'!C44</f>
        <v>0</v>
      </c>
      <c r="D16" s="71">
        <f>山川!C29</f>
        <v>0</v>
      </c>
      <c r="E16" s="71">
        <f>内之浦!C29</f>
        <v>0</v>
      </c>
      <c r="F16" s="71">
        <f t="shared" si="0"/>
        <v>1.6</v>
      </c>
      <c r="G16" s="72">
        <f>阿久根!B45</f>
        <v>110</v>
      </c>
      <c r="H16" s="73">
        <f>'枕崎(旧式）'!B44</f>
        <v>0</v>
      </c>
      <c r="I16" s="73">
        <f>山川!B29</f>
        <v>0</v>
      </c>
      <c r="J16" s="73">
        <f>内之浦!B29</f>
        <v>0</v>
      </c>
      <c r="K16" s="74">
        <f t="shared" si="1"/>
        <v>110</v>
      </c>
      <c r="L16" s="71">
        <f>阿久根!I45</f>
        <v>0.29699999999999999</v>
      </c>
      <c r="M16" s="71">
        <f>'枕崎(旧式）'!H44</f>
        <v>0</v>
      </c>
      <c r="N16" s="71">
        <f>山川!I29</f>
        <v>0</v>
      </c>
      <c r="O16" s="71">
        <f>内之浦!H29</f>
        <v>0</v>
      </c>
      <c r="P16" s="71">
        <f t="shared" si="2"/>
        <v>0.29699999999999999</v>
      </c>
      <c r="Q16" s="70">
        <f>阿久根!O45</f>
        <v>299.7</v>
      </c>
      <c r="R16" s="71">
        <f>'枕崎(旧式）'!S44</f>
        <v>0</v>
      </c>
      <c r="S16" s="71">
        <f>山川!V29</f>
        <v>0</v>
      </c>
      <c r="T16" s="71">
        <f>内之浦!L29</f>
        <v>0</v>
      </c>
      <c r="U16" s="75">
        <f t="shared" si="3"/>
        <v>299.7</v>
      </c>
      <c r="V16" s="71">
        <f>阿久根!T45</f>
        <v>270</v>
      </c>
      <c r="W16" s="71">
        <f>'枕崎(旧式）'!Y44</f>
        <v>0</v>
      </c>
      <c r="X16" s="71">
        <f>山川!AL29</f>
        <v>0</v>
      </c>
      <c r="Y16" s="71">
        <f>内之浦!P29</f>
        <v>0</v>
      </c>
      <c r="Z16" s="71">
        <f t="shared" si="4"/>
        <v>270</v>
      </c>
      <c r="AA16" s="70">
        <f>阿久根!U45</f>
        <v>0.29699999999999999</v>
      </c>
      <c r="AB16" s="71">
        <f>'枕崎(旧式）'!Z44</f>
        <v>0</v>
      </c>
      <c r="AC16" s="71">
        <f>山川!AM29</f>
        <v>0</v>
      </c>
      <c r="AD16" s="71">
        <f>内之浦!N29</f>
        <v>0</v>
      </c>
      <c r="AE16" s="75">
        <f t="shared" si="5"/>
        <v>0.29699999999999999</v>
      </c>
      <c r="AF16" s="71">
        <f>阿久根!V45</f>
        <v>2.97</v>
      </c>
      <c r="AG16" s="71">
        <f>'枕崎(旧式）'!AA44</f>
        <v>0</v>
      </c>
      <c r="AH16" s="71">
        <v>0</v>
      </c>
      <c r="AI16" s="71">
        <f>内之浦!O29</f>
        <v>0</v>
      </c>
      <c r="AJ16" s="71">
        <f t="shared" si="6"/>
        <v>2.97</v>
      </c>
      <c r="AK16" s="70">
        <f>阿久根!W45</f>
        <v>29.7</v>
      </c>
      <c r="AL16" s="71">
        <f>'枕崎(旧式）'!X44</f>
        <v>0</v>
      </c>
      <c r="AM16" s="71">
        <f>山川!AA29+山川!AF29+山川!AK29</f>
        <v>0</v>
      </c>
      <c r="AN16" s="71">
        <f>内之浦!R29</f>
        <v>0</v>
      </c>
      <c r="AO16" s="75">
        <f t="shared" si="7"/>
        <v>29.7</v>
      </c>
      <c r="AP16" s="71">
        <f>阿久根!AD45</f>
        <v>2392.4</v>
      </c>
      <c r="AQ16" s="71">
        <f>'枕崎(旧式）'!AC44</f>
        <v>0</v>
      </c>
      <c r="AR16" s="71">
        <v>0</v>
      </c>
      <c r="AS16" s="76">
        <v>0</v>
      </c>
      <c r="AT16" s="71">
        <f t="shared" si="8"/>
        <v>2392.4</v>
      </c>
      <c r="AU16" s="70">
        <f>阿久根!AB45</f>
        <v>23.923999999999999</v>
      </c>
      <c r="AV16" s="71">
        <f>'枕崎(旧式）'!AB44</f>
        <v>0</v>
      </c>
      <c r="AW16" s="71">
        <v>0</v>
      </c>
      <c r="AX16" s="71">
        <f>内之浦!M29</f>
        <v>0</v>
      </c>
      <c r="AY16" s="75">
        <f t="shared" si="9"/>
        <v>23.923999999999999</v>
      </c>
      <c r="AZ16" s="71">
        <f>阿久根!AC45</f>
        <v>239.24</v>
      </c>
      <c r="BA16" s="71">
        <f>'枕崎(旧式）'!AE44</f>
        <v>0</v>
      </c>
      <c r="BB16" s="71">
        <f>山川!AR29</f>
        <v>0</v>
      </c>
      <c r="BC16" s="76">
        <v>0</v>
      </c>
      <c r="BD16" s="75">
        <f t="shared" si="10"/>
        <v>239.24</v>
      </c>
    </row>
    <row r="18" spans="1:56" x14ac:dyDescent="0.15">
      <c r="A18" t="s">
        <v>129</v>
      </c>
      <c r="B18" s="45">
        <f>SUM(B5:B16)</f>
        <v>1723.1999999999998</v>
      </c>
      <c r="C18" s="45">
        <f t="shared" ref="C18:BD18" si="11">SUM(C5:C16)</f>
        <v>24.2</v>
      </c>
      <c r="D18" s="45">
        <f t="shared" si="11"/>
        <v>0</v>
      </c>
      <c r="E18" s="45">
        <f t="shared" si="11"/>
        <v>110</v>
      </c>
      <c r="F18" s="45">
        <f t="shared" si="11"/>
        <v>1857.3999999999999</v>
      </c>
      <c r="G18" s="45">
        <f t="shared" si="11"/>
        <v>1430</v>
      </c>
      <c r="H18" s="45">
        <f t="shared" si="11"/>
        <v>1320</v>
      </c>
      <c r="I18" s="45">
        <f t="shared" si="11"/>
        <v>0</v>
      </c>
      <c r="J18" s="45">
        <f t="shared" si="11"/>
        <v>46</v>
      </c>
      <c r="K18" s="45">
        <f t="shared" si="11"/>
        <v>2796</v>
      </c>
      <c r="L18" s="45">
        <f t="shared" si="11"/>
        <v>2.2330000000000001</v>
      </c>
      <c r="M18" s="45">
        <f t="shared" si="11"/>
        <v>1760</v>
      </c>
      <c r="N18" s="45">
        <f t="shared" si="11"/>
        <v>0</v>
      </c>
      <c r="O18" s="45">
        <f t="shared" si="11"/>
        <v>2.5000000000000001E-2</v>
      </c>
      <c r="P18" s="45">
        <f>SUM(P5:P16)</f>
        <v>1762.2580000000003</v>
      </c>
      <c r="Q18" s="45">
        <f t="shared" si="11"/>
        <v>2253.2999999999997</v>
      </c>
      <c r="R18" s="45">
        <f t="shared" si="11"/>
        <v>1.76</v>
      </c>
      <c r="S18" s="45">
        <f t="shared" si="11"/>
        <v>0</v>
      </c>
      <c r="T18" s="45">
        <f t="shared" si="11"/>
        <v>2.5000000000000001E-2</v>
      </c>
      <c r="U18" s="45">
        <f>SUM(U5:U16)</f>
        <v>2255.085</v>
      </c>
      <c r="V18" s="45">
        <f t="shared" si="11"/>
        <v>2030</v>
      </c>
      <c r="W18" s="45">
        <f t="shared" si="11"/>
        <v>0.17599999999999999</v>
      </c>
      <c r="X18" s="45">
        <f t="shared" si="11"/>
        <v>0</v>
      </c>
      <c r="Y18" s="45">
        <f t="shared" si="11"/>
        <v>2.5000000000000001E-2</v>
      </c>
      <c r="Z18" s="45">
        <f t="shared" si="11"/>
        <v>2030.2009999999998</v>
      </c>
      <c r="AA18" s="45">
        <f t="shared" si="11"/>
        <v>2.2330000000000001</v>
      </c>
      <c r="AB18" s="45">
        <f t="shared" si="11"/>
        <v>1.76</v>
      </c>
      <c r="AC18" s="45">
        <f t="shared" si="11"/>
        <v>0</v>
      </c>
      <c r="AD18" s="45">
        <f t="shared" si="11"/>
        <v>2.5</v>
      </c>
      <c r="AE18" s="45">
        <f t="shared" si="11"/>
        <v>6.4930000000000003</v>
      </c>
      <c r="AF18" s="45">
        <f t="shared" si="11"/>
        <v>22.33</v>
      </c>
      <c r="AG18" s="45">
        <f t="shared" si="11"/>
        <v>0.17599999999999999</v>
      </c>
      <c r="AH18" s="45">
        <f t="shared" si="11"/>
        <v>0</v>
      </c>
      <c r="AI18" s="45">
        <f t="shared" si="11"/>
        <v>25</v>
      </c>
      <c r="AJ18" s="45">
        <f t="shared" si="11"/>
        <v>47.506000000000007</v>
      </c>
      <c r="AK18" s="45">
        <f t="shared" si="11"/>
        <v>223.29999999999998</v>
      </c>
      <c r="AL18" s="45">
        <f t="shared" si="11"/>
        <v>19.36</v>
      </c>
      <c r="AM18" s="45">
        <f t="shared" si="11"/>
        <v>0</v>
      </c>
      <c r="AN18" s="45">
        <f t="shared" si="11"/>
        <v>2.5</v>
      </c>
      <c r="AO18" s="45">
        <f t="shared" si="11"/>
        <v>245.16</v>
      </c>
      <c r="AP18" s="45">
        <f t="shared" si="11"/>
        <v>49391.8</v>
      </c>
      <c r="AQ18" s="45">
        <f t="shared" si="11"/>
        <v>17.600000000000001</v>
      </c>
      <c r="AR18" s="45">
        <f t="shared" si="11"/>
        <v>0</v>
      </c>
      <c r="AS18" s="45">
        <f t="shared" si="11"/>
        <v>0</v>
      </c>
      <c r="AT18" s="45">
        <f t="shared" si="11"/>
        <v>49409.4</v>
      </c>
      <c r="AU18" s="45">
        <f t="shared" si="11"/>
        <v>493.91800000000006</v>
      </c>
      <c r="AV18" s="45">
        <f t="shared" si="11"/>
        <v>1.76</v>
      </c>
      <c r="AW18" s="45">
        <f t="shared" si="11"/>
        <v>0</v>
      </c>
      <c r="AX18" s="45">
        <f t="shared" si="11"/>
        <v>0.25</v>
      </c>
      <c r="AY18" s="45">
        <f t="shared" si="11"/>
        <v>495.92799999999994</v>
      </c>
      <c r="AZ18" s="45">
        <f t="shared" si="11"/>
        <v>4939.18</v>
      </c>
      <c r="BA18" s="45">
        <f t="shared" si="11"/>
        <v>1760</v>
      </c>
      <c r="BB18" s="45">
        <f t="shared" si="11"/>
        <v>0</v>
      </c>
      <c r="BC18" s="45">
        <f t="shared" si="11"/>
        <v>0</v>
      </c>
      <c r="BD18" s="45">
        <f t="shared" si="11"/>
        <v>6699.18</v>
      </c>
    </row>
    <row r="23" spans="1:56" x14ac:dyDescent="0.15">
      <c r="AE23" s="45"/>
    </row>
  </sheetData>
  <phoneticPr fontId="5"/>
  <pageMargins left="0.39370078740157483" right="0.19685039370078741" top="0.98425196850393704" bottom="0.98425196850393704" header="0.51181102362204722" footer="0.51181102362204722"/>
  <pageSetup paperSize="9" scale="70" orientation="landscape" r:id="rId1"/>
  <headerFooter alignWithMargins="0"/>
  <colBreaks count="2" manualBreakCount="2">
    <brk id="21" max="19" man="1"/>
    <brk id="36" max="19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5" zoomScale="75" zoomScaleNormal="75" zoomScalePageLayoutView="75" workbookViewId="0">
      <selection activeCell="U12" sqref="U12"/>
    </sheetView>
  </sheetViews>
  <sheetFormatPr baseColWidth="10" defaultColWidth="8.83203125" defaultRowHeight="14" x14ac:dyDescent="0.15"/>
  <cols>
    <col min="2" max="2" width="9.33203125" bestFit="1" customWidth="1"/>
    <col min="3" max="3" width="10.6640625" bestFit="1" customWidth="1"/>
    <col min="4" max="5" width="9.1640625" bestFit="1" customWidth="1"/>
    <col min="6" max="6" width="9.5" bestFit="1" customWidth="1"/>
    <col min="7" max="16" width="9.1640625" bestFit="1" customWidth="1"/>
    <col min="17" max="17" width="10.5" customWidth="1"/>
    <col min="18" max="18" width="9.5" bestFit="1" customWidth="1"/>
    <col min="19" max="20" width="9.1640625" bestFit="1" customWidth="1"/>
    <col min="21" max="21" width="9.5" bestFit="1" customWidth="1"/>
  </cols>
  <sheetData>
    <row r="1" spans="1:21" ht="36" customHeight="1" x14ac:dyDescent="0.15">
      <c r="B1" s="98" t="s">
        <v>198</v>
      </c>
      <c r="C1" s="96"/>
      <c r="D1" s="96"/>
      <c r="E1" s="96"/>
      <c r="F1" s="96"/>
      <c r="G1" s="97"/>
      <c r="I1" s="98" t="s">
        <v>207</v>
      </c>
      <c r="J1" s="95"/>
      <c r="L1" s="99"/>
      <c r="M1" s="99"/>
    </row>
    <row r="2" spans="1:21" ht="6" customHeight="1" x14ac:dyDescent="0.15">
      <c r="B2" s="93"/>
      <c r="G2" s="93"/>
    </row>
    <row r="3" spans="1:21" ht="17" x14ac:dyDescent="0.15">
      <c r="A3" s="94" t="s">
        <v>192</v>
      </c>
      <c r="B3" s="168"/>
      <c r="L3" t="s">
        <v>208</v>
      </c>
    </row>
    <row r="4" spans="1:21" ht="19.5" customHeight="1" thickBot="1" x14ac:dyDescent="0.2">
      <c r="A4" s="169"/>
      <c r="B4" s="170" t="str">
        <f>４港計!B2</f>
        <v>平成30年2月28日現在</v>
      </c>
      <c r="C4" s="21"/>
      <c r="D4" s="21"/>
      <c r="E4" s="21"/>
      <c r="F4" s="21"/>
      <c r="G4" s="21"/>
      <c r="H4" s="21"/>
      <c r="I4" s="21"/>
      <c r="J4" s="21"/>
      <c r="L4" s="167"/>
      <c r="M4" s="186" t="s">
        <v>111</v>
      </c>
      <c r="N4" s="90" t="s">
        <v>111</v>
      </c>
      <c r="O4" s="89"/>
      <c r="P4" s="89"/>
      <c r="Q4" s="89"/>
      <c r="R4" s="166" t="s">
        <v>206</v>
      </c>
      <c r="S4" s="89"/>
      <c r="T4" s="89"/>
      <c r="U4" s="89"/>
    </row>
    <row r="5" spans="1:21" ht="17.25" customHeight="1" x14ac:dyDescent="0.15">
      <c r="A5" s="91"/>
      <c r="B5" s="344" t="s">
        <v>199</v>
      </c>
      <c r="C5" s="345"/>
      <c r="D5" s="345"/>
      <c r="E5" s="345"/>
      <c r="F5" s="346"/>
      <c r="G5" s="344" t="s">
        <v>200</v>
      </c>
      <c r="H5" s="345"/>
      <c r="I5" s="345"/>
      <c r="J5" s="345"/>
      <c r="K5" s="346"/>
      <c r="L5" s="344" t="s">
        <v>201</v>
      </c>
      <c r="M5" s="345"/>
      <c r="N5" s="345"/>
      <c r="O5" s="345"/>
      <c r="P5" s="346"/>
      <c r="Q5" s="344" t="s">
        <v>202</v>
      </c>
      <c r="R5" s="345"/>
      <c r="S5" s="345"/>
      <c r="T5" s="345"/>
      <c r="U5" s="346"/>
    </row>
    <row r="6" spans="1:21" ht="17.25" customHeight="1" thickBot="1" x14ac:dyDescent="0.2">
      <c r="A6" s="92" t="s">
        <v>122</v>
      </c>
      <c r="B6" s="159" t="s">
        <v>123</v>
      </c>
      <c r="C6" s="160" t="s">
        <v>124</v>
      </c>
      <c r="D6" s="160" t="s">
        <v>125</v>
      </c>
      <c r="E6" s="161" t="s">
        <v>126</v>
      </c>
      <c r="F6" s="162" t="s">
        <v>127</v>
      </c>
      <c r="G6" s="159" t="s">
        <v>123</v>
      </c>
      <c r="H6" s="160" t="s">
        <v>124</v>
      </c>
      <c r="I6" s="160" t="s">
        <v>125</v>
      </c>
      <c r="J6" s="163" t="s">
        <v>126</v>
      </c>
      <c r="K6" s="164" t="s">
        <v>127</v>
      </c>
      <c r="L6" s="159" t="s">
        <v>123</v>
      </c>
      <c r="M6" s="160" t="s">
        <v>124</v>
      </c>
      <c r="N6" s="160" t="s">
        <v>125</v>
      </c>
      <c r="O6" s="163" t="s">
        <v>126</v>
      </c>
      <c r="P6" s="162" t="s">
        <v>127</v>
      </c>
      <c r="Q6" s="159" t="s">
        <v>123</v>
      </c>
      <c r="R6" s="160" t="s">
        <v>124</v>
      </c>
      <c r="S6" s="160" t="s">
        <v>125</v>
      </c>
      <c r="T6" s="163" t="s">
        <v>126</v>
      </c>
      <c r="U6" s="165" t="s">
        <v>127</v>
      </c>
    </row>
    <row r="7" spans="1:21" ht="15" customHeight="1" x14ac:dyDescent="0.15">
      <c r="A7" s="124">
        <f>４港計!A5</f>
        <v>29.4</v>
      </c>
      <c r="B7" s="126">
        <f>阿久根!C3/1000</f>
        <v>0.6</v>
      </c>
      <c r="C7" s="127">
        <f>'枕崎(旧式）'!C3/1000</f>
        <v>0.6</v>
      </c>
      <c r="D7" s="127">
        <f>山川!C18</f>
        <v>0</v>
      </c>
      <c r="E7" s="128">
        <f>内之浦!C18</f>
        <v>5</v>
      </c>
      <c r="F7" s="129">
        <f>SUM(B7:E7)</f>
        <v>6.2</v>
      </c>
      <c r="G7" s="139">
        <f>阿久根!B3</f>
        <v>10</v>
      </c>
      <c r="H7" s="140">
        <f>'枕崎(旧式）'!B3</f>
        <v>10</v>
      </c>
      <c r="I7" s="140">
        <f>山川!B18</f>
        <v>0</v>
      </c>
      <c r="J7" s="141">
        <f>内之浦!B18</f>
        <v>1</v>
      </c>
      <c r="K7" s="142">
        <f>SUM(G7:J7)</f>
        <v>21</v>
      </c>
      <c r="L7" s="126">
        <f>阿久根!I3/1000</f>
        <v>3.3000000000000002E-2</v>
      </c>
      <c r="M7" s="127">
        <f>'枕崎(旧式）'!H3/1000</f>
        <v>30</v>
      </c>
      <c r="N7" s="127">
        <f>山川!H18</f>
        <v>0</v>
      </c>
      <c r="O7" s="130">
        <f>内之浦!H18</f>
        <v>1E-3</v>
      </c>
      <c r="P7" s="129">
        <f>SUM(L7:O7)</f>
        <v>30.034000000000002</v>
      </c>
      <c r="Q7" s="126">
        <f>阿久根!O3/1000</f>
        <v>33.299999999999997</v>
      </c>
      <c r="R7" s="127">
        <f>'枕崎(旧式）'!S3/1000</f>
        <v>0.03</v>
      </c>
      <c r="S7" s="127">
        <f>山川!M18</f>
        <v>0</v>
      </c>
      <c r="T7" s="130">
        <f>内之浦!L18</f>
        <v>1E-3</v>
      </c>
      <c r="U7" s="143">
        <f>SUM(Q7:T7)</f>
        <v>33.330999999999996</v>
      </c>
    </row>
    <row r="8" spans="1:21" ht="15" customHeight="1" x14ac:dyDescent="0.15">
      <c r="A8" s="124">
        <f>４港計!A6</f>
        <v>29.5</v>
      </c>
      <c r="B8" s="126">
        <f>阿久根!C4/1000</f>
        <v>0.7</v>
      </c>
      <c r="C8" s="127">
        <f>'枕崎(旧式）'!C4/1000</f>
        <v>0.7</v>
      </c>
      <c r="D8" s="127">
        <f>山川!C19</f>
        <v>0</v>
      </c>
      <c r="E8" s="128">
        <f>内之浦!C19</f>
        <v>6</v>
      </c>
      <c r="F8" s="129">
        <f t="shared" ref="F8:F18" si="0">SUM(B8:E8)</f>
        <v>7.4</v>
      </c>
      <c r="G8" s="139">
        <f>阿久根!B4</f>
        <v>20</v>
      </c>
      <c r="H8" s="140">
        <f>'枕崎(旧式）'!B4</f>
        <v>20</v>
      </c>
      <c r="I8" s="140">
        <f>山川!B19</f>
        <v>0</v>
      </c>
      <c r="J8" s="141">
        <f>内之浦!B19</f>
        <v>2</v>
      </c>
      <c r="K8" s="142">
        <f t="shared" ref="K8:K18" si="1">SUM(G8:J8)</f>
        <v>42</v>
      </c>
      <c r="L8" s="126">
        <f>阿久根!I4/1000</f>
        <v>4.3999999999999997E-2</v>
      </c>
      <c r="M8" s="127">
        <f>'枕崎(旧式）'!H4/1000</f>
        <v>40</v>
      </c>
      <c r="N8" s="127">
        <f>山川!H19</f>
        <v>0</v>
      </c>
      <c r="O8" s="130">
        <f>内之浦!H19</f>
        <v>2E-3</v>
      </c>
      <c r="P8" s="129">
        <f t="shared" ref="P8:P18" si="2">SUM(L8:O8)</f>
        <v>40.045999999999999</v>
      </c>
      <c r="Q8" s="126">
        <f>阿久根!O4/1000</f>
        <v>44.4</v>
      </c>
      <c r="R8" s="127">
        <f>'枕崎(旧式）'!S4/1000</f>
        <v>0.04</v>
      </c>
      <c r="S8" s="127">
        <f>山川!M19</f>
        <v>0</v>
      </c>
      <c r="T8" s="130">
        <f>内之浦!L19</f>
        <v>2E-3</v>
      </c>
      <c r="U8" s="143">
        <f t="shared" ref="U8:U18" si="3">SUM(Q8:T8)</f>
        <v>44.442</v>
      </c>
    </row>
    <row r="9" spans="1:21" ht="15" customHeight="1" x14ac:dyDescent="0.15">
      <c r="A9" s="124">
        <f>４港計!A7</f>
        <v>29.6</v>
      </c>
      <c r="B9" s="126">
        <f>阿久根!C5/1000</f>
        <v>0.8</v>
      </c>
      <c r="C9" s="127">
        <f>'枕崎(旧式）'!C5/1000</f>
        <v>0.8</v>
      </c>
      <c r="D9" s="127">
        <f>山川!C20</f>
        <v>0</v>
      </c>
      <c r="E9" s="128">
        <f>内之浦!C20</f>
        <v>7</v>
      </c>
      <c r="F9" s="129">
        <f t="shared" si="0"/>
        <v>8.6</v>
      </c>
      <c r="G9" s="139">
        <f>阿久根!B5</f>
        <v>30</v>
      </c>
      <c r="H9" s="140">
        <f>'枕崎(旧式）'!B5</f>
        <v>30</v>
      </c>
      <c r="I9" s="140">
        <f>山川!B20</f>
        <v>0</v>
      </c>
      <c r="J9" s="141">
        <f>内之浦!B20</f>
        <v>3</v>
      </c>
      <c r="K9" s="142">
        <f t="shared" si="1"/>
        <v>63</v>
      </c>
      <c r="L9" s="126">
        <f>阿久根!I5/1000</f>
        <v>5.5E-2</v>
      </c>
      <c r="M9" s="127">
        <f>'枕崎(旧式）'!H5/1000</f>
        <v>50</v>
      </c>
      <c r="N9" s="127">
        <f>山川!H20</f>
        <v>0</v>
      </c>
      <c r="O9" s="130">
        <f>内之浦!H20</f>
        <v>3.0000000000000001E-3</v>
      </c>
      <c r="P9" s="129">
        <f t="shared" si="2"/>
        <v>50.058</v>
      </c>
      <c r="Q9" s="126">
        <f>阿久根!O5/1000</f>
        <v>55.5</v>
      </c>
      <c r="R9" s="127">
        <f>'枕崎(旧式）'!S5/1000</f>
        <v>0.05</v>
      </c>
      <c r="S9" s="127">
        <f>山川!M20</f>
        <v>0</v>
      </c>
      <c r="T9" s="130">
        <f>内之浦!L20</f>
        <v>3.0000000000000001E-3</v>
      </c>
      <c r="U9" s="143">
        <f t="shared" si="3"/>
        <v>55.552999999999997</v>
      </c>
    </row>
    <row r="10" spans="1:21" ht="15" customHeight="1" x14ac:dyDescent="0.15">
      <c r="A10" s="124">
        <f>４港計!A8</f>
        <v>29.7</v>
      </c>
      <c r="B10" s="126">
        <f>阿久根!C6/1000</f>
        <v>0.9</v>
      </c>
      <c r="C10" s="127">
        <f>'枕崎(旧式）'!C6/1000</f>
        <v>0.9</v>
      </c>
      <c r="D10" s="127">
        <f>山川!C21</f>
        <v>0</v>
      </c>
      <c r="E10" s="128">
        <f>内之浦!C21</f>
        <v>8</v>
      </c>
      <c r="F10" s="129">
        <f t="shared" si="0"/>
        <v>9.8000000000000007</v>
      </c>
      <c r="G10" s="139">
        <f>阿久根!B6</f>
        <v>40</v>
      </c>
      <c r="H10" s="140">
        <f>'枕崎(旧式）'!B6</f>
        <v>40</v>
      </c>
      <c r="I10" s="140">
        <f>山川!B21</f>
        <v>0</v>
      </c>
      <c r="J10" s="141">
        <f>内之浦!B21</f>
        <v>4</v>
      </c>
      <c r="K10" s="142">
        <f t="shared" si="1"/>
        <v>84</v>
      </c>
      <c r="L10" s="126">
        <f>阿久根!I6/1000</f>
        <v>6.6000000000000003E-2</v>
      </c>
      <c r="M10" s="127">
        <f>'枕崎(旧式）'!H6/1000</f>
        <v>60</v>
      </c>
      <c r="N10" s="127">
        <f>山川!H21</f>
        <v>0</v>
      </c>
      <c r="O10" s="130">
        <f>内之浦!H21</f>
        <v>4.0000000000000001E-3</v>
      </c>
      <c r="P10" s="129">
        <f t="shared" si="2"/>
        <v>60.07</v>
      </c>
      <c r="Q10" s="126">
        <f>阿久根!O6/1000</f>
        <v>66.599999999999994</v>
      </c>
      <c r="R10" s="127">
        <f>'枕崎(旧式）'!S6/1000</f>
        <v>0.06</v>
      </c>
      <c r="S10" s="127">
        <f>山川!M21</f>
        <v>0</v>
      </c>
      <c r="T10" s="130">
        <f>内之浦!L21</f>
        <v>4.0000000000000001E-3</v>
      </c>
      <c r="U10" s="143">
        <f t="shared" si="3"/>
        <v>66.664000000000001</v>
      </c>
    </row>
    <row r="11" spans="1:21" ht="15" customHeight="1" x14ac:dyDescent="0.15">
      <c r="A11" s="124">
        <f>４港計!A9</f>
        <v>29.8</v>
      </c>
      <c r="B11" s="126">
        <f>阿久根!C7/1000</f>
        <v>1</v>
      </c>
      <c r="C11" s="127">
        <f>'枕崎(旧式）'!C7/1000</f>
        <v>1</v>
      </c>
      <c r="D11" s="127">
        <f>山川!C22</f>
        <v>0</v>
      </c>
      <c r="E11" s="128">
        <f>内之浦!C22</f>
        <v>9</v>
      </c>
      <c r="F11" s="129">
        <f t="shared" si="0"/>
        <v>11</v>
      </c>
      <c r="G11" s="139">
        <f>阿久根!B7</f>
        <v>50</v>
      </c>
      <c r="H11" s="140">
        <f>'枕崎(旧式）'!B7</f>
        <v>50</v>
      </c>
      <c r="I11" s="140">
        <f>山川!B22</f>
        <v>0</v>
      </c>
      <c r="J11" s="141">
        <f>内之浦!B22</f>
        <v>5</v>
      </c>
      <c r="K11" s="142">
        <f t="shared" si="1"/>
        <v>105</v>
      </c>
      <c r="L11" s="126">
        <f>阿久根!I7/1000</f>
        <v>7.6999999999999999E-2</v>
      </c>
      <c r="M11" s="127">
        <f>'枕崎(旧式）'!H7/1000</f>
        <v>70</v>
      </c>
      <c r="N11" s="127">
        <f>山川!H22</f>
        <v>0</v>
      </c>
      <c r="O11" s="130">
        <f>内之浦!H22</f>
        <v>5.0000000000000001E-3</v>
      </c>
      <c r="P11" s="129">
        <f t="shared" si="2"/>
        <v>70.081999999999994</v>
      </c>
      <c r="Q11" s="144">
        <f>阿久根!O7/1000</f>
        <v>77.7</v>
      </c>
      <c r="R11" s="145">
        <f>'枕崎(旧式）'!S7/1000</f>
        <v>7.0000000000000007E-2</v>
      </c>
      <c r="S11" s="145">
        <f>山川!M22</f>
        <v>0</v>
      </c>
      <c r="T11" s="146">
        <f>内之浦!L22</f>
        <v>5.0000000000000001E-3</v>
      </c>
      <c r="U11" s="143">
        <f t="shared" si="3"/>
        <v>77.774999999999991</v>
      </c>
    </row>
    <row r="12" spans="1:21" ht="15" customHeight="1" x14ac:dyDescent="0.15">
      <c r="A12" s="124">
        <f>４港計!A10</f>
        <v>29.9</v>
      </c>
      <c r="B12" s="126">
        <f>阿久根!C8/1000</f>
        <v>1.1000000000000001</v>
      </c>
      <c r="C12" s="127">
        <f>'枕崎(旧式）'!C8/1000</f>
        <v>1.1000000000000001</v>
      </c>
      <c r="D12" s="127">
        <f>山川!C23</f>
        <v>0</v>
      </c>
      <c r="E12" s="128">
        <f>内之浦!C23</f>
        <v>10</v>
      </c>
      <c r="F12" s="129">
        <f t="shared" si="0"/>
        <v>12.2</v>
      </c>
      <c r="G12" s="139">
        <f>阿久根!B8</f>
        <v>60</v>
      </c>
      <c r="H12" s="140">
        <f>'枕崎(旧式）'!B8</f>
        <v>60</v>
      </c>
      <c r="I12" s="140">
        <f>山川!B23</f>
        <v>0</v>
      </c>
      <c r="J12" s="141">
        <f>内之浦!B23</f>
        <v>6</v>
      </c>
      <c r="K12" s="142">
        <f t="shared" si="1"/>
        <v>126</v>
      </c>
      <c r="L12" s="126">
        <f>阿久根!I8/1000</f>
        <v>8.7999999999999995E-2</v>
      </c>
      <c r="M12" s="127">
        <f>'枕崎(旧式）'!H8/1000</f>
        <v>80</v>
      </c>
      <c r="N12" s="127">
        <f>山川!H23</f>
        <v>0</v>
      </c>
      <c r="O12" s="130">
        <f>内之浦!H23</f>
        <v>4.0000000000000001E-3</v>
      </c>
      <c r="P12" s="129">
        <f t="shared" si="2"/>
        <v>80.091999999999999</v>
      </c>
      <c r="Q12" s="144">
        <f>阿久根!O8/1000</f>
        <v>88.8</v>
      </c>
      <c r="R12" s="145">
        <f>'枕崎(旧式）'!S8/1000</f>
        <v>0.08</v>
      </c>
      <c r="S12" s="145">
        <f>山川!M23</f>
        <v>0</v>
      </c>
      <c r="T12" s="146">
        <f>内之浦!L23</f>
        <v>4.0000000000000001E-3</v>
      </c>
      <c r="U12" s="143">
        <f t="shared" si="3"/>
        <v>88.884</v>
      </c>
    </row>
    <row r="13" spans="1:21" ht="15" customHeight="1" x14ac:dyDescent="0.15">
      <c r="A13" s="194">
        <f>４港計!A11</f>
        <v>29.1</v>
      </c>
      <c r="B13" s="126">
        <f>阿久根!C9/1000</f>
        <v>1.2</v>
      </c>
      <c r="C13" s="127">
        <f>'枕崎(旧式）'!C9/1000</f>
        <v>1.2</v>
      </c>
      <c r="D13" s="127">
        <f>山川!C24</f>
        <v>0</v>
      </c>
      <c r="E13" s="128">
        <f>内之浦!C24</f>
        <v>11</v>
      </c>
      <c r="F13" s="129">
        <f t="shared" si="0"/>
        <v>13.4</v>
      </c>
      <c r="G13" s="139">
        <f>阿久根!B9</f>
        <v>70</v>
      </c>
      <c r="H13" s="140">
        <f>'枕崎(旧式）'!B9</f>
        <v>70</v>
      </c>
      <c r="I13" s="140">
        <f>山川!B24</f>
        <v>0</v>
      </c>
      <c r="J13" s="141">
        <f>内之浦!B24</f>
        <v>7</v>
      </c>
      <c r="K13" s="142">
        <f t="shared" si="1"/>
        <v>147</v>
      </c>
      <c r="L13" s="126">
        <f>阿久根!I9/1000</f>
        <v>9.9000000000000005E-2</v>
      </c>
      <c r="M13" s="127">
        <f>'枕崎(旧式）'!H9/1000</f>
        <v>90</v>
      </c>
      <c r="N13" s="127">
        <f>山川!H24</f>
        <v>0</v>
      </c>
      <c r="O13" s="130">
        <f>内之浦!H24</f>
        <v>3.0000000000000001E-3</v>
      </c>
      <c r="P13" s="129">
        <f t="shared" si="2"/>
        <v>90.102000000000004</v>
      </c>
      <c r="Q13" s="144">
        <f>阿久根!O9/1000</f>
        <v>99.9</v>
      </c>
      <c r="R13" s="145">
        <f>'枕崎(旧式）'!S9/1000</f>
        <v>0.09</v>
      </c>
      <c r="S13" s="145">
        <f>山川!M24</f>
        <v>0</v>
      </c>
      <c r="T13" s="146">
        <f>内之浦!L24</f>
        <v>3.0000000000000001E-3</v>
      </c>
      <c r="U13" s="143">
        <f t="shared" si="3"/>
        <v>99.993000000000009</v>
      </c>
    </row>
    <row r="14" spans="1:21" ht="15" customHeight="1" x14ac:dyDescent="0.15">
      <c r="A14" s="124">
        <f>４港計!A12</f>
        <v>29.11</v>
      </c>
      <c r="B14" s="126">
        <f>阿久根!C10/1000</f>
        <v>1.3</v>
      </c>
      <c r="C14" s="127">
        <f>'枕崎(旧式）'!C10/1000</f>
        <v>1.3</v>
      </c>
      <c r="D14" s="127">
        <f>山川!C25</f>
        <v>0</v>
      </c>
      <c r="E14" s="128">
        <f>内之浦!C25</f>
        <v>12</v>
      </c>
      <c r="F14" s="129">
        <f t="shared" si="0"/>
        <v>14.6</v>
      </c>
      <c r="G14" s="139">
        <f>阿久根!B10</f>
        <v>80</v>
      </c>
      <c r="H14" s="140">
        <f>'枕崎(旧式）'!B10</f>
        <v>80</v>
      </c>
      <c r="I14" s="140">
        <f>山川!B25</f>
        <v>0</v>
      </c>
      <c r="J14" s="141">
        <f>内之浦!B25</f>
        <v>8</v>
      </c>
      <c r="K14" s="142">
        <f t="shared" si="1"/>
        <v>168</v>
      </c>
      <c r="L14" s="126">
        <f>阿久根!I10/1000</f>
        <v>0.11</v>
      </c>
      <c r="M14" s="127">
        <f>'枕崎(旧式）'!H10/1000</f>
        <v>100</v>
      </c>
      <c r="N14" s="127">
        <f>山川!H25</f>
        <v>0</v>
      </c>
      <c r="O14" s="130">
        <f>内之浦!H25</f>
        <v>2E-3</v>
      </c>
      <c r="P14" s="129">
        <f t="shared" si="2"/>
        <v>100.11199999999999</v>
      </c>
      <c r="Q14" s="144">
        <f>阿久根!O10/1000</f>
        <v>111</v>
      </c>
      <c r="R14" s="145">
        <f>'枕崎(旧式）'!S10/1000</f>
        <v>0.1</v>
      </c>
      <c r="S14" s="145">
        <f>山川!M25</f>
        <v>0</v>
      </c>
      <c r="T14" s="146">
        <f>内之浦!L25</f>
        <v>2E-3</v>
      </c>
      <c r="U14" s="143">
        <f>SUM(Q14:T14)</f>
        <v>111.10199999999999</v>
      </c>
    </row>
    <row r="15" spans="1:21" ht="15" customHeight="1" x14ac:dyDescent="0.15">
      <c r="A15" s="124">
        <f>４港計!A13</f>
        <v>29.12</v>
      </c>
      <c r="B15" s="126">
        <f>阿久根!C11/1000</f>
        <v>1.4</v>
      </c>
      <c r="C15" s="127">
        <f>'枕崎(旧式）'!C11/1000</f>
        <v>1.4</v>
      </c>
      <c r="D15" s="127">
        <f>山川!C26</f>
        <v>0</v>
      </c>
      <c r="E15" s="128">
        <f>内之浦!C26</f>
        <v>13</v>
      </c>
      <c r="F15" s="129">
        <f t="shared" si="0"/>
        <v>15.8</v>
      </c>
      <c r="G15" s="139">
        <f>阿久根!B11</f>
        <v>90</v>
      </c>
      <c r="H15" s="140">
        <f>'枕崎(旧式）'!B11</f>
        <v>90</v>
      </c>
      <c r="I15" s="140">
        <f>山川!B26</f>
        <v>0</v>
      </c>
      <c r="J15" s="141">
        <f>内之浦!B26</f>
        <v>9</v>
      </c>
      <c r="K15" s="142">
        <f t="shared" si="1"/>
        <v>189</v>
      </c>
      <c r="L15" s="126">
        <f>阿久根!I11/1000</f>
        <v>0.121</v>
      </c>
      <c r="M15" s="127">
        <f>'枕崎(旧式）'!H11/1000</f>
        <v>110</v>
      </c>
      <c r="N15" s="127">
        <f>山川!H26</f>
        <v>0</v>
      </c>
      <c r="O15" s="130">
        <f>内之浦!H26</f>
        <v>1E-3</v>
      </c>
      <c r="P15" s="129">
        <f t="shared" si="2"/>
        <v>110.122</v>
      </c>
      <c r="Q15" s="144">
        <f>阿久根!O11/1000</f>
        <v>122.1</v>
      </c>
      <c r="R15" s="145">
        <f>'枕崎(旧式）'!S11/1000</f>
        <v>0.11</v>
      </c>
      <c r="S15" s="145">
        <f>山川!M26</f>
        <v>0</v>
      </c>
      <c r="T15" s="146">
        <f>内之浦!L26</f>
        <v>1E-3</v>
      </c>
      <c r="U15" s="143">
        <f t="shared" si="3"/>
        <v>122.211</v>
      </c>
    </row>
    <row r="16" spans="1:21" ht="15" customHeight="1" x14ac:dyDescent="0.15">
      <c r="A16" s="124">
        <f>４港計!A14</f>
        <v>30.1</v>
      </c>
      <c r="B16" s="126">
        <f>阿久根!C12/1000</f>
        <v>1.5</v>
      </c>
      <c r="C16" s="127">
        <f>'枕崎(旧式）'!C12/1000</f>
        <v>1.5</v>
      </c>
      <c r="D16" s="127">
        <f>山川!C27</f>
        <v>0</v>
      </c>
      <c r="E16" s="128">
        <f>内之浦!C27</f>
        <v>14</v>
      </c>
      <c r="F16" s="129">
        <f t="shared" si="0"/>
        <v>17</v>
      </c>
      <c r="G16" s="139">
        <f>阿久根!B12</f>
        <v>100</v>
      </c>
      <c r="H16" s="140">
        <f>'枕崎(旧式）'!B12</f>
        <v>100</v>
      </c>
      <c r="I16" s="140">
        <f>山川!B27</f>
        <v>0</v>
      </c>
      <c r="J16" s="141">
        <f>内之浦!B27</f>
        <v>0</v>
      </c>
      <c r="K16" s="142">
        <f t="shared" si="1"/>
        <v>200</v>
      </c>
      <c r="L16" s="126">
        <f>阿久根!I12/1000</f>
        <v>0.13200000000000001</v>
      </c>
      <c r="M16" s="127">
        <f>'枕崎(旧式）'!H12/1000</f>
        <v>120</v>
      </c>
      <c r="N16" s="127">
        <f>山川!H27</f>
        <v>0</v>
      </c>
      <c r="O16" s="130">
        <f>内之浦!H27</f>
        <v>0</v>
      </c>
      <c r="P16" s="129">
        <f>SUM(L16:O16)</f>
        <v>120.13200000000001</v>
      </c>
      <c r="Q16" s="144">
        <f>阿久根!O12/1000</f>
        <v>133.19999999999999</v>
      </c>
      <c r="R16" s="145">
        <f>'枕崎(旧式）'!S12/1000</f>
        <v>0.12</v>
      </c>
      <c r="S16" s="145">
        <f>山川!M27</f>
        <v>0</v>
      </c>
      <c r="T16" s="146">
        <f>内之浦!L27</f>
        <v>0</v>
      </c>
      <c r="U16" s="143">
        <f t="shared" si="3"/>
        <v>133.32</v>
      </c>
    </row>
    <row r="17" spans="1:21" ht="15" customHeight="1" x14ac:dyDescent="0.15">
      <c r="A17" s="124">
        <f>４港計!A15</f>
        <v>30.2</v>
      </c>
      <c r="B17" s="126">
        <f>阿久根!C13/1000</f>
        <v>1.6</v>
      </c>
      <c r="C17" s="127">
        <f>'枕崎(旧式）'!C13/1000</f>
        <v>1.6</v>
      </c>
      <c r="D17" s="127">
        <f>山川!C28</f>
        <v>0</v>
      </c>
      <c r="E17" s="128">
        <f>内之浦!C28</f>
        <v>15</v>
      </c>
      <c r="F17" s="129">
        <f t="shared" si="0"/>
        <v>18.2</v>
      </c>
      <c r="G17" s="139">
        <f>阿久根!B13</f>
        <v>110</v>
      </c>
      <c r="H17" s="140">
        <f>'枕崎(旧式）'!B13</f>
        <v>110</v>
      </c>
      <c r="I17" s="140">
        <f>山川!B28</f>
        <v>0</v>
      </c>
      <c r="J17" s="141">
        <f>内之浦!B28</f>
        <v>1</v>
      </c>
      <c r="K17" s="142">
        <f t="shared" si="1"/>
        <v>221</v>
      </c>
      <c r="L17" s="126">
        <f>阿久根!I13/1000</f>
        <v>0.14299999999999999</v>
      </c>
      <c r="M17" s="127">
        <f>'枕崎(旧式）'!H13/1000</f>
        <v>130</v>
      </c>
      <c r="N17" s="127">
        <f>山川!H28</f>
        <v>0</v>
      </c>
      <c r="O17" s="130">
        <f>内之浦!H28</f>
        <v>0</v>
      </c>
      <c r="P17" s="129">
        <f t="shared" si="2"/>
        <v>130.143</v>
      </c>
      <c r="Q17" s="144">
        <f>阿久根!O13/1000</f>
        <v>144.30000000000001</v>
      </c>
      <c r="R17" s="145">
        <f>'枕崎(旧式）'!S13/1000</f>
        <v>0.13</v>
      </c>
      <c r="S17" s="145">
        <f>山川!M28</f>
        <v>0</v>
      </c>
      <c r="T17" s="146">
        <f>内之浦!L28</f>
        <v>0</v>
      </c>
      <c r="U17" s="143">
        <f t="shared" si="3"/>
        <v>144.43</v>
      </c>
    </row>
    <row r="18" spans="1:21" ht="15" customHeight="1" x14ac:dyDescent="0.15">
      <c r="A18" s="124">
        <f>４港計!A16</f>
        <v>30.3</v>
      </c>
      <c r="B18" s="126">
        <f>阿久根!C14/1000</f>
        <v>0</v>
      </c>
      <c r="C18" s="127">
        <f>'枕崎(旧式）'!C14/1000</f>
        <v>0</v>
      </c>
      <c r="D18" s="127">
        <f>山川!C29</f>
        <v>0</v>
      </c>
      <c r="E18" s="130">
        <f>内之浦!C29</f>
        <v>0</v>
      </c>
      <c r="F18" s="129">
        <f t="shared" si="0"/>
        <v>0</v>
      </c>
      <c r="G18" s="147">
        <f>阿久根!B14</f>
        <v>0</v>
      </c>
      <c r="H18" s="140">
        <f>'枕崎(旧式）'!B14</f>
        <v>0</v>
      </c>
      <c r="I18" s="140">
        <f>山川!B29</f>
        <v>0</v>
      </c>
      <c r="J18" s="148">
        <f>内之浦!B29</f>
        <v>0</v>
      </c>
      <c r="K18" s="142">
        <f t="shared" si="1"/>
        <v>0</v>
      </c>
      <c r="L18" s="126">
        <f>阿久根!I14/1000</f>
        <v>0.154</v>
      </c>
      <c r="M18" s="127">
        <f>'枕崎(旧式）'!H14/1000</f>
        <v>0</v>
      </c>
      <c r="N18" s="127">
        <f>山川!H29</f>
        <v>0</v>
      </c>
      <c r="O18" s="130">
        <f>内之浦!H29</f>
        <v>0</v>
      </c>
      <c r="P18" s="129">
        <f t="shared" si="2"/>
        <v>0.154</v>
      </c>
      <c r="Q18" s="144">
        <f>阿久根!O14/1000</f>
        <v>155.4</v>
      </c>
      <c r="R18" s="145">
        <f>'枕崎(旧式）'!S14/1000</f>
        <v>0</v>
      </c>
      <c r="S18" s="145">
        <f>山川!M29</f>
        <v>0</v>
      </c>
      <c r="T18" s="146">
        <f>内之浦!L29</f>
        <v>0</v>
      </c>
      <c r="U18" s="143">
        <f t="shared" si="3"/>
        <v>155.4</v>
      </c>
    </row>
    <row r="19" spans="1:21" ht="9" customHeight="1" x14ac:dyDescent="0.15">
      <c r="A19" s="124"/>
      <c r="B19" s="131"/>
      <c r="C19" s="132"/>
      <c r="D19" s="132"/>
      <c r="E19" s="133"/>
      <c r="F19" s="134"/>
      <c r="G19" s="149"/>
      <c r="H19" s="132"/>
      <c r="I19" s="132"/>
      <c r="J19" s="150"/>
      <c r="K19" s="151"/>
      <c r="L19" s="131"/>
      <c r="M19" s="132"/>
      <c r="N19" s="132"/>
      <c r="O19" s="133"/>
      <c r="P19" s="152"/>
      <c r="Q19" s="131"/>
      <c r="R19" s="132"/>
      <c r="S19" s="132"/>
      <c r="T19" s="133"/>
      <c r="U19" s="151"/>
    </row>
    <row r="20" spans="1:21" ht="18" thickBot="1" x14ac:dyDescent="0.2">
      <c r="A20" s="125" t="s">
        <v>129</v>
      </c>
      <c r="B20" s="135">
        <f t="shared" ref="B20:U20" si="4">SUM(B7:B18)</f>
        <v>12.1</v>
      </c>
      <c r="C20" s="136">
        <f t="shared" si="4"/>
        <v>12.1</v>
      </c>
      <c r="D20" s="136">
        <f t="shared" si="4"/>
        <v>0</v>
      </c>
      <c r="E20" s="137">
        <f t="shared" si="4"/>
        <v>110</v>
      </c>
      <c r="F20" s="138">
        <f t="shared" si="4"/>
        <v>134.19999999999999</v>
      </c>
      <c r="G20" s="153">
        <f t="shared" si="4"/>
        <v>660</v>
      </c>
      <c r="H20" s="154">
        <f t="shared" si="4"/>
        <v>660</v>
      </c>
      <c r="I20" s="154">
        <f t="shared" si="4"/>
        <v>0</v>
      </c>
      <c r="J20" s="155">
        <f t="shared" si="4"/>
        <v>46</v>
      </c>
      <c r="K20" s="156">
        <f t="shared" si="4"/>
        <v>1366</v>
      </c>
      <c r="L20" s="135">
        <f t="shared" si="4"/>
        <v>1.1219999999999999</v>
      </c>
      <c r="M20" s="136">
        <f t="shared" si="4"/>
        <v>880</v>
      </c>
      <c r="N20" s="136">
        <f t="shared" si="4"/>
        <v>0</v>
      </c>
      <c r="O20" s="137">
        <f t="shared" si="4"/>
        <v>2.5000000000000001E-2</v>
      </c>
      <c r="P20" s="157">
        <f t="shared" si="4"/>
        <v>881.14699999999993</v>
      </c>
      <c r="Q20" s="135">
        <f t="shared" si="4"/>
        <v>1132.2</v>
      </c>
      <c r="R20" s="136">
        <f t="shared" si="4"/>
        <v>0.88</v>
      </c>
      <c r="S20" s="136">
        <f t="shared" si="4"/>
        <v>0</v>
      </c>
      <c r="T20" s="137">
        <f t="shared" si="4"/>
        <v>2.5000000000000001E-2</v>
      </c>
      <c r="U20" s="158">
        <f t="shared" si="4"/>
        <v>1133.1050000000002</v>
      </c>
    </row>
    <row r="21" spans="1:21" ht="15" customHeight="1" x14ac:dyDescent="0.15">
      <c r="A21" s="21"/>
      <c r="U21" s="45"/>
    </row>
    <row r="22" spans="1:21" ht="17" x14ac:dyDescent="0.15">
      <c r="A22" s="94" t="s">
        <v>193</v>
      </c>
      <c r="B22" s="167"/>
      <c r="C22" s="167"/>
      <c r="D22" s="167"/>
      <c r="E22" s="167"/>
      <c r="F22" s="26"/>
      <c r="G22" s="167"/>
      <c r="H22" s="167"/>
      <c r="I22" s="167"/>
      <c r="J22" s="167"/>
      <c r="K22" s="167"/>
      <c r="L22" s="167"/>
    </row>
    <row r="23" spans="1:21" ht="18" thickBot="1" x14ac:dyDescent="0.2">
      <c r="A23" s="166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86" t="s">
        <v>111</v>
      </c>
      <c r="N23" s="21"/>
      <c r="O23" s="21"/>
      <c r="P23" s="21"/>
      <c r="Q23" s="21"/>
      <c r="R23" s="21"/>
      <c r="S23" s="21"/>
      <c r="T23" s="21"/>
    </row>
    <row r="24" spans="1:21" ht="17.25" customHeight="1" thickBot="1" x14ac:dyDescent="0.2">
      <c r="A24" s="171"/>
      <c r="B24" s="347" t="s">
        <v>188</v>
      </c>
      <c r="C24" s="348"/>
      <c r="D24" s="348"/>
      <c r="E24" s="348"/>
      <c r="F24" s="349"/>
      <c r="G24" s="344" t="s">
        <v>189</v>
      </c>
      <c r="H24" s="345"/>
      <c r="I24" s="345"/>
      <c r="J24" s="345"/>
      <c r="K24" s="346"/>
      <c r="L24" s="344" t="s">
        <v>190</v>
      </c>
      <c r="M24" s="345"/>
      <c r="N24" s="345"/>
      <c r="O24" s="345"/>
      <c r="P24" s="346"/>
      <c r="Q24" s="344" t="s">
        <v>191</v>
      </c>
      <c r="R24" s="345"/>
      <c r="S24" s="345"/>
      <c r="T24" s="345"/>
      <c r="U24" s="346"/>
    </row>
    <row r="25" spans="1:21" ht="17.25" customHeight="1" thickBot="1" x14ac:dyDescent="0.2">
      <c r="A25" s="172" t="s">
        <v>122</v>
      </c>
      <c r="B25" s="173" t="s">
        <v>123</v>
      </c>
      <c r="C25" s="174" t="s">
        <v>124</v>
      </c>
      <c r="D25" s="174" t="s">
        <v>125</v>
      </c>
      <c r="E25" s="175" t="s">
        <v>126</v>
      </c>
      <c r="F25" s="176" t="s">
        <v>127</v>
      </c>
      <c r="G25" s="159" t="s">
        <v>123</v>
      </c>
      <c r="H25" s="160" t="s">
        <v>124</v>
      </c>
      <c r="I25" s="160" t="s">
        <v>125</v>
      </c>
      <c r="J25" s="163" t="s">
        <v>126</v>
      </c>
      <c r="K25" s="177" t="s">
        <v>127</v>
      </c>
      <c r="L25" s="159" t="s">
        <v>123</v>
      </c>
      <c r="M25" s="160" t="s">
        <v>124</v>
      </c>
      <c r="N25" s="160" t="s">
        <v>125</v>
      </c>
      <c r="O25" s="161" t="s">
        <v>126</v>
      </c>
      <c r="P25" s="162" t="s">
        <v>127</v>
      </c>
      <c r="Q25" s="178" t="s">
        <v>123</v>
      </c>
      <c r="R25" s="160" t="s">
        <v>124</v>
      </c>
      <c r="S25" s="160" t="s">
        <v>125</v>
      </c>
      <c r="T25" s="163" t="s">
        <v>126</v>
      </c>
      <c r="U25" s="177" t="s">
        <v>127</v>
      </c>
    </row>
    <row r="26" spans="1:21" ht="15" customHeight="1" x14ac:dyDescent="0.15">
      <c r="A26" s="124">
        <f>４港計!A5</f>
        <v>29.4</v>
      </c>
      <c r="B26" s="126">
        <f>阿久根!T3/1000</f>
        <v>30</v>
      </c>
      <c r="C26" s="127">
        <f>'枕崎(旧式）'!Y3/1000</f>
        <v>3.0000000000000001E-3</v>
      </c>
      <c r="D26" s="127">
        <f>山川!S18</f>
        <v>0</v>
      </c>
      <c r="E26" s="128">
        <f>内之浦!P18</f>
        <v>1E-3</v>
      </c>
      <c r="F26" s="179">
        <f>SUM(B26:E26)</f>
        <v>30.004000000000001</v>
      </c>
      <c r="G26" s="126">
        <f>阿久根!U3/1000</f>
        <v>3.3000000000000002E-2</v>
      </c>
      <c r="H26" s="127">
        <f>'枕崎(旧式）'!Z3/1000</f>
        <v>0.03</v>
      </c>
      <c r="I26" s="127">
        <f>山川!T18</f>
        <v>0</v>
      </c>
      <c r="J26" s="130">
        <f>内之浦!N18</f>
        <v>0.1</v>
      </c>
      <c r="K26" s="180">
        <f>SUM(G26:J26)</f>
        <v>0.16300000000000001</v>
      </c>
      <c r="L26" s="126">
        <f>阿久根!V3/1000</f>
        <v>0.33</v>
      </c>
      <c r="M26" s="127">
        <f>'枕崎(旧式）'!AA3/1000</f>
        <v>3.0000000000000001E-3</v>
      </c>
      <c r="N26" s="127">
        <f>山川!U18</f>
        <v>0</v>
      </c>
      <c r="O26" s="128">
        <f>内之浦!O18</f>
        <v>1</v>
      </c>
      <c r="P26" s="129">
        <f>SUM(L26:O26)</f>
        <v>1.333</v>
      </c>
      <c r="Q26" s="181">
        <f>阿久根!W3/1000</f>
        <v>3.3</v>
      </c>
      <c r="R26" s="127">
        <f>'枕崎(旧式）'!X3/1000</f>
        <v>0.33</v>
      </c>
      <c r="S26" s="127">
        <f>山川!R18</f>
        <v>0</v>
      </c>
      <c r="T26" s="130">
        <f>内之浦!R18</f>
        <v>0.1</v>
      </c>
      <c r="U26" s="180">
        <f>SUM(Q26:T26)</f>
        <v>3.73</v>
      </c>
    </row>
    <row r="27" spans="1:21" ht="15" customHeight="1" x14ac:dyDescent="0.15">
      <c r="A27" s="124">
        <f>４港計!A6</f>
        <v>29.5</v>
      </c>
      <c r="B27" s="126">
        <f>阿久根!T4/1000</f>
        <v>40</v>
      </c>
      <c r="C27" s="127">
        <f>'枕崎(旧式）'!Y4/1000</f>
        <v>4.0000000000000001E-3</v>
      </c>
      <c r="D27" s="127">
        <f>山川!S19</f>
        <v>0</v>
      </c>
      <c r="E27" s="128">
        <f>内之浦!P19</f>
        <v>2E-3</v>
      </c>
      <c r="F27" s="179">
        <f t="shared" ref="F27:F37" si="5">SUM(B27:E27)</f>
        <v>40.006</v>
      </c>
      <c r="G27" s="126">
        <f>阿久根!U4/1000</f>
        <v>4.3999999999999997E-2</v>
      </c>
      <c r="H27" s="127">
        <f>'枕崎(旧式）'!Z4/1000</f>
        <v>0.04</v>
      </c>
      <c r="I27" s="127">
        <f>山川!T19</f>
        <v>0</v>
      </c>
      <c r="J27" s="130">
        <f>内之浦!N19</f>
        <v>0.2</v>
      </c>
      <c r="K27" s="180">
        <f t="shared" ref="K27:K37" si="6">SUM(G27:J27)</f>
        <v>0.28400000000000003</v>
      </c>
      <c r="L27" s="126">
        <f>阿久根!V4/1000</f>
        <v>0.44</v>
      </c>
      <c r="M27" s="127">
        <f>'枕崎(旧式）'!AA4/1000</f>
        <v>4.0000000000000001E-3</v>
      </c>
      <c r="N27" s="127">
        <f>山川!U19</f>
        <v>0</v>
      </c>
      <c r="O27" s="128">
        <f>内之浦!O19</f>
        <v>2</v>
      </c>
      <c r="P27" s="129">
        <f t="shared" ref="P27:P37" si="7">SUM(L27:O27)</f>
        <v>2.444</v>
      </c>
      <c r="Q27" s="181">
        <f>阿久根!W4/1000</f>
        <v>4.4000000000000004</v>
      </c>
      <c r="R27" s="127">
        <f>'枕崎(旧式）'!X4/1000</f>
        <v>0.44</v>
      </c>
      <c r="S27" s="127">
        <f>山川!R19</f>
        <v>0</v>
      </c>
      <c r="T27" s="130">
        <f>内之浦!R19</f>
        <v>0.2</v>
      </c>
      <c r="U27" s="180">
        <f t="shared" ref="U27:U37" si="8">SUM(Q27:T27)</f>
        <v>5.0400000000000009</v>
      </c>
    </row>
    <row r="28" spans="1:21" ht="15" customHeight="1" x14ac:dyDescent="0.15">
      <c r="A28" s="124">
        <f>４港計!A7</f>
        <v>29.6</v>
      </c>
      <c r="B28" s="126">
        <f>阿久根!T5/1000</f>
        <v>50</v>
      </c>
      <c r="C28" s="127">
        <f>'枕崎(旧式）'!Y5/1000</f>
        <v>5.0000000000000001E-3</v>
      </c>
      <c r="D28" s="127">
        <f>山川!S20</f>
        <v>0</v>
      </c>
      <c r="E28" s="128">
        <f>内之浦!P20</f>
        <v>3.0000000000000001E-3</v>
      </c>
      <c r="F28" s="179">
        <f t="shared" si="5"/>
        <v>50.008000000000003</v>
      </c>
      <c r="G28" s="126">
        <f>阿久根!U5/1000</f>
        <v>5.5E-2</v>
      </c>
      <c r="H28" s="127">
        <f>'枕崎(旧式）'!Z5/1000</f>
        <v>0.05</v>
      </c>
      <c r="I28" s="127">
        <f>山川!T20</f>
        <v>0</v>
      </c>
      <c r="J28" s="130">
        <f>内之浦!N20</f>
        <v>0.3</v>
      </c>
      <c r="K28" s="180">
        <f t="shared" si="6"/>
        <v>0.40500000000000003</v>
      </c>
      <c r="L28" s="126">
        <f>阿久根!V5/1000</f>
        <v>0.55000000000000004</v>
      </c>
      <c r="M28" s="127">
        <f>'枕崎(旧式）'!AA5/1000</f>
        <v>5.0000000000000001E-3</v>
      </c>
      <c r="N28" s="127">
        <f>山川!U20</f>
        <v>0</v>
      </c>
      <c r="O28" s="128">
        <f>内之浦!O20</f>
        <v>3</v>
      </c>
      <c r="P28" s="129">
        <f t="shared" si="7"/>
        <v>3.5550000000000002</v>
      </c>
      <c r="Q28" s="181">
        <f>阿久根!W5/1000</f>
        <v>5.5</v>
      </c>
      <c r="R28" s="127">
        <f>'枕崎(旧式）'!X5/1000</f>
        <v>0.55000000000000004</v>
      </c>
      <c r="S28" s="127">
        <f>山川!R20</f>
        <v>0</v>
      </c>
      <c r="T28" s="130">
        <f>内之浦!R20</f>
        <v>0.3</v>
      </c>
      <c r="U28" s="180">
        <f t="shared" si="8"/>
        <v>6.35</v>
      </c>
    </row>
    <row r="29" spans="1:21" ht="15" customHeight="1" x14ac:dyDescent="0.15">
      <c r="A29" s="124">
        <f>４港計!A8</f>
        <v>29.7</v>
      </c>
      <c r="B29" s="126">
        <f>阿久根!T6/1000</f>
        <v>60</v>
      </c>
      <c r="C29" s="127">
        <f>'枕崎(旧式）'!Y6/1000</f>
        <v>6.0000000000000001E-3</v>
      </c>
      <c r="D29" s="127">
        <f>山川!S21</f>
        <v>0</v>
      </c>
      <c r="E29" s="128">
        <f>内之浦!P21</f>
        <v>4.0000000000000001E-3</v>
      </c>
      <c r="F29" s="179">
        <f t="shared" si="5"/>
        <v>60.01</v>
      </c>
      <c r="G29" s="126">
        <f>阿久根!U6/1000</f>
        <v>6.6000000000000003E-2</v>
      </c>
      <c r="H29" s="127">
        <f>'枕崎(旧式）'!Z6/1000</f>
        <v>0.06</v>
      </c>
      <c r="I29" s="127">
        <f>山川!T21</f>
        <v>0</v>
      </c>
      <c r="J29" s="130">
        <f>内之浦!N21</f>
        <v>0.4</v>
      </c>
      <c r="K29" s="180">
        <f t="shared" si="6"/>
        <v>0.52600000000000002</v>
      </c>
      <c r="L29" s="126">
        <f>阿久根!V6/1000</f>
        <v>0.66</v>
      </c>
      <c r="M29" s="127">
        <f>'枕崎(旧式）'!AA6/1000</f>
        <v>6.0000000000000001E-3</v>
      </c>
      <c r="N29" s="127">
        <f>山川!U21</f>
        <v>0</v>
      </c>
      <c r="O29" s="128">
        <f>内之浦!O21</f>
        <v>4</v>
      </c>
      <c r="P29" s="129">
        <f t="shared" si="7"/>
        <v>4.6660000000000004</v>
      </c>
      <c r="Q29" s="181">
        <f>阿久根!W6/1000</f>
        <v>6.6</v>
      </c>
      <c r="R29" s="127">
        <f>'枕崎(旧式）'!X6/1000</f>
        <v>0.66</v>
      </c>
      <c r="S29" s="127">
        <f>山川!R21</f>
        <v>0</v>
      </c>
      <c r="T29" s="130">
        <f>内之浦!R21</f>
        <v>0.4</v>
      </c>
      <c r="U29" s="180">
        <f t="shared" si="8"/>
        <v>7.66</v>
      </c>
    </row>
    <row r="30" spans="1:21" ht="15" customHeight="1" x14ac:dyDescent="0.15">
      <c r="A30" s="124">
        <f>４港計!A9</f>
        <v>29.8</v>
      </c>
      <c r="B30" s="126">
        <f>阿久根!T7/1000</f>
        <v>70</v>
      </c>
      <c r="C30" s="127">
        <f>'枕崎(旧式）'!Y7/1000</f>
        <v>7.0000000000000001E-3</v>
      </c>
      <c r="D30" s="127">
        <f>山川!S22</f>
        <v>0</v>
      </c>
      <c r="E30" s="128">
        <f>内之浦!P22</f>
        <v>5.0000000000000001E-3</v>
      </c>
      <c r="F30" s="179">
        <f t="shared" si="5"/>
        <v>70.012</v>
      </c>
      <c r="G30" s="126">
        <f>阿久根!U7/1000</f>
        <v>7.6999999999999999E-2</v>
      </c>
      <c r="H30" s="127">
        <f>'枕崎(旧式）'!Z7/1000</f>
        <v>7.0000000000000007E-2</v>
      </c>
      <c r="I30" s="127">
        <f>山川!T22</f>
        <v>0</v>
      </c>
      <c r="J30" s="130">
        <f>内之浦!N22</f>
        <v>0.5</v>
      </c>
      <c r="K30" s="180">
        <f t="shared" si="6"/>
        <v>0.64700000000000002</v>
      </c>
      <c r="L30" s="126">
        <f>阿久根!V7/1000</f>
        <v>0.77</v>
      </c>
      <c r="M30" s="127">
        <f>'枕崎(旧式）'!AA7/1000</f>
        <v>7.0000000000000001E-3</v>
      </c>
      <c r="N30" s="127">
        <f>山川!U22</f>
        <v>0</v>
      </c>
      <c r="O30" s="128">
        <f>内之浦!O22</f>
        <v>5</v>
      </c>
      <c r="P30" s="129">
        <f t="shared" si="7"/>
        <v>5.7770000000000001</v>
      </c>
      <c r="Q30" s="181">
        <f>阿久根!W7/1000</f>
        <v>7.7</v>
      </c>
      <c r="R30" s="127">
        <f>'枕崎(旧式）'!X7/1000</f>
        <v>0.77</v>
      </c>
      <c r="S30" s="127">
        <f>山川!R22</f>
        <v>0</v>
      </c>
      <c r="T30" s="130">
        <f>内之浦!R22</f>
        <v>0.5</v>
      </c>
      <c r="U30" s="180">
        <f t="shared" si="8"/>
        <v>8.9700000000000006</v>
      </c>
    </row>
    <row r="31" spans="1:21" ht="15" customHeight="1" x14ac:dyDescent="0.15">
      <c r="A31" s="124">
        <f>４港計!A10</f>
        <v>29.9</v>
      </c>
      <c r="B31" s="126">
        <f>阿久根!T8/1000</f>
        <v>80</v>
      </c>
      <c r="C31" s="127">
        <f>'枕崎(旧式）'!Y8/1000</f>
        <v>8.0000000000000002E-3</v>
      </c>
      <c r="D31" s="127">
        <f>山川!S23</f>
        <v>0</v>
      </c>
      <c r="E31" s="128">
        <f>内之浦!P23</f>
        <v>4.0000000000000001E-3</v>
      </c>
      <c r="F31" s="179">
        <f t="shared" si="5"/>
        <v>80.012</v>
      </c>
      <c r="G31" s="126">
        <f>阿久根!U8/1000</f>
        <v>8.7999999999999995E-2</v>
      </c>
      <c r="H31" s="127">
        <f>'枕崎(旧式）'!Z8/1000</f>
        <v>0.08</v>
      </c>
      <c r="I31" s="127">
        <f>山川!T23</f>
        <v>0</v>
      </c>
      <c r="J31" s="130">
        <f>内之浦!N23</f>
        <v>0.4</v>
      </c>
      <c r="K31" s="180">
        <f t="shared" si="6"/>
        <v>0.56800000000000006</v>
      </c>
      <c r="L31" s="126">
        <f>阿久根!V8/1000</f>
        <v>0.88</v>
      </c>
      <c r="M31" s="127">
        <f>'枕崎(旧式）'!AA8/1000</f>
        <v>8.0000000000000002E-3</v>
      </c>
      <c r="N31" s="127">
        <f>山川!U23</f>
        <v>0</v>
      </c>
      <c r="O31" s="128">
        <f>内之浦!O23</f>
        <v>4</v>
      </c>
      <c r="P31" s="129">
        <f t="shared" si="7"/>
        <v>4.8879999999999999</v>
      </c>
      <c r="Q31" s="181">
        <f>阿久根!W8/1000</f>
        <v>8.8000000000000007</v>
      </c>
      <c r="R31" s="127">
        <f>'枕崎(旧式）'!X8/1000</f>
        <v>0.88</v>
      </c>
      <c r="S31" s="127">
        <f>山川!R23</f>
        <v>0</v>
      </c>
      <c r="T31" s="130">
        <f>内之浦!R23</f>
        <v>0.4</v>
      </c>
      <c r="U31" s="180">
        <f t="shared" si="8"/>
        <v>10.080000000000002</v>
      </c>
    </row>
    <row r="32" spans="1:21" ht="15" customHeight="1" x14ac:dyDescent="0.15">
      <c r="A32" s="194">
        <f>４港計!A11</f>
        <v>29.1</v>
      </c>
      <c r="B32" s="126">
        <f>阿久根!T9/1000</f>
        <v>90</v>
      </c>
      <c r="C32" s="127">
        <f>'枕崎(旧式）'!Y9/1000</f>
        <v>8.9999999999999993E-3</v>
      </c>
      <c r="D32" s="127">
        <f>山川!S24</f>
        <v>0</v>
      </c>
      <c r="E32" s="128">
        <f>内之浦!P24</f>
        <v>3.0000000000000001E-3</v>
      </c>
      <c r="F32" s="179">
        <f t="shared" si="5"/>
        <v>90.012</v>
      </c>
      <c r="G32" s="126">
        <f>阿久根!U9/1000</f>
        <v>9.9000000000000005E-2</v>
      </c>
      <c r="H32" s="127">
        <f>'枕崎(旧式）'!Z9/1000</f>
        <v>0.09</v>
      </c>
      <c r="I32" s="127">
        <f>山川!T24</f>
        <v>0</v>
      </c>
      <c r="J32" s="130">
        <f>内之浦!N24</f>
        <v>0.3</v>
      </c>
      <c r="K32" s="180">
        <f t="shared" si="6"/>
        <v>0.48899999999999999</v>
      </c>
      <c r="L32" s="126">
        <f>阿久根!V9/1000</f>
        <v>0.99</v>
      </c>
      <c r="M32" s="127">
        <f>'枕崎(旧式）'!AA9/1000</f>
        <v>8.9999999999999993E-3</v>
      </c>
      <c r="N32" s="127">
        <f>山川!U24</f>
        <v>0</v>
      </c>
      <c r="O32" s="128">
        <f>内之浦!O24</f>
        <v>3</v>
      </c>
      <c r="P32" s="129">
        <f t="shared" si="7"/>
        <v>3.9990000000000001</v>
      </c>
      <c r="Q32" s="181">
        <f>阿久根!W9/1000</f>
        <v>9.9</v>
      </c>
      <c r="R32" s="127">
        <f>'枕崎(旧式）'!X9/1000</f>
        <v>0.99</v>
      </c>
      <c r="S32" s="127">
        <f>山川!R24</f>
        <v>0</v>
      </c>
      <c r="T32" s="130">
        <f>内之浦!R24</f>
        <v>0.3</v>
      </c>
      <c r="U32" s="180">
        <f t="shared" si="8"/>
        <v>11.190000000000001</v>
      </c>
    </row>
    <row r="33" spans="1:21" ht="15" customHeight="1" x14ac:dyDescent="0.15">
      <c r="A33" s="124">
        <f>４港計!A12</f>
        <v>29.11</v>
      </c>
      <c r="B33" s="126">
        <f>阿久根!T10/1000</f>
        <v>100</v>
      </c>
      <c r="C33" s="127">
        <f>'枕崎(旧式）'!Y10/1000</f>
        <v>0.01</v>
      </c>
      <c r="D33" s="127">
        <f>山川!S25</f>
        <v>0</v>
      </c>
      <c r="E33" s="128">
        <f>内之浦!P25</f>
        <v>2E-3</v>
      </c>
      <c r="F33" s="179">
        <f t="shared" si="5"/>
        <v>100.012</v>
      </c>
      <c r="G33" s="126">
        <f>阿久根!U10/1000</f>
        <v>0.11</v>
      </c>
      <c r="H33" s="127">
        <f>'枕崎(旧式）'!Z10/1000</f>
        <v>0.1</v>
      </c>
      <c r="I33" s="127">
        <f>山川!T25</f>
        <v>0</v>
      </c>
      <c r="J33" s="130">
        <f>内之浦!N25</f>
        <v>0.2</v>
      </c>
      <c r="K33" s="180">
        <f t="shared" si="6"/>
        <v>0.41000000000000003</v>
      </c>
      <c r="L33" s="126">
        <f>阿久根!V10/1000</f>
        <v>1.1000000000000001</v>
      </c>
      <c r="M33" s="127">
        <f>'枕崎(旧式）'!AA10/1000</f>
        <v>0.01</v>
      </c>
      <c r="N33" s="127">
        <f>山川!U25</f>
        <v>0</v>
      </c>
      <c r="O33" s="128">
        <f>内之浦!O25</f>
        <v>2</v>
      </c>
      <c r="P33" s="129">
        <f t="shared" si="7"/>
        <v>3.1100000000000003</v>
      </c>
      <c r="Q33" s="181">
        <f>阿久根!W10/1000</f>
        <v>11</v>
      </c>
      <c r="R33" s="127">
        <f>'枕崎(旧式）'!X10/1000</f>
        <v>1.1000000000000001</v>
      </c>
      <c r="S33" s="127">
        <f>山川!R25</f>
        <v>0</v>
      </c>
      <c r="T33" s="130">
        <f>内之浦!R25</f>
        <v>0.2</v>
      </c>
      <c r="U33" s="180">
        <f t="shared" si="8"/>
        <v>12.299999999999999</v>
      </c>
    </row>
    <row r="34" spans="1:21" ht="15" customHeight="1" x14ac:dyDescent="0.15">
      <c r="A34" s="124">
        <f>４港計!A13</f>
        <v>29.12</v>
      </c>
      <c r="B34" s="126">
        <f>阿久根!T11/1000</f>
        <v>110</v>
      </c>
      <c r="C34" s="127">
        <f>'枕崎(旧式）'!Y11/1000</f>
        <v>1.0999999999999999E-2</v>
      </c>
      <c r="D34" s="127">
        <f>山川!S26</f>
        <v>0</v>
      </c>
      <c r="E34" s="128">
        <f>内之浦!P26</f>
        <v>1E-3</v>
      </c>
      <c r="F34" s="179">
        <f t="shared" si="5"/>
        <v>110.012</v>
      </c>
      <c r="G34" s="126">
        <f>阿久根!U11/1000</f>
        <v>0.121</v>
      </c>
      <c r="H34" s="127">
        <f>'枕崎(旧式）'!Z11/1000</f>
        <v>0.11</v>
      </c>
      <c r="I34" s="127">
        <f>山川!T26</f>
        <v>0</v>
      </c>
      <c r="J34" s="130">
        <f>内之浦!N26</f>
        <v>0.1</v>
      </c>
      <c r="K34" s="180">
        <f t="shared" si="6"/>
        <v>0.33099999999999996</v>
      </c>
      <c r="L34" s="126">
        <f>阿久根!V11/1000</f>
        <v>1.21</v>
      </c>
      <c r="M34" s="127">
        <f>'枕崎(旧式）'!AA11/1000</f>
        <v>1.0999999999999999E-2</v>
      </c>
      <c r="N34" s="127">
        <f>山川!U26</f>
        <v>0</v>
      </c>
      <c r="O34" s="128">
        <f>内之浦!O26</f>
        <v>1</v>
      </c>
      <c r="P34" s="129">
        <f t="shared" si="7"/>
        <v>2.2210000000000001</v>
      </c>
      <c r="Q34" s="181">
        <f>阿久根!W11/1000</f>
        <v>12.1</v>
      </c>
      <c r="R34" s="127">
        <f>'枕崎(旧式）'!X11/1000</f>
        <v>1.21</v>
      </c>
      <c r="S34" s="127">
        <f>山川!R26</f>
        <v>0</v>
      </c>
      <c r="T34" s="130">
        <f>内之浦!R26</f>
        <v>0.1</v>
      </c>
      <c r="U34" s="180">
        <f t="shared" si="8"/>
        <v>13.409999999999998</v>
      </c>
    </row>
    <row r="35" spans="1:21" ht="15" customHeight="1" x14ac:dyDescent="0.15">
      <c r="A35" s="124">
        <f>４港計!A14</f>
        <v>30.1</v>
      </c>
      <c r="B35" s="126">
        <f>阿久根!T12/1000</f>
        <v>120</v>
      </c>
      <c r="C35" s="127">
        <f>'枕崎(旧式）'!Y12/1000</f>
        <v>1.2E-2</v>
      </c>
      <c r="D35" s="127">
        <f>山川!S27</f>
        <v>0</v>
      </c>
      <c r="E35" s="128">
        <f>内之浦!P27</f>
        <v>0</v>
      </c>
      <c r="F35" s="179">
        <f t="shared" si="5"/>
        <v>120.012</v>
      </c>
      <c r="G35" s="126">
        <f>阿久根!U12/1000</f>
        <v>0.13200000000000001</v>
      </c>
      <c r="H35" s="127">
        <f>'枕崎(旧式）'!Z12/1000</f>
        <v>0.12</v>
      </c>
      <c r="I35" s="127">
        <f>山川!T27</f>
        <v>0</v>
      </c>
      <c r="J35" s="130">
        <f>内之浦!N27</f>
        <v>0</v>
      </c>
      <c r="K35" s="180">
        <f t="shared" si="6"/>
        <v>0.252</v>
      </c>
      <c r="L35" s="126">
        <f>阿久根!V12/1000</f>
        <v>1.32</v>
      </c>
      <c r="M35" s="127">
        <f>'枕崎(旧式）'!AA12/1000</f>
        <v>1.2E-2</v>
      </c>
      <c r="N35" s="127">
        <f>山川!U27</f>
        <v>0</v>
      </c>
      <c r="O35" s="128">
        <f>内之浦!O27</f>
        <v>0</v>
      </c>
      <c r="P35" s="129">
        <f t="shared" si="7"/>
        <v>1.3320000000000001</v>
      </c>
      <c r="Q35" s="181">
        <f>阿久根!W12/1000</f>
        <v>13.2</v>
      </c>
      <c r="R35" s="127">
        <f>'枕崎(旧式）'!X12/1000</f>
        <v>1.32</v>
      </c>
      <c r="S35" s="127">
        <f>山川!R27</f>
        <v>0</v>
      </c>
      <c r="T35" s="130">
        <f>内之浦!R27</f>
        <v>0</v>
      </c>
      <c r="U35" s="180">
        <f t="shared" si="8"/>
        <v>14.52</v>
      </c>
    </row>
    <row r="36" spans="1:21" ht="15" customHeight="1" x14ac:dyDescent="0.15">
      <c r="A36" s="124">
        <f>４港計!A15</f>
        <v>30.2</v>
      </c>
      <c r="B36" s="126">
        <f>阿久根!T13/1000</f>
        <v>130</v>
      </c>
      <c r="C36" s="127">
        <f>'枕崎(旧式）'!Y13/1000</f>
        <v>1.2999999999999999E-2</v>
      </c>
      <c r="D36" s="127">
        <f>山川!S28</f>
        <v>0</v>
      </c>
      <c r="E36" s="128">
        <f>内之浦!P28</f>
        <v>0</v>
      </c>
      <c r="F36" s="179">
        <f t="shared" si="5"/>
        <v>130.01300000000001</v>
      </c>
      <c r="G36" s="126">
        <f>阿久根!U13/1000</f>
        <v>0.14299999999999999</v>
      </c>
      <c r="H36" s="127">
        <f>'枕崎(旧式）'!Z13/1000</f>
        <v>0.13</v>
      </c>
      <c r="I36" s="127">
        <f>山川!T28</f>
        <v>0</v>
      </c>
      <c r="J36" s="130">
        <f>内之浦!N28</f>
        <v>0</v>
      </c>
      <c r="K36" s="180">
        <f t="shared" si="6"/>
        <v>0.27300000000000002</v>
      </c>
      <c r="L36" s="126">
        <f>阿久根!V13/1000</f>
        <v>1.43</v>
      </c>
      <c r="M36" s="127">
        <f>'枕崎(旧式）'!AA13/1000</f>
        <v>1.2999999999999999E-2</v>
      </c>
      <c r="N36" s="127">
        <f>山川!U28</f>
        <v>0</v>
      </c>
      <c r="O36" s="128">
        <f>内之浦!O28</f>
        <v>0</v>
      </c>
      <c r="P36" s="129">
        <f t="shared" si="7"/>
        <v>1.4429999999999998</v>
      </c>
      <c r="Q36" s="181">
        <f>阿久根!W13/1000</f>
        <v>14.3</v>
      </c>
      <c r="R36" s="127">
        <f>'枕崎(旧式）'!X13/1000</f>
        <v>1.43</v>
      </c>
      <c r="S36" s="127">
        <f>山川!R28</f>
        <v>0</v>
      </c>
      <c r="T36" s="130">
        <f>内之浦!R28</f>
        <v>0</v>
      </c>
      <c r="U36" s="180">
        <f t="shared" si="8"/>
        <v>15.73</v>
      </c>
    </row>
    <row r="37" spans="1:21" ht="15" customHeight="1" x14ac:dyDescent="0.15">
      <c r="A37" s="124">
        <f>４港計!A16</f>
        <v>30.3</v>
      </c>
      <c r="B37" s="126">
        <f>阿久根!T14/1000</f>
        <v>140</v>
      </c>
      <c r="C37" s="127">
        <f>'枕崎(旧式）'!Y14/1000</f>
        <v>0</v>
      </c>
      <c r="D37" s="127">
        <f>山川!S29</f>
        <v>0</v>
      </c>
      <c r="E37" s="128">
        <f>内之浦!P29</f>
        <v>0</v>
      </c>
      <c r="F37" s="179">
        <f t="shared" si="5"/>
        <v>140</v>
      </c>
      <c r="G37" s="126">
        <f>阿久根!U14/1000</f>
        <v>0.154</v>
      </c>
      <c r="H37" s="127">
        <f>'枕崎(旧式）'!Z14/1000</f>
        <v>0</v>
      </c>
      <c r="I37" s="127">
        <f>山川!T29</f>
        <v>0</v>
      </c>
      <c r="J37" s="130">
        <f>内之浦!N29</f>
        <v>0</v>
      </c>
      <c r="K37" s="180">
        <f t="shared" si="6"/>
        <v>0.154</v>
      </c>
      <c r="L37" s="126">
        <f>阿久根!V14/1000</f>
        <v>1.54</v>
      </c>
      <c r="M37" s="127">
        <f>'枕崎(旧式）'!AA14/1000</f>
        <v>0</v>
      </c>
      <c r="N37" s="127">
        <f>山川!U29</f>
        <v>0</v>
      </c>
      <c r="O37" s="128">
        <f>内之浦!O29</f>
        <v>0</v>
      </c>
      <c r="P37" s="129">
        <f t="shared" si="7"/>
        <v>1.54</v>
      </c>
      <c r="Q37" s="181">
        <f>阿久根!W14/1000</f>
        <v>15.4</v>
      </c>
      <c r="R37" s="127">
        <f>'枕崎(旧式）'!X14/1000</f>
        <v>0</v>
      </c>
      <c r="S37" s="127">
        <f>山川!R29</f>
        <v>0</v>
      </c>
      <c r="T37" s="130">
        <f>内之浦!R29</f>
        <v>0</v>
      </c>
      <c r="U37" s="180">
        <f t="shared" si="8"/>
        <v>15.4</v>
      </c>
    </row>
    <row r="38" spans="1:21" ht="9" customHeight="1" x14ac:dyDescent="0.15">
      <c r="A38" s="124"/>
      <c r="B38" s="131"/>
      <c r="C38" s="132"/>
      <c r="D38" s="132"/>
      <c r="E38" s="182"/>
      <c r="F38" s="134"/>
      <c r="G38" s="131"/>
      <c r="H38" s="132"/>
      <c r="I38" s="132"/>
      <c r="J38" s="133"/>
      <c r="K38" s="151"/>
      <c r="L38" s="131"/>
      <c r="M38" s="132"/>
      <c r="N38" s="132"/>
      <c r="O38" s="182"/>
      <c r="P38" s="152"/>
      <c r="Q38" s="183"/>
      <c r="R38" s="132"/>
      <c r="S38" s="132"/>
      <c r="T38" s="133"/>
      <c r="U38" s="151"/>
    </row>
    <row r="39" spans="1:21" ht="18" thickBot="1" x14ac:dyDescent="0.2">
      <c r="A39" s="125" t="s">
        <v>129</v>
      </c>
      <c r="B39" s="135">
        <f t="shared" ref="B39:U39" si="9">SUM(B26:B37)</f>
        <v>1020</v>
      </c>
      <c r="C39" s="136">
        <f t="shared" si="9"/>
        <v>8.7999999999999995E-2</v>
      </c>
      <c r="D39" s="136">
        <f t="shared" si="9"/>
        <v>0</v>
      </c>
      <c r="E39" s="184">
        <f t="shared" si="9"/>
        <v>2.5000000000000001E-2</v>
      </c>
      <c r="F39" s="138">
        <f t="shared" si="9"/>
        <v>1020.1129999999999</v>
      </c>
      <c r="G39" s="135">
        <f t="shared" si="9"/>
        <v>1.1219999999999999</v>
      </c>
      <c r="H39" s="136">
        <f t="shared" si="9"/>
        <v>0.88</v>
      </c>
      <c r="I39" s="136">
        <f t="shared" si="9"/>
        <v>0</v>
      </c>
      <c r="J39" s="137">
        <f t="shared" si="9"/>
        <v>2.5</v>
      </c>
      <c r="K39" s="158">
        <f t="shared" si="9"/>
        <v>4.5019999999999998</v>
      </c>
      <c r="L39" s="135">
        <f t="shared" si="9"/>
        <v>11.219999999999999</v>
      </c>
      <c r="M39" s="136">
        <f t="shared" si="9"/>
        <v>8.7999999999999995E-2</v>
      </c>
      <c r="N39" s="136">
        <f t="shared" si="9"/>
        <v>0</v>
      </c>
      <c r="O39" s="184">
        <f t="shared" si="9"/>
        <v>25</v>
      </c>
      <c r="P39" s="157">
        <f t="shared" si="9"/>
        <v>36.308</v>
      </c>
      <c r="Q39" s="185">
        <f t="shared" si="9"/>
        <v>112.2</v>
      </c>
      <c r="R39" s="136">
        <f t="shared" si="9"/>
        <v>9.68</v>
      </c>
      <c r="S39" s="136">
        <f t="shared" si="9"/>
        <v>0</v>
      </c>
      <c r="T39" s="137">
        <f t="shared" si="9"/>
        <v>2.5</v>
      </c>
      <c r="U39" s="158">
        <f t="shared" si="9"/>
        <v>124.38</v>
      </c>
    </row>
    <row r="40" spans="1:21" ht="15" customHeight="1" x14ac:dyDescent="0.15"/>
    <row r="41" spans="1:21" ht="17" x14ac:dyDescent="0.15">
      <c r="A41" s="94" t="s">
        <v>194</v>
      </c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</row>
    <row r="42" spans="1:21" ht="18" thickBot="1" x14ac:dyDescent="0.2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86" t="s">
        <v>111</v>
      </c>
      <c r="N42" s="166"/>
      <c r="O42" s="166"/>
      <c r="P42" s="167"/>
    </row>
    <row r="43" spans="1:21" ht="17.25" customHeight="1" x14ac:dyDescent="0.15">
      <c r="A43" s="171"/>
      <c r="B43" s="344" t="s">
        <v>203</v>
      </c>
      <c r="C43" s="345"/>
      <c r="D43" s="345"/>
      <c r="E43" s="345"/>
      <c r="F43" s="346"/>
      <c r="G43" s="344" t="s">
        <v>204</v>
      </c>
      <c r="H43" s="345"/>
      <c r="I43" s="345"/>
      <c r="J43" s="345"/>
      <c r="K43" s="346"/>
      <c r="L43" s="344" t="s">
        <v>205</v>
      </c>
      <c r="M43" s="345"/>
      <c r="N43" s="345"/>
      <c r="O43" s="345"/>
      <c r="P43" s="346"/>
    </row>
    <row r="44" spans="1:21" ht="17.25" customHeight="1" thickBot="1" x14ac:dyDescent="0.2">
      <c r="A44" s="172" t="s">
        <v>122</v>
      </c>
      <c r="B44" s="159" t="s">
        <v>123</v>
      </c>
      <c r="C44" s="160" t="s">
        <v>124</v>
      </c>
      <c r="D44" s="160" t="s">
        <v>125</v>
      </c>
      <c r="E44" s="161" t="s">
        <v>126</v>
      </c>
      <c r="F44" s="162" t="s">
        <v>127</v>
      </c>
      <c r="G44" s="159" t="s">
        <v>123</v>
      </c>
      <c r="H44" s="160" t="s">
        <v>124</v>
      </c>
      <c r="I44" s="160" t="s">
        <v>125</v>
      </c>
      <c r="J44" s="163" t="s">
        <v>126</v>
      </c>
      <c r="K44" s="164" t="s">
        <v>127</v>
      </c>
      <c r="L44" s="159" t="s">
        <v>123</v>
      </c>
      <c r="M44" s="160" t="s">
        <v>124</v>
      </c>
      <c r="N44" s="160" t="s">
        <v>125</v>
      </c>
      <c r="O44" s="163" t="s">
        <v>126</v>
      </c>
      <c r="P44" s="162" t="s">
        <v>127</v>
      </c>
    </row>
    <row r="45" spans="1:21" ht="15" customHeight="1" x14ac:dyDescent="0.15">
      <c r="A45" s="124">
        <f>４港計!A5</f>
        <v>29.4</v>
      </c>
      <c r="B45" s="126">
        <f>阿久根!AD3/1000</f>
        <v>4879.3</v>
      </c>
      <c r="C45" s="127">
        <f>'枕崎(旧式）'!AC3/1000</f>
        <v>0.3</v>
      </c>
      <c r="D45" s="127">
        <f>山川!W18</f>
        <v>0</v>
      </c>
      <c r="E45" s="187">
        <v>0</v>
      </c>
      <c r="F45" s="129">
        <f>SUM(B45:D45)</f>
        <v>4879.6000000000004</v>
      </c>
      <c r="G45" s="126">
        <f>阿久根!AB3/1000</f>
        <v>48.792999999999999</v>
      </c>
      <c r="H45" s="127">
        <f>'枕崎(旧式）'!AB3/1000</f>
        <v>0.03</v>
      </c>
      <c r="I45" s="127">
        <f>山川!V18</f>
        <v>0</v>
      </c>
      <c r="J45" s="130">
        <f>内之浦!M18</f>
        <v>0.01</v>
      </c>
      <c r="K45" s="188">
        <f>SUM(G45:J45)</f>
        <v>48.832999999999998</v>
      </c>
      <c r="L45" s="126">
        <f>阿久根!AC3/1000</f>
        <v>487.93</v>
      </c>
      <c r="M45" s="127">
        <f>'枕崎(旧式）'!AE3/1000</f>
        <v>30</v>
      </c>
      <c r="N45" s="127">
        <f>山川!Y18</f>
        <v>0</v>
      </c>
      <c r="O45" s="189">
        <v>0</v>
      </c>
      <c r="P45" s="180">
        <f>SUM(L45:N45)</f>
        <v>517.93000000000006</v>
      </c>
    </row>
    <row r="46" spans="1:21" ht="15" customHeight="1" x14ac:dyDescent="0.15">
      <c r="A46" s="124">
        <f>４港計!A6</f>
        <v>29.5</v>
      </c>
      <c r="B46" s="126">
        <f>阿久根!AD4/1000</f>
        <v>2006.8</v>
      </c>
      <c r="C46" s="127">
        <f>'枕崎(旧式）'!AC4/1000</f>
        <v>0.4</v>
      </c>
      <c r="D46" s="127">
        <f>山川!W19</f>
        <v>0</v>
      </c>
      <c r="E46" s="187">
        <v>0</v>
      </c>
      <c r="F46" s="129">
        <f t="shared" ref="F46:F56" si="10">SUM(B46:D46)</f>
        <v>2007.2</v>
      </c>
      <c r="G46" s="126">
        <f>阿久根!AB4/1000</f>
        <v>20.068000000000001</v>
      </c>
      <c r="H46" s="127">
        <f>'枕崎(旧式）'!AB4/1000</f>
        <v>0.04</v>
      </c>
      <c r="I46" s="127">
        <f>山川!V19</f>
        <v>0</v>
      </c>
      <c r="J46" s="130">
        <f>内之浦!M19</f>
        <v>0.02</v>
      </c>
      <c r="K46" s="188">
        <f t="shared" ref="K46:K56" si="11">SUM(G46:J46)</f>
        <v>20.128</v>
      </c>
      <c r="L46" s="126">
        <f>阿久根!AC4/1000</f>
        <v>200.68</v>
      </c>
      <c r="M46" s="127">
        <f>'枕崎(旧式）'!AE4/1000</f>
        <v>40</v>
      </c>
      <c r="N46" s="127">
        <f>山川!Y19</f>
        <v>0</v>
      </c>
      <c r="O46" s="189">
        <v>0</v>
      </c>
      <c r="P46" s="180">
        <f t="shared" ref="P46:P56" si="12">SUM(L46:N46)</f>
        <v>240.68</v>
      </c>
    </row>
    <row r="47" spans="1:21" ht="15" customHeight="1" x14ac:dyDescent="0.15">
      <c r="A47" s="124">
        <f>４港計!A7</f>
        <v>29.6</v>
      </c>
      <c r="B47" s="126">
        <f>阿久根!AD5/1000</f>
        <v>599.5</v>
      </c>
      <c r="C47" s="127">
        <f>'枕崎(旧式）'!AC5/1000</f>
        <v>0.5</v>
      </c>
      <c r="D47" s="127">
        <f>山川!W20</f>
        <v>0</v>
      </c>
      <c r="E47" s="187">
        <v>0</v>
      </c>
      <c r="F47" s="129">
        <f t="shared" si="10"/>
        <v>600</v>
      </c>
      <c r="G47" s="126">
        <f>阿久根!AB5/1000</f>
        <v>5.9950000000000001</v>
      </c>
      <c r="H47" s="127">
        <f>'枕崎(旧式）'!AB5/1000</f>
        <v>0.05</v>
      </c>
      <c r="I47" s="127">
        <f>山川!V20</f>
        <v>0</v>
      </c>
      <c r="J47" s="130">
        <f>内之浦!M20</f>
        <v>0.03</v>
      </c>
      <c r="K47" s="188">
        <f t="shared" si="11"/>
        <v>6.0750000000000002</v>
      </c>
      <c r="L47" s="126">
        <f>阿久根!AC5/1000</f>
        <v>59.95</v>
      </c>
      <c r="M47" s="127">
        <f>'枕崎(旧式）'!AE5/1000</f>
        <v>50</v>
      </c>
      <c r="N47" s="127">
        <f>山川!Y20</f>
        <v>0</v>
      </c>
      <c r="O47" s="189">
        <v>0</v>
      </c>
      <c r="P47" s="180">
        <f t="shared" si="12"/>
        <v>109.95</v>
      </c>
    </row>
    <row r="48" spans="1:21" ht="15" customHeight="1" x14ac:dyDescent="0.15">
      <c r="A48" s="124">
        <f>４港計!A8</f>
        <v>29.7</v>
      </c>
      <c r="B48" s="126">
        <f>阿久根!AD6/1000</f>
        <v>2098.6999999999998</v>
      </c>
      <c r="C48" s="127">
        <f>'枕崎(旧式）'!AC6/1000</f>
        <v>0.6</v>
      </c>
      <c r="D48" s="127">
        <f>山川!W21</f>
        <v>0</v>
      </c>
      <c r="E48" s="187">
        <v>0</v>
      </c>
      <c r="F48" s="129">
        <f t="shared" si="10"/>
        <v>2099.2999999999997</v>
      </c>
      <c r="G48" s="126">
        <f>阿久根!AB6/1000</f>
        <v>20.986999999999998</v>
      </c>
      <c r="H48" s="127">
        <f>'枕崎(旧式）'!AB6/1000</f>
        <v>0.06</v>
      </c>
      <c r="I48" s="127">
        <f>山川!V21</f>
        <v>0</v>
      </c>
      <c r="J48" s="130">
        <f>内之浦!M21</f>
        <v>0.04</v>
      </c>
      <c r="K48" s="188">
        <f t="shared" si="11"/>
        <v>21.086999999999996</v>
      </c>
      <c r="L48" s="126">
        <f>阿久根!AC6/1000</f>
        <v>209.87</v>
      </c>
      <c r="M48" s="127">
        <f>'枕崎(旧式）'!AE6/1000</f>
        <v>60</v>
      </c>
      <c r="N48" s="127">
        <f>山川!Y21</f>
        <v>0</v>
      </c>
      <c r="O48" s="189">
        <v>0</v>
      </c>
      <c r="P48" s="180">
        <f t="shared" si="12"/>
        <v>269.87</v>
      </c>
    </row>
    <row r="49" spans="1:16" ht="15" customHeight="1" x14ac:dyDescent="0.15">
      <c r="A49" s="124">
        <f>４港計!A9</f>
        <v>29.8</v>
      </c>
      <c r="B49" s="126">
        <f>阿久根!AD7/1000</f>
        <v>1874.2</v>
      </c>
      <c r="C49" s="127">
        <f>'枕崎(旧式）'!AC7/1000</f>
        <v>0.7</v>
      </c>
      <c r="D49" s="127">
        <f>山川!W22</f>
        <v>0</v>
      </c>
      <c r="E49" s="187">
        <v>0</v>
      </c>
      <c r="F49" s="129">
        <f t="shared" si="10"/>
        <v>1874.9</v>
      </c>
      <c r="G49" s="126">
        <f>阿久根!AB7/1000</f>
        <v>18.742000000000001</v>
      </c>
      <c r="H49" s="127">
        <f>'枕崎(旧式）'!AB7/1000</f>
        <v>7.0000000000000007E-2</v>
      </c>
      <c r="I49" s="127">
        <f>山川!V22</f>
        <v>0</v>
      </c>
      <c r="J49" s="130">
        <f>内之浦!M22</f>
        <v>0.05</v>
      </c>
      <c r="K49" s="188">
        <f t="shared" si="11"/>
        <v>18.862000000000002</v>
      </c>
      <c r="L49" s="126">
        <f>阿久根!AC7/1000</f>
        <v>187.42</v>
      </c>
      <c r="M49" s="127">
        <f>'枕崎(旧式）'!AE7/1000</f>
        <v>70</v>
      </c>
      <c r="N49" s="127">
        <f>山川!Y22</f>
        <v>0</v>
      </c>
      <c r="O49" s="189">
        <v>0</v>
      </c>
      <c r="P49" s="180">
        <f t="shared" si="12"/>
        <v>257.41999999999996</v>
      </c>
    </row>
    <row r="50" spans="1:16" ht="15" customHeight="1" x14ac:dyDescent="0.15">
      <c r="A50" s="124">
        <f>４港計!A10</f>
        <v>29.9</v>
      </c>
      <c r="B50" s="126">
        <f>阿久根!AD8/1000</f>
        <v>3247</v>
      </c>
      <c r="C50" s="127">
        <f>'枕崎(旧式）'!AC8/1000</f>
        <v>0.8</v>
      </c>
      <c r="D50" s="127">
        <f>山川!W23</f>
        <v>0</v>
      </c>
      <c r="E50" s="187">
        <v>0</v>
      </c>
      <c r="F50" s="129">
        <f t="shared" si="10"/>
        <v>3247.8</v>
      </c>
      <c r="G50" s="126">
        <f>阿久根!AB8/1000</f>
        <v>32.47</v>
      </c>
      <c r="H50" s="127">
        <f>'枕崎(旧式）'!AB8/1000</f>
        <v>0.08</v>
      </c>
      <c r="I50" s="127">
        <f>山川!V23</f>
        <v>0</v>
      </c>
      <c r="J50" s="130">
        <f>内之浦!M23</f>
        <v>0.04</v>
      </c>
      <c r="K50" s="188">
        <f t="shared" si="11"/>
        <v>32.589999999999996</v>
      </c>
      <c r="L50" s="126">
        <f>阿久根!AC8/1000</f>
        <v>324.7</v>
      </c>
      <c r="M50" s="127">
        <f>'枕崎(旧式）'!AE8/1000</f>
        <v>80</v>
      </c>
      <c r="N50" s="127">
        <f>山川!Y23</f>
        <v>0</v>
      </c>
      <c r="O50" s="189">
        <v>0</v>
      </c>
      <c r="P50" s="180">
        <f t="shared" si="12"/>
        <v>404.7</v>
      </c>
    </row>
    <row r="51" spans="1:16" ht="15" customHeight="1" x14ac:dyDescent="0.15">
      <c r="A51" s="194">
        <f>４港計!A11</f>
        <v>29.1</v>
      </c>
      <c r="B51" s="126">
        <f>阿久根!AD9/1000</f>
        <v>1258.8</v>
      </c>
      <c r="C51" s="127">
        <f>'枕崎(旧式）'!AC9/1000</f>
        <v>0.9</v>
      </c>
      <c r="D51" s="127">
        <f>山川!W24</f>
        <v>0</v>
      </c>
      <c r="E51" s="187">
        <v>0</v>
      </c>
      <c r="F51" s="129">
        <f t="shared" si="10"/>
        <v>1259.7</v>
      </c>
      <c r="G51" s="126">
        <f>阿久根!AB9/1000</f>
        <v>12.587999999999999</v>
      </c>
      <c r="H51" s="127">
        <f>'枕崎(旧式）'!AB9/1000</f>
        <v>0.09</v>
      </c>
      <c r="I51" s="127">
        <f>山川!V24</f>
        <v>0</v>
      </c>
      <c r="J51" s="130">
        <f>内之浦!M24</f>
        <v>0.03</v>
      </c>
      <c r="K51" s="188">
        <f t="shared" si="11"/>
        <v>12.707999999999998</v>
      </c>
      <c r="L51" s="126">
        <f>阿久根!AC9/1000</f>
        <v>125.88</v>
      </c>
      <c r="M51" s="127">
        <f>'枕崎(旧式）'!AE9/1000</f>
        <v>90</v>
      </c>
      <c r="N51" s="127">
        <f>山川!Y24</f>
        <v>0</v>
      </c>
      <c r="O51" s="189">
        <v>0</v>
      </c>
      <c r="P51" s="180">
        <f t="shared" si="12"/>
        <v>215.88</v>
      </c>
    </row>
    <row r="52" spans="1:16" ht="15" customHeight="1" x14ac:dyDescent="0.15">
      <c r="A52" s="124">
        <f>４港計!A12</f>
        <v>29.11</v>
      </c>
      <c r="B52" s="126">
        <f>阿久根!AD10/1000</f>
        <v>1739</v>
      </c>
      <c r="C52" s="127">
        <f>'枕崎(旧式）'!AC10/1000</f>
        <v>1</v>
      </c>
      <c r="D52" s="127">
        <f>山川!W25</f>
        <v>0</v>
      </c>
      <c r="E52" s="187">
        <v>0</v>
      </c>
      <c r="F52" s="129">
        <f t="shared" si="10"/>
        <v>1740</v>
      </c>
      <c r="G52" s="126">
        <f>阿久根!AB10/1000</f>
        <v>17.39</v>
      </c>
      <c r="H52" s="127">
        <f>'枕崎(旧式）'!AB10/1000</f>
        <v>0.1</v>
      </c>
      <c r="I52" s="127">
        <f>山川!V25</f>
        <v>0</v>
      </c>
      <c r="J52" s="130">
        <f>内之浦!M25</f>
        <v>0.02</v>
      </c>
      <c r="K52" s="188">
        <f t="shared" si="11"/>
        <v>17.510000000000002</v>
      </c>
      <c r="L52" s="126">
        <f>阿久根!AC10/1000</f>
        <v>173.9</v>
      </c>
      <c r="M52" s="127">
        <f>'枕崎(旧式）'!AE10/1000</f>
        <v>100</v>
      </c>
      <c r="N52" s="127">
        <f>山川!Y25</f>
        <v>0</v>
      </c>
      <c r="O52" s="189">
        <v>0</v>
      </c>
      <c r="P52" s="180">
        <f t="shared" si="12"/>
        <v>273.89999999999998</v>
      </c>
    </row>
    <row r="53" spans="1:16" ht="15" customHeight="1" x14ac:dyDescent="0.15">
      <c r="A53" s="124">
        <f>４港計!A13</f>
        <v>29.12</v>
      </c>
      <c r="B53" s="126">
        <f>阿久根!AD11/1000</f>
        <v>1141.2</v>
      </c>
      <c r="C53" s="127">
        <f>'枕崎(旧式）'!AC11/1000</f>
        <v>1.1000000000000001</v>
      </c>
      <c r="D53" s="127">
        <f>山川!W26</f>
        <v>0</v>
      </c>
      <c r="E53" s="187">
        <v>0</v>
      </c>
      <c r="F53" s="129">
        <f t="shared" si="10"/>
        <v>1142.3</v>
      </c>
      <c r="G53" s="126">
        <f>阿久根!AB11/1000</f>
        <v>11.412000000000001</v>
      </c>
      <c r="H53" s="127">
        <f>'枕崎(旧式）'!AB11/1000</f>
        <v>0.11</v>
      </c>
      <c r="I53" s="127">
        <f>山川!V26</f>
        <v>0</v>
      </c>
      <c r="J53" s="130">
        <f>内之浦!M26</f>
        <v>0.01</v>
      </c>
      <c r="K53" s="188">
        <f t="shared" si="11"/>
        <v>11.532</v>
      </c>
      <c r="L53" s="126">
        <f>阿久根!AC11/1000</f>
        <v>114.12</v>
      </c>
      <c r="M53" s="127">
        <f>'枕崎(旧式）'!AE11/1000</f>
        <v>110</v>
      </c>
      <c r="N53" s="127">
        <f>山川!Y26</f>
        <v>0</v>
      </c>
      <c r="O53" s="189">
        <v>0</v>
      </c>
      <c r="P53" s="180">
        <f t="shared" si="12"/>
        <v>224.12</v>
      </c>
    </row>
    <row r="54" spans="1:16" ht="15" customHeight="1" x14ac:dyDescent="0.15">
      <c r="A54" s="124">
        <f>４港計!A14</f>
        <v>30.1</v>
      </c>
      <c r="B54" s="126">
        <f>阿久根!AD12/1000</f>
        <v>2262.8000000000002</v>
      </c>
      <c r="C54" s="127">
        <f>'枕崎(旧式）'!AC12/1000</f>
        <v>1.2</v>
      </c>
      <c r="D54" s="127">
        <f>山川!W27</f>
        <v>0</v>
      </c>
      <c r="E54" s="187">
        <v>0</v>
      </c>
      <c r="F54" s="129">
        <f t="shared" si="10"/>
        <v>2264</v>
      </c>
      <c r="G54" s="126">
        <f>阿久根!AB12/1000</f>
        <v>22.628</v>
      </c>
      <c r="H54" s="127">
        <f>'枕崎(旧式）'!AB12/1000</f>
        <v>0.12</v>
      </c>
      <c r="I54" s="127">
        <f>山川!V27</f>
        <v>0</v>
      </c>
      <c r="J54" s="130">
        <f>内之浦!M27</f>
        <v>0</v>
      </c>
      <c r="K54" s="188">
        <f t="shared" si="11"/>
        <v>22.748000000000001</v>
      </c>
      <c r="L54" s="126">
        <f>阿久根!AC12/1000</f>
        <v>226.28</v>
      </c>
      <c r="M54" s="127">
        <f>'枕崎(旧式）'!AE12/1000</f>
        <v>120</v>
      </c>
      <c r="N54" s="127">
        <f>山川!Y27</f>
        <v>0</v>
      </c>
      <c r="O54" s="189">
        <v>0</v>
      </c>
      <c r="P54" s="180">
        <f t="shared" si="12"/>
        <v>346.28</v>
      </c>
    </row>
    <row r="55" spans="1:16" ht="15" customHeight="1" x14ac:dyDescent="0.15">
      <c r="A55" s="124">
        <f>４港計!A15</f>
        <v>30.2</v>
      </c>
      <c r="B55" s="126">
        <f>阿久根!AD13/1000</f>
        <v>2392.4</v>
      </c>
      <c r="C55" s="127">
        <f>'枕崎(旧式）'!AC13/1000</f>
        <v>1.3</v>
      </c>
      <c r="D55" s="127">
        <f>山川!W28</f>
        <v>0</v>
      </c>
      <c r="E55" s="187">
        <v>0</v>
      </c>
      <c r="F55" s="129">
        <f t="shared" si="10"/>
        <v>2393.7000000000003</v>
      </c>
      <c r="G55" s="126">
        <f>阿久根!AB13/1000</f>
        <v>23.923999999999999</v>
      </c>
      <c r="H55" s="127">
        <f>'枕崎(旧式）'!AB13/1000</f>
        <v>0.13</v>
      </c>
      <c r="I55" s="127">
        <f>山川!V28</f>
        <v>0</v>
      </c>
      <c r="J55" s="130">
        <f>内之浦!M28</f>
        <v>0</v>
      </c>
      <c r="K55" s="188">
        <f t="shared" si="11"/>
        <v>24.053999999999998</v>
      </c>
      <c r="L55" s="126">
        <f>阿久根!AC13/1000</f>
        <v>239.24</v>
      </c>
      <c r="M55" s="127">
        <f>'枕崎(旧式）'!AE13/1000</f>
        <v>130</v>
      </c>
      <c r="N55" s="127">
        <f>山川!Y28</f>
        <v>0</v>
      </c>
      <c r="O55" s="189">
        <v>0</v>
      </c>
      <c r="P55" s="180">
        <f t="shared" si="12"/>
        <v>369.24</v>
      </c>
    </row>
    <row r="56" spans="1:16" ht="15" customHeight="1" x14ac:dyDescent="0.15">
      <c r="A56" s="124">
        <f>４港計!A16</f>
        <v>30.3</v>
      </c>
      <c r="B56" s="126">
        <f>阿久根!AD14/1000</f>
        <v>0</v>
      </c>
      <c r="C56" s="127">
        <f>'枕崎(旧式）'!AC14/1000</f>
        <v>0</v>
      </c>
      <c r="D56" s="127">
        <f>山川!W29</f>
        <v>0</v>
      </c>
      <c r="E56" s="187">
        <v>0</v>
      </c>
      <c r="F56" s="129">
        <f t="shared" si="10"/>
        <v>0</v>
      </c>
      <c r="G56" s="126">
        <f>阿久根!AB14/1000</f>
        <v>0</v>
      </c>
      <c r="H56" s="127">
        <f>'枕崎(旧式）'!AB14/1000</f>
        <v>0</v>
      </c>
      <c r="I56" s="127">
        <f>山川!V29</f>
        <v>0</v>
      </c>
      <c r="J56" s="130">
        <f>内之浦!M29</f>
        <v>0</v>
      </c>
      <c r="K56" s="188">
        <f t="shared" si="11"/>
        <v>0</v>
      </c>
      <c r="L56" s="126">
        <f>阿久根!AC14/1000</f>
        <v>0</v>
      </c>
      <c r="M56" s="127">
        <f>'枕崎(旧式）'!AE14/1000</f>
        <v>0</v>
      </c>
      <c r="N56" s="127">
        <f>山川!Y29</f>
        <v>0</v>
      </c>
      <c r="O56" s="189">
        <v>0</v>
      </c>
      <c r="P56" s="180">
        <f t="shared" si="12"/>
        <v>0</v>
      </c>
    </row>
    <row r="57" spans="1:16" ht="9" customHeight="1" x14ac:dyDescent="0.15">
      <c r="A57" s="124"/>
      <c r="B57" s="131"/>
      <c r="C57" s="132"/>
      <c r="D57" s="132"/>
      <c r="E57" s="182"/>
      <c r="F57" s="152"/>
      <c r="G57" s="131"/>
      <c r="H57" s="132"/>
      <c r="I57" s="132"/>
      <c r="J57" s="133"/>
      <c r="K57" s="166"/>
      <c r="L57" s="131"/>
      <c r="M57" s="132"/>
      <c r="N57" s="132"/>
      <c r="O57" s="133"/>
      <c r="P57" s="151"/>
    </row>
    <row r="58" spans="1:16" ht="18" thickBot="1" x14ac:dyDescent="0.2">
      <c r="A58" s="125" t="s">
        <v>129</v>
      </c>
      <c r="B58" s="135">
        <f t="shared" ref="B58:P58" si="13">SUM(B45:B56)</f>
        <v>23499.7</v>
      </c>
      <c r="C58" s="136">
        <f t="shared" si="13"/>
        <v>8.8000000000000007</v>
      </c>
      <c r="D58" s="136">
        <f t="shared" si="13"/>
        <v>0</v>
      </c>
      <c r="E58" s="184">
        <f t="shared" si="13"/>
        <v>0</v>
      </c>
      <c r="F58" s="157">
        <f t="shared" si="13"/>
        <v>23508.5</v>
      </c>
      <c r="G58" s="135">
        <f t="shared" si="13"/>
        <v>234.99700000000004</v>
      </c>
      <c r="H58" s="136">
        <f t="shared" si="13"/>
        <v>0.88</v>
      </c>
      <c r="I58" s="136">
        <f t="shared" si="13"/>
        <v>0</v>
      </c>
      <c r="J58" s="137">
        <f t="shared" si="13"/>
        <v>0.25</v>
      </c>
      <c r="K58" s="190">
        <f t="shared" si="13"/>
        <v>236.12699999999998</v>
      </c>
      <c r="L58" s="135">
        <f t="shared" si="13"/>
        <v>2349.9700000000003</v>
      </c>
      <c r="M58" s="136">
        <f t="shared" si="13"/>
        <v>880</v>
      </c>
      <c r="N58" s="136">
        <f t="shared" si="13"/>
        <v>0</v>
      </c>
      <c r="O58" s="137">
        <f t="shared" si="13"/>
        <v>0</v>
      </c>
      <c r="P58" s="158">
        <f t="shared" si="13"/>
        <v>3229.9700000000003</v>
      </c>
    </row>
  </sheetData>
  <mergeCells count="11">
    <mergeCell ref="B43:F43"/>
    <mergeCell ref="G43:K43"/>
    <mergeCell ref="L43:P43"/>
    <mergeCell ref="G5:K5"/>
    <mergeCell ref="L5:P5"/>
    <mergeCell ref="Q5:U5"/>
    <mergeCell ref="B24:F24"/>
    <mergeCell ref="G24:K24"/>
    <mergeCell ref="L24:P24"/>
    <mergeCell ref="Q24:U24"/>
    <mergeCell ref="B5:F5"/>
  </mergeCells>
  <phoneticPr fontId="5"/>
  <pageMargins left="0.78740157480314965" right="0.78740157480314965" top="0.59055118110236227" bottom="0.19685039370078741" header="0.51181102362204722" footer="0.51181102362204722"/>
  <pageSetup paperSize="9"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D23"/>
  <sheetViews>
    <sheetView view="pageBreakPreview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3" sqref="F13"/>
    </sheetView>
  </sheetViews>
  <sheetFormatPr baseColWidth="10" defaultColWidth="8.83203125" defaultRowHeight="14" x14ac:dyDescent="0.15"/>
  <cols>
    <col min="2" max="2" width="9.1640625" bestFit="1" customWidth="1"/>
    <col min="3" max="3" width="10.6640625" bestFit="1" customWidth="1"/>
    <col min="17" max="17" width="10.5" customWidth="1"/>
    <col min="21" max="21" width="9.1640625" bestFit="1" customWidth="1"/>
  </cols>
  <sheetData>
    <row r="1" spans="1:56" ht="17" x14ac:dyDescent="0.15">
      <c r="A1" s="24"/>
      <c r="B1" s="25" t="s">
        <v>192</v>
      </c>
      <c r="V1" s="25" t="s">
        <v>193</v>
      </c>
      <c r="AA1" s="26"/>
      <c r="AP1" s="25" t="s">
        <v>194</v>
      </c>
    </row>
    <row r="2" spans="1:56" ht="15" thickBot="1" x14ac:dyDescent="0.2">
      <c r="A2" s="27"/>
      <c r="B2" s="28" t="str">
        <f>４港計!B2</f>
        <v>平成30年2月28日現在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 t="s">
        <v>111</v>
      </c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9" t="s">
        <v>111</v>
      </c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9" t="s">
        <v>111</v>
      </c>
      <c r="BC2" s="28"/>
      <c r="BD2" s="28"/>
    </row>
    <row r="3" spans="1:56" x14ac:dyDescent="0.15">
      <c r="A3" s="56"/>
      <c r="B3" s="112"/>
      <c r="C3" s="65"/>
      <c r="D3" s="65"/>
      <c r="E3" s="65"/>
      <c r="F3" s="65"/>
      <c r="G3" s="64" t="s">
        <v>112</v>
      </c>
      <c r="H3" s="65"/>
      <c r="I3" s="65"/>
      <c r="J3" s="65"/>
      <c r="K3" s="66"/>
      <c r="L3" s="64" t="s">
        <v>113</v>
      </c>
      <c r="M3" s="65"/>
      <c r="N3" s="65"/>
      <c r="O3" s="65"/>
      <c r="P3" s="65"/>
      <c r="Q3" s="64" t="s">
        <v>114</v>
      </c>
      <c r="R3" s="65"/>
      <c r="S3" s="65"/>
      <c r="T3" s="65"/>
      <c r="U3" s="66"/>
      <c r="V3" s="64" t="s">
        <v>115</v>
      </c>
      <c r="W3" s="65"/>
      <c r="X3" s="65"/>
      <c r="Y3" s="65"/>
      <c r="Z3" s="65"/>
      <c r="AA3" s="64" t="s">
        <v>116</v>
      </c>
      <c r="AB3" s="65"/>
      <c r="AC3" s="65"/>
      <c r="AD3" s="65"/>
      <c r="AE3" s="66"/>
      <c r="AF3" s="64" t="s">
        <v>117</v>
      </c>
      <c r="AG3" s="65"/>
      <c r="AH3" s="65"/>
      <c r="AI3" s="65"/>
      <c r="AJ3" s="65"/>
      <c r="AK3" s="64" t="s">
        <v>118</v>
      </c>
      <c r="AL3" s="65"/>
      <c r="AM3" s="65"/>
      <c r="AN3" s="65"/>
      <c r="AO3" s="66"/>
      <c r="AP3" s="112" t="s">
        <v>119</v>
      </c>
      <c r="AQ3" s="65"/>
      <c r="AR3" s="65"/>
      <c r="AS3" s="65"/>
      <c r="AT3" s="65"/>
      <c r="AU3" s="64" t="s">
        <v>120</v>
      </c>
      <c r="AV3" s="65"/>
      <c r="AW3" s="65"/>
      <c r="AX3" s="65"/>
      <c r="AY3" s="66"/>
      <c r="AZ3" s="112" t="s">
        <v>121</v>
      </c>
      <c r="BA3" s="65"/>
      <c r="BB3" s="65"/>
      <c r="BC3" s="65"/>
      <c r="BD3" s="66"/>
    </row>
    <row r="4" spans="1:56" ht="15" thickBot="1" x14ac:dyDescent="0.2">
      <c r="A4" s="113" t="s">
        <v>122</v>
      </c>
      <c r="B4" s="114" t="s">
        <v>123</v>
      </c>
      <c r="C4" s="115" t="s">
        <v>124</v>
      </c>
      <c r="D4" s="115" t="s">
        <v>125</v>
      </c>
      <c r="E4" s="115" t="s">
        <v>126</v>
      </c>
      <c r="F4" s="116" t="s">
        <v>127</v>
      </c>
      <c r="G4" s="117" t="s">
        <v>123</v>
      </c>
      <c r="H4" s="118" t="s">
        <v>124</v>
      </c>
      <c r="I4" s="118" t="s">
        <v>125</v>
      </c>
      <c r="J4" s="118" t="s">
        <v>126</v>
      </c>
      <c r="K4" s="119" t="s">
        <v>127</v>
      </c>
      <c r="L4" s="117" t="s">
        <v>123</v>
      </c>
      <c r="M4" s="118" t="s">
        <v>124</v>
      </c>
      <c r="N4" s="118" t="s">
        <v>125</v>
      </c>
      <c r="O4" s="118" t="s">
        <v>126</v>
      </c>
      <c r="P4" s="120" t="s">
        <v>127</v>
      </c>
      <c r="Q4" s="121" t="s">
        <v>123</v>
      </c>
      <c r="R4" s="122" t="s">
        <v>124</v>
      </c>
      <c r="S4" s="122" t="s">
        <v>125</v>
      </c>
      <c r="T4" s="123" t="s">
        <v>126</v>
      </c>
      <c r="U4" s="203" t="s">
        <v>127</v>
      </c>
      <c r="V4" s="117" t="s">
        <v>123</v>
      </c>
      <c r="W4" s="118" t="s">
        <v>124</v>
      </c>
      <c r="X4" s="118" t="s">
        <v>125</v>
      </c>
      <c r="Y4" s="118" t="s">
        <v>126</v>
      </c>
      <c r="Z4" s="120" t="s">
        <v>127</v>
      </c>
      <c r="AA4" s="117" t="s">
        <v>123</v>
      </c>
      <c r="AB4" s="118" t="s">
        <v>124</v>
      </c>
      <c r="AC4" s="118" t="s">
        <v>125</v>
      </c>
      <c r="AD4" s="118" t="s">
        <v>126</v>
      </c>
      <c r="AE4" s="119" t="s">
        <v>127</v>
      </c>
      <c r="AF4" s="117" t="s">
        <v>123</v>
      </c>
      <c r="AG4" s="118" t="s">
        <v>124</v>
      </c>
      <c r="AH4" s="118" t="s">
        <v>125</v>
      </c>
      <c r="AI4" s="118" t="s">
        <v>126</v>
      </c>
      <c r="AJ4" s="120" t="s">
        <v>127</v>
      </c>
      <c r="AK4" s="117" t="s">
        <v>123</v>
      </c>
      <c r="AL4" s="118" t="s">
        <v>124</v>
      </c>
      <c r="AM4" s="118" t="s">
        <v>125</v>
      </c>
      <c r="AN4" s="118" t="s">
        <v>126</v>
      </c>
      <c r="AO4" s="119" t="s">
        <v>127</v>
      </c>
      <c r="AP4" s="29" t="s">
        <v>123</v>
      </c>
      <c r="AQ4" s="118" t="s">
        <v>124</v>
      </c>
      <c r="AR4" s="118" t="s">
        <v>125</v>
      </c>
      <c r="AS4" s="118" t="s">
        <v>126</v>
      </c>
      <c r="AT4" s="120" t="s">
        <v>127</v>
      </c>
      <c r="AU4" s="117" t="s">
        <v>123</v>
      </c>
      <c r="AV4" s="118" t="s">
        <v>124</v>
      </c>
      <c r="AW4" s="118" t="s">
        <v>125</v>
      </c>
      <c r="AX4" s="118" t="s">
        <v>126</v>
      </c>
      <c r="AY4" s="119" t="s">
        <v>127</v>
      </c>
      <c r="AZ4" s="29" t="s">
        <v>123</v>
      </c>
      <c r="BA4" s="118" t="s">
        <v>124</v>
      </c>
      <c r="BB4" s="118" t="s">
        <v>125</v>
      </c>
      <c r="BC4" s="118" t="s">
        <v>126</v>
      </c>
      <c r="BD4" s="119" t="s">
        <v>127</v>
      </c>
    </row>
    <row r="5" spans="1:56" x14ac:dyDescent="0.15">
      <c r="A5" s="58">
        <v>26.4</v>
      </c>
      <c r="B5" s="50">
        <f>阿久根!C3/1000</f>
        <v>0.6</v>
      </c>
      <c r="C5" s="54">
        <f>'枕崎(旧式）'!C3/1000</f>
        <v>0.6</v>
      </c>
      <c r="D5" s="54">
        <f>山川!C18</f>
        <v>0</v>
      </c>
      <c r="E5" s="54">
        <f>内之浦!C18</f>
        <v>5</v>
      </c>
      <c r="F5" s="55">
        <f>SUM(B5:E5)</f>
        <v>6.2</v>
      </c>
      <c r="G5" s="51">
        <f>阿久根!B3</f>
        <v>10</v>
      </c>
      <c r="H5" s="52">
        <f>'枕崎(旧式）'!B3</f>
        <v>10</v>
      </c>
      <c r="I5" s="52">
        <f>山川!B18</f>
        <v>0</v>
      </c>
      <c r="J5" s="52">
        <f>内之浦!B18</f>
        <v>1</v>
      </c>
      <c r="K5" s="53">
        <f>SUM(G5:J5)</f>
        <v>21</v>
      </c>
      <c r="L5" s="41">
        <f>阿久根!I3/1000</f>
        <v>3.3000000000000002E-2</v>
      </c>
      <c r="M5" s="41">
        <f>'枕崎(旧式）'!H3/1000</f>
        <v>30</v>
      </c>
      <c r="N5" s="41">
        <f>山川!I18</f>
        <v>0</v>
      </c>
      <c r="O5" s="41">
        <f>内之浦!H18</f>
        <v>1E-3</v>
      </c>
      <c r="P5" s="41">
        <f>SUM(L5:O5)</f>
        <v>30.034000000000002</v>
      </c>
      <c r="Q5" s="108">
        <f>阿久根!O3/1000</f>
        <v>33.299999999999997</v>
      </c>
      <c r="R5" s="100">
        <f>'枕崎(旧式）'!S3/1000</f>
        <v>0.03</v>
      </c>
      <c r="S5" s="100">
        <f>山川!V18</f>
        <v>0</v>
      </c>
      <c r="T5" s="101">
        <f>内之浦!L18</f>
        <v>1E-3</v>
      </c>
      <c r="U5" s="204">
        <f>SUM(Q5:T5)</f>
        <v>33.330999999999996</v>
      </c>
      <c r="V5" s="41">
        <f>阿久根!T3/1000</f>
        <v>30</v>
      </c>
      <c r="W5" s="41">
        <f>'枕崎(旧式）'!Y3/1000</f>
        <v>3.0000000000000001E-3</v>
      </c>
      <c r="X5" s="41">
        <f>山川!AL18</f>
        <v>0</v>
      </c>
      <c r="Y5" s="41">
        <f>内之浦!P18</f>
        <v>1E-3</v>
      </c>
      <c r="Z5" s="41">
        <f>SUM(V5:Y5)</f>
        <v>30.004000000000001</v>
      </c>
      <c r="AA5" s="50">
        <f>阿久根!U3/1000</f>
        <v>3.3000000000000002E-2</v>
      </c>
      <c r="AB5" s="54">
        <f>'枕崎(旧式）'!Z3/1000</f>
        <v>0.03</v>
      </c>
      <c r="AC5" s="54">
        <f>山川!AM18</f>
        <v>0</v>
      </c>
      <c r="AD5" s="54">
        <f>内之浦!N18</f>
        <v>0.1</v>
      </c>
      <c r="AE5" s="55">
        <f>SUM(AA5:AD5)</f>
        <v>0.16300000000000001</v>
      </c>
      <c r="AF5" s="41">
        <f>阿久根!V3/1000</f>
        <v>0.33</v>
      </c>
      <c r="AG5" s="41">
        <f>'枕崎(旧式）'!AA3/1000</f>
        <v>3.0000000000000001E-3</v>
      </c>
      <c r="AH5" s="41">
        <f>山川!AN18</f>
        <v>0</v>
      </c>
      <c r="AI5" s="41">
        <f>内之浦!O18</f>
        <v>1</v>
      </c>
      <c r="AJ5" s="41">
        <f>SUM(AF5:AI5)</f>
        <v>1.333</v>
      </c>
      <c r="AK5" s="50">
        <f>阿久根!W3/1000</f>
        <v>3.3</v>
      </c>
      <c r="AL5" s="54">
        <f>'枕崎(旧式）'!X3/1000</f>
        <v>0.33</v>
      </c>
      <c r="AM5" s="54">
        <f>山川!AA18+山川!AF18+山川!AK18</f>
        <v>0</v>
      </c>
      <c r="AN5" s="54">
        <f>内之浦!R18</f>
        <v>0.1</v>
      </c>
      <c r="AO5" s="55">
        <f>SUM(AK5:AN5)</f>
        <v>3.73</v>
      </c>
      <c r="AP5" s="41">
        <f>阿久根!AD3/1000</f>
        <v>4879.3</v>
      </c>
      <c r="AQ5" s="41">
        <f>'枕崎(旧式）'!AC3/1000</f>
        <v>0.3</v>
      </c>
      <c r="AR5" s="41">
        <f>山川!AP18</f>
        <v>0</v>
      </c>
      <c r="AS5" s="42">
        <v>0</v>
      </c>
      <c r="AT5" s="41">
        <f>SUM(AP5:AR5)</f>
        <v>4879.6000000000004</v>
      </c>
      <c r="AU5" s="50">
        <f>阿久根!AB3/1000</f>
        <v>48.792999999999999</v>
      </c>
      <c r="AV5" s="54">
        <f>'枕崎(旧式）'!AB3/1000</f>
        <v>0.03</v>
      </c>
      <c r="AW5" s="54">
        <f>山川!AO18</f>
        <v>0</v>
      </c>
      <c r="AX5" s="54">
        <f>内之浦!M18</f>
        <v>0.01</v>
      </c>
      <c r="AY5" s="55">
        <f>SUM(AU5:AX5)</f>
        <v>48.832999999999998</v>
      </c>
      <c r="AZ5" s="41">
        <f>阿久根!AC3/1000</f>
        <v>487.93</v>
      </c>
      <c r="BA5" s="41">
        <f>'枕崎(旧式）'!AE3/1000</f>
        <v>30</v>
      </c>
      <c r="BB5" s="41">
        <v>0</v>
      </c>
      <c r="BC5" s="42">
        <v>0</v>
      </c>
      <c r="BD5" s="41">
        <f>SUM(AZ5:BB5)</f>
        <v>517.93000000000006</v>
      </c>
    </row>
    <row r="6" spans="1:56" x14ac:dyDescent="0.15">
      <c r="A6" s="58">
        <v>26.5</v>
      </c>
      <c r="B6" s="50">
        <f>阿久根!C4/1000</f>
        <v>0.7</v>
      </c>
      <c r="C6" s="54">
        <f>'枕崎(旧式）'!C4/1000</f>
        <v>0.7</v>
      </c>
      <c r="D6" s="54">
        <f>山川!C19</f>
        <v>0</v>
      </c>
      <c r="E6" s="54">
        <f>内之浦!C19</f>
        <v>6</v>
      </c>
      <c r="F6" s="55">
        <f t="shared" ref="F6:F16" si="0">SUM(B6:E6)</f>
        <v>7.4</v>
      </c>
      <c r="G6" s="51">
        <f>阿久根!B4</f>
        <v>20</v>
      </c>
      <c r="H6" s="52">
        <f>'枕崎(旧式）'!B4</f>
        <v>20</v>
      </c>
      <c r="I6" s="52">
        <f>山川!B19</f>
        <v>0</v>
      </c>
      <c r="J6" s="52">
        <f>内之浦!B19</f>
        <v>2</v>
      </c>
      <c r="K6" s="53">
        <f t="shared" ref="K6:K16" si="1">SUM(G6:J6)</f>
        <v>42</v>
      </c>
      <c r="L6" s="41">
        <f>阿久根!I4/1000</f>
        <v>4.3999999999999997E-2</v>
      </c>
      <c r="M6" s="41">
        <f>'枕崎(旧式）'!G4/1000</f>
        <v>4</v>
      </c>
      <c r="N6" s="41">
        <f>山川!I19</f>
        <v>0</v>
      </c>
      <c r="O6" s="41">
        <f>内之浦!H19</f>
        <v>2E-3</v>
      </c>
      <c r="P6" s="41">
        <f t="shared" ref="P6:P16" si="2">SUM(L6:O6)</f>
        <v>4.0459999999999994</v>
      </c>
      <c r="Q6" s="108">
        <f>阿久根!O4/1000</f>
        <v>44.4</v>
      </c>
      <c r="R6" s="100">
        <f>'枕崎(旧式）'!P4/1000</f>
        <v>4.3999999999999997E-2</v>
      </c>
      <c r="S6" s="100">
        <f>山川!V19</f>
        <v>0</v>
      </c>
      <c r="T6" s="101">
        <f>内之浦!L19</f>
        <v>2E-3</v>
      </c>
      <c r="U6" s="204">
        <f t="shared" ref="U6:U16" si="3">SUM(Q6:T6)</f>
        <v>44.445999999999998</v>
      </c>
      <c r="V6" s="41">
        <f>阿久根!T4/1000</f>
        <v>40</v>
      </c>
      <c r="W6" s="41">
        <f>'枕崎(旧式）'!Y4/1000</f>
        <v>4.0000000000000001E-3</v>
      </c>
      <c r="X6" s="41">
        <f>山川!AL19</f>
        <v>0</v>
      </c>
      <c r="Y6" s="41">
        <f>内之浦!P19</f>
        <v>2E-3</v>
      </c>
      <c r="Z6" s="41">
        <f t="shared" ref="Z6:Z16" si="4">SUM(V6:Y6)</f>
        <v>40.006</v>
      </c>
      <c r="AA6" s="50">
        <f>阿久根!U4/1000</f>
        <v>4.3999999999999997E-2</v>
      </c>
      <c r="AB6" s="54">
        <f>'枕崎(旧式）'!Z4/1000</f>
        <v>0.04</v>
      </c>
      <c r="AC6" s="54">
        <f>山川!AM19</f>
        <v>0</v>
      </c>
      <c r="AD6" s="54">
        <f>内之浦!N19</f>
        <v>0.2</v>
      </c>
      <c r="AE6" s="55">
        <f t="shared" ref="AE6:AE16" si="5">SUM(AA6:AD6)</f>
        <v>0.28400000000000003</v>
      </c>
      <c r="AF6" s="41">
        <f>阿久根!V4/1000</f>
        <v>0.44</v>
      </c>
      <c r="AG6" s="41">
        <f>'枕崎(旧式）'!AA4/1000</f>
        <v>4.0000000000000001E-3</v>
      </c>
      <c r="AH6" s="41">
        <v>0</v>
      </c>
      <c r="AI6" s="41">
        <f>内之浦!O19</f>
        <v>2</v>
      </c>
      <c r="AJ6" s="41">
        <f t="shared" ref="AJ6:AJ16" si="6">SUM(AF6:AI6)</f>
        <v>2.444</v>
      </c>
      <c r="AK6" s="50">
        <f>阿久根!W4/1000</f>
        <v>4.4000000000000004</v>
      </c>
      <c r="AL6" s="54">
        <f>'枕崎(旧式）'!X4/1000</f>
        <v>0.44</v>
      </c>
      <c r="AM6" s="54">
        <f>山川!AA19+山川!AF19+山川!AK19</f>
        <v>0</v>
      </c>
      <c r="AN6" s="54">
        <f>内之浦!R19</f>
        <v>0.2</v>
      </c>
      <c r="AO6" s="55">
        <f t="shared" ref="AO6:AO16" si="7">SUM(AK6:AN6)</f>
        <v>5.0400000000000009</v>
      </c>
      <c r="AP6" s="41">
        <f>阿久根!AD4/1000</f>
        <v>2006.8</v>
      </c>
      <c r="AQ6" s="41">
        <f>'枕崎(旧式）'!AC4/1000</f>
        <v>0.4</v>
      </c>
      <c r="AR6" s="41">
        <v>0</v>
      </c>
      <c r="AS6" s="42">
        <v>0</v>
      </c>
      <c r="AT6" s="41">
        <f t="shared" ref="AT6:AT16" si="8">SUM(AP6:AR6)</f>
        <v>2007.2</v>
      </c>
      <c r="AU6" s="50">
        <f>阿久根!AB4/1000</f>
        <v>20.068000000000001</v>
      </c>
      <c r="AV6" s="54">
        <f>'枕崎(旧式）'!AB4/1000</f>
        <v>0.04</v>
      </c>
      <c r="AW6" s="54">
        <v>0</v>
      </c>
      <c r="AX6" s="54">
        <f>内之浦!M19</f>
        <v>0.02</v>
      </c>
      <c r="AY6" s="55">
        <f t="shared" ref="AY6:AY16" si="9">SUM(AU6:AX6)</f>
        <v>20.128</v>
      </c>
      <c r="AZ6" s="41">
        <f>阿久根!AC4/1000</f>
        <v>200.68</v>
      </c>
      <c r="BA6" s="41">
        <f>'枕崎(旧式）'!AE4/1000</f>
        <v>40</v>
      </c>
      <c r="BB6" s="41">
        <v>0</v>
      </c>
      <c r="BC6" s="42">
        <v>0</v>
      </c>
      <c r="BD6" s="41">
        <f t="shared" ref="BD6:BD16" si="10">SUM(AZ6:BB6)</f>
        <v>240.68</v>
      </c>
    </row>
    <row r="7" spans="1:56" x14ac:dyDescent="0.15">
      <c r="A7" s="58">
        <v>26.6</v>
      </c>
      <c r="B7" s="50">
        <f>阿久根!C5/1000</f>
        <v>0.8</v>
      </c>
      <c r="C7" s="54">
        <f>'枕崎(旧式）'!C5/1000</f>
        <v>0.8</v>
      </c>
      <c r="D7" s="54">
        <f>山川!C20</f>
        <v>0</v>
      </c>
      <c r="E7" s="54">
        <f>内之浦!C20</f>
        <v>7</v>
      </c>
      <c r="F7" s="55">
        <f t="shared" si="0"/>
        <v>8.6</v>
      </c>
      <c r="G7" s="51">
        <f>阿久根!B5</f>
        <v>30</v>
      </c>
      <c r="H7" s="52">
        <f>'枕崎(旧式）'!B5</f>
        <v>30</v>
      </c>
      <c r="I7" s="52">
        <f>山川!B20</f>
        <v>0</v>
      </c>
      <c r="J7" s="52">
        <f>内之浦!B20</f>
        <v>3</v>
      </c>
      <c r="K7" s="53">
        <f t="shared" si="1"/>
        <v>63</v>
      </c>
      <c r="L7" s="41">
        <f>阿久根!I5/1000</f>
        <v>5.5E-2</v>
      </c>
      <c r="M7" s="41">
        <f>'枕崎(旧式）'!H5/1000</f>
        <v>50</v>
      </c>
      <c r="N7" s="41">
        <f>山川!I20</f>
        <v>0</v>
      </c>
      <c r="O7" s="41">
        <f>内之浦!H20</f>
        <v>3.0000000000000001E-3</v>
      </c>
      <c r="P7" s="41">
        <f t="shared" si="2"/>
        <v>50.058</v>
      </c>
      <c r="Q7" s="108">
        <f>阿久根!O5/1000</f>
        <v>55.5</v>
      </c>
      <c r="R7" s="100">
        <f>'枕崎(旧式）'!S5/1000</f>
        <v>0.05</v>
      </c>
      <c r="S7" s="100">
        <f>山川!V20</f>
        <v>0</v>
      </c>
      <c r="T7" s="101">
        <f>内之浦!L20</f>
        <v>3.0000000000000001E-3</v>
      </c>
      <c r="U7" s="204">
        <f t="shared" si="3"/>
        <v>55.552999999999997</v>
      </c>
      <c r="V7" s="41">
        <f>阿久根!T5/1000</f>
        <v>50</v>
      </c>
      <c r="W7" s="41">
        <f>'枕崎(旧式）'!Y5/1000</f>
        <v>5.0000000000000001E-3</v>
      </c>
      <c r="X7" s="41">
        <f>山川!AL20</f>
        <v>0</v>
      </c>
      <c r="Y7" s="41">
        <f>内之浦!P20</f>
        <v>3.0000000000000001E-3</v>
      </c>
      <c r="Z7" s="41">
        <f t="shared" si="4"/>
        <v>50.008000000000003</v>
      </c>
      <c r="AA7" s="50">
        <f>阿久根!U5/1000</f>
        <v>5.5E-2</v>
      </c>
      <c r="AB7" s="54">
        <f>'枕崎(旧式）'!Z5/1000</f>
        <v>0.05</v>
      </c>
      <c r="AC7" s="54">
        <f>山川!AM20</f>
        <v>0</v>
      </c>
      <c r="AD7" s="54">
        <f>内之浦!N20</f>
        <v>0.3</v>
      </c>
      <c r="AE7" s="55">
        <f t="shared" si="5"/>
        <v>0.40500000000000003</v>
      </c>
      <c r="AF7" s="41">
        <f>阿久根!V5/1000</f>
        <v>0.55000000000000004</v>
      </c>
      <c r="AG7" s="41">
        <f>'枕崎(旧式）'!AA5/1000</f>
        <v>5.0000000000000001E-3</v>
      </c>
      <c r="AH7" s="41">
        <v>0</v>
      </c>
      <c r="AI7" s="41">
        <f>内之浦!O20</f>
        <v>3</v>
      </c>
      <c r="AJ7" s="41">
        <f t="shared" si="6"/>
        <v>3.5550000000000002</v>
      </c>
      <c r="AK7" s="50">
        <f>阿久根!W5/1000</f>
        <v>5.5</v>
      </c>
      <c r="AL7" s="54">
        <f>'枕崎(旧式）'!X5/1000</f>
        <v>0.55000000000000004</v>
      </c>
      <c r="AM7" s="54">
        <f>山川!AA20+山川!AF20+山川!AK20</f>
        <v>0</v>
      </c>
      <c r="AN7" s="54">
        <f>内之浦!R20</f>
        <v>0.3</v>
      </c>
      <c r="AO7" s="55">
        <f t="shared" si="7"/>
        <v>6.35</v>
      </c>
      <c r="AP7" s="41">
        <f>阿久根!AD5/1000</f>
        <v>599.5</v>
      </c>
      <c r="AQ7" s="41">
        <f>'枕崎(旧式）'!AC5/1000</f>
        <v>0.5</v>
      </c>
      <c r="AR7" s="41">
        <v>0</v>
      </c>
      <c r="AS7" s="42">
        <v>0</v>
      </c>
      <c r="AT7" s="41">
        <f t="shared" si="8"/>
        <v>600</v>
      </c>
      <c r="AU7" s="50">
        <f>阿久根!AB5/1000</f>
        <v>5.9950000000000001</v>
      </c>
      <c r="AV7" s="54">
        <f>'枕崎(旧式）'!AB5/1000</f>
        <v>0.05</v>
      </c>
      <c r="AW7" s="54">
        <v>0</v>
      </c>
      <c r="AX7" s="54">
        <f>内之浦!M20</f>
        <v>0.03</v>
      </c>
      <c r="AY7" s="55">
        <f t="shared" si="9"/>
        <v>6.0750000000000002</v>
      </c>
      <c r="AZ7" s="41">
        <f>阿久根!AC5/1000</f>
        <v>59.95</v>
      </c>
      <c r="BA7" s="41">
        <f>'枕崎(旧式）'!AE5/1000</f>
        <v>50</v>
      </c>
      <c r="BB7" s="41">
        <v>0</v>
      </c>
      <c r="BC7" s="42">
        <v>0</v>
      </c>
      <c r="BD7" s="41">
        <f t="shared" si="10"/>
        <v>109.95</v>
      </c>
    </row>
    <row r="8" spans="1:56" x14ac:dyDescent="0.15">
      <c r="A8" s="58">
        <v>26.7</v>
      </c>
      <c r="B8" s="50">
        <f>阿久根!C6/1000</f>
        <v>0.9</v>
      </c>
      <c r="C8" s="54">
        <f>'枕崎(旧式）'!C6/1000</f>
        <v>0.9</v>
      </c>
      <c r="D8" s="54">
        <f>山川!C21</f>
        <v>0</v>
      </c>
      <c r="E8" s="54">
        <f>内之浦!C21</f>
        <v>8</v>
      </c>
      <c r="F8" s="55">
        <f t="shared" si="0"/>
        <v>9.8000000000000007</v>
      </c>
      <c r="G8" s="51">
        <f>阿久根!B6</f>
        <v>40</v>
      </c>
      <c r="H8" s="52">
        <f>'枕崎(旧式）'!B6</f>
        <v>40</v>
      </c>
      <c r="I8" s="52">
        <f>山川!B21</f>
        <v>0</v>
      </c>
      <c r="J8" s="52">
        <f>内之浦!B21</f>
        <v>4</v>
      </c>
      <c r="K8" s="53">
        <f t="shared" si="1"/>
        <v>84</v>
      </c>
      <c r="L8" s="41">
        <f>阿久根!I6/1000</f>
        <v>6.6000000000000003E-2</v>
      </c>
      <c r="M8" s="41">
        <f>'枕崎(旧式）'!H6/1000</f>
        <v>60</v>
      </c>
      <c r="N8" s="41">
        <f>山川!I21</f>
        <v>0</v>
      </c>
      <c r="O8" s="41">
        <f>内之浦!H21</f>
        <v>4.0000000000000001E-3</v>
      </c>
      <c r="P8" s="41">
        <f t="shared" si="2"/>
        <v>60.07</v>
      </c>
      <c r="Q8" s="108">
        <f>阿久根!O6/1000</f>
        <v>66.599999999999994</v>
      </c>
      <c r="R8" s="100">
        <f>'枕崎(旧式）'!S6/1000</f>
        <v>0.06</v>
      </c>
      <c r="S8" s="100">
        <f>山川!V21</f>
        <v>0</v>
      </c>
      <c r="T8" s="101">
        <f>内之浦!L21</f>
        <v>4.0000000000000001E-3</v>
      </c>
      <c r="U8" s="204">
        <f t="shared" si="3"/>
        <v>66.664000000000001</v>
      </c>
      <c r="V8" s="41">
        <f>阿久根!T6/1000</f>
        <v>60</v>
      </c>
      <c r="W8" s="41">
        <f>'枕崎(旧式）'!Y6/1000</f>
        <v>6.0000000000000001E-3</v>
      </c>
      <c r="X8" s="41">
        <f>山川!AL21</f>
        <v>0</v>
      </c>
      <c r="Y8" s="41">
        <f>内之浦!P21</f>
        <v>4.0000000000000001E-3</v>
      </c>
      <c r="Z8" s="41">
        <f t="shared" si="4"/>
        <v>60.01</v>
      </c>
      <c r="AA8" s="50">
        <f>阿久根!U6/1000</f>
        <v>6.6000000000000003E-2</v>
      </c>
      <c r="AB8" s="54">
        <f>'枕崎(旧式）'!Z6/1000</f>
        <v>0.06</v>
      </c>
      <c r="AC8" s="54">
        <f>山川!AM21</f>
        <v>0</v>
      </c>
      <c r="AD8" s="54">
        <f>内之浦!N21</f>
        <v>0.4</v>
      </c>
      <c r="AE8" s="55">
        <f t="shared" si="5"/>
        <v>0.52600000000000002</v>
      </c>
      <c r="AF8" s="41">
        <f>阿久根!V6/1000</f>
        <v>0.66</v>
      </c>
      <c r="AG8" s="41">
        <f>'枕崎(旧式）'!AA6/1000</f>
        <v>6.0000000000000001E-3</v>
      </c>
      <c r="AH8" s="41">
        <v>0</v>
      </c>
      <c r="AI8" s="41">
        <f>内之浦!O21</f>
        <v>4</v>
      </c>
      <c r="AJ8" s="41">
        <f t="shared" si="6"/>
        <v>4.6660000000000004</v>
      </c>
      <c r="AK8" s="50">
        <f>阿久根!W6/1000</f>
        <v>6.6</v>
      </c>
      <c r="AL8" s="54">
        <f>'枕崎(旧式）'!X6/1000</f>
        <v>0.66</v>
      </c>
      <c r="AM8" s="54">
        <f>山川!AA21+山川!AF21+山川!AK21</f>
        <v>0</v>
      </c>
      <c r="AN8" s="54">
        <f>内之浦!R21</f>
        <v>0.4</v>
      </c>
      <c r="AO8" s="55">
        <f t="shared" si="7"/>
        <v>7.66</v>
      </c>
      <c r="AP8" s="41">
        <f>阿久根!AD6/1000</f>
        <v>2098.6999999999998</v>
      </c>
      <c r="AQ8" s="41">
        <f>'枕崎(旧式）'!AC6/1000</f>
        <v>0.6</v>
      </c>
      <c r="AR8" s="41">
        <v>0</v>
      </c>
      <c r="AS8" s="42">
        <v>0</v>
      </c>
      <c r="AT8" s="41">
        <f t="shared" si="8"/>
        <v>2099.2999999999997</v>
      </c>
      <c r="AU8" s="50">
        <f>阿久根!AB6/1000</f>
        <v>20.986999999999998</v>
      </c>
      <c r="AV8" s="54">
        <f>'枕崎(旧式）'!AB6/1000</f>
        <v>0.06</v>
      </c>
      <c r="AW8" s="54">
        <v>0</v>
      </c>
      <c r="AX8" s="54">
        <f>内之浦!M21</f>
        <v>0.04</v>
      </c>
      <c r="AY8" s="55">
        <f t="shared" si="9"/>
        <v>21.086999999999996</v>
      </c>
      <c r="AZ8" s="41">
        <f>阿久根!AC6/1000</f>
        <v>209.87</v>
      </c>
      <c r="BA8" s="41">
        <f>'枕崎(旧式）'!AE6/1000</f>
        <v>60</v>
      </c>
      <c r="BB8" s="41">
        <v>0</v>
      </c>
      <c r="BC8" s="42">
        <v>0</v>
      </c>
      <c r="BD8" s="41">
        <f t="shared" si="10"/>
        <v>269.87</v>
      </c>
    </row>
    <row r="9" spans="1:56" x14ac:dyDescent="0.15">
      <c r="A9" s="58">
        <v>26.8</v>
      </c>
      <c r="B9" s="50">
        <f>阿久根!C7/1000</f>
        <v>1</v>
      </c>
      <c r="C9" s="54">
        <f>'枕崎(旧式）'!C7/1000</f>
        <v>1</v>
      </c>
      <c r="D9" s="54">
        <f>山川!C22</f>
        <v>0</v>
      </c>
      <c r="E9" s="54">
        <f>内之浦!C22</f>
        <v>9</v>
      </c>
      <c r="F9" s="55">
        <f t="shared" si="0"/>
        <v>11</v>
      </c>
      <c r="G9" s="51">
        <f>阿久根!B7</f>
        <v>50</v>
      </c>
      <c r="H9" s="52">
        <f>'枕崎(旧式）'!B7</f>
        <v>50</v>
      </c>
      <c r="I9" s="52">
        <f>山川!B22</f>
        <v>0</v>
      </c>
      <c r="J9" s="52">
        <f>内之浦!B22</f>
        <v>5</v>
      </c>
      <c r="K9" s="53">
        <f t="shared" si="1"/>
        <v>105</v>
      </c>
      <c r="L9" s="41">
        <f>阿久根!I7/1000</f>
        <v>7.6999999999999999E-2</v>
      </c>
      <c r="M9" s="41">
        <f>'枕崎(旧式）'!H7/1000</f>
        <v>70</v>
      </c>
      <c r="N9" s="41">
        <f>山川!I22</f>
        <v>0</v>
      </c>
      <c r="O9" s="41">
        <f>内之浦!H22</f>
        <v>5.0000000000000001E-3</v>
      </c>
      <c r="P9" s="41">
        <f t="shared" si="2"/>
        <v>70.081999999999994</v>
      </c>
      <c r="Q9" s="109">
        <f>阿久根!O7/1000</f>
        <v>77.7</v>
      </c>
      <c r="R9" s="102">
        <f>'枕崎(旧式）'!S7/1000</f>
        <v>7.0000000000000007E-2</v>
      </c>
      <c r="S9" s="102">
        <f>山川!V22</f>
        <v>0</v>
      </c>
      <c r="T9" s="103">
        <f>内之浦!L22</f>
        <v>5.0000000000000001E-3</v>
      </c>
      <c r="U9" s="204">
        <f t="shared" si="3"/>
        <v>77.774999999999991</v>
      </c>
      <c r="V9" s="41">
        <f>阿久根!T7/1000</f>
        <v>70</v>
      </c>
      <c r="W9" s="41">
        <f>'枕崎(旧式）'!Y7/1000</f>
        <v>7.0000000000000001E-3</v>
      </c>
      <c r="X9" s="41">
        <f>山川!AL22</f>
        <v>0</v>
      </c>
      <c r="Y9" s="41">
        <f>内之浦!P22</f>
        <v>5.0000000000000001E-3</v>
      </c>
      <c r="Z9" s="41">
        <f t="shared" si="4"/>
        <v>70.012</v>
      </c>
      <c r="AA9" s="50">
        <f>阿久根!U7/1000</f>
        <v>7.6999999999999999E-2</v>
      </c>
      <c r="AB9" s="54">
        <f>'枕崎(旧式）'!Z7/1000</f>
        <v>7.0000000000000007E-2</v>
      </c>
      <c r="AC9" s="54">
        <f>山川!AM22</f>
        <v>0</v>
      </c>
      <c r="AD9" s="54">
        <f>内之浦!N22</f>
        <v>0.5</v>
      </c>
      <c r="AE9" s="55">
        <f t="shared" si="5"/>
        <v>0.64700000000000002</v>
      </c>
      <c r="AF9" s="41">
        <f>阿久根!V7/1000</f>
        <v>0.77</v>
      </c>
      <c r="AG9" s="41">
        <f>'枕崎(旧式）'!AA7/1000</f>
        <v>7.0000000000000001E-3</v>
      </c>
      <c r="AH9" s="41">
        <v>0</v>
      </c>
      <c r="AI9" s="41">
        <f>内之浦!O22</f>
        <v>5</v>
      </c>
      <c r="AJ9" s="41">
        <f t="shared" si="6"/>
        <v>5.7770000000000001</v>
      </c>
      <c r="AK9" s="50">
        <f>阿久根!W7/1000</f>
        <v>7.7</v>
      </c>
      <c r="AL9" s="54">
        <f>'枕崎(旧式）'!X7/1000</f>
        <v>0.77</v>
      </c>
      <c r="AM9" s="54">
        <f>山川!AA22+山川!AF22+山川!AK22</f>
        <v>0</v>
      </c>
      <c r="AN9" s="54">
        <f>内之浦!R22</f>
        <v>0.5</v>
      </c>
      <c r="AO9" s="55">
        <f t="shared" si="7"/>
        <v>8.9700000000000006</v>
      </c>
      <c r="AP9" s="41">
        <f>阿久根!AD7/1000</f>
        <v>1874.2</v>
      </c>
      <c r="AQ9" s="41">
        <f>'枕崎(旧式）'!AC7/1000</f>
        <v>0.7</v>
      </c>
      <c r="AR9" s="41">
        <v>0</v>
      </c>
      <c r="AS9" s="42">
        <v>0</v>
      </c>
      <c r="AT9" s="41">
        <f t="shared" si="8"/>
        <v>1874.9</v>
      </c>
      <c r="AU9" s="50">
        <f>阿久根!AB7/1000</f>
        <v>18.742000000000001</v>
      </c>
      <c r="AV9" s="54">
        <f>'枕崎(旧式）'!AB7/1000</f>
        <v>7.0000000000000007E-2</v>
      </c>
      <c r="AW9" s="54">
        <v>0</v>
      </c>
      <c r="AX9" s="54">
        <f>内之浦!M22</f>
        <v>0.05</v>
      </c>
      <c r="AY9" s="55">
        <f t="shared" si="9"/>
        <v>18.862000000000002</v>
      </c>
      <c r="AZ9" s="41">
        <f>阿久根!AC7/1000</f>
        <v>187.42</v>
      </c>
      <c r="BA9" s="41">
        <f>'枕崎(旧式）'!AE7/1000</f>
        <v>70</v>
      </c>
      <c r="BB9" s="41">
        <v>0</v>
      </c>
      <c r="BC9" s="42">
        <v>0</v>
      </c>
      <c r="BD9" s="41">
        <f t="shared" si="10"/>
        <v>257.41999999999996</v>
      </c>
    </row>
    <row r="10" spans="1:56" x14ac:dyDescent="0.15">
      <c r="A10" s="58">
        <v>26.9</v>
      </c>
      <c r="B10" s="50">
        <f>阿久根!C8/1000</f>
        <v>1.1000000000000001</v>
      </c>
      <c r="C10" s="54">
        <f>'枕崎(旧式）'!C8/1000</f>
        <v>1.1000000000000001</v>
      </c>
      <c r="D10" s="54">
        <f>山川!C23</f>
        <v>0</v>
      </c>
      <c r="E10" s="54">
        <f>内之浦!C23</f>
        <v>10</v>
      </c>
      <c r="F10" s="55">
        <f t="shared" si="0"/>
        <v>12.2</v>
      </c>
      <c r="G10" s="51">
        <f>阿久根!B8</f>
        <v>60</v>
      </c>
      <c r="H10" s="52">
        <f>'枕崎(旧式）'!B8</f>
        <v>60</v>
      </c>
      <c r="I10" s="52">
        <f>山川!B23</f>
        <v>0</v>
      </c>
      <c r="J10" s="52">
        <f>内之浦!B23</f>
        <v>6</v>
      </c>
      <c r="K10" s="53">
        <f t="shared" si="1"/>
        <v>126</v>
      </c>
      <c r="L10" s="41">
        <f>阿久根!I8/1000</f>
        <v>8.7999999999999995E-2</v>
      </c>
      <c r="M10" s="41">
        <f>'枕崎(旧式）'!H8/1000</f>
        <v>80</v>
      </c>
      <c r="N10" s="41">
        <f>山川!I23</f>
        <v>0</v>
      </c>
      <c r="O10" s="41">
        <f>内之浦!H23</f>
        <v>4.0000000000000001E-3</v>
      </c>
      <c r="P10" s="41">
        <f t="shared" si="2"/>
        <v>80.091999999999999</v>
      </c>
      <c r="Q10" s="109">
        <f>阿久根!O8/1000</f>
        <v>88.8</v>
      </c>
      <c r="R10" s="102">
        <f>'枕崎(旧式）'!S8/1000</f>
        <v>0.08</v>
      </c>
      <c r="S10" s="102">
        <f>山川!V23</f>
        <v>0</v>
      </c>
      <c r="T10" s="103">
        <f>内之浦!L23</f>
        <v>4.0000000000000001E-3</v>
      </c>
      <c r="U10" s="204">
        <f t="shared" si="3"/>
        <v>88.884</v>
      </c>
      <c r="V10" s="41">
        <f>阿久根!T8/1000</f>
        <v>80</v>
      </c>
      <c r="W10" s="41">
        <f>'枕崎(旧式）'!Y8/1000</f>
        <v>8.0000000000000002E-3</v>
      </c>
      <c r="X10" s="41">
        <f>山川!AL23</f>
        <v>0</v>
      </c>
      <c r="Y10" s="41">
        <f>内之浦!P23</f>
        <v>4.0000000000000001E-3</v>
      </c>
      <c r="Z10" s="41">
        <f t="shared" si="4"/>
        <v>80.012</v>
      </c>
      <c r="AA10" s="50">
        <f>阿久根!U8/1000</f>
        <v>8.7999999999999995E-2</v>
      </c>
      <c r="AB10" s="54">
        <f>'枕崎(旧式）'!Z8/1000</f>
        <v>0.08</v>
      </c>
      <c r="AC10" s="54">
        <f>山川!AM23</f>
        <v>0</v>
      </c>
      <c r="AD10" s="54">
        <f>内之浦!N23</f>
        <v>0.4</v>
      </c>
      <c r="AE10" s="55">
        <f t="shared" si="5"/>
        <v>0.56800000000000006</v>
      </c>
      <c r="AF10" s="41">
        <f>阿久根!V8/1000</f>
        <v>0.88</v>
      </c>
      <c r="AG10" s="41">
        <f>'枕崎(旧式）'!AA8/1000</f>
        <v>8.0000000000000002E-3</v>
      </c>
      <c r="AH10" s="41">
        <v>0</v>
      </c>
      <c r="AI10" s="41">
        <f>内之浦!O23</f>
        <v>4</v>
      </c>
      <c r="AJ10" s="41">
        <f t="shared" si="6"/>
        <v>4.8879999999999999</v>
      </c>
      <c r="AK10" s="50">
        <f>阿久根!W8/1000</f>
        <v>8.8000000000000007</v>
      </c>
      <c r="AL10" s="54">
        <f>'枕崎(旧式）'!X8/1000</f>
        <v>0.88</v>
      </c>
      <c r="AM10" s="54">
        <f>山川!AA23+山川!AF23+山川!AK23</f>
        <v>0</v>
      </c>
      <c r="AN10" s="54">
        <f>内之浦!R23</f>
        <v>0.4</v>
      </c>
      <c r="AO10" s="55">
        <f t="shared" si="7"/>
        <v>10.080000000000002</v>
      </c>
      <c r="AP10" s="41">
        <f>阿久根!AD8/1000</f>
        <v>3247</v>
      </c>
      <c r="AQ10" s="41">
        <f>'枕崎(旧式）'!AC8/1000</f>
        <v>0.8</v>
      </c>
      <c r="AR10" s="41">
        <v>0</v>
      </c>
      <c r="AS10" s="42">
        <v>0</v>
      </c>
      <c r="AT10" s="41">
        <f t="shared" si="8"/>
        <v>3247.8</v>
      </c>
      <c r="AU10" s="50">
        <f>阿久根!AB8/1000</f>
        <v>32.47</v>
      </c>
      <c r="AV10" s="54">
        <f>'枕崎(旧式）'!AB8/1000</f>
        <v>0.08</v>
      </c>
      <c r="AW10" s="54">
        <v>0</v>
      </c>
      <c r="AX10" s="54">
        <f>内之浦!M23</f>
        <v>0.04</v>
      </c>
      <c r="AY10" s="55">
        <f t="shared" si="9"/>
        <v>32.589999999999996</v>
      </c>
      <c r="AZ10" s="41">
        <f>阿久根!AC8/1000</f>
        <v>324.7</v>
      </c>
      <c r="BA10" s="41">
        <f>'枕崎(旧式）'!AE8/1000</f>
        <v>80</v>
      </c>
      <c r="BB10" s="41">
        <v>0</v>
      </c>
      <c r="BC10" s="42">
        <v>0</v>
      </c>
      <c r="BD10" s="41">
        <f t="shared" si="10"/>
        <v>404.7</v>
      </c>
    </row>
    <row r="11" spans="1:56" x14ac:dyDescent="0.15">
      <c r="A11" s="206">
        <v>26.1</v>
      </c>
      <c r="B11" s="50">
        <f>阿久根!C9/1000</f>
        <v>1.2</v>
      </c>
      <c r="C11" s="54">
        <f>'枕崎(旧式）'!C9/1000</f>
        <v>1.2</v>
      </c>
      <c r="D11" s="54">
        <f>山川!C24</f>
        <v>0</v>
      </c>
      <c r="E11" s="54">
        <f>内之浦!C24</f>
        <v>11</v>
      </c>
      <c r="F11" s="55">
        <f t="shared" si="0"/>
        <v>13.4</v>
      </c>
      <c r="G11" s="51">
        <f>阿久根!B9</f>
        <v>70</v>
      </c>
      <c r="H11" s="52">
        <f>'枕崎(旧式）'!B9</f>
        <v>70</v>
      </c>
      <c r="I11" s="52">
        <f>山川!B24</f>
        <v>0</v>
      </c>
      <c r="J11" s="52">
        <f>内之浦!B24</f>
        <v>7</v>
      </c>
      <c r="K11" s="53">
        <f t="shared" si="1"/>
        <v>147</v>
      </c>
      <c r="L11" s="41">
        <f>阿久根!I9/1000</f>
        <v>9.9000000000000005E-2</v>
      </c>
      <c r="M11" s="41">
        <f>'枕崎(旧式）'!H9/1000</f>
        <v>90</v>
      </c>
      <c r="N11" s="41">
        <f>山川!I24</f>
        <v>0</v>
      </c>
      <c r="O11" s="41">
        <f>内之浦!H24</f>
        <v>3.0000000000000001E-3</v>
      </c>
      <c r="P11" s="41">
        <f t="shared" si="2"/>
        <v>90.102000000000004</v>
      </c>
      <c r="Q11" s="109">
        <f>阿久根!O9/1000</f>
        <v>99.9</v>
      </c>
      <c r="R11" s="102">
        <f>'枕崎(旧式）'!S9/1000</f>
        <v>0.09</v>
      </c>
      <c r="S11" s="102">
        <f>山川!V24</f>
        <v>0</v>
      </c>
      <c r="T11" s="103">
        <f>内之浦!L24</f>
        <v>3.0000000000000001E-3</v>
      </c>
      <c r="U11" s="204">
        <f t="shared" si="3"/>
        <v>99.993000000000009</v>
      </c>
      <c r="V11" s="41">
        <f>阿久根!T9/1000</f>
        <v>90</v>
      </c>
      <c r="W11" s="41">
        <f>'枕崎(旧式）'!Y9/1000</f>
        <v>8.9999999999999993E-3</v>
      </c>
      <c r="X11" s="41">
        <f>山川!AL24</f>
        <v>0</v>
      </c>
      <c r="Y11" s="41">
        <f>内之浦!P24</f>
        <v>3.0000000000000001E-3</v>
      </c>
      <c r="Z11" s="41">
        <f t="shared" si="4"/>
        <v>90.012</v>
      </c>
      <c r="AA11" s="50">
        <f>阿久根!U9/1000</f>
        <v>9.9000000000000005E-2</v>
      </c>
      <c r="AB11" s="54">
        <f>'枕崎(旧式）'!Z9/1000</f>
        <v>0.09</v>
      </c>
      <c r="AC11" s="54">
        <f>山川!AM24</f>
        <v>0</v>
      </c>
      <c r="AD11" s="54">
        <f>内之浦!N24</f>
        <v>0.3</v>
      </c>
      <c r="AE11" s="55">
        <f t="shared" si="5"/>
        <v>0.48899999999999999</v>
      </c>
      <c r="AF11" s="41">
        <f>阿久根!V9/1000</f>
        <v>0.99</v>
      </c>
      <c r="AG11" s="41">
        <f>'枕崎(旧式）'!AA9/1000</f>
        <v>8.9999999999999993E-3</v>
      </c>
      <c r="AH11" s="41">
        <v>0</v>
      </c>
      <c r="AI11" s="41">
        <f>内之浦!O24</f>
        <v>3</v>
      </c>
      <c r="AJ11" s="41">
        <f t="shared" si="6"/>
        <v>3.9990000000000001</v>
      </c>
      <c r="AK11" s="50">
        <f>阿久根!W9/1000</f>
        <v>9.9</v>
      </c>
      <c r="AL11" s="54">
        <f>'枕崎(旧式）'!X9/1000</f>
        <v>0.99</v>
      </c>
      <c r="AM11" s="54">
        <f>山川!AA24+山川!AF24+山川!AK24</f>
        <v>0</v>
      </c>
      <c r="AN11" s="54">
        <f>内之浦!R24</f>
        <v>0.3</v>
      </c>
      <c r="AO11" s="55">
        <f t="shared" si="7"/>
        <v>11.190000000000001</v>
      </c>
      <c r="AP11" s="41">
        <f>阿久根!AD9/1000</f>
        <v>1258.8</v>
      </c>
      <c r="AQ11" s="41">
        <f>'枕崎(旧式）'!AC9/1000</f>
        <v>0.9</v>
      </c>
      <c r="AR11" s="41">
        <v>0</v>
      </c>
      <c r="AS11" s="42">
        <v>0</v>
      </c>
      <c r="AT11" s="41">
        <f t="shared" si="8"/>
        <v>1259.7</v>
      </c>
      <c r="AU11" s="50">
        <f>阿久根!AB9/1000</f>
        <v>12.587999999999999</v>
      </c>
      <c r="AV11" s="54">
        <f>'枕崎(旧式）'!AB9/1000</f>
        <v>0.09</v>
      </c>
      <c r="AW11" s="54">
        <v>0</v>
      </c>
      <c r="AX11" s="54">
        <f>内之浦!M24</f>
        <v>0.03</v>
      </c>
      <c r="AY11" s="55">
        <f t="shared" si="9"/>
        <v>12.707999999999998</v>
      </c>
      <c r="AZ11" s="41">
        <f>阿久根!AC9/1000</f>
        <v>125.88</v>
      </c>
      <c r="BA11" s="41">
        <f>'枕崎(旧式）'!AE9/1000</f>
        <v>90</v>
      </c>
      <c r="BB11" s="41">
        <v>0</v>
      </c>
      <c r="BC11" s="42">
        <v>0</v>
      </c>
      <c r="BD11" s="41">
        <f t="shared" si="10"/>
        <v>215.88</v>
      </c>
    </row>
    <row r="12" spans="1:56" x14ac:dyDescent="0.15">
      <c r="A12" s="58">
        <v>26.11</v>
      </c>
      <c r="B12" s="50">
        <f>阿久根!C10/1000</f>
        <v>1.3</v>
      </c>
      <c r="C12" s="54">
        <f>'枕崎(旧式）'!C10/1000</f>
        <v>1.3</v>
      </c>
      <c r="D12" s="54">
        <f>山川!C25</f>
        <v>0</v>
      </c>
      <c r="E12" s="54">
        <f>内之浦!C25</f>
        <v>12</v>
      </c>
      <c r="F12" s="55">
        <f t="shared" si="0"/>
        <v>14.6</v>
      </c>
      <c r="G12" s="51">
        <f>阿久根!B10</f>
        <v>80</v>
      </c>
      <c r="H12" s="52">
        <f>'枕崎(旧式）'!B10</f>
        <v>80</v>
      </c>
      <c r="I12" s="52">
        <f>山川!B25</f>
        <v>0</v>
      </c>
      <c r="J12" s="52">
        <f>内之浦!B25</f>
        <v>8</v>
      </c>
      <c r="K12" s="53">
        <f t="shared" si="1"/>
        <v>168</v>
      </c>
      <c r="L12" s="41">
        <f>阿久根!I10/1000</f>
        <v>0.11</v>
      </c>
      <c r="M12" s="41">
        <f>'枕崎(旧式）'!H10/1000</f>
        <v>100</v>
      </c>
      <c r="N12" s="41">
        <f>山川!I25</f>
        <v>0</v>
      </c>
      <c r="O12" s="41">
        <f>内之浦!H25</f>
        <v>2E-3</v>
      </c>
      <c r="P12" s="41">
        <f t="shared" si="2"/>
        <v>100.11199999999999</v>
      </c>
      <c r="Q12" s="109">
        <f>阿久根!O10/1000</f>
        <v>111</v>
      </c>
      <c r="R12" s="102">
        <f>'枕崎(旧式）'!S10/1000</f>
        <v>0.1</v>
      </c>
      <c r="S12" s="102">
        <f>山川!V25</f>
        <v>0</v>
      </c>
      <c r="T12" s="103">
        <f>内之浦!L25</f>
        <v>2E-3</v>
      </c>
      <c r="U12" s="204">
        <f>SUM(Q12:T12)</f>
        <v>111.10199999999999</v>
      </c>
      <c r="V12" s="41">
        <f>阿久根!T10/1000</f>
        <v>100</v>
      </c>
      <c r="W12" s="41">
        <f>'枕崎(旧式）'!Y10/1000</f>
        <v>0.01</v>
      </c>
      <c r="X12" s="41">
        <f>山川!AL25</f>
        <v>0</v>
      </c>
      <c r="Y12" s="41">
        <f>内之浦!P25</f>
        <v>2E-3</v>
      </c>
      <c r="Z12" s="41">
        <f t="shared" si="4"/>
        <v>100.012</v>
      </c>
      <c r="AA12" s="50">
        <f>阿久根!U10/1000</f>
        <v>0.11</v>
      </c>
      <c r="AB12" s="54">
        <f>'枕崎(旧式）'!Z10/1000</f>
        <v>0.1</v>
      </c>
      <c r="AC12" s="54">
        <f>山川!AM25</f>
        <v>0</v>
      </c>
      <c r="AD12" s="54">
        <f>内之浦!N25</f>
        <v>0.2</v>
      </c>
      <c r="AE12" s="55">
        <f t="shared" si="5"/>
        <v>0.41000000000000003</v>
      </c>
      <c r="AF12" s="41">
        <f>阿久根!V10/1000</f>
        <v>1.1000000000000001</v>
      </c>
      <c r="AG12" s="41">
        <f>'枕崎(旧式）'!AA10/1000</f>
        <v>0.01</v>
      </c>
      <c r="AH12" s="41">
        <v>0</v>
      </c>
      <c r="AI12" s="41">
        <f>内之浦!O25</f>
        <v>2</v>
      </c>
      <c r="AJ12" s="41">
        <f t="shared" si="6"/>
        <v>3.1100000000000003</v>
      </c>
      <c r="AK12" s="50">
        <f>阿久根!W10/1000</f>
        <v>11</v>
      </c>
      <c r="AL12" s="54">
        <f>'枕崎(旧式）'!X10/1000</f>
        <v>1.1000000000000001</v>
      </c>
      <c r="AM12" s="54">
        <f>山川!AA25+山川!AF25+山川!AK25</f>
        <v>0</v>
      </c>
      <c r="AN12" s="54">
        <f>内之浦!R25</f>
        <v>0.2</v>
      </c>
      <c r="AO12" s="55">
        <f t="shared" si="7"/>
        <v>12.299999999999999</v>
      </c>
      <c r="AP12" s="41">
        <f>阿久根!AD10/1000</f>
        <v>1739</v>
      </c>
      <c r="AQ12" s="41">
        <f>'枕崎(旧式）'!AC10/1000</f>
        <v>1</v>
      </c>
      <c r="AR12" s="41">
        <v>0</v>
      </c>
      <c r="AS12" s="42">
        <v>0</v>
      </c>
      <c r="AT12" s="41">
        <f t="shared" si="8"/>
        <v>1740</v>
      </c>
      <c r="AU12" s="50">
        <f>阿久根!AB10/1000</f>
        <v>17.39</v>
      </c>
      <c r="AV12" s="54">
        <f>'枕崎(旧式）'!AB10/1000</f>
        <v>0.1</v>
      </c>
      <c r="AW12" s="54">
        <v>0</v>
      </c>
      <c r="AX12" s="54">
        <f>内之浦!M25</f>
        <v>0.02</v>
      </c>
      <c r="AY12" s="55">
        <f t="shared" si="9"/>
        <v>17.510000000000002</v>
      </c>
      <c r="AZ12" s="41">
        <f>阿久根!AC10/1000</f>
        <v>173.9</v>
      </c>
      <c r="BA12" s="41">
        <f>'枕崎(旧式）'!AE10/1000</f>
        <v>100</v>
      </c>
      <c r="BB12" s="41">
        <v>0</v>
      </c>
      <c r="BC12" s="42">
        <v>0</v>
      </c>
      <c r="BD12" s="41">
        <f t="shared" si="10"/>
        <v>273.89999999999998</v>
      </c>
    </row>
    <row r="13" spans="1:56" x14ac:dyDescent="0.15">
      <c r="A13" s="58">
        <v>26.12</v>
      </c>
      <c r="B13" s="50">
        <f>阿久根!C11/1000</f>
        <v>1.4</v>
      </c>
      <c r="C13" s="54">
        <f>'枕崎(旧式）'!C11/1000</f>
        <v>1.4</v>
      </c>
      <c r="D13" s="54">
        <f>山川!C26</f>
        <v>0</v>
      </c>
      <c r="E13" s="54">
        <f>内之浦!C26</f>
        <v>13</v>
      </c>
      <c r="F13" s="55">
        <f t="shared" si="0"/>
        <v>15.8</v>
      </c>
      <c r="G13" s="51">
        <f>阿久根!B11</f>
        <v>90</v>
      </c>
      <c r="H13" s="52">
        <f>'枕崎(旧式）'!B11</f>
        <v>90</v>
      </c>
      <c r="I13" s="52">
        <f>山川!B26</f>
        <v>0</v>
      </c>
      <c r="J13" s="52">
        <f>内之浦!B26</f>
        <v>9</v>
      </c>
      <c r="K13" s="53">
        <f t="shared" si="1"/>
        <v>189</v>
      </c>
      <c r="L13" s="41">
        <f>阿久根!I11/1000</f>
        <v>0.121</v>
      </c>
      <c r="M13" s="41">
        <f>'枕崎(旧式）'!H11/1000</f>
        <v>110</v>
      </c>
      <c r="N13" s="41">
        <f>山川!I26</f>
        <v>0</v>
      </c>
      <c r="O13" s="41">
        <f>内之浦!H26</f>
        <v>1E-3</v>
      </c>
      <c r="P13" s="41">
        <f t="shared" si="2"/>
        <v>110.122</v>
      </c>
      <c r="Q13" s="109">
        <f>阿久根!O11/1000</f>
        <v>122.1</v>
      </c>
      <c r="R13" s="102">
        <f>'枕崎(旧式）'!S11/1000</f>
        <v>0.11</v>
      </c>
      <c r="S13" s="102">
        <f>山川!V26</f>
        <v>0</v>
      </c>
      <c r="T13" s="103">
        <f>内之浦!L26</f>
        <v>1E-3</v>
      </c>
      <c r="U13" s="204">
        <f t="shared" si="3"/>
        <v>122.211</v>
      </c>
      <c r="V13" s="41">
        <f>阿久根!T11/1000</f>
        <v>110</v>
      </c>
      <c r="W13" s="41">
        <f>'枕崎(旧式）'!Y11/1000</f>
        <v>1.0999999999999999E-2</v>
      </c>
      <c r="X13" s="41">
        <f>山川!AL26</f>
        <v>0</v>
      </c>
      <c r="Y13" s="41">
        <f>内之浦!P26</f>
        <v>1E-3</v>
      </c>
      <c r="Z13" s="41">
        <f t="shared" si="4"/>
        <v>110.012</v>
      </c>
      <c r="AA13" s="50">
        <f>阿久根!U11/1000</f>
        <v>0.121</v>
      </c>
      <c r="AB13" s="54">
        <f>'枕崎(旧式）'!Z11/1000</f>
        <v>0.11</v>
      </c>
      <c r="AC13" s="54">
        <f>山川!AM26</f>
        <v>0</v>
      </c>
      <c r="AD13" s="54">
        <f>内之浦!N26</f>
        <v>0.1</v>
      </c>
      <c r="AE13" s="55">
        <f t="shared" si="5"/>
        <v>0.33099999999999996</v>
      </c>
      <c r="AF13" s="41">
        <f>阿久根!V11/1000</f>
        <v>1.21</v>
      </c>
      <c r="AG13" s="41">
        <f>'枕崎(旧式）'!AA11/1000</f>
        <v>1.0999999999999999E-2</v>
      </c>
      <c r="AH13" s="41">
        <v>0</v>
      </c>
      <c r="AI13" s="41">
        <f>内之浦!O26</f>
        <v>1</v>
      </c>
      <c r="AJ13" s="41">
        <f t="shared" si="6"/>
        <v>2.2210000000000001</v>
      </c>
      <c r="AK13" s="50">
        <f>阿久根!W11/1000</f>
        <v>12.1</v>
      </c>
      <c r="AL13" s="54">
        <f>'枕崎(旧式）'!X11/1000</f>
        <v>1.21</v>
      </c>
      <c r="AM13" s="54">
        <f>山川!AA26+山川!AF26+山川!AK26</f>
        <v>0</v>
      </c>
      <c r="AN13" s="54">
        <f>内之浦!R26</f>
        <v>0.1</v>
      </c>
      <c r="AO13" s="55">
        <f t="shared" si="7"/>
        <v>13.409999999999998</v>
      </c>
      <c r="AP13" s="41">
        <f>阿久根!AD11/1000</f>
        <v>1141.2</v>
      </c>
      <c r="AQ13" s="41">
        <f>'枕崎(旧式）'!AC11/1000</f>
        <v>1.1000000000000001</v>
      </c>
      <c r="AR13" s="41">
        <v>0</v>
      </c>
      <c r="AS13" s="42">
        <v>0</v>
      </c>
      <c r="AT13" s="41">
        <f t="shared" si="8"/>
        <v>1142.3</v>
      </c>
      <c r="AU13" s="50">
        <f>阿久根!AB11/1000</f>
        <v>11.412000000000001</v>
      </c>
      <c r="AV13" s="54">
        <f>'枕崎(旧式）'!AB11/1000</f>
        <v>0.11</v>
      </c>
      <c r="AW13" s="54">
        <v>0</v>
      </c>
      <c r="AX13" s="54">
        <f>内之浦!M26</f>
        <v>0.01</v>
      </c>
      <c r="AY13" s="55">
        <f t="shared" si="9"/>
        <v>11.532</v>
      </c>
      <c r="AZ13" s="41">
        <f>阿久根!AC11/1000</f>
        <v>114.12</v>
      </c>
      <c r="BA13" s="41">
        <f>'枕崎(旧式）'!AE11/1000</f>
        <v>110</v>
      </c>
      <c r="BB13" s="41">
        <v>0</v>
      </c>
      <c r="BC13" s="42">
        <v>0</v>
      </c>
      <c r="BD13" s="41">
        <f t="shared" si="10"/>
        <v>224.12</v>
      </c>
    </row>
    <row r="14" spans="1:56" x14ac:dyDescent="0.15">
      <c r="A14" s="58">
        <v>27.1</v>
      </c>
      <c r="B14" s="50">
        <f>阿久根!C12/1000</f>
        <v>1.5</v>
      </c>
      <c r="C14" s="54">
        <f>'枕崎(旧式）'!C12/1000</f>
        <v>1.5</v>
      </c>
      <c r="D14" s="54">
        <f>山川!C27</f>
        <v>0</v>
      </c>
      <c r="E14" s="54">
        <f>内之浦!C27</f>
        <v>14</v>
      </c>
      <c r="F14" s="55">
        <f t="shared" si="0"/>
        <v>17</v>
      </c>
      <c r="G14" s="51">
        <f>阿久根!B12</f>
        <v>100</v>
      </c>
      <c r="H14" s="52">
        <f>'枕崎(旧式）'!B12</f>
        <v>100</v>
      </c>
      <c r="I14" s="52">
        <f>山川!B27</f>
        <v>0</v>
      </c>
      <c r="J14" s="52">
        <f>内之浦!B27</f>
        <v>0</v>
      </c>
      <c r="K14" s="53">
        <f t="shared" si="1"/>
        <v>200</v>
      </c>
      <c r="L14" s="41">
        <f>阿久根!I12/1000</f>
        <v>0.13200000000000001</v>
      </c>
      <c r="M14" s="41">
        <f>'枕崎(旧式）'!H12/1000</f>
        <v>120</v>
      </c>
      <c r="N14" s="41">
        <f>山川!I27</f>
        <v>0</v>
      </c>
      <c r="O14" s="41">
        <f>内之浦!H27</f>
        <v>0</v>
      </c>
      <c r="P14" s="41">
        <f>SUM(L14:O14)</f>
        <v>120.13200000000001</v>
      </c>
      <c r="Q14" s="109">
        <f>阿久根!O12/1000</f>
        <v>133.19999999999999</v>
      </c>
      <c r="R14" s="102">
        <f>'枕崎(旧式）'!S12/1000</f>
        <v>0.12</v>
      </c>
      <c r="S14" s="102">
        <f>山川!V27</f>
        <v>0</v>
      </c>
      <c r="T14" s="103">
        <f>内之浦!L27</f>
        <v>0</v>
      </c>
      <c r="U14" s="204">
        <f t="shared" si="3"/>
        <v>133.32</v>
      </c>
      <c r="V14" s="41">
        <f>阿久根!T12/1000</f>
        <v>120</v>
      </c>
      <c r="W14" s="41">
        <f>'枕崎(旧式）'!Y12/1000</f>
        <v>1.2E-2</v>
      </c>
      <c r="X14" s="41">
        <f>山川!AL27</f>
        <v>0</v>
      </c>
      <c r="Y14" s="41">
        <f>内之浦!P27</f>
        <v>0</v>
      </c>
      <c r="Z14" s="41">
        <f t="shared" si="4"/>
        <v>120.012</v>
      </c>
      <c r="AA14" s="50">
        <f>阿久根!U12/1000</f>
        <v>0.13200000000000001</v>
      </c>
      <c r="AB14" s="54">
        <f>'枕崎(旧式）'!Z12/1000</f>
        <v>0.12</v>
      </c>
      <c r="AC14" s="54">
        <f>山川!AM27</f>
        <v>0</v>
      </c>
      <c r="AD14" s="54">
        <f>内之浦!N27</f>
        <v>0</v>
      </c>
      <c r="AE14" s="55">
        <f t="shared" si="5"/>
        <v>0.252</v>
      </c>
      <c r="AF14" s="41">
        <f>阿久根!V12/1000</f>
        <v>1.32</v>
      </c>
      <c r="AG14" s="41">
        <f>'枕崎(旧式）'!AA12/1000</f>
        <v>1.2E-2</v>
      </c>
      <c r="AH14" s="41">
        <v>0</v>
      </c>
      <c r="AI14" s="41">
        <f>内之浦!O27</f>
        <v>0</v>
      </c>
      <c r="AJ14" s="41">
        <f t="shared" si="6"/>
        <v>1.3320000000000001</v>
      </c>
      <c r="AK14" s="50">
        <f>阿久根!W12/1000</f>
        <v>13.2</v>
      </c>
      <c r="AL14" s="54">
        <f>'枕崎(旧式）'!X12/1000</f>
        <v>1.32</v>
      </c>
      <c r="AM14" s="54">
        <f>山川!AA27+山川!AF27+山川!AK27</f>
        <v>0</v>
      </c>
      <c r="AN14" s="54">
        <f>内之浦!R27</f>
        <v>0</v>
      </c>
      <c r="AO14" s="55">
        <f t="shared" si="7"/>
        <v>14.52</v>
      </c>
      <c r="AP14" s="41">
        <f>阿久根!AD12/1000</f>
        <v>2262.8000000000002</v>
      </c>
      <c r="AQ14" s="41">
        <f>'枕崎(旧式）'!AC12/1000</f>
        <v>1.2</v>
      </c>
      <c r="AR14" s="41">
        <v>0</v>
      </c>
      <c r="AS14" s="42">
        <v>0</v>
      </c>
      <c r="AT14" s="41">
        <f t="shared" si="8"/>
        <v>2264</v>
      </c>
      <c r="AU14" s="50">
        <f>阿久根!AB12/1000</f>
        <v>22.628</v>
      </c>
      <c r="AV14" s="54">
        <f>'枕崎(旧式）'!AB12/1000</f>
        <v>0.12</v>
      </c>
      <c r="AW14" s="54">
        <v>0</v>
      </c>
      <c r="AX14" s="54">
        <f>内之浦!M27</f>
        <v>0</v>
      </c>
      <c r="AY14" s="55">
        <f t="shared" si="9"/>
        <v>22.748000000000001</v>
      </c>
      <c r="AZ14" s="41">
        <f>阿久根!AC12/1000</f>
        <v>226.28</v>
      </c>
      <c r="BA14" s="41">
        <f>'枕崎(旧式）'!AE12/1000</f>
        <v>120</v>
      </c>
      <c r="BB14" s="41">
        <v>0</v>
      </c>
      <c r="BC14" s="42">
        <v>0</v>
      </c>
      <c r="BD14" s="41">
        <f t="shared" si="10"/>
        <v>346.28</v>
      </c>
    </row>
    <row r="15" spans="1:56" x14ac:dyDescent="0.15">
      <c r="A15" s="58">
        <v>27.2</v>
      </c>
      <c r="B15" s="50">
        <f>阿久根!C13/1000</f>
        <v>1.6</v>
      </c>
      <c r="C15" s="54">
        <f>'枕崎(旧式）'!C13/1000</f>
        <v>1.6</v>
      </c>
      <c r="D15" s="54">
        <f>山川!C28</f>
        <v>0</v>
      </c>
      <c r="E15" s="54">
        <f>内之浦!C28</f>
        <v>15</v>
      </c>
      <c r="F15" s="55">
        <f t="shared" si="0"/>
        <v>18.2</v>
      </c>
      <c r="G15" s="51">
        <f>阿久根!B13</f>
        <v>110</v>
      </c>
      <c r="H15" s="52">
        <f>'枕崎(旧式）'!B13</f>
        <v>110</v>
      </c>
      <c r="I15" s="52">
        <f>山川!B28</f>
        <v>0</v>
      </c>
      <c r="J15" s="52">
        <f>内之浦!B28</f>
        <v>1</v>
      </c>
      <c r="K15" s="53">
        <f t="shared" si="1"/>
        <v>221</v>
      </c>
      <c r="L15" s="41">
        <f>阿久根!I13/1000</f>
        <v>0.14299999999999999</v>
      </c>
      <c r="M15" s="41">
        <f>'枕崎(旧式）'!H13/1000</f>
        <v>130</v>
      </c>
      <c r="N15" s="41">
        <f>山川!I28</f>
        <v>0</v>
      </c>
      <c r="O15" s="41">
        <f>内之浦!H28</f>
        <v>0</v>
      </c>
      <c r="P15" s="41">
        <f t="shared" si="2"/>
        <v>130.143</v>
      </c>
      <c r="Q15" s="109">
        <f>阿久根!O13/1000</f>
        <v>144.30000000000001</v>
      </c>
      <c r="R15" s="102">
        <f>'枕崎(旧式）'!S13/1000</f>
        <v>0.13</v>
      </c>
      <c r="S15" s="102">
        <f>山川!V28</f>
        <v>0</v>
      </c>
      <c r="T15" s="103">
        <f>内之浦!L28</f>
        <v>0</v>
      </c>
      <c r="U15" s="204">
        <f t="shared" si="3"/>
        <v>144.43</v>
      </c>
      <c r="V15" s="41">
        <f>阿久根!T13/1000</f>
        <v>130</v>
      </c>
      <c r="W15" s="41">
        <f>'枕崎(旧式）'!Y13/1000</f>
        <v>1.2999999999999999E-2</v>
      </c>
      <c r="X15" s="41">
        <f>山川!AL28</f>
        <v>0</v>
      </c>
      <c r="Y15" s="41">
        <f>内之浦!P28</f>
        <v>0</v>
      </c>
      <c r="Z15" s="41">
        <f t="shared" si="4"/>
        <v>130.01300000000001</v>
      </c>
      <c r="AA15" s="50">
        <f>阿久根!U13/1000</f>
        <v>0.14299999999999999</v>
      </c>
      <c r="AB15" s="54">
        <f>'枕崎(旧式）'!Z13/1000</f>
        <v>0.13</v>
      </c>
      <c r="AC15" s="54">
        <f>山川!AM28</f>
        <v>0</v>
      </c>
      <c r="AD15" s="54">
        <f>内之浦!N28</f>
        <v>0</v>
      </c>
      <c r="AE15" s="55">
        <f t="shared" si="5"/>
        <v>0.27300000000000002</v>
      </c>
      <c r="AF15" s="41">
        <f>阿久根!V13/1000</f>
        <v>1.43</v>
      </c>
      <c r="AG15" s="41">
        <f>'枕崎(旧式）'!AA13/1000</f>
        <v>1.2999999999999999E-2</v>
      </c>
      <c r="AH15" s="41">
        <v>0</v>
      </c>
      <c r="AI15" s="41">
        <f>内之浦!O28</f>
        <v>0</v>
      </c>
      <c r="AJ15" s="41">
        <f t="shared" si="6"/>
        <v>1.4429999999999998</v>
      </c>
      <c r="AK15" s="50">
        <f>阿久根!W13/1000</f>
        <v>14.3</v>
      </c>
      <c r="AL15" s="54">
        <f>'枕崎(旧式）'!X13/1000</f>
        <v>1.43</v>
      </c>
      <c r="AM15" s="54">
        <f>山川!AA28+山川!AF28+山川!AK28</f>
        <v>0</v>
      </c>
      <c r="AN15" s="54">
        <f>内之浦!R28</f>
        <v>0</v>
      </c>
      <c r="AO15" s="55">
        <f t="shared" si="7"/>
        <v>15.73</v>
      </c>
      <c r="AP15" s="41">
        <f>阿久根!AD13/1000</f>
        <v>2392.4</v>
      </c>
      <c r="AQ15" s="41">
        <f>'枕崎(旧式）'!AC13/1000</f>
        <v>1.3</v>
      </c>
      <c r="AR15" s="41">
        <v>0</v>
      </c>
      <c r="AS15" s="42">
        <v>0</v>
      </c>
      <c r="AT15" s="41">
        <f t="shared" si="8"/>
        <v>2393.7000000000003</v>
      </c>
      <c r="AU15" s="50">
        <f>阿久根!AB13/1000</f>
        <v>23.923999999999999</v>
      </c>
      <c r="AV15" s="54">
        <f>'枕崎(旧式）'!AB13/1000</f>
        <v>0.13</v>
      </c>
      <c r="AW15" s="54">
        <v>0</v>
      </c>
      <c r="AX15" s="54">
        <f>内之浦!M28</f>
        <v>0</v>
      </c>
      <c r="AY15" s="55">
        <f t="shared" si="9"/>
        <v>24.053999999999998</v>
      </c>
      <c r="AZ15" s="41">
        <f>阿久根!AC13/1000</f>
        <v>239.24</v>
      </c>
      <c r="BA15" s="41">
        <f>'枕崎(旧式）'!AE13/1000</f>
        <v>130</v>
      </c>
      <c r="BB15" s="41">
        <v>0</v>
      </c>
      <c r="BC15" s="42">
        <v>0</v>
      </c>
      <c r="BD15" s="41">
        <f t="shared" si="10"/>
        <v>369.24</v>
      </c>
    </row>
    <row r="16" spans="1:56" ht="15" thickBot="1" x14ac:dyDescent="0.2">
      <c r="A16" s="69">
        <v>27.3</v>
      </c>
      <c r="B16" s="70">
        <f>阿久根!C14/1000</f>
        <v>0</v>
      </c>
      <c r="C16" s="71">
        <f>'枕崎(旧式）'!C14/1000</f>
        <v>0</v>
      </c>
      <c r="D16" s="71">
        <f>山川!C29</f>
        <v>0</v>
      </c>
      <c r="E16" s="71">
        <f>内之浦!C29</f>
        <v>0</v>
      </c>
      <c r="F16" s="75">
        <f t="shared" si="0"/>
        <v>0</v>
      </c>
      <c r="G16" s="72">
        <f>阿久根!B14</f>
        <v>0</v>
      </c>
      <c r="H16" s="73">
        <f>'枕崎(旧式）'!B14</f>
        <v>0</v>
      </c>
      <c r="I16" s="73">
        <f>山川!B29</f>
        <v>0</v>
      </c>
      <c r="J16" s="73">
        <f>内之浦!B29</f>
        <v>0</v>
      </c>
      <c r="K16" s="74">
        <f t="shared" si="1"/>
        <v>0</v>
      </c>
      <c r="L16" s="71">
        <f>阿久根!I14/1000</f>
        <v>0.154</v>
      </c>
      <c r="M16" s="71">
        <f>'枕崎(旧式）'!H14/1000</f>
        <v>0</v>
      </c>
      <c r="N16" s="71">
        <f>山川!I29</f>
        <v>0</v>
      </c>
      <c r="O16" s="71">
        <f>内之浦!H29</f>
        <v>0</v>
      </c>
      <c r="P16" s="71">
        <f t="shared" si="2"/>
        <v>0.154</v>
      </c>
      <c r="Q16" s="191">
        <f>阿久根!O14/1000</f>
        <v>155.4</v>
      </c>
      <c r="R16" s="192">
        <f>'枕崎(旧式）'!S14/1000</f>
        <v>0</v>
      </c>
      <c r="S16" s="192">
        <f>山川!V29</f>
        <v>0</v>
      </c>
      <c r="T16" s="193">
        <f>内之浦!L29</f>
        <v>0</v>
      </c>
      <c r="U16" s="205">
        <f t="shared" si="3"/>
        <v>155.4</v>
      </c>
      <c r="V16" s="71">
        <f>阿久根!T14/1000</f>
        <v>140</v>
      </c>
      <c r="W16" s="71">
        <f>'枕崎(旧式）'!Y14/1000</f>
        <v>0</v>
      </c>
      <c r="X16" s="71">
        <f>山川!AL29</f>
        <v>0</v>
      </c>
      <c r="Y16" s="71">
        <f>内之浦!P29</f>
        <v>0</v>
      </c>
      <c r="Z16" s="71">
        <f t="shared" si="4"/>
        <v>140</v>
      </c>
      <c r="AA16" s="70">
        <f>阿久根!U14/1000</f>
        <v>0.154</v>
      </c>
      <c r="AB16" s="71">
        <f>'枕崎(旧式）'!Z14/1000</f>
        <v>0</v>
      </c>
      <c r="AC16" s="71">
        <f>山川!AM29</f>
        <v>0</v>
      </c>
      <c r="AD16" s="71">
        <f>内之浦!N29</f>
        <v>0</v>
      </c>
      <c r="AE16" s="75">
        <f t="shared" si="5"/>
        <v>0.154</v>
      </c>
      <c r="AF16" s="71">
        <f>阿久根!V14/1000</f>
        <v>1.54</v>
      </c>
      <c r="AG16" s="71">
        <f>'枕崎(旧式）'!AA14/1000</f>
        <v>0</v>
      </c>
      <c r="AH16" s="71">
        <v>0</v>
      </c>
      <c r="AI16" s="71">
        <f>内之浦!O29</f>
        <v>0</v>
      </c>
      <c r="AJ16" s="71">
        <f t="shared" si="6"/>
        <v>1.54</v>
      </c>
      <c r="AK16" s="70">
        <f>阿久根!W14/1000</f>
        <v>15.4</v>
      </c>
      <c r="AL16" s="71">
        <f>'枕崎(旧式）'!X14/1000</f>
        <v>0</v>
      </c>
      <c r="AM16" s="71">
        <f>山川!AA29+山川!AF29+山川!AK29</f>
        <v>0</v>
      </c>
      <c r="AN16" s="71">
        <f>内之浦!R29</f>
        <v>0</v>
      </c>
      <c r="AO16" s="75">
        <f t="shared" si="7"/>
        <v>15.4</v>
      </c>
      <c r="AP16" s="71">
        <f>阿久根!AD14/1000</f>
        <v>0</v>
      </c>
      <c r="AQ16" s="71">
        <f>'枕崎(旧式）'!AC14/1000</f>
        <v>0</v>
      </c>
      <c r="AR16" s="71">
        <v>0</v>
      </c>
      <c r="AS16" s="76">
        <v>0</v>
      </c>
      <c r="AT16" s="71">
        <f t="shared" si="8"/>
        <v>0</v>
      </c>
      <c r="AU16" s="70">
        <f>阿久根!AB14/1000</f>
        <v>0</v>
      </c>
      <c r="AV16" s="71">
        <f>'枕崎(旧式）'!AB14/1000</f>
        <v>0</v>
      </c>
      <c r="AW16" s="71">
        <v>0</v>
      </c>
      <c r="AX16" s="71">
        <f>内之浦!M29</f>
        <v>0</v>
      </c>
      <c r="AY16" s="75">
        <f t="shared" si="9"/>
        <v>0</v>
      </c>
      <c r="AZ16" s="71">
        <f>阿久根!AC14/1000</f>
        <v>0</v>
      </c>
      <c r="BA16" s="71">
        <f>'枕崎(旧式）'!AE14/1000</f>
        <v>0</v>
      </c>
      <c r="BB16" s="71">
        <v>0</v>
      </c>
      <c r="BC16" s="76">
        <v>0</v>
      </c>
      <c r="BD16" s="71">
        <f t="shared" si="10"/>
        <v>0</v>
      </c>
    </row>
    <row r="17" spans="1:56" x14ac:dyDescent="0.15">
      <c r="A17" s="58"/>
      <c r="B17" s="20"/>
      <c r="C17" s="21"/>
      <c r="D17" s="21"/>
      <c r="E17" s="21"/>
      <c r="F17" s="60"/>
      <c r="G17" s="20"/>
      <c r="H17" s="21"/>
      <c r="I17" s="21"/>
      <c r="J17" s="21"/>
      <c r="K17" s="60"/>
      <c r="Q17" s="110"/>
      <c r="R17" s="104"/>
      <c r="S17" s="104"/>
      <c r="T17" s="105"/>
      <c r="U17" s="60"/>
      <c r="AA17" s="20"/>
      <c r="AB17" s="21"/>
      <c r="AC17" s="21"/>
      <c r="AD17" s="21"/>
      <c r="AE17" s="60"/>
      <c r="AK17" s="20"/>
      <c r="AL17" s="21"/>
      <c r="AM17" s="21"/>
      <c r="AN17" s="21"/>
      <c r="AO17" s="60"/>
      <c r="AU17" s="20"/>
      <c r="AV17" s="21"/>
      <c r="AW17" s="21"/>
      <c r="AX17" s="21"/>
      <c r="AY17" s="60"/>
    </row>
    <row r="18" spans="1:56" ht="15" thickBot="1" x14ac:dyDescent="0.2">
      <c r="A18" s="58" t="s">
        <v>129</v>
      </c>
      <c r="B18" s="61">
        <f>SUM(B5:B16)</f>
        <v>12.1</v>
      </c>
      <c r="C18" s="62">
        <f t="shared" ref="C18:BD18" si="11">SUM(C5:C16)</f>
        <v>12.1</v>
      </c>
      <c r="D18" s="62">
        <f t="shared" si="11"/>
        <v>0</v>
      </c>
      <c r="E18" s="62">
        <f t="shared" si="11"/>
        <v>110</v>
      </c>
      <c r="F18" s="63">
        <f t="shared" si="11"/>
        <v>134.19999999999999</v>
      </c>
      <c r="G18" s="81">
        <f t="shared" si="11"/>
        <v>660</v>
      </c>
      <c r="H18" s="82">
        <f t="shared" si="11"/>
        <v>660</v>
      </c>
      <c r="I18" s="82">
        <f t="shared" si="11"/>
        <v>0</v>
      </c>
      <c r="J18" s="82">
        <f t="shared" si="11"/>
        <v>46</v>
      </c>
      <c r="K18" s="83">
        <f t="shared" si="11"/>
        <v>1366</v>
      </c>
      <c r="L18" s="45">
        <f t="shared" si="11"/>
        <v>1.1219999999999999</v>
      </c>
      <c r="M18" s="45">
        <f t="shared" si="11"/>
        <v>844</v>
      </c>
      <c r="N18" s="45">
        <f t="shared" si="11"/>
        <v>0</v>
      </c>
      <c r="O18" s="45">
        <f t="shared" si="11"/>
        <v>2.5000000000000001E-2</v>
      </c>
      <c r="P18" s="45">
        <f>SUM(P5:P16)</f>
        <v>845.14699999999993</v>
      </c>
      <c r="Q18" s="111">
        <f t="shared" si="11"/>
        <v>1132.2</v>
      </c>
      <c r="R18" s="106">
        <f t="shared" si="11"/>
        <v>0.88400000000000001</v>
      </c>
      <c r="S18" s="106">
        <f t="shared" si="11"/>
        <v>0</v>
      </c>
      <c r="T18" s="107">
        <f t="shared" si="11"/>
        <v>2.5000000000000001E-2</v>
      </c>
      <c r="U18" s="86">
        <f t="shared" si="11"/>
        <v>1133.1090000000002</v>
      </c>
      <c r="V18" s="45">
        <f t="shared" si="11"/>
        <v>1020</v>
      </c>
      <c r="W18" s="45">
        <f t="shared" si="11"/>
        <v>8.7999999999999995E-2</v>
      </c>
      <c r="X18" s="45">
        <f t="shared" si="11"/>
        <v>0</v>
      </c>
      <c r="Y18" s="45">
        <f t="shared" si="11"/>
        <v>2.5000000000000001E-2</v>
      </c>
      <c r="Z18" s="45">
        <f t="shared" si="11"/>
        <v>1020.1129999999999</v>
      </c>
      <c r="AA18" s="84">
        <f t="shared" si="11"/>
        <v>1.1219999999999999</v>
      </c>
      <c r="AB18" s="85">
        <f t="shared" si="11"/>
        <v>0.88</v>
      </c>
      <c r="AC18" s="85">
        <f t="shared" si="11"/>
        <v>0</v>
      </c>
      <c r="AD18" s="85">
        <f t="shared" si="11"/>
        <v>2.5</v>
      </c>
      <c r="AE18" s="86">
        <f t="shared" si="11"/>
        <v>4.5019999999999998</v>
      </c>
      <c r="AF18" s="45">
        <f t="shared" si="11"/>
        <v>11.219999999999999</v>
      </c>
      <c r="AG18" s="45">
        <f t="shared" si="11"/>
        <v>8.7999999999999995E-2</v>
      </c>
      <c r="AH18" s="45">
        <f t="shared" si="11"/>
        <v>0</v>
      </c>
      <c r="AI18" s="45">
        <f t="shared" si="11"/>
        <v>25</v>
      </c>
      <c r="AJ18" s="45">
        <f t="shared" si="11"/>
        <v>36.308</v>
      </c>
      <c r="AK18" s="84">
        <f t="shared" si="11"/>
        <v>112.2</v>
      </c>
      <c r="AL18" s="85">
        <f t="shared" si="11"/>
        <v>9.68</v>
      </c>
      <c r="AM18" s="85">
        <f t="shared" si="11"/>
        <v>0</v>
      </c>
      <c r="AN18" s="85">
        <f t="shared" si="11"/>
        <v>2.5</v>
      </c>
      <c r="AO18" s="86">
        <f t="shared" si="11"/>
        <v>124.38</v>
      </c>
      <c r="AP18" s="45">
        <f t="shared" si="11"/>
        <v>23499.7</v>
      </c>
      <c r="AQ18" s="45">
        <f t="shared" si="11"/>
        <v>8.8000000000000007</v>
      </c>
      <c r="AR18" s="45">
        <f t="shared" si="11"/>
        <v>0</v>
      </c>
      <c r="AS18" s="45">
        <f t="shared" si="11"/>
        <v>0</v>
      </c>
      <c r="AT18" s="45">
        <f t="shared" si="11"/>
        <v>23508.5</v>
      </c>
      <c r="AU18" s="84">
        <f t="shared" si="11"/>
        <v>234.99700000000004</v>
      </c>
      <c r="AV18" s="85">
        <f t="shared" si="11"/>
        <v>0.88</v>
      </c>
      <c r="AW18" s="85">
        <f t="shared" si="11"/>
        <v>0</v>
      </c>
      <c r="AX18" s="85">
        <f t="shared" si="11"/>
        <v>0.25</v>
      </c>
      <c r="AY18" s="86">
        <f t="shared" si="11"/>
        <v>236.12699999999998</v>
      </c>
      <c r="AZ18" s="45">
        <f t="shared" si="11"/>
        <v>2349.9700000000003</v>
      </c>
      <c r="BA18" s="45">
        <f t="shared" si="11"/>
        <v>880</v>
      </c>
      <c r="BB18" s="45">
        <f t="shared" si="11"/>
        <v>0</v>
      </c>
      <c r="BC18" s="45">
        <f t="shared" si="11"/>
        <v>0</v>
      </c>
      <c r="BD18" s="45">
        <f t="shared" si="11"/>
        <v>3229.9700000000003</v>
      </c>
    </row>
    <row r="19" spans="1:56" x14ac:dyDescent="0.15">
      <c r="A19" s="21"/>
    </row>
    <row r="20" spans="1:56" x14ac:dyDescent="0.15">
      <c r="A20" s="21"/>
    </row>
    <row r="21" spans="1:56" x14ac:dyDescent="0.15">
      <c r="A21" s="21"/>
    </row>
    <row r="22" spans="1:56" x14ac:dyDescent="0.15">
      <c r="A22" s="21"/>
      <c r="U22" s="45"/>
    </row>
    <row r="23" spans="1:56" x14ac:dyDescent="0.15">
      <c r="U23" s="45"/>
    </row>
  </sheetData>
  <phoneticPr fontId="5"/>
  <pageMargins left="0.78740157480314965" right="0.39370078740157483" top="0.98425196850393704" bottom="0.98425196850393704" header="0.51181102362204722" footer="0.51181102362204722"/>
  <pageSetup paperSize="9" scale="70" orientation="landscape" r:id="rId1"/>
  <headerFooter alignWithMargins="0"/>
  <colBreaks count="2" manualBreakCount="2">
    <brk id="21" max="17" man="1"/>
    <brk id="36" max="1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AG45"/>
  <sheetViews>
    <sheetView tabSelected="1" zoomScale="75" zoomScaleNormal="75" zoomScaleSheetLayoutView="75" zoomScalePageLayoutView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54" sqref="G54"/>
    </sheetView>
  </sheetViews>
  <sheetFormatPr baseColWidth="10" defaultColWidth="11" defaultRowHeight="17" x14ac:dyDescent="0.15"/>
  <cols>
    <col min="1" max="2" width="11" style="1" customWidth="1"/>
    <col min="3" max="3" width="13.33203125" style="1" customWidth="1"/>
    <col min="4" max="17" width="11" style="1" customWidth="1"/>
    <col min="18" max="18" width="13.6640625" style="1" bestFit="1" customWidth="1"/>
    <col min="19" max="19" width="11" style="1" customWidth="1"/>
    <col min="20" max="20" width="13.6640625" style="1" bestFit="1" customWidth="1"/>
    <col min="21" max="16384" width="11" style="1"/>
  </cols>
  <sheetData>
    <row r="1" spans="1:33" x14ac:dyDescent="0.15">
      <c r="A1" s="80" t="s">
        <v>136</v>
      </c>
      <c r="B1" s="80" t="s">
        <v>91</v>
      </c>
      <c r="C1" s="80" t="s">
        <v>132</v>
      </c>
      <c r="D1" s="6" t="str">
        <f>４港計!B2</f>
        <v>平成30年2月28日現在</v>
      </c>
    </row>
    <row r="2" spans="1:33" x14ac:dyDescent="0.15">
      <c r="A2" s="2" t="s">
        <v>0</v>
      </c>
      <c r="B2" s="201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5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</row>
    <row r="3" spans="1:33" x14ac:dyDescent="0.15">
      <c r="A3" s="2" t="s">
        <v>32</v>
      </c>
      <c r="B3" s="88">
        <v>10</v>
      </c>
      <c r="C3" s="87">
        <v>600</v>
      </c>
      <c r="D3" s="87">
        <v>3</v>
      </c>
      <c r="E3" s="87">
        <f>D3*10</f>
        <v>30</v>
      </c>
      <c r="F3" s="323">
        <f t="shared" ref="F3:O3" si="0">E3*10</f>
        <v>300</v>
      </c>
      <c r="G3" s="323">
        <f t="shared" si="0"/>
        <v>3000</v>
      </c>
      <c r="H3" s="323">
        <f t="shared" si="0"/>
        <v>30000</v>
      </c>
      <c r="I3" s="323">
        <v>33</v>
      </c>
      <c r="J3" s="323">
        <f t="shared" ref="J3" si="1">I3*10</f>
        <v>330</v>
      </c>
      <c r="K3" s="323">
        <f t="shared" si="0"/>
        <v>3300</v>
      </c>
      <c r="L3" s="323">
        <f t="shared" si="0"/>
        <v>33000</v>
      </c>
      <c r="M3" s="323">
        <v>333</v>
      </c>
      <c r="N3" s="323">
        <f t="shared" si="0"/>
        <v>3330</v>
      </c>
      <c r="O3" s="323">
        <f t="shared" si="0"/>
        <v>33300</v>
      </c>
      <c r="P3" s="323">
        <v>3</v>
      </c>
      <c r="Q3" s="323">
        <f>P3*10</f>
        <v>30</v>
      </c>
      <c r="R3" s="323">
        <f t="shared" ref="R3:AA3" si="2">Q3*10</f>
        <v>300</v>
      </c>
      <c r="S3" s="323">
        <f t="shared" si="2"/>
        <v>3000</v>
      </c>
      <c r="T3" s="323">
        <f t="shared" si="2"/>
        <v>30000</v>
      </c>
      <c r="U3" s="323">
        <v>33</v>
      </c>
      <c r="V3" s="323">
        <f t="shared" ref="V3:X14" si="3">U3*10</f>
        <v>330</v>
      </c>
      <c r="W3" s="323">
        <f t="shared" si="3"/>
        <v>3300</v>
      </c>
      <c r="X3" s="323">
        <f t="shared" si="3"/>
        <v>33000</v>
      </c>
      <c r="Y3" s="323">
        <v>333</v>
      </c>
      <c r="Z3" s="323">
        <f t="shared" ref="Z3:AA3" si="4">Y3*10</f>
        <v>3330</v>
      </c>
      <c r="AA3" s="323">
        <f t="shared" si="4"/>
        <v>33300</v>
      </c>
      <c r="AB3" s="87">
        <v>48793</v>
      </c>
      <c r="AC3" s="323">
        <f t="shared" ref="AC3:AD3" si="5">AB3*10</f>
        <v>487930</v>
      </c>
      <c r="AD3" s="323">
        <f t="shared" si="5"/>
        <v>4879300</v>
      </c>
      <c r="AE3" s="323">
        <f t="shared" ref="AE3:AF3" si="6">AD3*10</f>
        <v>48793000</v>
      </c>
      <c r="AF3" s="323">
        <f t="shared" si="6"/>
        <v>487930000</v>
      </c>
    </row>
    <row r="4" spans="1:33" x14ac:dyDescent="0.15">
      <c r="A4" s="2" t="s">
        <v>33</v>
      </c>
      <c r="B4" s="202">
        <v>20</v>
      </c>
      <c r="C4" s="87">
        <v>700</v>
      </c>
      <c r="D4" s="87">
        <v>4</v>
      </c>
      <c r="E4" s="323">
        <f t="shared" ref="E4:O14" si="7">D4*10</f>
        <v>40</v>
      </c>
      <c r="F4" s="323">
        <f t="shared" si="7"/>
        <v>400</v>
      </c>
      <c r="G4" s="323">
        <f t="shared" si="7"/>
        <v>4000</v>
      </c>
      <c r="H4" s="323">
        <f t="shared" si="7"/>
        <v>40000</v>
      </c>
      <c r="I4" s="323">
        <v>44</v>
      </c>
      <c r="J4" s="323">
        <f t="shared" ref="J4" si="8">I4*10</f>
        <v>440</v>
      </c>
      <c r="K4" s="323">
        <f t="shared" si="7"/>
        <v>4400</v>
      </c>
      <c r="L4" s="323">
        <f t="shared" si="7"/>
        <v>44000</v>
      </c>
      <c r="M4" s="323">
        <v>444</v>
      </c>
      <c r="N4" s="323">
        <f t="shared" si="7"/>
        <v>4440</v>
      </c>
      <c r="O4" s="323">
        <f t="shared" si="7"/>
        <v>44400</v>
      </c>
      <c r="P4" s="323">
        <v>4</v>
      </c>
      <c r="Q4" s="323">
        <f t="shared" ref="Q4:AA4" si="9">P4*10</f>
        <v>40</v>
      </c>
      <c r="R4" s="323">
        <f t="shared" si="9"/>
        <v>400</v>
      </c>
      <c r="S4" s="323">
        <f t="shared" si="9"/>
        <v>4000</v>
      </c>
      <c r="T4" s="323">
        <f t="shared" si="9"/>
        <v>40000</v>
      </c>
      <c r="U4" s="323">
        <v>44</v>
      </c>
      <c r="V4" s="323">
        <f t="shared" si="3"/>
        <v>440</v>
      </c>
      <c r="W4" s="323">
        <f t="shared" si="3"/>
        <v>4400</v>
      </c>
      <c r="X4" s="323">
        <f t="shared" si="3"/>
        <v>44000</v>
      </c>
      <c r="Y4" s="323">
        <v>444</v>
      </c>
      <c r="Z4" s="323">
        <f t="shared" ref="Z4:AA4" si="10">Y4*10</f>
        <v>4440</v>
      </c>
      <c r="AA4" s="323">
        <f t="shared" si="10"/>
        <v>44400</v>
      </c>
      <c r="AB4" s="87">
        <v>20068</v>
      </c>
      <c r="AC4" s="323">
        <f t="shared" ref="AC4:AD4" si="11">AB4*10</f>
        <v>200680</v>
      </c>
      <c r="AD4" s="323">
        <f t="shared" si="11"/>
        <v>2006800</v>
      </c>
      <c r="AE4" s="323">
        <f t="shared" ref="AE4:AF4" si="12">AD4*10</f>
        <v>20068000</v>
      </c>
      <c r="AF4" s="323">
        <f t="shared" si="12"/>
        <v>200680000</v>
      </c>
    </row>
    <row r="5" spans="1:33" x14ac:dyDescent="0.15">
      <c r="A5" s="2" t="s">
        <v>34</v>
      </c>
      <c r="B5" s="88">
        <v>30</v>
      </c>
      <c r="C5" s="87">
        <v>800</v>
      </c>
      <c r="D5" s="323">
        <v>5</v>
      </c>
      <c r="E5" s="323">
        <f t="shared" si="7"/>
        <v>50</v>
      </c>
      <c r="F5" s="323">
        <f t="shared" si="7"/>
        <v>500</v>
      </c>
      <c r="G5" s="323">
        <f t="shared" si="7"/>
        <v>5000</v>
      </c>
      <c r="H5" s="323">
        <f t="shared" si="7"/>
        <v>50000</v>
      </c>
      <c r="I5" s="323">
        <v>55</v>
      </c>
      <c r="J5" s="323">
        <f t="shared" ref="J5" si="13">I5*10</f>
        <v>550</v>
      </c>
      <c r="K5" s="323">
        <f t="shared" si="7"/>
        <v>5500</v>
      </c>
      <c r="L5" s="323">
        <f t="shared" si="7"/>
        <v>55000</v>
      </c>
      <c r="M5" s="323">
        <v>555</v>
      </c>
      <c r="N5" s="323">
        <f t="shared" si="7"/>
        <v>5550</v>
      </c>
      <c r="O5" s="323">
        <f t="shared" si="7"/>
        <v>55500</v>
      </c>
      <c r="P5" s="323">
        <v>5</v>
      </c>
      <c r="Q5" s="323">
        <f t="shared" ref="Q5:AA5" si="14">P5*10</f>
        <v>50</v>
      </c>
      <c r="R5" s="323">
        <f t="shared" si="14"/>
        <v>500</v>
      </c>
      <c r="S5" s="323">
        <f t="shared" si="14"/>
        <v>5000</v>
      </c>
      <c r="T5" s="323">
        <f t="shared" si="14"/>
        <v>50000</v>
      </c>
      <c r="U5" s="323">
        <v>55</v>
      </c>
      <c r="V5" s="323">
        <f t="shared" si="3"/>
        <v>550</v>
      </c>
      <c r="W5" s="323">
        <f t="shared" si="3"/>
        <v>5500</v>
      </c>
      <c r="X5" s="323">
        <f t="shared" si="3"/>
        <v>55000</v>
      </c>
      <c r="Y5" s="323">
        <v>555</v>
      </c>
      <c r="Z5" s="323">
        <f t="shared" ref="Z5:AA5" si="15">Y5*10</f>
        <v>5550</v>
      </c>
      <c r="AA5" s="323">
        <f t="shared" si="15"/>
        <v>55500</v>
      </c>
      <c r="AB5" s="87">
        <v>5995</v>
      </c>
      <c r="AC5" s="323">
        <f t="shared" ref="AC5:AD5" si="16">AB5*10</f>
        <v>59950</v>
      </c>
      <c r="AD5" s="323">
        <f t="shared" si="16"/>
        <v>599500</v>
      </c>
      <c r="AE5" s="323">
        <f t="shared" ref="AE5:AF5" si="17">AD5*10</f>
        <v>5995000</v>
      </c>
      <c r="AF5" s="323">
        <f t="shared" si="17"/>
        <v>59950000</v>
      </c>
    </row>
    <row r="6" spans="1:33" x14ac:dyDescent="0.15">
      <c r="A6" s="2" t="s">
        <v>35</v>
      </c>
      <c r="B6" s="202">
        <v>40</v>
      </c>
      <c r="C6" s="323">
        <v>900</v>
      </c>
      <c r="D6" s="323">
        <v>6</v>
      </c>
      <c r="E6" s="323">
        <f t="shared" si="7"/>
        <v>60</v>
      </c>
      <c r="F6" s="323">
        <f t="shared" si="7"/>
        <v>600</v>
      </c>
      <c r="G6" s="323">
        <f t="shared" si="7"/>
        <v>6000</v>
      </c>
      <c r="H6" s="323">
        <f t="shared" si="7"/>
        <v>60000</v>
      </c>
      <c r="I6" s="323">
        <v>66</v>
      </c>
      <c r="J6" s="323">
        <f t="shared" ref="J6" si="18">I6*10</f>
        <v>660</v>
      </c>
      <c r="K6" s="323">
        <f t="shared" si="7"/>
        <v>6600</v>
      </c>
      <c r="L6" s="323">
        <f t="shared" si="7"/>
        <v>66000</v>
      </c>
      <c r="M6" s="323">
        <v>666</v>
      </c>
      <c r="N6" s="323">
        <f t="shared" si="7"/>
        <v>6660</v>
      </c>
      <c r="O6" s="323">
        <f t="shared" si="7"/>
        <v>66600</v>
      </c>
      <c r="P6" s="323">
        <v>6</v>
      </c>
      <c r="Q6" s="323">
        <f t="shared" ref="Q6:AA6" si="19">P6*10</f>
        <v>60</v>
      </c>
      <c r="R6" s="323">
        <f t="shared" si="19"/>
        <v>600</v>
      </c>
      <c r="S6" s="323">
        <f t="shared" si="19"/>
        <v>6000</v>
      </c>
      <c r="T6" s="323">
        <f t="shared" si="19"/>
        <v>60000</v>
      </c>
      <c r="U6" s="323">
        <v>66</v>
      </c>
      <c r="V6" s="323">
        <f t="shared" si="3"/>
        <v>660</v>
      </c>
      <c r="W6" s="323">
        <f t="shared" si="3"/>
        <v>6600</v>
      </c>
      <c r="X6" s="323">
        <f t="shared" si="3"/>
        <v>66000</v>
      </c>
      <c r="Y6" s="323">
        <v>666</v>
      </c>
      <c r="Z6" s="323">
        <f t="shared" ref="Z6:AA6" si="20">Y6*10</f>
        <v>6660</v>
      </c>
      <c r="AA6" s="323">
        <f t="shared" si="20"/>
        <v>66600</v>
      </c>
      <c r="AB6" s="87">
        <v>20987</v>
      </c>
      <c r="AC6" s="323">
        <f t="shared" ref="AC6:AD6" si="21">AB6*10</f>
        <v>209870</v>
      </c>
      <c r="AD6" s="323">
        <f t="shared" si="21"/>
        <v>2098700</v>
      </c>
      <c r="AE6" s="323">
        <f t="shared" ref="AE6:AF6" si="22">AD6*10</f>
        <v>20987000</v>
      </c>
      <c r="AF6" s="323">
        <f t="shared" si="22"/>
        <v>209870000</v>
      </c>
    </row>
    <row r="7" spans="1:33" x14ac:dyDescent="0.15">
      <c r="A7" s="2" t="s">
        <v>36</v>
      </c>
      <c r="B7" s="88">
        <v>50</v>
      </c>
      <c r="C7" s="323">
        <v>1000</v>
      </c>
      <c r="D7" s="323">
        <v>7</v>
      </c>
      <c r="E7" s="323">
        <f t="shared" si="7"/>
        <v>70</v>
      </c>
      <c r="F7" s="323">
        <f t="shared" si="7"/>
        <v>700</v>
      </c>
      <c r="G7" s="323">
        <f t="shared" si="7"/>
        <v>7000</v>
      </c>
      <c r="H7" s="323">
        <f t="shared" si="7"/>
        <v>70000</v>
      </c>
      <c r="I7" s="323">
        <v>77</v>
      </c>
      <c r="J7" s="323">
        <f t="shared" ref="J7" si="23">I7*10</f>
        <v>770</v>
      </c>
      <c r="K7" s="323">
        <f t="shared" si="7"/>
        <v>7700</v>
      </c>
      <c r="L7" s="323">
        <f t="shared" si="7"/>
        <v>77000</v>
      </c>
      <c r="M7" s="323">
        <v>777</v>
      </c>
      <c r="N7" s="323">
        <f t="shared" si="7"/>
        <v>7770</v>
      </c>
      <c r="O7" s="323">
        <f t="shared" si="7"/>
        <v>77700</v>
      </c>
      <c r="P7" s="323">
        <v>7</v>
      </c>
      <c r="Q7" s="323">
        <f t="shared" ref="Q7:AA7" si="24">P7*10</f>
        <v>70</v>
      </c>
      <c r="R7" s="323">
        <f t="shared" si="24"/>
        <v>700</v>
      </c>
      <c r="S7" s="323">
        <f t="shared" si="24"/>
        <v>7000</v>
      </c>
      <c r="T7" s="323">
        <f t="shared" si="24"/>
        <v>70000</v>
      </c>
      <c r="U7" s="323">
        <v>77</v>
      </c>
      <c r="V7" s="323">
        <f t="shared" si="3"/>
        <v>770</v>
      </c>
      <c r="W7" s="323">
        <f t="shared" si="3"/>
        <v>7700</v>
      </c>
      <c r="X7" s="323">
        <f t="shared" si="3"/>
        <v>77000</v>
      </c>
      <c r="Y7" s="323">
        <v>777</v>
      </c>
      <c r="Z7" s="323">
        <f t="shared" ref="Z7:AA7" si="25">Y7*10</f>
        <v>7770</v>
      </c>
      <c r="AA7" s="323">
        <f t="shared" si="25"/>
        <v>77700</v>
      </c>
      <c r="AB7" s="87">
        <v>18742</v>
      </c>
      <c r="AC7" s="323">
        <f t="shared" ref="AC7:AD7" si="26">AB7*10</f>
        <v>187420</v>
      </c>
      <c r="AD7" s="323">
        <f t="shared" si="26"/>
        <v>1874200</v>
      </c>
      <c r="AE7" s="323">
        <f t="shared" ref="AE7:AF7" si="27">AD7*10</f>
        <v>18742000</v>
      </c>
      <c r="AF7" s="323">
        <f t="shared" si="27"/>
        <v>187420000</v>
      </c>
    </row>
    <row r="8" spans="1:33" x14ac:dyDescent="0.15">
      <c r="A8" s="2" t="s">
        <v>37</v>
      </c>
      <c r="B8" s="202">
        <v>60</v>
      </c>
      <c r="C8" s="323">
        <v>1100</v>
      </c>
      <c r="D8" s="323">
        <v>8</v>
      </c>
      <c r="E8" s="323">
        <f t="shared" si="7"/>
        <v>80</v>
      </c>
      <c r="F8" s="323">
        <f t="shared" si="7"/>
        <v>800</v>
      </c>
      <c r="G8" s="323">
        <f t="shared" si="7"/>
        <v>8000</v>
      </c>
      <c r="H8" s="323">
        <f t="shared" si="7"/>
        <v>80000</v>
      </c>
      <c r="I8" s="323">
        <v>88</v>
      </c>
      <c r="J8" s="323">
        <f t="shared" ref="J8" si="28">I8*10</f>
        <v>880</v>
      </c>
      <c r="K8" s="323">
        <f t="shared" si="7"/>
        <v>8800</v>
      </c>
      <c r="L8" s="323">
        <f t="shared" si="7"/>
        <v>88000</v>
      </c>
      <c r="M8" s="323">
        <v>888</v>
      </c>
      <c r="N8" s="323">
        <f t="shared" si="7"/>
        <v>8880</v>
      </c>
      <c r="O8" s="323">
        <f t="shared" si="7"/>
        <v>88800</v>
      </c>
      <c r="P8" s="323">
        <v>8</v>
      </c>
      <c r="Q8" s="323">
        <f t="shared" ref="Q8:AA8" si="29">P8*10</f>
        <v>80</v>
      </c>
      <c r="R8" s="323">
        <f t="shared" si="29"/>
        <v>800</v>
      </c>
      <c r="S8" s="323">
        <f t="shared" si="29"/>
        <v>8000</v>
      </c>
      <c r="T8" s="323">
        <f t="shared" si="29"/>
        <v>80000</v>
      </c>
      <c r="U8" s="323">
        <v>88</v>
      </c>
      <c r="V8" s="323">
        <f t="shared" si="3"/>
        <v>880</v>
      </c>
      <c r="W8" s="323">
        <f t="shared" si="3"/>
        <v>8800</v>
      </c>
      <c r="X8" s="323">
        <f t="shared" si="3"/>
        <v>88000</v>
      </c>
      <c r="Y8" s="323">
        <v>888</v>
      </c>
      <c r="Z8" s="323">
        <f t="shared" ref="Z8:AA8" si="30">Y8*10</f>
        <v>8880</v>
      </c>
      <c r="AA8" s="323">
        <f t="shared" si="30"/>
        <v>88800</v>
      </c>
      <c r="AB8" s="87">
        <v>32470</v>
      </c>
      <c r="AC8" s="323">
        <f t="shared" ref="AC8:AD8" si="31">AB8*10</f>
        <v>324700</v>
      </c>
      <c r="AD8" s="323">
        <f t="shared" si="31"/>
        <v>3247000</v>
      </c>
      <c r="AE8" s="323">
        <f t="shared" ref="AE8:AF8" si="32">AD8*10</f>
        <v>32470000</v>
      </c>
      <c r="AF8" s="323">
        <f t="shared" si="32"/>
        <v>324700000</v>
      </c>
    </row>
    <row r="9" spans="1:33" x14ac:dyDescent="0.15">
      <c r="A9" s="2" t="s">
        <v>38</v>
      </c>
      <c r="B9" s="88">
        <v>70</v>
      </c>
      <c r="C9" s="323">
        <v>1200</v>
      </c>
      <c r="D9" s="323">
        <v>9</v>
      </c>
      <c r="E9" s="323">
        <f t="shared" si="7"/>
        <v>90</v>
      </c>
      <c r="F9" s="323">
        <f t="shared" si="7"/>
        <v>900</v>
      </c>
      <c r="G9" s="323">
        <f t="shared" si="7"/>
        <v>9000</v>
      </c>
      <c r="H9" s="323">
        <f t="shared" si="7"/>
        <v>90000</v>
      </c>
      <c r="I9" s="323">
        <v>99</v>
      </c>
      <c r="J9" s="323">
        <f t="shared" ref="J9" si="33">I9*10</f>
        <v>990</v>
      </c>
      <c r="K9" s="323">
        <f t="shared" si="7"/>
        <v>9900</v>
      </c>
      <c r="L9" s="323">
        <f t="shared" si="7"/>
        <v>99000</v>
      </c>
      <c r="M9" s="323">
        <v>999</v>
      </c>
      <c r="N9" s="323">
        <f t="shared" si="7"/>
        <v>9990</v>
      </c>
      <c r="O9" s="323">
        <f t="shared" si="7"/>
        <v>99900</v>
      </c>
      <c r="P9" s="323">
        <v>9</v>
      </c>
      <c r="Q9" s="323">
        <f t="shared" ref="Q9:AA9" si="34">P9*10</f>
        <v>90</v>
      </c>
      <c r="R9" s="323">
        <f t="shared" si="34"/>
        <v>900</v>
      </c>
      <c r="S9" s="323">
        <f t="shared" si="34"/>
        <v>9000</v>
      </c>
      <c r="T9" s="323">
        <f t="shared" si="34"/>
        <v>90000</v>
      </c>
      <c r="U9" s="323">
        <v>99</v>
      </c>
      <c r="V9" s="323">
        <f t="shared" si="3"/>
        <v>990</v>
      </c>
      <c r="W9" s="323">
        <f t="shared" si="3"/>
        <v>9900</v>
      </c>
      <c r="X9" s="323">
        <f t="shared" si="3"/>
        <v>99000</v>
      </c>
      <c r="Y9" s="323">
        <v>999</v>
      </c>
      <c r="Z9" s="323">
        <f t="shared" ref="Z9:AA9" si="35">Y9*10</f>
        <v>9990</v>
      </c>
      <c r="AA9" s="323">
        <f t="shared" si="35"/>
        <v>99900</v>
      </c>
      <c r="AB9" s="87">
        <v>12588</v>
      </c>
      <c r="AC9" s="323">
        <f t="shared" ref="AC9:AD9" si="36">AB9*10</f>
        <v>125880</v>
      </c>
      <c r="AD9" s="323">
        <f t="shared" si="36"/>
        <v>1258800</v>
      </c>
      <c r="AE9" s="323">
        <f t="shared" ref="AE9:AF9" si="37">AD9*10</f>
        <v>12588000</v>
      </c>
      <c r="AF9" s="323">
        <f t="shared" si="37"/>
        <v>125880000</v>
      </c>
    </row>
    <row r="10" spans="1:33" x14ac:dyDescent="0.15">
      <c r="A10" s="2" t="s">
        <v>39</v>
      </c>
      <c r="B10" s="202">
        <v>80</v>
      </c>
      <c r="C10" s="323">
        <v>1300</v>
      </c>
      <c r="D10" s="323">
        <v>10</v>
      </c>
      <c r="E10" s="323">
        <f t="shared" si="7"/>
        <v>100</v>
      </c>
      <c r="F10" s="323">
        <f t="shared" si="7"/>
        <v>1000</v>
      </c>
      <c r="G10" s="323">
        <f t="shared" si="7"/>
        <v>10000</v>
      </c>
      <c r="H10" s="323">
        <f t="shared" si="7"/>
        <v>100000</v>
      </c>
      <c r="I10" s="323">
        <v>110</v>
      </c>
      <c r="J10" s="323">
        <f t="shared" ref="J10" si="38">I10*10</f>
        <v>1100</v>
      </c>
      <c r="K10" s="323">
        <f t="shared" si="7"/>
        <v>11000</v>
      </c>
      <c r="L10" s="323">
        <f t="shared" si="7"/>
        <v>110000</v>
      </c>
      <c r="M10" s="323">
        <v>1110</v>
      </c>
      <c r="N10" s="323">
        <f t="shared" si="7"/>
        <v>11100</v>
      </c>
      <c r="O10" s="323">
        <f t="shared" si="7"/>
        <v>111000</v>
      </c>
      <c r="P10" s="323">
        <v>10</v>
      </c>
      <c r="Q10" s="323">
        <f t="shared" ref="Q10:AA10" si="39">P10*10</f>
        <v>100</v>
      </c>
      <c r="R10" s="323">
        <f t="shared" si="39"/>
        <v>1000</v>
      </c>
      <c r="S10" s="323">
        <f t="shared" si="39"/>
        <v>10000</v>
      </c>
      <c r="T10" s="323">
        <f t="shared" si="39"/>
        <v>100000</v>
      </c>
      <c r="U10" s="323">
        <v>110</v>
      </c>
      <c r="V10" s="323">
        <f t="shared" si="3"/>
        <v>1100</v>
      </c>
      <c r="W10" s="323">
        <f t="shared" si="3"/>
        <v>11000</v>
      </c>
      <c r="X10" s="323">
        <f t="shared" si="3"/>
        <v>110000</v>
      </c>
      <c r="Y10" s="323">
        <v>1110</v>
      </c>
      <c r="Z10" s="323">
        <f t="shared" ref="Z10:AA10" si="40">Y10*10</f>
        <v>11100</v>
      </c>
      <c r="AA10" s="323">
        <f t="shared" si="40"/>
        <v>111000</v>
      </c>
      <c r="AB10" s="87">
        <v>17390</v>
      </c>
      <c r="AC10" s="323">
        <f t="shared" ref="AC10:AD10" si="41">AB10*10</f>
        <v>173900</v>
      </c>
      <c r="AD10" s="323">
        <f t="shared" si="41"/>
        <v>1739000</v>
      </c>
      <c r="AE10" s="323">
        <f t="shared" ref="AE10:AF10" si="42">AD10*10</f>
        <v>17390000</v>
      </c>
      <c r="AF10" s="323">
        <f t="shared" si="42"/>
        <v>173900000</v>
      </c>
    </row>
    <row r="11" spans="1:33" x14ac:dyDescent="0.15">
      <c r="A11" s="343" t="s">
        <v>40</v>
      </c>
      <c r="B11" s="88">
        <v>90</v>
      </c>
      <c r="C11" s="323">
        <v>1400</v>
      </c>
      <c r="D11" s="323">
        <v>11</v>
      </c>
      <c r="E11" s="323">
        <f t="shared" si="7"/>
        <v>110</v>
      </c>
      <c r="F11" s="323">
        <f t="shared" si="7"/>
        <v>1100</v>
      </c>
      <c r="G11" s="323">
        <f t="shared" si="7"/>
        <v>11000</v>
      </c>
      <c r="H11" s="323">
        <f t="shared" si="7"/>
        <v>110000</v>
      </c>
      <c r="I11" s="323">
        <v>121</v>
      </c>
      <c r="J11" s="323">
        <f t="shared" ref="J11" si="43">I11*10</f>
        <v>1210</v>
      </c>
      <c r="K11" s="323">
        <f t="shared" si="7"/>
        <v>12100</v>
      </c>
      <c r="L11" s="323">
        <f t="shared" si="7"/>
        <v>121000</v>
      </c>
      <c r="M11" s="323">
        <v>1221</v>
      </c>
      <c r="N11" s="323">
        <f t="shared" si="7"/>
        <v>12210</v>
      </c>
      <c r="O11" s="323">
        <f t="shared" si="7"/>
        <v>122100</v>
      </c>
      <c r="P11" s="323">
        <v>11</v>
      </c>
      <c r="Q11" s="323">
        <f t="shared" ref="Q11:AA11" si="44">P11*10</f>
        <v>110</v>
      </c>
      <c r="R11" s="323">
        <f t="shared" si="44"/>
        <v>1100</v>
      </c>
      <c r="S11" s="323">
        <f t="shared" si="44"/>
        <v>11000</v>
      </c>
      <c r="T11" s="323">
        <f t="shared" si="44"/>
        <v>110000</v>
      </c>
      <c r="U11" s="323">
        <v>121</v>
      </c>
      <c r="V11" s="323">
        <f t="shared" si="3"/>
        <v>1210</v>
      </c>
      <c r="W11" s="323">
        <f t="shared" si="3"/>
        <v>12100</v>
      </c>
      <c r="X11" s="323">
        <f t="shared" si="3"/>
        <v>121000</v>
      </c>
      <c r="Y11" s="323">
        <v>1221</v>
      </c>
      <c r="Z11" s="323">
        <f t="shared" ref="Z11:AA11" si="45">Y11*10</f>
        <v>12210</v>
      </c>
      <c r="AA11" s="323">
        <f t="shared" si="45"/>
        <v>122100</v>
      </c>
      <c r="AB11" s="323">
        <v>11412</v>
      </c>
      <c r="AC11" s="323">
        <f t="shared" ref="AC11:AD11" si="46">AB11*10</f>
        <v>114120</v>
      </c>
      <c r="AD11" s="323">
        <f t="shared" si="46"/>
        <v>1141200</v>
      </c>
      <c r="AE11" s="323">
        <f t="shared" ref="AE11:AF11" si="47">AD11*10</f>
        <v>11412000</v>
      </c>
      <c r="AF11" s="323">
        <f t="shared" si="47"/>
        <v>114120000</v>
      </c>
      <c r="AG11" s="342"/>
    </row>
    <row r="12" spans="1:33" x14ac:dyDescent="0.15">
      <c r="A12" s="2" t="s">
        <v>41</v>
      </c>
      <c r="B12" s="202">
        <v>100</v>
      </c>
      <c r="C12" s="323">
        <v>1500</v>
      </c>
      <c r="D12" s="323">
        <v>12</v>
      </c>
      <c r="E12" s="323">
        <f t="shared" si="7"/>
        <v>120</v>
      </c>
      <c r="F12" s="323">
        <f t="shared" si="7"/>
        <v>1200</v>
      </c>
      <c r="G12" s="323">
        <f t="shared" si="7"/>
        <v>12000</v>
      </c>
      <c r="H12" s="323">
        <f t="shared" si="7"/>
        <v>120000</v>
      </c>
      <c r="I12" s="323">
        <v>132</v>
      </c>
      <c r="J12" s="323">
        <f t="shared" ref="J12" si="48">I12*10</f>
        <v>1320</v>
      </c>
      <c r="K12" s="323">
        <f t="shared" si="7"/>
        <v>13200</v>
      </c>
      <c r="L12" s="323">
        <f t="shared" si="7"/>
        <v>132000</v>
      </c>
      <c r="M12" s="323">
        <v>1332</v>
      </c>
      <c r="N12" s="323">
        <f t="shared" si="7"/>
        <v>13320</v>
      </c>
      <c r="O12" s="323">
        <f t="shared" si="7"/>
        <v>133200</v>
      </c>
      <c r="P12" s="323">
        <v>12</v>
      </c>
      <c r="Q12" s="323">
        <f t="shared" ref="Q12:AA12" si="49">P12*10</f>
        <v>120</v>
      </c>
      <c r="R12" s="323">
        <f t="shared" si="49"/>
        <v>1200</v>
      </c>
      <c r="S12" s="323">
        <f t="shared" si="49"/>
        <v>12000</v>
      </c>
      <c r="T12" s="323">
        <f t="shared" si="49"/>
        <v>120000</v>
      </c>
      <c r="U12" s="323">
        <v>132</v>
      </c>
      <c r="V12" s="323">
        <f t="shared" si="3"/>
        <v>1320</v>
      </c>
      <c r="W12" s="323">
        <f t="shared" si="3"/>
        <v>13200</v>
      </c>
      <c r="X12" s="323">
        <f t="shared" si="3"/>
        <v>132000</v>
      </c>
      <c r="Y12" s="323">
        <v>1332</v>
      </c>
      <c r="Z12" s="323">
        <f t="shared" ref="Z12:AA12" si="50">Y12*10</f>
        <v>13320</v>
      </c>
      <c r="AA12" s="323">
        <f t="shared" si="50"/>
        <v>133200</v>
      </c>
      <c r="AB12" s="87">
        <v>22628</v>
      </c>
      <c r="AC12" s="323">
        <f t="shared" ref="AC12:AD12" si="51">AB12*10</f>
        <v>226280</v>
      </c>
      <c r="AD12" s="323">
        <f t="shared" si="51"/>
        <v>2262800</v>
      </c>
      <c r="AE12" s="323">
        <f t="shared" ref="AE12:AF12" si="52">AD12*10</f>
        <v>22628000</v>
      </c>
      <c r="AF12" s="323">
        <f t="shared" si="52"/>
        <v>226280000</v>
      </c>
    </row>
    <row r="13" spans="1:33" x14ac:dyDescent="0.15">
      <c r="A13" s="2" t="s">
        <v>42</v>
      </c>
      <c r="B13" s="88">
        <v>110</v>
      </c>
      <c r="C13" s="323">
        <v>1600</v>
      </c>
      <c r="D13" s="323">
        <v>13</v>
      </c>
      <c r="E13" s="323">
        <f t="shared" si="7"/>
        <v>130</v>
      </c>
      <c r="F13" s="323">
        <f t="shared" si="7"/>
        <v>1300</v>
      </c>
      <c r="G13" s="323">
        <f t="shared" si="7"/>
        <v>13000</v>
      </c>
      <c r="H13" s="323">
        <f t="shared" si="7"/>
        <v>130000</v>
      </c>
      <c r="I13" s="323">
        <v>143</v>
      </c>
      <c r="J13" s="323">
        <f t="shared" ref="J13" si="53">I13*10</f>
        <v>1430</v>
      </c>
      <c r="K13" s="323">
        <f t="shared" si="7"/>
        <v>14300</v>
      </c>
      <c r="L13" s="323">
        <f t="shared" si="7"/>
        <v>143000</v>
      </c>
      <c r="M13" s="323">
        <v>1443</v>
      </c>
      <c r="N13" s="323">
        <f t="shared" si="7"/>
        <v>14430</v>
      </c>
      <c r="O13" s="323">
        <f t="shared" si="7"/>
        <v>144300</v>
      </c>
      <c r="P13" s="323">
        <v>13</v>
      </c>
      <c r="Q13" s="323">
        <f t="shared" ref="Q13:AA13" si="54">P13*10</f>
        <v>130</v>
      </c>
      <c r="R13" s="323">
        <f t="shared" si="54"/>
        <v>1300</v>
      </c>
      <c r="S13" s="323">
        <f t="shared" si="54"/>
        <v>13000</v>
      </c>
      <c r="T13" s="323">
        <f t="shared" si="54"/>
        <v>130000</v>
      </c>
      <c r="U13" s="323">
        <v>143</v>
      </c>
      <c r="V13" s="323">
        <f t="shared" si="3"/>
        <v>1430</v>
      </c>
      <c r="W13" s="323">
        <f t="shared" si="3"/>
        <v>14300</v>
      </c>
      <c r="X13" s="323">
        <f t="shared" si="3"/>
        <v>143000</v>
      </c>
      <c r="Y13" s="323">
        <v>1443</v>
      </c>
      <c r="Z13" s="323">
        <f t="shared" ref="Z13:AA13" si="55">Y13*10</f>
        <v>14430</v>
      </c>
      <c r="AA13" s="323">
        <f t="shared" si="55"/>
        <v>144300</v>
      </c>
      <c r="AB13" s="87">
        <v>23924</v>
      </c>
      <c r="AC13" s="323">
        <f t="shared" ref="AC13:AD13" si="56">AB13*10</f>
        <v>239240</v>
      </c>
      <c r="AD13" s="323">
        <f t="shared" si="56"/>
        <v>2392400</v>
      </c>
      <c r="AE13" s="323">
        <f t="shared" ref="AE13:AF13" si="57">AD13*10</f>
        <v>23924000</v>
      </c>
      <c r="AF13" s="323">
        <f t="shared" si="57"/>
        <v>239240000</v>
      </c>
    </row>
    <row r="14" spans="1:33" x14ac:dyDescent="0.15">
      <c r="A14" s="2" t="s">
        <v>43</v>
      </c>
      <c r="B14" s="202"/>
      <c r="C14" s="87"/>
      <c r="D14" s="323">
        <v>14</v>
      </c>
      <c r="E14" s="323">
        <f t="shared" si="7"/>
        <v>140</v>
      </c>
      <c r="F14" s="323">
        <f t="shared" si="7"/>
        <v>1400</v>
      </c>
      <c r="G14" s="323">
        <f t="shared" si="7"/>
        <v>14000</v>
      </c>
      <c r="H14" s="323">
        <f t="shared" si="7"/>
        <v>140000</v>
      </c>
      <c r="I14" s="323">
        <v>154</v>
      </c>
      <c r="J14" s="323">
        <f t="shared" ref="J14" si="58">I14*10</f>
        <v>1540</v>
      </c>
      <c r="K14" s="323">
        <f t="shared" si="7"/>
        <v>15400</v>
      </c>
      <c r="L14" s="323">
        <f t="shared" si="7"/>
        <v>154000</v>
      </c>
      <c r="M14" s="323">
        <v>1554</v>
      </c>
      <c r="N14" s="323">
        <f t="shared" si="7"/>
        <v>15540</v>
      </c>
      <c r="O14" s="323">
        <f t="shared" si="7"/>
        <v>155400</v>
      </c>
      <c r="P14" s="323">
        <v>14</v>
      </c>
      <c r="Q14" s="323">
        <f t="shared" ref="Q14:AA14" si="59">P14*10</f>
        <v>140</v>
      </c>
      <c r="R14" s="323">
        <f t="shared" si="59"/>
        <v>1400</v>
      </c>
      <c r="S14" s="323">
        <f t="shared" si="59"/>
        <v>14000</v>
      </c>
      <c r="T14" s="323">
        <f t="shared" si="59"/>
        <v>140000</v>
      </c>
      <c r="U14" s="323">
        <v>154</v>
      </c>
      <c r="V14" s="323">
        <f t="shared" si="3"/>
        <v>1540</v>
      </c>
      <c r="W14" s="323">
        <f t="shared" si="3"/>
        <v>15400</v>
      </c>
      <c r="X14" s="323">
        <f t="shared" si="3"/>
        <v>154000</v>
      </c>
      <c r="Y14" s="323">
        <v>1554</v>
      </c>
      <c r="Z14" s="323">
        <f t="shared" ref="Z14:AA14" si="60">Y14*10</f>
        <v>15540</v>
      </c>
      <c r="AA14" s="323">
        <f t="shared" si="60"/>
        <v>155400</v>
      </c>
      <c r="AB14" s="87"/>
      <c r="AC14" s="323">
        <f t="shared" ref="AC14:AD14" si="61">AB14*10</f>
        <v>0</v>
      </c>
      <c r="AD14" s="323">
        <f t="shared" si="61"/>
        <v>0</v>
      </c>
      <c r="AE14" s="323"/>
      <c r="AF14" s="87"/>
    </row>
    <row r="15" spans="1:33" x14ac:dyDescent="0.15">
      <c r="B15" s="6"/>
      <c r="C15" s="6"/>
      <c r="D15" s="6"/>
      <c r="E15" s="6"/>
      <c r="F15" s="6"/>
    </row>
    <row r="16" spans="1:33" x14ac:dyDescent="0.15">
      <c r="A16" s="80" t="s">
        <v>136</v>
      </c>
      <c r="B16" s="80" t="s">
        <v>91</v>
      </c>
      <c r="C16" s="80" t="s">
        <v>137</v>
      </c>
    </row>
    <row r="17" spans="1:32" x14ac:dyDescent="0.15">
      <c r="A17" s="2" t="s">
        <v>0</v>
      </c>
      <c r="B17" s="201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5" t="s">
        <v>7</v>
      </c>
      <c r="I17" s="5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4" t="s">
        <v>13</v>
      </c>
      <c r="O17" s="4" t="s">
        <v>14</v>
      </c>
      <c r="P17" s="4" t="s">
        <v>15</v>
      </c>
      <c r="Q17" s="4" t="s">
        <v>16</v>
      </c>
      <c r="R17" s="4" t="s">
        <v>17</v>
      </c>
      <c r="S17" s="4" t="s">
        <v>18</v>
      </c>
      <c r="T17" s="4" t="s">
        <v>19</v>
      </c>
      <c r="U17" s="4" t="s">
        <v>20</v>
      </c>
      <c r="V17" s="4" t="s">
        <v>21</v>
      </c>
      <c r="W17" s="4" t="s">
        <v>22</v>
      </c>
      <c r="X17" s="4" t="s">
        <v>23</v>
      </c>
      <c r="Y17" s="4" t="s">
        <v>24</v>
      </c>
      <c r="Z17" s="4" t="s">
        <v>25</v>
      </c>
      <c r="AA17" s="4" t="s">
        <v>26</v>
      </c>
      <c r="AB17" s="4" t="s">
        <v>27</v>
      </c>
      <c r="AC17" s="4" t="s">
        <v>28</v>
      </c>
      <c r="AD17" s="4" t="s">
        <v>29</v>
      </c>
      <c r="AE17" s="4" t="s">
        <v>30</v>
      </c>
      <c r="AF17" s="4" t="s">
        <v>31</v>
      </c>
    </row>
    <row r="18" spans="1:32" x14ac:dyDescent="0.15">
      <c r="A18" s="2" t="s">
        <v>32</v>
      </c>
      <c r="B18" s="88">
        <v>10</v>
      </c>
      <c r="C18" s="323">
        <v>600</v>
      </c>
      <c r="D18" s="323">
        <v>3</v>
      </c>
      <c r="E18" s="323">
        <f>D18*10</f>
        <v>30</v>
      </c>
      <c r="F18" s="323">
        <f t="shared" ref="F18:O18" si="62">E18*10</f>
        <v>300</v>
      </c>
      <c r="G18" s="323">
        <f t="shared" si="62"/>
        <v>3000</v>
      </c>
      <c r="H18" s="323">
        <f t="shared" si="62"/>
        <v>30000</v>
      </c>
      <c r="I18" s="323">
        <v>33</v>
      </c>
      <c r="J18" s="323">
        <f t="shared" ref="J18:L28" si="63">I18*10</f>
        <v>330</v>
      </c>
      <c r="K18" s="323">
        <f t="shared" si="63"/>
        <v>3300</v>
      </c>
      <c r="L18" s="323">
        <f t="shared" si="63"/>
        <v>33000</v>
      </c>
      <c r="M18" s="323">
        <v>333</v>
      </c>
      <c r="N18" s="323">
        <f t="shared" ref="N18:W18" si="64">M18*10</f>
        <v>3330</v>
      </c>
      <c r="O18" s="323">
        <f t="shared" si="64"/>
        <v>33300</v>
      </c>
      <c r="P18" s="323">
        <v>3</v>
      </c>
      <c r="Q18" s="323">
        <f>P18*10</f>
        <v>30</v>
      </c>
      <c r="R18" s="323">
        <f t="shared" ref="R18:AA18" si="65">Q18*10</f>
        <v>300</v>
      </c>
      <c r="S18" s="323">
        <f t="shared" si="65"/>
        <v>3000</v>
      </c>
      <c r="T18" s="323">
        <f t="shared" si="65"/>
        <v>30000</v>
      </c>
      <c r="U18" s="323">
        <v>33</v>
      </c>
      <c r="V18" s="323">
        <f t="shared" ref="V18:X18" si="66">U18*10</f>
        <v>330</v>
      </c>
      <c r="W18" s="323">
        <f t="shared" si="66"/>
        <v>3300</v>
      </c>
      <c r="X18" s="323">
        <f t="shared" si="66"/>
        <v>33000</v>
      </c>
      <c r="Y18" s="323">
        <v>333</v>
      </c>
      <c r="Z18" s="323">
        <f t="shared" ref="Z18:AA18" si="67">Y18*10</f>
        <v>3330</v>
      </c>
      <c r="AA18" s="323">
        <f t="shared" si="67"/>
        <v>33300</v>
      </c>
      <c r="AB18" s="323">
        <v>48793</v>
      </c>
      <c r="AC18" s="323">
        <f t="shared" ref="AC18:AF18" si="68">AB18*10</f>
        <v>487930</v>
      </c>
      <c r="AD18" s="323">
        <f t="shared" si="68"/>
        <v>4879300</v>
      </c>
      <c r="AE18" s="323">
        <f t="shared" si="68"/>
        <v>48793000</v>
      </c>
      <c r="AF18" s="323">
        <f t="shared" si="68"/>
        <v>487930000</v>
      </c>
    </row>
    <row r="19" spans="1:32" x14ac:dyDescent="0.15">
      <c r="A19" s="2" t="s">
        <v>33</v>
      </c>
      <c r="B19" s="202">
        <v>20</v>
      </c>
      <c r="C19" s="323">
        <v>700</v>
      </c>
      <c r="D19" s="323">
        <v>4</v>
      </c>
      <c r="E19" s="323">
        <f t="shared" ref="E19:O19" si="69">D19*10</f>
        <v>40</v>
      </c>
      <c r="F19" s="323">
        <f t="shared" si="69"/>
        <v>400</v>
      </c>
      <c r="G19" s="323">
        <f t="shared" si="69"/>
        <v>4000</v>
      </c>
      <c r="H19" s="323">
        <f t="shared" si="69"/>
        <v>40000</v>
      </c>
      <c r="I19" s="323">
        <v>44</v>
      </c>
      <c r="J19" s="323">
        <f t="shared" si="63"/>
        <v>440</v>
      </c>
      <c r="K19" s="323">
        <f t="shared" si="63"/>
        <v>4400</v>
      </c>
      <c r="L19" s="323">
        <f t="shared" si="63"/>
        <v>44000</v>
      </c>
      <c r="M19" s="323">
        <v>444</v>
      </c>
      <c r="N19" s="323">
        <f t="shared" ref="N19:X19" si="70">M19*10</f>
        <v>4440</v>
      </c>
      <c r="O19" s="323">
        <f t="shared" si="70"/>
        <v>44400</v>
      </c>
      <c r="P19" s="323">
        <v>4</v>
      </c>
      <c r="Q19" s="323">
        <f t="shared" ref="Q19:AA19" si="71">P19*10</f>
        <v>40</v>
      </c>
      <c r="R19" s="323">
        <f t="shared" si="71"/>
        <v>400</v>
      </c>
      <c r="S19" s="323">
        <f t="shared" si="71"/>
        <v>4000</v>
      </c>
      <c r="T19" s="323">
        <f t="shared" si="71"/>
        <v>40000</v>
      </c>
      <c r="U19" s="323">
        <v>44</v>
      </c>
      <c r="V19" s="323">
        <f t="shared" ref="V19:X19" si="72">U19*10</f>
        <v>440</v>
      </c>
      <c r="W19" s="323">
        <f t="shared" si="72"/>
        <v>4400</v>
      </c>
      <c r="X19" s="323">
        <f t="shared" si="72"/>
        <v>44000</v>
      </c>
      <c r="Y19" s="323">
        <v>444</v>
      </c>
      <c r="Z19" s="323">
        <f t="shared" ref="Z19:AA19" si="73">Y19*10</f>
        <v>4440</v>
      </c>
      <c r="AA19" s="323">
        <f t="shared" si="73"/>
        <v>44400</v>
      </c>
      <c r="AB19" s="323">
        <v>20068</v>
      </c>
      <c r="AC19" s="323">
        <f t="shared" ref="AC19:AF19" si="74">AB19*10</f>
        <v>200680</v>
      </c>
      <c r="AD19" s="323">
        <f t="shared" si="74"/>
        <v>2006800</v>
      </c>
      <c r="AE19" s="323">
        <f t="shared" si="74"/>
        <v>20068000</v>
      </c>
      <c r="AF19" s="323">
        <f t="shared" si="74"/>
        <v>200680000</v>
      </c>
    </row>
    <row r="20" spans="1:32" x14ac:dyDescent="0.15">
      <c r="A20" s="2" t="s">
        <v>34</v>
      </c>
      <c r="B20" s="88">
        <v>30</v>
      </c>
      <c r="C20" s="323">
        <v>800</v>
      </c>
      <c r="D20" s="323">
        <v>5</v>
      </c>
      <c r="E20" s="323">
        <f t="shared" ref="E20:O20" si="75">D20*10</f>
        <v>50</v>
      </c>
      <c r="F20" s="323">
        <f t="shared" si="75"/>
        <v>500</v>
      </c>
      <c r="G20" s="323">
        <f t="shared" si="75"/>
        <v>5000</v>
      </c>
      <c r="H20" s="323">
        <f t="shared" si="75"/>
        <v>50000</v>
      </c>
      <c r="I20" s="323">
        <v>55</v>
      </c>
      <c r="J20" s="323">
        <f t="shared" si="63"/>
        <v>550</v>
      </c>
      <c r="K20" s="323">
        <f t="shared" si="63"/>
        <v>5500</v>
      </c>
      <c r="L20" s="323">
        <f t="shared" si="63"/>
        <v>55000</v>
      </c>
      <c r="M20" s="323">
        <v>555</v>
      </c>
      <c r="N20" s="323">
        <f t="shared" ref="N20:X20" si="76">M20*10</f>
        <v>5550</v>
      </c>
      <c r="O20" s="323">
        <f t="shared" si="76"/>
        <v>55500</v>
      </c>
      <c r="P20" s="323">
        <v>5</v>
      </c>
      <c r="Q20" s="323">
        <f t="shared" ref="Q20:AA20" si="77">P20*10</f>
        <v>50</v>
      </c>
      <c r="R20" s="323">
        <f t="shared" si="77"/>
        <v>500</v>
      </c>
      <c r="S20" s="323">
        <f t="shared" si="77"/>
        <v>5000</v>
      </c>
      <c r="T20" s="323">
        <f t="shared" si="77"/>
        <v>50000</v>
      </c>
      <c r="U20" s="323">
        <v>55</v>
      </c>
      <c r="V20" s="323">
        <f t="shared" ref="V20:X20" si="78">U20*10</f>
        <v>550</v>
      </c>
      <c r="W20" s="323">
        <f t="shared" si="78"/>
        <v>5500</v>
      </c>
      <c r="X20" s="323">
        <f t="shared" si="78"/>
        <v>55000</v>
      </c>
      <c r="Y20" s="323">
        <v>555</v>
      </c>
      <c r="Z20" s="323">
        <f t="shared" ref="Z20:AA20" si="79">Y20*10</f>
        <v>5550</v>
      </c>
      <c r="AA20" s="323">
        <f t="shared" si="79"/>
        <v>55500</v>
      </c>
      <c r="AB20" s="323">
        <v>5995</v>
      </c>
      <c r="AC20" s="323">
        <f t="shared" ref="AC20:AF20" si="80">AB20*10</f>
        <v>59950</v>
      </c>
      <c r="AD20" s="323">
        <f t="shared" si="80"/>
        <v>599500</v>
      </c>
      <c r="AE20" s="323">
        <f t="shared" si="80"/>
        <v>5995000</v>
      </c>
      <c r="AF20" s="323">
        <f t="shared" si="80"/>
        <v>59950000</v>
      </c>
    </row>
    <row r="21" spans="1:32" x14ac:dyDescent="0.15">
      <c r="A21" s="2" t="s">
        <v>35</v>
      </c>
      <c r="B21" s="202">
        <v>40</v>
      </c>
      <c r="C21" s="323">
        <v>900</v>
      </c>
      <c r="D21" s="323">
        <v>6</v>
      </c>
      <c r="E21" s="323">
        <f t="shared" ref="E21:O21" si="81">D21*10</f>
        <v>60</v>
      </c>
      <c r="F21" s="323">
        <f t="shared" si="81"/>
        <v>600</v>
      </c>
      <c r="G21" s="323">
        <f t="shared" si="81"/>
        <v>6000</v>
      </c>
      <c r="H21" s="323">
        <f t="shared" si="81"/>
        <v>60000</v>
      </c>
      <c r="I21" s="323">
        <v>66</v>
      </c>
      <c r="J21" s="323">
        <f t="shared" si="63"/>
        <v>660</v>
      </c>
      <c r="K21" s="323">
        <f t="shared" si="63"/>
        <v>6600</v>
      </c>
      <c r="L21" s="323">
        <f t="shared" si="63"/>
        <v>66000</v>
      </c>
      <c r="M21" s="323">
        <v>666</v>
      </c>
      <c r="N21" s="323">
        <f t="shared" ref="N21:X21" si="82">M21*10</f>
        <v>6660</v>
      </c>
      <c r="O21" s="323">
        <f t="shared" si="82"/>
        <v>66600</v>
      </c>
      <c r="P21" s="323">
        <v>6</v>
      </c>
      <c r="Q21" s="323">
        <f t="shared" ref="Q21:AA21" si="83">P21*10</f>
        <v>60</v>
      </c>
      <c r="R21" s="323">
        <f t="shared" si="83"/>
        <v>600</v>
      </c>
      <c r="S21" s="323">
        <f t="shared" si="83"/>
        <v>6000</v>
      </c>
      <c r="T21" s="323">
        <f t="shared" si="83"/>
        <v>60000</v>
      </c>
      <c r="U21" s="323">
        <v>66</v>
      </c>
      <c r="V21" s="323">
        <f t="shared" ref="V21:X21" si="84">U21*10</f>
        <v>660</v>
      </c>
      <c r="W21" s="323">
        <f t="shared" si="84"/>
        <v>6600</v>
      </c>
      <c r="X21" s="323">
        <f t="shared" si="84"/>
        <v>66000</v>
      </c>
      <c r="Y21" s="323">
        <v>666</v>
      </c>
      <c r="Z21" s="323">
        <f t="shared" ref="Z21:AA21" si="85">Y21*10</f>
        <v>6660</v>
      </c>
      <c r="AA21" s="323">
        <f t="shared" si="85"/>
        <v>66600</v>
      </c>
      <c r="AB21" s="323">
        <v>20987</v>
      </c>
      <c r="AC21" s="323">
        <f t="shared" ref="AC21:AF21" si="86">AB21*10</f>
        <v>209870</v>
      </c>
      <c r="AD21" s="323">
        <f t="shared" si="86"/>
        <v>2098700</v>
      </c>
      <c r="AE21" s="323">
        <f t="shared" si="86"/>
        <v>20987000</v>
      </c>
      <c r="AF21" s="323">
        <f t="shared" si="86"/>
        <v>209870000</v>
      </c>
    </row>
    <row r="22" spans="1:32" x14ac:dyDescent="0.15">
      <c r="A22" s="2" t="s">
        <v>36</v>
      </c>
      <c r="B22" s="88">
        <v>50</v>
      </c>
      <c r="C22" s="323">
        <v>1000</v>
      </c>
      <c r="D22" s="323">
        <v>7</v>
      </c>
      <c r="E22" s="323">
        <f t="shared" ref="E22:O22" si="87">D22*10</f>
        <v>70</v>
      </c>
      <c r="F22" s="323">
        <f t="shared" si="87"/>
        <v>700</v>
      </c>
      <c r="G22" s="323">
        <f t="shared" si="87"/>
        <v>7000</v>
      </c>
      <c r="H22" s="323">
        <f t="shared" si="87"/>
        <v>70000</v>
      </c>
      <c r="I22" s="323">
        <v>77</v>
      </c>
      <c r="J22" s="323">
        <f t="shared" si="63"/>
        <v>770</v>
      </c>
      <c r="K22" s="323">
        <f t="shared" si="63"/>
        <v>7700</v>
      </c>
      <c r="L22" s="323">
        <f t="shared" si="63"/>
        <v>77000</v>
      </c>
      <c r="M22" s="323">
        <v>777</v>
      </c>
      <c r="N22" s="323">
        <f t="shared" ref="N22:X22" si="88">M22*10</f>
        <v>7770</v>
      </c>
      <c r="O22" s="323">
        <f t="shared" si="88"/>
        <v>77700</v>
      </c>
      <c r="P22" s="323">
        <v>7</v>
      </c>
      <c r="Q22" s="323">
        <f t="shared" ref="Q22:AA22" si="89">P22*10</f>
        <v>70</v>
      </c>
      <c r="R22" s="323">
        <f t="shared" si="89"/>
        <v>700</v>
      </c>
      <c r="S22" s="323">
        <f t="shared" si="89"/>
        <v>7000</v>
      </c>
      <c r="T22" s="323">
        <f t="shared" si="89"/>
        <v>70000</v>
      </c>
      <c r="U22" s="323">
        <v>77</v>
      </c>
      <c r="V22" s="323">
        <f t="shared" ref="V22:X22" si="90">U22*10</f>
        <v>770</v>
      </c>
      <c r="W22" s="323">
        <f t="shared" si="90"/>
        <v>7700</v>
      </c>
      <c r="X22" s="323">
        <f t="shared" si="90"/>
        <v>77000</v>
      </c>
      <c r="Y22" s="323">
        <v>777</v>
      </c>
      <c r="Z22" s="323">
        <f t="shared" ref="Z22:AA22" si="91">Y22*10</f>
        <v>7770</v>
      </c>
      <c r="AA22" s="323">
        <f t="shared" si="91"/>
        <v>77700</v>
      </c>
      <c r="AB22" s="323">
        <v>18742</v>
      </c>
      <c r="AC22" s="323">
        <f t="shared" ref="AC22:AF22" si="92">AB22*10</f>
        <v>187420</v>
      </c>
      <c r="AD22" s="323">
        <f t="shared" si="92"/>
        <v>1874200</v>
      </c>
      <c r="AE22" s="323">
        <f t="shared" si="92"/>
        <v>18742000</v>
      </c>
      <c r="AF22" s="323">
        <f t="shared" si="92"/>
        <v>187420000</v>
      </c>
    </row>
    <row r="23" spans="1:32" x14ac:dyDescent="0.15">
      <c r="A23" s="2" t="s">
        <v>37</v>
      </c>
      <c r="B23" s="202">
        <v>60</v>
      </c>
      <c r="C23" s="323">
        <v>1100</v>
      </c>
      <c r="D23" s="323">
        <v>8</v>
      </c>
      <c r="E23" s="323">
        <f t="shared" ref="E23:O23" si="93">D23*10</f>
        <v>80</v>
      </c>
      <c r="F23" s="323">
        <f t="shared" si="93"/>
        <v>800</v>
      </c>
      <c r="G23" s="323">
        <f t="shared" si="93"/>
        <v>8000</v>
      </c>
      <c r="H23" s="323">
        <f t="shared" si="93"/>
        <v>80000</v>
      </c>
      <c r="I23" s="323">
        <v>88</v>
      </c>
      <c r="J23" s="323">
        <f t="shared" si="63"/>
        <v>880</v>
      </c>
      <c r="K23" s="323">
        <f t="shared" si="63"/>
        <v>8800</v>
      </c>
      <c r="L23" s="323">
        <f t="shared" si="63"/>
        <v>88000</v>
      </c>
      <c r="M23" s="323">
        <v>888</v>
      </c>
      <c r="N23" s="323">
        <f t="shared" ref="N23:X23" si="94">M23*10</f>
        <v>8880</v>
      </c>
      <c r="O23" s="323">
        <f t="shared" si="94"/>
        <v>88800</v>
      </c>
      <c r="P23" s="323">
        <v>8</v>
      </c>
      <c r="Q23" s="323">
        <f t="shared" ref="Q23:AA23" si="95">P23*10</f>
        <v>80</v>
      </c>
      <c r="R23" s="323">
        <f t="shared" si="95"/>
        <v>800</v>
      </c>
      <c r="S23" s="323">
        <f t="shared" si="95"/>
        <v>8000</v>
      </c>
      <c r="T23" s="323">
        <f t="shared" si="95"/>
        <v>80000</v>
      </c>
      <c r="U23" s="323">
        <v>88</v>
      </c>
      <c r="V23" s="323">
        <f t="shared" ref="V23:X23" si="96">U23*10</f>
        <v>880</v>
      </c>
      <c r="W23" s="323">
        <f t="shared" si="96"/>
        <v>8800</v>
      </c>
      <c r="X23" s="323">
        <f t="shared" si="96"/>
        <v>88000</v>
      </c>
      <c r="Y23" s="323">
        <v>888</v>
      </c>
      <c r="Z23" s="323">
        <f t="shared" ref="Z23:AA23" si="97">Y23*10</f>
        <v>8880</v>
      </c>
      <c r="AA23" s="323">
        <f t="shared" si="97"/>
        <v>88800</v>
      </c>
      <c r="AB23" s="323">
        <v>32470</v>
      </c>
      <c r="AC23" s="323">
        <f t="shared" ref="AC23:AF23" si="98">AB23*10</f>
        <v>324700</v>
      </c>
      <c r="AD23" s="323">
        <f t="shared" si="98"/>
        <v>3247000</v>
      </c>
      <c r="AE23" s="323">
        <f t="shared" si="98"/>
        <v>32470000</v>
      </c>
      <c r="AF23" s="323">
        <f t="shared" si="98"/>
        <v>324700000</v>
      </c>
    </row>
    <row r="24" spans="1:32" x14ac:dyDescent="0.15">
      <c r="A24" s="2" t="s">
        <v>38</v>
      </c>
      <c r="B24" s="88">
        <v>70</v>
      </c>
      <c r="C24" s="323">
        <v>1200</v>
      </c>
      <c r="D24" s="323">
        <v>9</v>
      </c>
      <c r="E24" s="323">
        <f t="shared" ref="E24:O24" si="99">D24*10</f>
        <v>90</v>
      </c>
      <c r="F24" s="323">
        <f t="shared" si="99"/>
        <v>900</v>
      </c>
      <c r="G24" s="323">
        <f t="shared" si="99"/>
        <v>9000</v>
      </c>
      <c r="H24" s="323">
        <f t="shared" si="99"/>
        <v>90000</v>
      </c>
      <c r="I24" s="323">
        <v>99</v>
      </c>
      <c r="J24" s="323">
        <f t="shared" si="63"/>
        <v>990</v>
      </c>
      <c r="K24" s="323">
        <f t="shared" si="63"/>
        <v>9900</v>
      </c>
      <c r="L24" s="323">
        <f t="shared" si="63"/>
        <v>99000</v>
      </c>
      <c r="M24" s="323">
        <v>999</v>
      </c>
      <c r="N24" s="323">
        <f t="shared" ref="N24:X24" si="100">M24*10</f>
        <v>9990</v>
      </c>
      <c r="O24" s="323">
        <f t="shared" si="100"/>
        <v>99900</v>
      </c>
      <c r="P24" s="323">
        <v>9</v>
      </c>
      <c r="Q24" s="323">
        <f t="shared" ref="Q24:AA24" si="101">P24*10</f>
        <v>90</v>
      </c>
      <c r="R24" s="323">
        <f t="shared" si="101"/>
        <v>900</v>
      </c>
      <c r="S24" s="323">
        <f t="shared" si="101"/>
        <v>9000</v>
      </c>
      <c r="T24" s="323">
        <f t="shared" si="101"/>
        <v>90000</v>
      </c>
      <c r="U24" s="323">
        <v>99</v>
      </c>
      <c r="V24" s="323">
        <f t="shared" ref="V24:X24" si="102">U24*10</f>
        <v>990</v>
      </c>
      <c r="W24" s="323">
        <f t="shared" si="102"/>
        <v>9900</v>
      </c>
      <c r="X24" s="323">
        <f t="shared" si="102"/>
        <v>99000</v>
      </c>
      <c r="Y24" s="323">
        <v>999</v>
      </c>
      <c r="Z24" s="323">
        <f t="shared" ref="Z24:AA24" si="103">Y24*10</f>
        <v>9990</v>
      </c>
      <c r="AA24" s="323">
        <f t="shared" si="103"/>
        <v>99900</v>
      </c>
      <c r="AB24" s="323">
        <v>12588</v>
      </c>
      <c r="AC24" s="323">
        <f t="shared" ref="AC24:AF24" si="104">AB24*10</f>
        <v>125880</v>
      </c>
      <c r="AD24" s="323">
        <f t="shared" si="104"/>
        <v>1258800</v>
      </c>
      <c r="AE24" s="323">
        <f t="shared" si="104"/>
        <v>12588000</v>
      </c>
      <c r="AF24" s="323">
        <f t="shared" si="104"/>
        <v>125880000</v>
      </c>
    </row>
    <row r="25" spans="1:32" x14ac:dyDescent="0.15">
      <c r="A25" s="2" t="s">
        <v>39</v>
      </c>
      <c r="B25" s="202">
        <v>80</v>
      </c>
      <c r="C25" s="323">
        <v>1300</v>
      </c>
      <c r="D25" s="323">
        <v>10</v>
      </c>
      <c r="E25" s="323">
        <f t="shared" ref="E25:O25" si="105">D25*10</f>
        <v>100</v>
      </c>
      <c r="F25" s="323">
        <f t="shared" si="105"/>
        <v>1000</v>
      </c>
      <c r="G25" s="323">
        <f t="shared" si="105"/>
        <v>10000</v>
      </c>
      <c r="H25" s="323">
        <f t="shared" si="105"/>
        <v>100000</v>
      </c>
      <c r="I25" s="323">
        <v>110</v>
      </c>
      <c r="J25" s="323">
        <f t="shared" si="63"/>
        <v>1100</v>
      </c>
      <c r="K25" s="323">
        <f t="shared" si="63"/>
        <v>11000</v>
      </c>
      <c r="L25" s="323">
        <f t="shared" si="63"/>
        <v>110000</v>
      </c>
      <c r="M25" s="323">
        <v>1110</v>
      </c>
      <c r="N25" s="323">
        <f t="shared" ref="N25:X25" si="106">M25*10</f>
        <v>11100</v>
      </c>
      <c r="O25" s="323">
        <f t="shared" si="106"/>
        <v>111000</v>
      </c>
      <c r="P25" s="323">
        <v>10</v>
      </c>
      <c r="Q25" s="323">
        <f t="shared" ref="Q25:AA25" si="107">P25*10</f>
        <v>100</v>
      </c>
      <c r="R25" s="323">
        <f t="shared" si="107"/>
        <v>1000</v>
      </c>
      <c r="S25" s="323">
        <f t="shared" si="107"/>
        <v>10000</v>
      </c>
      <c r="T25" s="323">
        <f t="shared" si="107"/>
        <v>100000</v>
      </c>
      <c r="U25" s="323">
        <v>110</v>
      </c>
      <c r="V25" s="323">
        <f t="shared" ref="V25:X25" si="108">U25*10</f>
        <v>1100</v>
      </c>
      <c r="W25" s="323">
        <f t="shared" si="108"/>
        <v>11000</v>
      </c>
      <c r="X25" s="323">
        <f t="shared" si="108"/>
        <v>110000</v>
      </c>
      <c r="Y25" s="323">
        <v>1110</v>
      </c>
      <c r="Z25" s="323">
        <f t="shared" ref="Z25:AA25" si="109">Y25*10</f>
        <v>11100</v>
      </c>
      <c r="AA25" s="323">
        <f t="shared" si="109"/>
        <v>111000</v>
      </c>
      <c r="AB25" s="323">
        <v>17390</v>
      </c>
      <c r="AC25" s="323">
        <f t="shared" ref="AC25:AF25" si="110">AB25*10</f>
        <v>173900</v>
      </c>
      <c r="AD25" s="323">
        <f t="shared" si="110"/>
        <v>1739000</v>
      </c>
      <c r="AE25" s="323">
        <f t="shared" si="110"/>
        <v>17390000</v>
      </c>
      <c r="AF25" s="323">
        <f t="shared" si="110"/>
        <v>173900000</v>
      </c>
    </row>
    <row r="26" spans="1:32" x14ac:dyDescent="0.15">
      <c r="A26" s="2" t="s">
        <v>40</v>
      </c>
      <c r="B26" s="88">
        <v>90</v>
      </c>
      <c r="C26" s="323">
        <v>1400</v>
      </c>
      <c r="D26" s="323">
        <v>11</v>
      </c>
      <c r="E26" s="323">
        <f t="shared" ref="E26:O26" si="111">D26*10</f>
        <v>110</v>
      </c>
      <c r="F26" s="323">
        <f t="shared" si="111"/>
        <v>1100</v>
      </c>
      <c r="G26" s="323">
        <f t="shared" si="111"/>
        <v>11000</v>
      </c>
      <c r="H26" s="323">
        <f t="shared" si="111"/>
        <v>110000</v>
      </c>
      <c r="I26" s="323">
        <v>121</v>
      </c>
      <c r="J26" s="323">
        <f t="shared" si="63"/>
        <v>1210</v>
      </c>
      <c r="K26" s="323">
        <f t="shared" si="63"/>
        <v>12100</v>
      </c>
      <c r="L26" s="323">
        <f t="shared" si="63"/>
        <v>121000</v>
      </c>
      <c r="M26" s="323">
        <v>1221</v>
      </c>
      <c r="N26" s="323">
        <f t="shared" ref="N26:X26" si="112">M26*10</f>
        <v>12210</v>
      </c>
      <c r="O26" s="323">
        <f t="shared" si="112"/>
        <v>122100</v>
      </c>
      <c r="P26" s="323">
        <v>11</v>
      </c>
      <c r="Q26" s="323">
        <f t="shared" ref="Q26:AA26" si="113">P26*10</f>
        <v>110</v>
      </c>
      <c r="R26" s="323">
        <f t="shared" si="113"/>
        <v>1100</v>
      </c>
      <c r="S26" s="323">
        <f t="shared" si="113"/>
        <v>11000</v>
      </c>
      <c r="T26" s="323">
        <f t="shared" si="113"/>
        <v>110000</v>
      </c>
      <c r="U26" s="323">
        <v>121</v>
      </c>
      <c r="V26" s="323">
        <f t="shared" ref="V26:X26" si="114">U26*10</f>
        <v>1210</v>
      </c>
      <c r="W26" s="323">
        <f t="shared" si="114"/>
        <v>12100</v>
      </c>
      <c r="X26" s="323">
        <f t="shared" si="114"/>
        <v>121000</v>
      </c>
      <c r="Y26" s="323">
        <v>1221</v>
      </c>
      <c r="Z26" s="323">
        <f t="shared" ref="Z26:AA26" si="115">Y26*10</f>
        <v>12210</v>
      </c>
      <c r="AA26" s="323">
        <f t="shared" si="115"/>
        <v>122100</v>
      </c>
      <c r="AB26" s="323">
        <v>11412</v>
      </c>
      <c r="AC26" s="323">
        <f t="shared" ref="AC26:AF26" si="116">AB26*10</f>
        <v>114120</v>
      </c>
      <c r="AD26" s="323">
        <f t="shared" si="116"/>
        <v>1141200</v>
      </c>
      <c r="AE26" s="323">
        <f t="shared" si="116"/>
        <v>11412000</v>
      </c>
      <c r="AF26" s="323">
        <f t="shared" si="116"/>
        <v>114120000</v>
      </c>
    </row>
    <row r="27" spans="1:32" x14ac:dyDescent="0.15">
      <c r="A27" s="2" t="s">
        <v>41</v>
      </c>
      <c r="B27" s="202">
        <v>100</v>
      </c>
      <c r="C27" s="323">
        <v>1500</v>
      </c>
      <c r="D27" s="323">
        <v>12</v>
      </c>
      <c r="E27" s="323">
        <f t="shared" ref="E27:O27" si="117">D27*10</f>
        <v>120</v>
      </c>
      <c r="F27" s="323">
        <f t="shared" si="117"/>
        <v>1200</v>
      </c>
      <c r="G27" s="323">
        <f t="shared" si="117"/>
        <v>12000</v>
      </c>
      <c r="H27" s="323">
        <f t="shared" si="117"/>
        <v>120000</v>
      </c>
      <c r="I27" s="323">
        <v>132</v>
      </c>
      <c r="J27" s="323">
        <f t="shared" si="63"/>
        <v>1320</v>
      </c>
      <c r="K27" s="323">
        <f t="shared" si="63"/>
        <v>13200</v>
      </c>
      <c r="L27" s="323">
        <f t="shared" si="63"/>
        <v>132000</v>
      </c>
      <c r="M27" s="323">
        <v>1332</v>
      </c>
      <c r="N27" s="323">
        <f t="shared" ref="N27:X27" si="118">M27*10</f>
        <v>13320</v>
      </c>
      <c r="O27" s="323">
        <f t="shared" si="118"/>
        <v>133200</v>
      </c>
      <c r="P27" s="323">
        <v>12</v>
      </c>
      <c r="Q27" s="323">
        <f t="shared" ref="Q27:AA27" si="119">P27*10</f>
        <v>120</v>
      </c>
      <c r="R27" s="323">
        <f t="shared" si="119"/>
        <v>1200</v>
      </c>
      <c r="S27" s="323">
        <f t="shared" si="119"/>
        <v>12000</v>
      </c>
      <c r="T27" s="323">
        <f t="shared" si="119"/>
        <v>120000</v>
      </c>
      <c r="U27" s="323">
        <v>132</v>
      </c>
      <c r="V27" s="323">
        <f t="shared" ref="V27:X27" si="120">U27*10</f>
        <v>1320</v>
      </c>
      <c r="W27" s="323">
        <f t="shared" si="120"/>
        <v>13200</v>
      </c>
      <c r="X27" s="323">
        <f t="shared" si="120"/>
        <v>132000</v>
      </c>
      <c r="Y27" s="323">
        <v>1332</v>
      </c>
      <c r="Z27" s="323">
        <f t="shared" ref="Z27:AA27" si="121">Y27*10</f>
        <v>13320</v>
      </c>
      <c r="AA27" s="323">
        <f t="shared" si="121"/>
        <v>133200</v>
      </c>
      <c r="AB27" s="323">
        <v>22628</v>
      </c>
      <c r="AC27" s="323">
        <f t="shared" ref="AC27:AF27" si="122">AB27*10</f>
        <v>226280</v>
      </c>
      <c r="AD27" s="323">
        <f t="shared" si="122"/>
        <v>2262800</v>
      </c>
      <c r="AE27" s="323">
        <f t="shared" si="122"/>
        <v>22628000</v>
      </c>
      <c r="AF27" s="323">
        <f t="shared" si="122"/>
        <v>226280000</v>
      </c>
    </row>
    <row r="28" spans="1:32" x14ac:dyDescent="0.15">
      <c r="A28" s="2" t="s">
        <v>42</v>
      </c>
      <c r="B28" s="88">
        <v>110</v>
      </c>
      <c r="C28" s="323">
        <v>1600</v>
      </c>
      <c r="D28" s="323">
        <v>13</v>
      </c>
      <c r="E28" s="323">
        <f t="shared" ref="E28:O28" si="123">D28*10</f>
        <v>130</v>
      </c>
      <c r="F28" s="323">
        <f t="shared" si="123"/>
        <v>1300</v>
      </c>
      <c r="G28" s="323">
        <f t="shared" si="123"/>
        <v>13000</v>
      </c>
      <c r="H28" s="323">
        <f t="shared" si="123"/>
        <v>130000</v>
      </c>
      <c r="I28" s="323">
        <v>143</v>
      </c>
      <c r="J28" s="323">
        <f t="shared" si="63"/>
        <v>1430</v>
      </c>
      <c r="K28" s="323">
        <f t="shared" si="63"/>
        <v>14300</v>
      </c>
      <c r="L28" s="323">
        <f t="shared" si="63"/>
        <v>143000</v>
      </c>
      <c r="M28" s="323">
        <v>1443</v>
      </c>
      <c r="N28" s="323">
        <f t="shared" ref="N28:X28" si="124">M28*10</f>
        <v>14430</v>
      </c>
      <c r="O28" s="323">
        <f t="shared" si="124"/>
        <v>144300</v>
      </c>
      <c r="P28" s="323">
        <v>13</v>
      </c>
      <c r="Q28" s="323">
        <f t="shared" ref="Q28:AA28" si="125">P28*10</f>
        <v>130</v>
      </c>
      <c r="R28" s="323">
        <f t="shared" si="125"/>
        <v>1300</v>
      </c>
      <c r="S28" s="323">
        <f t="shared" si="125"/>
        <v>13000</v>
      </c>
      <c r="T28" s="323">
        <f t="shared" si="125"/>
        <v>130000</v>
      </c>
      <c r="U28" s="323">
        <v>143</v>
      </c>
      <c r="V28" s="323">
        <f t="shared" ref="V28:X28" si="126">U28*10</f>
        <v>1430</v>
      </c>
      <c r="W28" s="323">
        <f t="shared" si="126"/>
        <v>14300</v>
      </c>
      <c r="X28" s="323">
        <f t="shared" si="126"/>
        <v>143000</v>
      </c>
      <c r="Y28" s="323">
        <v>1443</v>
      </c>
      <c r="Z28" s="323">
        <f t="shared" ref="Z28:AA28" si="127">Y28*10</f>
        <v>14430</v>
      </c>
      <c r="AA28" s="323">
        <f t="shared" si="127"/>
        <v>144300</v>
      </c>
      <c r="AB28" s="323">
        <v>23924</v>
      </c>
      <c r="AC28" s="323">
        <f t="shared" ref="AC28:AF28" si="128">AB28*10</f>
        <v>239240</v>
      </c>
      <c r="AD28" s="323">
        <f t="shared" si="128"/>
        <v>2392400</v>
      </c>
      <c r="AE28" s="323">
        <f t="shared" si="128"/>
        <v>23924000</v>
      </c>
      <c r="AF28" s="323">
        <f t="shared" si="128"/>
        <v>239240000</v>
      </c>
    </row>
    <row r="29" spans="1:32" x14ac:dyDescent="0.15">
      <c r="A29" s="2" t="s">
        <v>43</v>
      </c>
      <c r="B29" s="88">
        <v>110</v>
      </c>
      <c r="C29" s="323">
        <v>1600</v>
      </c>
      <c r="D29" s="323">
        <v>13</v>
      </c>
      <c r="E29" s="323">
        <f t="shared" ref="E29:O29" si="129">D29*10</f>
        <v>130</v>
      </c>
      <c r="F29" s="323">
        <f t="shared" si="129"/>
        <v>1300</v>
      </c>
      <c r="G29" s="323">
        <f t="shared" si="129"/>
        <v>13000</v>
      </c>
      <c r="H29" s="323">
        <f t="shared" si="129"/>
        <v>130000</v>
      </c>
      <c r="I29" s="323">
        <v>143</v>
      </c>
      <c r="J29" s="323">
        <f t="shared" ref="J19:L29" si="130">I29*10</f>
        <v>1430</v>
      </c>
      <c r="K29" s="323">
        <f t="shared" si="130"/>
        <v>14300</v>
      </c>
      <c r="L29" s="323">
        <f t="shared" si="130"/>
        <v>143000</v>
      </c>
      <c r="M29" s="323">
        <v>1443</v>
      </c>
      <c r="N29" s="323">
        <f t="shared" ref="N29:X29" si="131">M29*10</f>
        <v>14430</v>
      </c>
      <c r="O29" s="323">
        <f t="shared" si="131"/>
        <v>144300</v>
      </c>
      <c r="P29" s="323">
        <v>13</v>
      </c>
      <c r="Q29" s="323">
        <f t="shared" ref="Q29:AA29" si="132">P29*10</f>
        <v>130</v>
      </c>
      <c r="R29" s="323">
        <f t="shared" si="132"/>
        <v>1300</v>
      </c>
      <c r="S29" s="323">
        <f t="shared" si="132"/>
        <v>13000</v>
      </c>
      <c r="T29" s="323">
        <f t="shared" si="132"/>
        <v>130000</v>
      </c>
      <c r="U29" s="323">
        <v>143</v>
      </c>
      <c r="V29" s="323">
        <f t="shared" ref="V29:X29" si="133">U29*10</f>
        <v>1430</v>
      </c>
      <c r="W29" s="323">
        <f t="shared" si="133"/>
        <v>14300</v>
      </c>
      <c r="X29" s="323">
        <f t="shared" si="133"/>
        <v>143000</v>
      </c>
      <c r="Y29" s="323">
        <v>1443</v>
      </c>
      <c r="Z29" s="323">
        <f t="shared" ref="Z29:AA29" si="134">Y29*10</f>
        <v>14430</v>
      </c>
      <c r="AA29" s="323">
        <f t="shared" si="134"/>
        <v>144300</v>
      </c>
      <c r="AB29" s="323">
        <v>23924</v>
      </c>
      <c r="AC29" s="323">
        <f t="shared" ref="AC29:AF29" si="135">AB29*10</f>
        <v>239240</v>
      </c>
      <c r="AD29" s="323">
        <f t="shared" si="135"/>
        <v>2392400</v>
      </c>
      <c r="AE29" s="323">
        <f t="shared" si="135"/>
        <v>23924000</v>
      </c>
      <c r="AF29" s="323">
        <f t="shared" si="135"/>
        <v>239240000</v>
      </c>
    </row>
    <row r="31" spans="1:32" ht="18" thickBot="1" x14ac:dyDescent="0.2"/>
    <row r="32" spans="1:32" x14ac:dyDescent="0.15">
      <c r="A32" s="33" t="s">
        <v>93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/>
    </row>
    <row r="33" spans="1:32" x14ac:dyDescent="0.15">
      <c r="A33" s="36" t="s">
        <v>0</v>
      </c>
      <c r="B33" s="3" t="s">
        <v>1</v>
      </c>
      <c r="C33" s="4" t="s">
        <v>94</v>
      </c>
      <c r="D33" s="4" t="s">
        <v>3</v>
      </c>
      <c r="E33" s="4" t="s">
        <v>4</v>
      </c>
      <c r="F33" s="4" t="s">
        <v>5</v>
      </c>
      <c r="G33" s="4" t="s">
        <v>6</v>
      </c>
      <c r="H33" s="5" t="s">
        <v>7</v>
      </c>
      <c r="I33" s="5" t="s">
        <v>8</v>
      </c>
      <c r="J33" s="4" t="s">
        <v>9</v>
      </c>
      <c r="K33" s="4" t="s">
        <v>10</v>
      </c>
      <c r="L33" s="4" t="s">
        <v>11</v>
      </c>
      <c r="M33" s="4" t="s">
        <v>12</v>
      </c>
      <c r="N33" s="4" t="s">
        <v>13</v>
      </c>
      <c r="O33" s="4" t="s">
        <v>14</v>
      </c>
      <c r="P33" s="4" t="s">
        <v>15</v>
      </c>
      <c r="Q33" s="4" t="s">
        <v>16</v>
      </c>
      <c r="R33" s="4" t="s">
        <v>17</v>
      </c>
      <c r="S33" s="4" t="s">
        <v>18</v>
      </c>
      <c r="T33" s="4" t="s">
        <v>19</v>
      </c>
      <c r="U33" s="4" t="s">
        <v>20</v>
      </c>
      <c r="V33" s="4" t="s">
        <v>21</v>
      </c>
      <c r="W33" s="4" t="s">
        <v>22</v>
      </c>
      <c r="X33" s="4" t="s">
        <v>23</v>
      </c>
      <c r="Y33" s="4" t="s">
        <v>24</v>
      </c>
      <c r="Z33" s="4" t="s">
        <v>25</v>
      </c>
      <c r="AA33" s="4" t="s">
        <v>26</v>
      </c>
      <c r="AB33" s="4" t="s">
        <v>27</v>
      </c>
      <c r="AC33" s="4" t="s">
        <v>28</v>
      </c>
      <c r="AD33" s="4" t="s">
        <v>29</v>
      </c>
      <c r="AE33" s="4" t="s">
        <v>30</v>
      </c>
      <c r="AF33" s="37" t="s">
        <v>31</v>
      </c>
    </row>
    <row r="34" spans="1:32" x14ac:dyDescent="0.15">
      <c r="A34" s="36" t="s">
        <v>32</v>
      </c>
      <c r="B34" s="207">
        <f t="shared" ref="B34:B45" si="136">B3+B18</f>
        <v>20</v>
      </c>
      <c r="C34" s="208">
        <f t="shared" ref="C34:C45" si="137">(C3+C18)/1000</f>
        <v>1.2</v>
      </c>
      <c r="D34" s="208">
        <f t="shared" ref="D34:AF34" si="138">(D3+D18)/1000</f>
        <v>6.0000000000000001E-3</v>
      </c>
      <c r="E34" s="208">
        <f t="shared" si="138"/>
        <v>0.06</v>
      </c>
      <c r="F34" s="208">
        <f t="shared" si="138"/>
        <v>0.6</v>
      </c>
      <c r="G34" s="208">
        <f t="shared" si="138"/>
        <v>6</v>
      </c>
      <c r="H34" s="208">
        <f t="shared" si="138"/>
        <v>60</v>
      </c>
      <c r="I34" s="208">
        <f t="shared" si="138"/>
        <v>6.6000000000000003E-2</v>
      </c>
      <c r="J34" s="208">
        <f t="shared" si="138"/>
        <v>0.66</v>
      </c>
      <c r="K34" s="208">
        <f t="shared" si="138"/>
        <v>6.6</v>
      </c>
      <c r="L34" s="208">
        <f t="shared" si="138"/>
        <v>66</v>
      </c>
      <c r="M34" s="208">
        <f t="shared" si="138"/>
        <v>0.66600000000000004</v>
      </c>
      <c r="N34" s="208">
        <f t="shared" si="138"/>
        <v>6.66</v>
      </c>
      <c r="O34" s="208">
        <f t="shared" si="138"/>
        <v>66.599999999999994</v>
      </c>
      <c r="P34" s="208">
        <f t="shared" si="138"/>
        <v>6.0000000000000001E-3</v>
      </c>
      <c r="Q34" s="208">
        <f t="shared" si="138"/>
        <v>0.06</v>
      </c>
      <c r="R34" s="208">
        <f t="shared" si="138"/>
        <v>0.6</v>
      </c>
      <c r="S34" s="208">
        <f t="shared" si="138"/>
        <v>6</v>
      </c>
      <c r="T34" s="208">
        <f t="shared" si="138"/>
        <v>60</v>
      </c>
      <c r="U34" s="208">
        <f t="shared" si="138"/>
        <v>6.6000000000000003E-2</v>
      </c>
      <c r="V34" s="208">
        <f t="shared" si="138"/>
        <v>0.66</v>
      </c>
      <c r="W34" s="208">
        <f t="shared" si="138"/>
        <v>6.6</v>
      </c>
      <c r="X34" s="208">
        <f t="shared" si="138"/>
        <v>66</v>
      </c>
      <c r="Y34" s="208">
        <f t="shared" si="138"/>
        <v>0.66600000000000004</v>
      </c>
      <c r="Z34" s="208">
        <f t="shared" si="138"/>
        <v>6.66</v>
      </c>
      <c r="AA34" s="208">
        <f t="shared" si="138"/>
        <v>66.599999999999994</v>
      </c>
      <c r="AB34" s="208">
        <f t="shared" si="138"/>
        <v>97.585999999999999</v>
      </c>
      <c r="AC34" s="208">
        <f t="shared" si="138"/>
        <v>975.86</v>
      </c>
      <c r="AD34" s="208">
        <f t="shared" si="138"/>
        <v>9758.6</v>
      </c>
      <c r="AE34" s="208">
        <f t="shared" si="138"/>
        <v>97586</v>
      </c>
      <c r="AF34" s="208">
        <f t="shared" si="138"/>
        <v>975860</v>
      </c>
    </row>
    <row r="35" spans="1:32" x14ac:dyDescent="0.15">
      <c r="A35" s="36" t="s">
        <v>33</v>
      </c>
      <c r="B35" s="207">
        <f t="shared" si="136"/>
        <v>40</v>
      </c>
      <c r="C35" s="209">
        <f t="shared" si="137"/>
        <v>1.4</v>
      </c>
      <c r="D35" s="209">
        <f>(D4+D19)/1000</f>
        <v>8.0000000000000002E-3</v>
      </c>
      <c r="E35" s="209">
        <f>(E4+E19)/1000</f>
        <v>0.08</v>
      </c>
      <c r="F35" s="209">
        <f>(F4+F19)/1000</f>
        <v>0.8</v>
      </c>
      <c r="G35" s="209">
        <f t="shared" ref="G35:AF35" si="139">(G4+G19)/1000</f>
        <v>8</v>
      </c>
      <c r="H35" s="209">
        <f t="shared" si="139"/>
        <v>80</v>
      </c>
      <c r="I35" s="209">
        <f t="shared" si="139"/>
        <v>8.7999999999999995E-2</v>
      </c>
      <c r="J35" s="209">
        <f t="shared" si="139"/>
        <v>0.88</v>
      </c>
      <c r="K35" s="209">
        <f t="shared" si="139"/>
        <v>8.8000000000000007</v>
      </c>
      <c r="L35" s="209">
        <f t="shared" si="139"/>
        <v>88</v>
      </c>
      <c r="M35" s="209">
        <f t="shared" si="139"/>
        <v>0.88800000000000001</v>
      </c>
      <c r="N35" s="209">
        <f t="shared" si="139"/>
        <v>8.8800000000000008</v>
      </c>
      <c r="O35" s="209">
        <f t="shared" si="139"/>
        <v>88.8</v>
      </c>
      <c r="P35" s="209">
        <f t="shared" si="139"/>
        <v>8.0000000000000002E-3</v>
      </c>
      <c r="Q35" s="209">
        <f t="shared" si="139"/>
        <v>0.08</v>
      </c>
      <c r="R35" s="209">
        <f t="shared" si="139"/>
        <v>0.8</v>
      </c>
      <c r="S35" s="209">
        <f t="shared" si="139"/>
        <v>8</v>
      </c>
      <c r="T35" s="209">
        <f t="shared" si="139"/>
        <v>80</v>
      </c>
      <c r="U35" s="209">
        <f t="shared" si="139"/>
        <v>8.7999999999999995E-2</v>
      </c>
      <c r="V35" s="209">
        <f t="shared" si="139"/>
        <v>0.88</v>
      </c>
      <c r="W35" s="209">
        <f t="shared" si="139"/>
        <v>8.8000000000000007</v>
      </c>
      <c r="X35" s="209">
        <f t="shared" si="139"/>
        <v>88</v>
      </c>
      <c r="Y35" s="209">
        <f t="shared" si="139"/>
        <v>0.88800000000000001</v>
      </c>
      <c r="Z35" s="209">
        <f t="shared" si="139"/>
        <v>8.8800000000000008</v>
      </c>
      <c r="AA35" s="209">
        <f t="shared" si="139"/>
        <v>88.8</v>
      </c>
      <c r="AB35" s="209">
        <f t="shared" si="139"/>
        <v>40.136000000000003</v>
      </c>
      <c r="AC35" s="209">
        <f t="shared" si="139"/>
        <v>401.36</v>
      </c>
      <c r="AD35" s="209">
        <f t="shared" si="139"/>
        <v>4013.6</v>
      </c>
      <c r="AE35" s="209">
        <f t="shared" si="139"/>
        <v>40136</v>
      </c>
      <c r="AF35" s="210">
        <f t="shared" si="139"/>
        <v>401360</v>
      </c>
    </row>
    <row r="36" spans="1:32" x14ac:dyDescent="0.15">
      <c r="A36" s="36" t="s">
        <v>34</v>
      </c>
      <c r="B36" s="211">
        <f t="shared" si="136"/>
        <v>60</v>
      </c>
      <c r="C36" s="208">
        <f t="shared" si="137"/>
        <v>1.6</v>
      </c>
      <c r="D36" s="208">
        <f t="shared" ref="D36:AF36" si="140">(D5+D20)/1000</f>
        <v>0.01</v>
      </c>
      <c r="E36" s="208">
        <f t="shared" si="140"/>
        <v>0.1</v>
      </c>
      <c r="F36" s="208">
        <f t="shared" si="140"/>
        <v>1</v>
      </c>
      <c r="G36" s="208">
        <f t="shared" si="140"/>
        <v>10</v>
      </c>
      <c r="H36" s="208">
        <f t="shared" si="140"/>
        <v>100</v>
      </c>
      <c r="I36" s="208">
        <f t="shared" si="140"/>
        <v>0.11</v>
      </c>
      <c r="J36" s="208">
        <f t="shared" si="140"/>
        <v>1.1000000000000001</v>
      </c>
      <c r="K36" s="208">
        <f t="shared" si="140"/>
        <v>11</v>
      </c>
      <c r="L36" s="208">
        <f t="shared" si="140"/>
        <v>110</v>
      </c>
      <c r="M36" s="208">
        <f t="shared" si="140"/>
        <v>1.1100000000000001</v>
      </c>
      <c r="N36" s="208">
        <f t="shared" si="140"/>
        <v>11.1</v>
      </c>
      <c r="O36" s="208">
        <f t="shared" si="140"/>
        <v>111</v>
      </c>
      <c r="P36" s="208">
        <f t="shared" si="140"/>
        <v>0.01</v>
      </c>
      <c r="Q36" s="208">
        <f t="shared" si="140"/>
        <v>0.1</v>
      </c>
      <c r="R36" s="208">
        <f t="shared" si="140"/>
        <v>1</v>
      </c>
      <c r="S36" s="208">
        <f t="shared" si="140"/>
        <v>10</v>
      </c>
      <c r="T36" s="208">
        <f t="shared" si="140"/>
        <v>100</v>
      </c>
      <c r="U36" s="208">
        <f t="shared" si="140"/>
        <v>0.11</v>
      </c>
      <c r="V36" s="208">
        <f t="shared" si="140"/>
        <v>1.1000000000000001</v>
      </c>
      <c r="W36" s="208">
        <f t="shared" si="140"/>
        <v>11</v>
      </c>
      <c r="X36" s="208">
        <f t="shared" si="140"/>
        <v>110</v>
      </c>
      <c r="Y36" s="208">
        <f t="shared" si="140"/>
        <v>1.1100000000000001</v>
      </c>
      <c r="Z36" s="208">
        <f t="shared" si="140"/>
        <v>11.1</v>
      </c>
      <c r="AA36" s="208">
        <f t="shared" si="140"/>
        <v>111</v>
      </c>
      <c r="AB36" s="208">
        <f t="shared" si="140"/>
        <v>11.99</v>
      </c>
      <c r="AC36" s="208">
        <f t="shared" si="140"/>
        <v>119.9</v>
      </c>
      <c r="AD36" s="208">
        <f t="shared" si="140"/>
        <v>1199</v>
      </c>
      <c r="AE36" s="208">
        <f t="shared" si="140"/>
        <v>11990</v>
      </c>
      <c r="AF36" s="212">
        <f t="shared" si="140"/>
        <v>119900</v>
      </c>
    </row>
    <row r="37" spans="1:32" x14ac:dyDescent="0.15">
      <c r="A37" s="36" t="s">
        <v>35</v>
      </c>
      <c r="B37" s="211">
        <f t="shared" si="136"/>
        <v>80</v>
      </c>
      <c r="C37" s="208">
        <f t="shared" si="137"/>
        <v>1.8</v>
      </c>
      <c r="D37" s="208">
        <f t="shared" ref="D37:I37" si="141">(D6+D21)/1000</f>
        <v>1.2E-2</v>
      </c>
      <c r="E37" s="208">
        <f t="shared" si="141"/>
        <v>0.12</v>
      </c>
      <c r="F37" s="208">
        <f t="shared" si="141"/>
        <v>1.2</v>
      </c>
      <c r="G37" s="208">
        <f t="shared" si="141"/>
        <v>12</v>
      </c>
      <c r="H37" s="208">
        <f t="shared" si="141"/>
        <v>120</v>
      </c>
      <c r="I37" s="208">
        <f t="shared" si="141"/>
        <v>0.13200000000000001</v>
      </c>
      <c r="J37" s="208">
        <f t="shared" ref="J37:AF38" si="142">(J6+J21)/1000</f>
        <v>1.32</v>
      </c>
      <c r="K37" s="208">
        <f t="shared" si="142"/>
        <v>13.2</v>
      </c>
      <c r="L37" s="208">
        <f t="shared" si="142"/>
        <v>132</v>
      </c>
      <c r="M37" s="208">
        <f t="shared" si="142"/>
        <v>1.3320000000000001</v>
      </c>
      <c r="N37" s="208">
        <f t="shared" si="142"/>
        <v>13.32</v>
      </c>
      <c r="O37" s="208">
        <f t="shared" si="142"/>
        <v>133.19999999999999</v>
      </c>
      <c r="P37" s="208">
        <f t="shared" si="142"/>
        <v>1.2E-2</v>
      </c>
      <c r="Q37" s="208">
        <f t="shared" si="142"/>
        <v>0.12</v>
      </c>
      <c r="R37" s="208">
        <f t="shared" si="142"/>
        <v>1.2</v>
      </c>
      <c r="S37" s="208">
        <f t="shared" si="142"/>
        <v>12</v>
      </c>
      <c r="T37" s="208">
        <f t="shared" si="142"/>
        <v>120</v>
      </c>
      <c r="U37" s="208">
        <f t="shared" si="142"/>
        <v>0.13200000000000001</v>
      </c>
      <c r="V37" s="208">
        <f t="shared" si="142"/>
        <v>1.32</v>
      </c>
      <c r="W37" s="208">
        <f t="shared" si="142"/>
        <v>13.2</v>
      </c>
      <c r="X37" s="208">
        <f t="shared" si="142"/>
        <v>132</v>
      </c>
      <c r="Y37" s="208">
        <f t="shared" si="142"/>
        <v>1.3320000000000001</v>
      </c>
      <c r="Z37" s="208">
        <f t="shared" si="142"/>
        <v>13.32</v>
      </c>
      <c r="AA37" s="208">
        <f t="shared" si="142"/>
        <v>133.19999999999999</v>
      </c>
      <c r="AB37" s="208">
        <f t="shared" si="142"/>
        <v>41.973999999999997</v>
      </c>
      <c r="AC37" s="208">
        <f t="shared" si="142"/>
        <v>419.74</v>
      </c>
      <c r="AD37" s="208">
        <f t="shared" si="142"/>
        <v>4197.3999999999996</v>
      </c>
      <c r="AE37" s="208">
        <f t="shared" si="142"/>
        <v>41974</v>
      </c>
      <c r="AF37" s="213">
        <f t="shared" si="142"/>
        <v>419740</v>
      </c>
    </row>
    <row r="38" spans="1:32" x14ac:dyDescent="0.15">
      <c r="A38" s="36" t="s">
        <v>36</v>
      </c>
      <c r="B38" s="211">
        <f t="shared" si="136"/>
        <v>100</v>
      </c>
      <c r="C38" s="208">
        <f t="shared" si="137"/>
        <v>2</v>
      </c>
      <c r="D38" s="208">
        <f t="shared" ref="D38:R38" si="143">(D7+D22)/1000</f>
        <v>1.4E-2</v>
      </c>
      <c r="E38" s="208">
        <f t="shared" si="143"/>
        <v>0.14000000000000001</v>
      </c>
      <c r="F38" s="208">
        <f t="shared" si="143"/>
        <v>1.4</v>
      </c>
      <c r="G38" s="208">
        <f t="shared" si="143"/>
        <v>14</v>
      </c>
      <c r="H38" s="208">
        <f t="shared" si="143"/>
        <v>140</v>
      </c>
      <c r="I38" s="208">
        <f t="shared" si="143"/>
        <v>0.154</v>
      </c>
      <c r="J38" s="208">
        <f t="shared" si="143"/>
        <v>1.54</v>
      </c>
      <c r="K38" s="208">
        <f t="shared" si="143"/>
        <v>15.4</v>
      </c>
      <c r="L38" s="208">
        <f t="shared" si="143"/>
        <v>154</v>
      </c>
      <c r="M38" s="208">
        <f t="shared" si="143"/>
        <v>1.554</v>
      </c>
      <c r="N38" s="208">
        <f t="shared" si="143"/>
        <v>15.54</v>
      </c>
      <c r="O38" s="208">
        <f t="shared" si="143"/>
        <v>155.4</v>
      </c>
      <c r="P38" s="208">
        <f t="shared" si="143"/>
        <v>1.4E-2</v>
      </c>
      <c r="Q38" s="208">
        <f t="shared" si="143"/>
        <v>0.14000000000000001</v>
      </c>
      <c r="R38" s="208">
        <f t="shared" si="143"/>
        <v>1.4</v>
      </c>
      <c r="S38" s="208">
        <f t="shared" si="142"/>
        <v>14</v>
      </c>
      <c r="T38" s="208">
        <f t="shared" si="142"/>
        <v>140</v>
      </c>
      <c r="U38" s="208">
        <f t="shared" si="142"/>
        <v>0.154</v>
      </c>
      <c r="V38" s="208">
        <f t="shared" si="142"/>
        <v>1.54</v>
      </c>
      <c r="W38" s="208">
        <f t="shared" si="142"/>
        <v>15.4</v>
      </c>
      <c r="X38" s="208">
        <f t="shared" si="142"/>
        <v>154</v>
      </c>
      <c r="Y38" s="208">
        <f t="shared" si="142"/>
        <v>1.554</v>
      </c>
      <c r="Z38" s="208">
        <f t="shared" si="142"/>
        <v>15.54</v>
      </c>
      <c r="AA38" s="208">
        <f t="shared" si="142"/>
        <v>155.4</v>
      </c>
      <c r="AB38" s="208">
        <f t="shared" si="142"/>
        <v>37.484000000000002</v>
      </c>
      <c r="AC38" s="208">
        <f t="shared" si="142"/>
        <v>374.84</v>
      </c>
      <c r="AD38" s="208">
        <f t="shared" si="142"/>
        <v>3748.4</v>
      </c>
      <c r="AE38" s="208">
        <f t="shared" si="142"/>
        <v>37484</v>
      </c>
      <c r="AF38" s="213">
        <f t="shared" si="142"/>
        <v>374840</v>
      </c>
    </row>
    <row r="39" spans="1:32" x14ac:dyDescent="0.15">
      <c r="A39" s="36" t="s">
        <v>37</v>
      </c>
      <c r="B39" s="211">
        <f t="shared" si="136"/>
        <v>120</v>
      </c>
      <c r="C39" s="208">
        <f t="shared" si="137"/>
        <v>2.2000000000000002</v>
      </c>
      <c r="D39" s="208">
        <f t="shared" ref="D39:AF39" si="144">(D8+D23)/1000</f>
        <v>1.6E-2</v>
      </c>
      <c r="E39" s="208">
        <f t="shared" si="144"/>
        <v>0.16</v>
      </c>
      <c r="F39" s="208">
        <f t="shared" si="144"/>
        <v>1.6</v>
      </c>
      <c r="G39" s="208">
        <f t="shared" si="144"/>
        <v>16</v>
      </c>
      <c r="H39" s="208">
        <f t="shared" si="144"/>
        <v>160</v>
      </c>
      <c r="I39" s="208">
        <f t="shared" si="144"/>
        <v>0.17599999999999999</v>
      </c>
      <c r="J39" s="208">
        <f t="shared" si="144"/>
        <v>1.76</v>
      </c>
      <c r="K39" s="208">
        <f t="shared" si="144"/>
        <v>17.600000000000001</v>
      </c>
      <c r="L39" s="208">
        <f t="shared" si="144"/>
        <v>176</v>
      </c>
      <c r="M39" s="208">
        <f t="shared" si="144"/>
        <v>1.776</v>
      </c>
      <c r="N39" s="208">
        <f t="shared" si="144"/>
        <v>17.760000000000002</v>
      </c>
      <c r="O39" s="208">
        <f t="shared" si="144"/>
        <v>177.6</v>
      </c>
      <c r="P39" s="208">
        <f t="shared" si="144"/>
        <v>1.6E-2</v>
      </c>
      <c r="Q39" s="208">
        <f t="shared" si="144"/>
        <v>0.16</v>
      </c>
      <c r="R39" s="208">
        <f t="shared" si="144"/>
        <v>1.6</v>
      </c>
      <c r="S39" s="208">
        <f t="shared" si="144"/>
        <v>16</v>
      </c>
      <c r="T39" s="208">
        <f t="shared" si="144"/>
        <v>160</v>
      </c>
      <c r="U39" s="208">
        <f t="shared" si="144"/>
        <v>0.17599999999999999</v>
      </c>
      <c r="V39" s="208">
        <f t="shared" si="144"/>
        <v>1.76</v>
      </c>
      <c r="W39" s="208">
        <f t="shared" si="144"/>
        <v>17.600000000000001</v>
      </c>
      <c r="X39" s="208">
        <f t="shared" si="144"/>
        <v>176</v>
      </c>
      <c r="Y39" s="208">
        <f t="shared" si="144"/>
        <v>1.776</v>
      </c>
      <c r="Z39" s="208">
        <f t="shared" si="144"/>
        <v>17.760000000000002</v>
      </c>
      <c r="AA39" s="208">
        <f t="shared" si="144"/>
        <v>177.6</v>
      </c>
      <c r="AB39" s="208">
        <f t="shared" si="144"/>
        <v>64.94</v>
      </c>
      <c r="AC39" s="208">
        <f t="shared" si="144"/>
        <v>649.4</v>
      </c>
      <c r="AD39" s="208">
        <f t="shared" si="144"/>
        <v>6494</v>
      </c>
      <c r="AE39" s="208">
        <f t="shared" si="144"/>
        <v>64940</v>
      </c>
      <c r="AF39" s="213">
        <f t="shared" si="144"/>
        <v>649400</v>
      </c>
    </row>
    <row r="40" spans="1:32" x14ac:dyDescent="0.15">
      <c r="A40" s="36" t="s">
        <v>38</v>
      </c>
      <c r="B40" s="211">
        <f t="shared" si="136"/>
        <v>140</v>
      </c>
      <c r="C40" s="208">
        <f t="shared" si="137"/>
        <v>2.4</v>
      </c>
      <c r="D40" s="208">
        <f t="shared" ref="D40:AF40" si="145">(D9+D24)/1000</f>
        <v>1.7999999999999999E-2</v>
      </c>
      <c r="E40" s="208">
        <f t="shared" si="145"/>
        <v>0.18</v>
      </c>
      <c r="F40" s="208">
        <f t="shared" si="145"/>
        <v>1.8</v>
      </c>
      <c r="G40" s="208">
        <f t="shared" si="145"/>
        <v>18</v>
      </c>
      <c r="H40" s="208">
        <f t="shared" si="145"/>
        <v>180</v>
      </c>
      <c r="I40" s="208">
        <f t="shared" si="145"/>
        <v>0.19800000000000001</v>
      </c>
      <c r="J40" s="208">
        <f t="shared" si="145"/>
        <v>1.98</v>
      </c>
      <c r="K40" s="208">
        <f t="shared" si="145"/>
        <v>19.8</v>
      </c>
      <c r="L40" s="208">
        <f t="shared" si="145"/>
        <v>198</v>
      </c>
      <c r="M40" s="208">
        <f t="shared" si="145"/>
        <v>1.998</v>
      </c>
      <c r="N40" s="208">
        <f t="shared" si="145"/>
        <v>19.98</v>
      </c>
      <c r="O40" s="208">
        <f t="shared" si="145"/>
        <v>199.8</v>
      </c>
      <c r="P40" s="208">
        <f t="shared" si="145"/>
        <v>1.7999999999999999E-2</v>
      </c>
      <c r="Q40" s="208">
        <f t="shared" si="145"/>
        <v>0.18</v>
      </c>
      <c r="R40" s="208">
        <f t="shared" si="145"/>
        <v>1.8</v>
      </c>
      <c r="S40" s="208">
        <f t="shared" si="145"/>
        <v>18</v>
      </c>
      <c r="T40" s="208">
        <f t="shared" si="145"/>
        <v>180</v>
      </c>
      <c r="U40" s="208">
        <f t="shared" si="145"/>
        <v>0.19800000000000001</v>
      </c>
      <c r="V40" s="208">
        <f t="shared" si="145"/>
        <v>1.98</v>
      </c>
      <c r="W40" s="208">
        <f t="shared" si="145"/>
        <v>19.8</v>
      </c>
      <c r="X40" s="208">
        <f t="shared" si="145"/>
        <v>198</v>
      </c>
      <c r="Y40" s="208">
        <f t="shared" si="145"/>
        <v>1.998</v>
      </c>
      <c r="Z40" s="208">
        <f t="shared" si="145"/>
        <v>19.98</v>
      </c>
      <c r="AA40" s="208">
        <f t="shared" si="145"/>
        <v>199.8</v>
      </c>
      <c r="AB40" s="208">
        <f t="shared" si="145"/>
        <v>25.175999999999998</v>
      </c>
      <c r="AC40" s="208">
        <f t="shared" si="145"/>
        <v>251.76</v>
      </c>
      <c r="AD40" s="208">
        <f t="shared" si="145"/>
        <v>2517.6</v>
      </c>
      <c r="AE40" s="208">
        <f t="shared" si="145"/>
        <v>25176</v>
      </c>
      <c r="AF40" s="213">
        <f t="shared" si="145"/>
        <v>251760</v>
      </c>
    </row>
    <row r="41" spans="1:32" x14ac:dyDescent="0.15">
      <c r="A41" s="36" t="s">
        <v>39</v>
      </c>
      <c r="B41" s="211">
        <f t="shared" si="136"/>
        <v>160</v>
      </c>
      <c r="C41" s="208">
        <f t="shared" si="137"/>
        <v>2.6</v>
      </c>
      <c r="D41" s="208">
        <f t="shared" ref="D41:AF41" si="146">(D10+D25)/1000</f>
        <v>0.02</v>
      </c>
      <c r="E41" s="208">
        <f t="shared" si="146"/>
        <v>0.2</v>
      </c>
      <c r="F41" s="208">
        <f t="shared" si="146"/>
        <v>2</v>
      </c>
      <c r="G41" s="208">
        <f t="shared" si="146"/>
        <v>20</v>
      </c>
      <c r="H41" s="208">
        <f t="shared" si="146"/>
        <v>200</v>
      </c>
      <c r="I41" s="208">
        <f t="shared" si="146"/>
        <v>0.22</v>
      </c>
      <c r="J41" s="208">
        <f t="shared" si="146"/>
        <v>2.2000000000000002</v>
      </c>
      <c r="K41" s="208">
        <f t="shared" si="146"/>
        <v>22</v>
      </c>
      <c r="L41" s="208">
        <f t="shared" si="146"/>
        <v>220</v>
      </c>
      <c r="M41" s="208">
        <f t="shared" si="146"/>
        <v>2.2200000000000002</v>
      </c>
      <c r="N41" s="208">
        <f t="shared" si="146"/>
        <v>22.2</v>
      </c>
      <c r="O41" s="208">
        <f t="shared" si="146"/>
        <v>222</v>
      </c>
      <c r="P41" s="208">
        <f t="shared" si="146"/>
        <v>0.02</v>
      </c>
      <c r="Q41" s="208">
        <f t="shared" si="146"/>
        <v>0.2</v>
      </c>
      <c r="R41" s="208">
        <f t="shared" si="146"/>
        <v>2</v>
      </c>
      <c r="S41" s="208">
        <f t="shared" si="146"/>
        <v>20</v>
      </c>
      <c r="T41" s="208">
        <f t="shared" si="146"/>
        <v>200</v>
      </c>
      <c r="U41" s="208">
        <f t="shared" si="146"/>
        <v>0.22</v>
      </c>
      <c r="V41" s="208">
        <f t="shared" si="146"/>
        <v>2.2000000000000002</v>
      </c>
      <c r="W41" s="208">
        <f t="shared" si="146"/>
        <v>22</v>
      </c>
      <c r="X41" s="208">
        <f t="shared" si="146"/>
        <v>220</v>
      </c>
      <c r="Y41" s="208">
        <f t="shared" si="146"/>
        <v>2.2200000000000002</v>
      </c>
      <c r="Z41" s="208">
        <f t="shared" si="146"/>
        <v>22.2</v>
      </c>
      <c r="AA41" s="208">
        <f t="shared" si="146"/>
        <v>222</v>
      </c>
      <c r="AB41" s="208">
        <f t="shared" si="146"/>
        <v>34.78</v>
      </c>
      <c r="AC41" s="208">
        <f t="shared" si="146"/>
        <v>347.8</v>
      </c>
      <c r="AD41" s="208">
        <f t="shared" si="146"/>
        <v>3478</v>
      </c>
      <c r="AE41" s="208">
        <f t="shared" si="146"/>
        <v>34780</v>
      </c>
      <c r="AF41" s="213">
        <f t="shared" si="146"/>
        <v>347800</v>
      </c>
    </row>
    <row r="42" spans="1:32" x14ac:dyDescent="0.15">
      <c r="A42" s="36" t="s">
        <v>40</v>
      </c>
      <c r="B42" s="211">
        <f t="shared" si="136"/>
        <v>180</v>
      </c>
      <c r="C42" s="208">
        <f>(C11+C26)/1000</f>
        <v>2.8</v>
      </c>
      <c r="D42" s="208">
        <f>(D11+D26)/1000</f>
        <v>2.1999999999999999E-2</v>
      </c>
      <c r="E42" s="208">
        <f t="shared" ref="E42:AF42" si="147">(E11+E26)/1000</f>
        <v>0.22</v>
      </c>
      <c r="F42" s="208">
        <f t="shared" si="147"/>
        <v>2.2000000000000002</v>
      </c>
      <c r="G42" s="208">
        <f t="shared" si="147"/>
        <v>22</v>
      </c>
      <c r="H42" s="208">
        <f t="shared" si="147"/>
        <v>220</v>
      </c>
      <c r="I42" s="208">
        <f t="shared" si="147"/>
        <v>0.24199999999999999</v>
      </c>
      <c r="J42" s="208">
        <f t="shared" si="147"/>
        <v>2.42</v>
      </c>
      <c r="K42" s="208">
        <f t="shared" si="147"/>
        <v>24.2</v>
      </c>
      <c r="L42" s="208">
        <f t="shared" si="147"/>
        <v>242</v>
      </c>
      <c r="M42" s="208">
        <f t="shared" si="147"/>
        <v>2.4420000000000002</v>
      </c>
      <c r="N42" s="208">
        <f t="shared" si="147"/>
        <v>24.42</v>
      </c>
      <c r="O42" s="208">
        <f t="shared" si="147"/>
        <v>244.2</v>
      </c>
      <c r="P42" s="208">
        <f t="shared" si="147"/>
        <v>2.1999999999999999E-2</v>
      </c>
      <c r="Q42" s="208">
        <f t="shared" si="147"/>
        <v>0.22</v>
      </c>
      <c r="R42" s="208">
        <f t="shared" si="147"/>
        <v>2.2000000000000002</v>
      </c>
      <c r="S42" s="208">
        <f t="shared" si="147"/>
        <v>22</v>
      </c>
      <c r="T42" s="208">
        <f t="shared" si="147"/>
        <v>220</v>
      </c>
      <c r="U42" s="208">
        <f t="shared" si="147"/>
        <v>0.24199999999999999</v>
      </c>
      <c r="V42" s="208">
        <f t="shared" si="147"/>
        <v>2.42</v>
      </c>
      <c r="W42" s="208">
        <f t="shared" si="147"/>
        <v>24.2</v>
      </c>
      <c r="X42" s="208">
        <f t="shared" si="147"/>
        <v>242</v>
      </c>
      <c r="Y42" s="208">
        <f t="shared" si="147"/>
        <v>2.4420000000000002</v>
      </c>
      <c r="Z42" s="208">
        <f t="shared" si="147"/>
        <v>24.42</v>
      </c>
      <c r="AA42" s="208">
        <f t="shared" si="147"/>
        <v>244.2</v>
      </c>
      <c r="AB42" s="208">
        <f t="shared" si="147"/>
        <v>22.824000000000002</v>
      </c>
      <c r="AC42" s="208">
        <f t="shared" si="147"/>
        <v>228.24</v>
      </c>
      <c r="AD42" s="208">
        <f t="shared" si="147"/>
        <v>2282.4</v>
      </c>
      <c r="AE42" s="208">
        <f t="shared" si="147"/>
        <v>22824</v>
      </c>
      <c r="AF42" s="213">
        <f t="shared" si="147"/>
        <v>228240</v>
      </c>
    </row>
    <row r="43" spans="1:32" x14ac:dyDescent="0.15">
      <c r="A43" s="36" t="s">
        <v>41</v>
      </c>
      <c r="B43" s="211">
        <f>B12+B27</f>
        <v>200</v>
      </c>
      <c r="C43" s="208">
        <f>(C12+C27)/1000</f>
        <v>3</v>
      </c>
      <c r="D43" s="208">
        <f t="shared" ref="D43:AF43" si="148">(D12+D27)/1000</f>
        <v>2.4E-2</v>
      </c>
      <c r="E43" s="208">
        <f t="shared" si="148"/>
        <v>0.24</v>
      </c>
      <c r="F43" s="208">
        <f t="shared" si="148"/>
        <v>2.4</v>
      </c>
      <c r="G43" s="208">
        <f t="shared" si="148"/>
        <v>24</v>
      </c>
      <c r="H43" s="208">
        <f t="shared" si="148"/>
        <v>240</v>
      </c>
      <c r="I43" s="208">
        <f t="shared" si="148"/>
        <v>0.26400000000000001</v>
      </c>
      <c r="J43" s="208">
        <f t="shared" si="148"/>
        <v>2.64</v>
      </c>
      <c r="K43" s="208">
        <f t="shared" si="148"/>
        <v>26.4</v>
      </c>
      <c r="L43" s="208">
        <f t="shared" si="148"/>
        <v>264</v>
      </c>
      <c r="M43" s="208">
        <f t="shared" si="148"/>
        <v>2.6640000000000001</v>
      </c>
      <c r="N43" s="208">
        <f t="shared" si="148"/>
        <v>26.64</v>
      </c>
      <c r="O43" s="208">
        <f t="shared" si="148"/>
        <v>266.39999999999998</v>
      </c>
      <c r="P43" s="208">
        <f t="shared" si="148"/>
        <v>2.4E-2</v>
      </c>
      <c r="Q43" s="208">
        <f t="shared" si="148"/>
        <v>0.24</v>
      </c>
      <c r="R43" s="208">
        <f t="shared" si="148"/>
        <v>2.4</v>
      </c>
      <c r="S43" s="208">
        <f t="shared" si="148"/>
        <v>24</v>
      </c>
      <c r="T43" s="208">
        <f t="shared" si="148"/>
        <v>240</v>
      </c>
      <c r="U43" s="208">
        <f t="shared" si="148"/>
        <v>0.26400000000000001</v>
      </c>
      <c r="V43" s="208">
        <f t="shared" si="148"/>
        <v>2.64</v>
      </c>
      <c r="W43" s="208">
        <f t="shared" si="148"/>
        <v>26.4</v>
      </c>
      <c r="X43" s="208">
        <f t="shared" si="148"/>
        <v>264</v>
      </c>
      <c r="Y43" s="208">
        <f t="shared" si="148"/>
        <v>2.6640000000000001</v>
      </c>
      <c r="Z43" s="208">
        <f t="shared" si="148"/>
        <v>26.64</v>
      </c>
      <c r="AA43" s="208">
        <f t="shared" si="148"/>
        <v>266.39999999999998</v>
      </c>
      <c r="AB43" s="208">
        <f t="shared" si="148"/>
        <v>45.256</v>
      </c>
      <c r="AC43" s="208">
        <f t="shared" si="148"/>
        <v>452.56</v>
      </c>
      <c r="AD43" s="208">
        <f t="shared" si="148"/>
        <v>4525.6000000000004</v>
      </c>
      <c r="AE43" s="208">
        <f t="shared" si="148"/>
        <v>45256</v>
      </c>
      <c r="AF43" s="213">
        <f t="shared" si="148"/>
        <v>452560</v>
      </c>
    </row>
    <row r="44" spans="1:32" x14ac:dyDescent="0.15">
      <c r="A44" s="36" t="s">
        <v>42</v>
      </c>
      <c r="B44" s="211">
        <f t="shared" si="136"/>
        <v>220</v>
      </c>
      <c r="C44" s="208">
        <f t="shared" si="137"/>
        <v>3.2</v>
      </c>
      <c r="D44" s="208">
        <f t="shared" ref="D44:AF44" si="149">(D13+D28)/1000</f>
        <v>2.5999999999999999E-2</v>
      </c>
      <c r="E44" s="208">
        <f t="shared" si="149"/>
        <v>0.26</v>
      </c>
      <c r="F44" s="208">
        <f t="shared" si="149"/>
        <v>2.6</v>
      </c>
      <c r="G44" s="208">
        <f t="shared" si="149"/>
        <v>26</v>
      </c>
      <c r="H44" s="208">
        <f t="shared" si="149"/>
        <v>260</v>
      </c>
      <c r="I44" s="208">
        <f t="shared" si="149"/>
        <v>0.28599999999999998</v>
      </c>
      <c r="J44" s="208">
        <f t="shared" si="149"/>
        <v>2.86</v>
      </c>
      <c r="K44" s="208">
        <f t="shared" si="149"/>
        <v>28.6</v>
      </c>
      <c r="L44" s="208">
        <f t="shared" si="149"/>
        <v>286</v>
      </c>
      <c r="M44" s="208">
        <f t="shared" si="149"/>
        <v>2.8860000000000001</v>
      </c>
      <c r="N44" s="208">
        <f t="shared" si="149"/>
        <v>28.86</v>
      </c>
      <c r="O44" s="208">
        <f t="shared" si="149"/>
        <v>288.60000000000002</v>
      </c>
      <c r="P44" s="208">
        <f t="shared" si="149"/>
        <v>2.5999999999999999E-2</v>
      </c>
      <c r="Q44" s="208">
        <f t="shared" si="149"/>
        <v>0.26</v>
      </c>
      <c r="R44" s="208">
        <f t="shared" si="149"/>
        <v>2.6</v>
      </c>
      <c r="S44" s="208">
        <f t="shared" si="149"/>
        <v>26</v>
      </c>
      <c r="T44" s="208">
        <f t="shared" si="149"/>
        <v>260</v>
      </c>
      <c r="U44" s="208">
        <f t="shared" si="149"/>
        <v>0.28599999999999998</v>
      </c>
      <c r="V44" s="208">
        <f t="shared" si="149"/>
        <v>2.86</v>
      </c>
      <c r="W44" s="208">
        <f t="shared" si="149"/>
        <v>28.6</v>
      </c>
      <c r="X44" s="208">
        <f t="shared" si="149"/>
        <v>286</v>
      </c>
      <c r="Y44" s="208">
        <f t="shared" si="149"/>
        <v>2.8860000000000001</v>
      </c>
      <c r="Z44" s="208">
        <f t="shared" si="149"/>
        <v>28.86</v>
      </c>
      <c r="AA44" s="208">
        <f t="shared" si="149"/>
        <v>288.60000000000002</v>
      </c>
      <c r="AB44" s="208">
        <f t="shared" si="149"/>
        <v>47.847999999999999</v>
      </c>
      <c r="AC44" s="208">
        <f t="shared" si="149"/>
        <v>478.48</v>
      </c>
      <c r="AD44" s="208">
        <f t="shared" si="149"/>
        <v>4784.8</v>
      </c>
      <c r="AE44" s="208">
        <f t="shared" si="149"/>
        <v>47848</v>
      </c>
      <c r="AF44" s="213">
        <f t="shared" si="149"/>
        <v>478480</v>
      </c>
    </row>
    <row r="45" spans="1:32" ht="18" thickBot="1" x14ac:dyDescent="0.2">
      <c r="A45" s="38" t="s">
        <v>43</v>
      </c>
      <c r="B45" s="214">
        <f t="shared" si="136"/>
        <v>110</v>
      </c>
      <c r="C45" s="215">
        <f t="shared" si="137"/>
        <v>1.6</v>
      </c>
      <c r="D45" s="215">
        <f t="shared" ref="D45:AF45" si="150">(D14+D29)/1000</f>
        <v>2.7E-2</v>
      </c>
      <c r="E45" s="215">
        <f t="shared" si="150"/>
        <v>0.27</v>
      </c>
      <c r="F45" s="215">
        <f t="shared" si="150"/>
        <v>2.7</v>
      </c>
      <c r="G45" s="215">
        <f t="shared" si="150"/>
        <v>27</v>
      </c>
      <c r="H45" s="215">
        <f t="shared" si="150"/>
        <v>270</v>
      </c>
      <c r="I45" s="215">
        <f t="shared" si="150"/>
        <v>0.29699999999999999</v>
      </c>
      <c r="J45" s="215">
        <f t="shared" si="150"/>
        <v>2.97</v>
      </c>
      <c r="K45" s="215">
        <f t="shared" si="150"/>
        <v>29.7</v>
      </c>
      <c r="L45" s="215">
        <f t="shared" si="150"/>
        <v>297</v>
      </c>
      <c r="M45" s="215">
        <f t="shared" si="150"/>
        <v>2.9969999999999999</v>
      </c>
      <c r="N45" s="215">
        <f t="shared" si="150"/>
        <v>29.97</v>
      </c>
      <c r="O45" s="215">
        <f t="shared" si="150"/>
        <v>299.7</v>
      </c>
      <c r="P45" s="215">
        <f t="shared" si="150"/>
        <v>2.7E-2</v>
      </c>
      <c r="Q45" s="215">
        <f t="shared" si="150"/>
        <v>0.27</v>
      </c>
      <c r="R45" s="215">
        <f t="shared" si="150"/>
        <v>2.7</v>
      </c>
      <c r="S45" s="215">
        <f t="shared" si="150"/>
        <v>27</v>
      </c>
      <c r="T45" s="215">
        <f t="shared" si="150"/>
        <v>270</v>
      </c>
      <c r="U45" s="215">
        <f t="shared" si="150"/>
        <v>0.29699999999999999</v>
      </c>
      <c r="V45" s="215">
        <f t="shared" si="150"/>
        <v>2.97</v>
      </c>
      <c r="W45" s="215">
        <f t="shared" si="150"/>
        <v>29.7</v>
      </c>
      <c r="X45" s="215">
        <f t="shared" si="150"/>
        <v>297</v>
      </c>
      <c r="Y45" s="215">
        <f t="shared" si="150"/>
        <v>2.9969999999999999</v>
      </c>
      <c r="Z45" s="215">
        <f t="shared" si="150"/>
        <v>29.97</v>
      </c>
      <c r="AA45" s="215">
        <f t="shared" si="150"/>
        <v>299.7</v>
      </c>
      <c r="AB45" s="215">
        <f t="shared" si="150"/>
        <v>23.923999999999999</v>
      </c>
      <c r="AC45" s="215">
        <f t="shared" si="150"/>
        <v>239.24</v>
      </c>
      <c r="AD45" s="215">
        <f t="shared" si="150"/>
        <v>2392.4</v>
      </c>
      <c r="AE45" s="215">
        <f t="shared" si="150"/>
        <v>23924</v>
      </c>
      <c r="AF45" s="216">
        <f t="shared" si="150"/>
        <v>239240</v>
      </c>
    </row>
  </sheetData>
  <phoneticPr fontId="5"/>
  <printOptions horizontalCentered="1"/>
  <pageMargins left="0.17" right="0.17" top="0.98425196850393704" bottom="0.98425196850393704" header="0.51181102362204722" footer="0.51181102362204722"/>
  <pageSetup paperSize="9" scale="41" orientation="landscape" r:id="rId1"/>
  <headerFooter alignWithMargins="0">
    <oddHeader>&amp;F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J45"/>
  <sheetViews>
    <sheetView zoomScale="75" zoomScaleNormal="75" zoomScaleSheetLayoutView="75" zoomScalePageLayoutView="75" workbookViewId="0">
      <pane xSplit="3" ySplit="2" topLeftCell="L3" activePane="bottomRight" state="frozen"/>
      <selection pane="topRight" activeCell="D1" sqref="D1"/>
      <selection pane="bottomLeft" activeCell="A3" sqref="A3"/>
      <selection pane="bottomRight" activeCell="B18" sqref="B18:AH28"/>
    </sheetView>
  </sheetViews>
  <sheetFormatPr baseColWidth="10" defaultColWidth="11" defaultRowHeight="17" x14ac:dyDescent="0.15"/>
  <cols>
    <col min="1" max="2" width="11" style="218" customWidth="1"/>
    <col min="3" max="3" width="13.1640625" style="218" customWidth="1"/>
    <col min="4" max="9" width="11" style="218" customWidth="1"/>
    <col min="10" max="10" width="13.33203125" style="218" customWidth="1"/>
    <col min="11" max="11" width="12.6640625" style="218" customWidth="1"/>
    <col min="12" max="12" width="12.33203125" style="218" customWidth="1"/>
    <col min="13" max="13" width="12.83203125" style="218" customWidth="1"/>
    <col min="14" max="17" width="11" style="218" customWidth="1"/>
    <col min="18" max="18" width="13" style="218" customWidth="1"/>
    <col min="19" max="19" width="13.1640625" style="218" customWidth="1"/>
    <col min="20" max="23" width="11" style="218"/>
    <col min="24" max="24" width="11" style="325"/>
    <col min="25" max="16384" width="11" style="218"/>
  </cols>
  <sheetData>
    <row r="1" spans="1:36" x14ac:dyDescent="0.15">
      <c r="A1" s="217" t="s">
        <v>134</v>
      </c>
      <c r="B1" s="217" t="s">
        <v>91</v>
      </c>
      <c r="C1" s="217" t="s">
        <v>132</v>
      </c>
      <c r="D1" s="218" t="str">
        <f>４港計!B2</f>
        <v>平成30年2月28日現在</v>
      </c>
    </row>
    <row r="2" spans="1:36" x14ac:dyDescent="0.15">
      <c r="A2" s="219" t="s">
        <v>0</v>
      </c>
      <c r="B2" s="220" t="s">
        <v>1</v>
      </c>
      <c r="C2" s="221" t="s">
        <v>2</v>
      </c>
      <c r="D2" s="221" t="s">
        <v>3</v>
      </c>
      <c r="E2" s="221" t="s">
        <v>4</v>
      </c>
      <c r="F2" s="221" t="s">
        <v>5</v>
      </c>
      <c r="G2" s="221" t="s">
        <v>6</v>
      </c>
      <c r="H2" s="222" t="s">
        <v>8</v>
      </c>
      <c r="I2" s="222" t="s">
        <v>44</v>
      </c>
      <c r="J2" s="221" t="s">
        <v>45</v>
      </c>
      <c r="K2" s="221" t="s">
        <v>46</v>
      </c>
      <c r="L2" s="221" t="s">
        <v>47</v>
      </c>
      <c r="M2" s="221" t="s">
        <v>48</v>
      </c>
      <c r="N2" s="221" t="s">
        <v>49</v>
      </c>
      <c r="O2" s="221" t="s">
        <v>50</v>
      </c>
      <c r="P2" s="221" t="s">
        <v>51</v>
      </c>
      <c r="Q2" s="221" t="s">
        <v>52</v>
      </c>
      <c r="R2" s="221" t="s">
        <v>53</v>
      </c>
      <c r="S2" s="221" t="s">
        <v>14</v>
      </c>
      <c r="T2" s="221" t="s">
        <v>54</v>
      </c>
      <c r="U2" s="221" t="s">
        <v>55</v>
      </c>
      <c r="V2" s="221" t="s">
        <v>56</v>
      </c>
      <c r="W2" s="221" t="s">
        <v>57</v>
      </c>
      <c r="X2" s="326" t="s">
        <v>58</v>
      </c>
      <c r="Y2" s="221" t="s">
        <v>59</v>
      </c>
      <c r="Z2" s="221" t="s">
        <v>60</v>
      </c>
      <c r="AA2" s="221" t="s">
        <v>61</v>
      </c>
      <c r="AB2" s="221" t="s">
        <v>62</v>
      </c>
      <c r="AC2" s="221" t="s">
        <v>29</v>
      </c>
      <c r="AD2" s="221" t="s">
        <v>63</v>
      </c>
      <c r="AE2" s="221" t="s">
        <v>64</v>
      </c>
      <c r="AF2" s="221" t="s">
        <v>65</v>
      </c>
      <c r="AG2" s="223" t="s">
        <v>67</v>
      </c>
      <c r="AH2" s="223" t="s">
        <v>31</v>
      </c>
    </row>
    <row r="3" spans="1:36" x14ac:dyDescent="0.15">
      <c r="A3" s="219" t="s">
        <v>32</v>
      </c>
      <c r="B3" s="88">
        <v>10</v>
      </c>
      <c r="C3" s="323">
        <v>600</v>
      </c>
      <c r="D3" s="323">
        <v>3</v>
      </c>
      <c r="E3" s="323">
        <f>D3*10</f>
        <v>30</v>
      </c>
      <c r="F3" s="323">
        <f t="shared" ref="F3:O3" si="0">E3*10</f>
        <v>300</v>
      </c>
      <c r="G3" s="323">
        <f t="shared" si="0"/>
        <v>3000</v>
      </c>
      <c r="H3" s="323">
        <f t="shared" si="0"/>
        <v>30000</v>
      </c>
      <c r="I3" s="323">
        <v>33</v>
      </c>
      <c r="J3" s="323">
        <f t="shared" ref="J3:L13" si="1">I3*10</f>
        <v>330</v>
      </c>
      <c r="K3" s="323">
        <v>3</v>
      </c>
      <c r="L3" s="323">
        <f t="shared" ref="L3:Z3" si="2">K3*10</f>
        <v>30</v>
      </c>
      <c r="M3" s="323">
        <f t="shared" si="2"/>
        <v>300</v>
      </c>
      <c r="N3" s="323">
        <f t="shared" si="2"/>
        <v>3000</v>
      </c>
      <c r="O3" s="323">
        <f t="shared" si="2"/>
        <v>30000</v>
      </c>
      <c r="P3" s="323">
        <v>33</v>
      </c>
      <c r="Q3" s="323">
        <f t="shared" ref="Q3:Z3" si="3">P3*10</f>
        <v>330</v>
      </c>
      <c r="R3" s="323">
        <v>3</v>
      </c>
      <c r="S3" s="323">
        <f t="shared" ref="S3:Z3" si="4">R3*10</f>
        <v>30</v>
      </c>
      <c r="T3" s="323">
        <f t="shared" si="4"/>
        <v>300</v>
      </c>
      <c r="U3" s="323">
        <f t="shared" si="4"/>
        <v>3000</v>
      </c>
      <c r="V3" s="323">
        <f t="shared" si="4"/>
        <v>30000</v>
      </c>
      <c r="W3" s="323">
        <v>33</v>
      </c>
      <c r="X3" s="323">
        <f t="shared" ref="X3:Z3" si="5">W3*10</f>
        <v>330</v>
      </c>
      <c r="Y3" s="323">
        <v>3</v>
      </c>
      <c r="Z3" s="323">
        <f t="shared" ref="Z3" si="6">Y3*10</f>
        <v>30</v>
      </c>
      <c r="AA3" s="323">
        <v>3</v>
      </c>
      <c r="AB3" s="323">
        <f>AA3*10</f>
        <v>30</v>
      </c>
      <c r="AC3" s="323">
        <f t="shared" ref="AC3:AH3" si="7">AB3*10</f>
        <v>300</v>
      </c>
      <c r="AD3" s="323">
        <f t="shared" si="7"/>
        <v>3000</v>
      </c>
      <c r="AE3" s="323">
        <f t="shared" si="7"/>
        <v>30000</v>
      </c>
      <c r="AF3" s="323">
        <v>33</v>
      </c>
      <c r="AG3" s="323">
        <f t="shared" ref="AG3:AH3" si="8">AF3*10</f>
        <v>330</v>
      </c>
      <c r="AH3" s="323">
        <v>3</v>
      </c>
      <c r="AJ3" s="218">
        <v>1123.7660000000001</v>
      </c>
    </row>
    <row r="4" spans="1:36" x14ac:dyDescent="0.15">
      <c r="A4" s="219" t="s">
        <v>33</v>
      </c>
      <c r="B4" s="202">
        <v>20</v>
      </c>
      <c r="C4" s="323">
        <v>700</v>
      </c>
      <c r="D4" s="323">
        <v>4</v>
      </c>
      <c r="E4" s="323">
        <f t="shared" ref="E4:O13" si="9">D4*10</f>
        <v>40</v>
      </c>
      <c r="F4" s="323">
        <f t="shared" si="9"/>
        <v>400</v>
      </c>
      <c r="G4" s="323">
        <f t="shared" si="9"/>
        <v>4000</v>
      </c>
      <c r="H4" s="323">
        <f t="shared" si="9"/>
        <v>40000</v>
      </c>
      <c r="I4" s="323">
        <v>44</v>
      </c>
      <c r="J4" s="323">
        <f t="shared" si="1"/>
        <v>440</v>
      </c>
      <c r="K4" s="323">
        <v>4</v>
      </c>
      <c r="L4" s="323">
        <f t="shared" ref="L4:Z4" si="10">K4*10</f>
        <v>40</v>
      </c>
      <c r="M4" s="323">
        <f t="shared" si="10"/>
        <v>400</v>
      </c>
      <c r="N4" s="323">
        <f t="shared" si="10"/>
        <v>4000</v>
      </c>
      <c r="O4" s="323">
        <f t="shared" si="10"/>
        <v>40000</v>
      </c>
      <c r="P4" s="323">
        <v>44</v>
      </c>
      <c r="Q4" s="323">
        <f t="shared" ref="Q4:Z4" si="11">P4*10</f>
        <v>440</v>
      </c>
      <c r="R4" s="323">
        <v>4</v>
      </c>
      <c r="S4" s="323">
        <f t="shared" ref="S4:Z4" si="12">R4*10</f>
        <v>40</v>
      </c>
      <c r="T4" s="323">
        <f t="shared" si="12"/>
        <v>400</v>
      </c>
      <c r="U4" s="323">
        <f t="shared" si="12"/>
        <v>4000</v>
      </c>
      <c r="V4" s="323">
        <f t="shared" si="12"/>
        <v>40000</v>
      </c>
      <c r="W4" s="323">
        <v>44</v>
      </c>
      <c r="X4" s="323">
        <f t="shared" ref="X4:Z4" si="13">W4*10</f>
        <v>440</v>
      </c>
      <c r="Y4" s="323">
        <v>4</v>
      </c>
      <c r="Z4" s="323">
        <f t="shared" ref="Z4" si="14">Y4*10</f>
        <v>40</v>
      </c>
      <c r="AA4" s="323">
        <v>4</v>
      </c>
      <c r="AB4" s="323">
        <f t="shared" ref="AB4:AH4" si="15">AA4*10</f>
        <v>40</v>
      </c>
      <c r="AC4" s="323">
        <f t="shared" si="15"/>
        <v>400</v>
      </c>
      <c r="AD4" s="323">
        <f t="shared" si="15"/>
        <v>4000</v>
      </c>
      <c r="AE4" s="323">
        <f t="shared" si="15"/>
        <v>40000</v>
      </c>
      <c r="AF4" s="323">
        <v>44</v>
      </c>
      <c r="AG4" s="323">
        <f t="shared" ref="AG4:AH4" si="16">AF4*10</f>
        <v>440</v>
      </c>
      <c r="AH4" s="323">
        <v>4</v>
      </c>
    </row>
    <row r="5" spans="1:36" x14ac:dyDescent="0.15">
      <c r="A5" s="219" t="s">
        <v>34</v>
      </c>
      <c r="B5" s="88">
        <v>30</v>
      </c>
      <c r="C5" s="323">
        <v>800</v>
      </c>
      <c r="D5" s="323">
        <v>5</v>
      </c>
      <c r="E5" s="323">
        <f t="shared" si="9"/>
        <v>50</v>
      </c>
      <c r="F5" s="323">
        <f t="shared" si="9"/>
        <v>500</v>
      </c>
      <c r="G5" s="323">
        <f t="shared" si="9"/>
        <v>5000</v>
      </c>
      <c r="H5" s="323">
        <f t="shared" si="9"/>
        <v>50000</v>
      </c>
      <c r="I5" s="323">
        <v>55</v>
      </c>
      <c r="J5" s="323">
        <f t="shared" si="1"/>
        <v>550</v>
      </c>
      <c r="K5" s="323">
        <v>5</v>
      </c>
      <c r="L5" s="323">
        <f t="shared" ref="L5:Z5" si="17">K5*10</f>
        <v>50</v>
      </c>
      <c r="M5" s="323">
        <f t="shared" si="17"/>
        <v>500</v>
      </c>
      <c r="N5" s="323">
        <f t="shared" si="17"/>
        <v>5000</v>
      </c>
      <c r="O5" s="323">
        <f t="shared" si="17"/>
        <v>50000</v>
      </c>
      <c r="P5" s="323">
        <v>55</v>
      </c>
      <c r="Q5" s="323">
        <f t="shared" ref="Q5:Z5" si="18">P5*10</f>
        <v>550</v>
      </c>
      <c r="R5" s="323">
        <v>5</v>
      </c>
      <c r="S5" s="323">
        <f t="shared" ref="S5:Z5" si="19">R5*10</f>
        <v>50</v>
      </c>
      <c r="T5" s="323">
        <f t="shared" si="19"/>
        <v>500</v>
      </c>
      <c r="U5" s="323">
        <f t="shared" si="19"/>
        <v>5000</v>
      </c>
      <c r="V5" s="323">
        <f t="shared" si="19"/>
        <v>50000</v>
      </c>
      <c r="W5" s="323">
        <v>55</v>
      </c>
      <c r="X5" s="323">
        <f t="shared" ref="X5:Z5" si="20">W5*10</f>
        <v>550</v>
      </c>
      <c r="Y5" s="323">
        <v>5</v>
      </c>
      <c r="Z5" s="323">
        <f t="shared" ref="Z5" si="21">Y5*10</f>
        <v>50</v>
      </c>
      <c r="AA5" s="323">
        <v>5</v>
      </c>
      <c r="AB5" s="323">
        <f t="shared" ref="AB5:AH5" si="22">AA5*10</f>
        <v>50</v>
      </c>
      <c r="AC5" s="323">
        <f t="shared" si="22"/>
        <v>500</v>
      </c>
      <c r="AD5" s="323">
        <f t="shared" si="22"/>
        <v>5000</v>
      </c>
      <c r="AE5" s="323">
        <f t="shared" si="22"/>
        <v>50000</v>
      </c>
      <c r="AF5" s="323">
        <v>55</v>
      </c>
      <c r="AG5" s="323">
        <f t="shared" ref="AG5:AH5" si="23">AF5*10</f>
        <v>550</v>
      </c>
      <c r="AH5" s="323">
        <v>5</v>
      </c>
      <c r="AJ5" s="218">
        <v>1.6E-2</v>
      </c>
    </row>
    <row r="6" spans="1:36" x14ac:dyDescent="0.15">
      <c r="A6" s="219" t="s">
        <v>35</v>
      </c>
      <c r="B6" s="202">
        <v>40</v>
      </c>
      <c r="C6" s="323">
        <v>900</v>
      </c>
      <c r="D6" s="323">
        <v>6</v>
      </c>
      <c r="E6" s="323">
        <f t="shared" si="9"/>
        <v>60</v>
      </c>
      <c r="F6" s="323">
        <f t="shared" si="9"/>
        <v>600</v>
      </c>
      <c r="G6" s="323">
        <f t="shared" si="9"/>
        <v>6000</v>
      </c>
      <c r="H6" s="323">
        <f t="shared" si="9"/>
        <v>60000</v>
      </c>
      <c r="I6" s="323">
        <v>66</v>
      </c>
      <c r="J6" s="323">
        <f t="shared" si="1"/>
        <v>660</v>
      </c>
      <c r="K6" s="323">
        <v>6</v>
      </c>
      <c r="L6" s="323">
        <f t="shared" ref="L6:Z6" si="24">K6*10</f>
        <v>60</v>
      </c>
      <c r="M6" s="323">
        <f t="shared" si="24"/>
        <v>600</v>
      </c>
      <c r="N6" s="323">
        <f t="shared" si="24"/>
        <v>6000</v>
      </c>
      <c r="O6" s="323">
        <f t="shared" si="24"/>
        <v>60000</v>
      </c>
      <c r="P6" s="323">
        <v>66</v>
      </c>
      <c r="Q6" s="323">
        <f t="shared" ref="Q6:Z6" si="25">P6*10</f>
        <v>660</v>
      </c>
      <c r="R6" s="323">
        <v>6</v>
      </c>
      <c r="S6" s="323">
        <f t="shared" ref="S6:Z6" si="26">R6*10</f>
        <v>60</v>
      </c>
      <c r="T6" s="323">
        <f t="shared" si="26"/>
        <v>600</v>
      </c>
      <c r="U6" s="323">
        <f t="shared" si="26"/>
        <v>6000</v>
      </c>
      <c r="V6" s="323">
        <f t="shared" si="26"/>
        <v>60000</v>
      </c>
      <c r="W6" s="323">
        <v>66</v>
      </c>
      <c r="X6" s="323">
        <f t="shared" ref="X6:Z6" si="27">W6*10</f>
        <v>660</v>
      </c>
      <c r="Y6" s="323">
        <v>6</v>
      </c>
      <c r="Z6" s="323">
        <f t="shared" ref="Z6" si="28">Y6*10</f>
        <v>60</v>
      </c>
      <c r="AA6" s="323">
        <v>6</v>
      </c>
      <c r="AB6" s="323">
        <f t="shared" ref="AB6:AH6" si="29">AA6*10</f>
        <v>60</v>
      </c>
      <c r="AC6" s="323">
        <f t="shared" si="29"/>
        <v>600</v>
      </c>
      <c r="AD6" s="323">
        <f t="shared" si="29"/>
        <v>6000</v>
      </c>
      <c r="AE6" s="323">
        <f t="shared" si="29"/>
        <v>60000</v>
      </c>
      <c r="AF6" s="323">
        <v>66</v>
      </c>
      <c r="AG6" s="323">
        <f t="shared" ref="AG6:AH6" si="30">AF6*10</f>
        <v>660</v>
      </c>
      <c r="AH6" s="323">
        <v>6</v>
      </c>
    </row>
    <row r="7" spans="1:36" x14ac:dyDescent="0.15">
      <c r="A7" s="219" t="s">
        <v>36</v>
      </c>
      <c r="B7" s="88">
        <v>50</v>
      </c>
      <c r="C7" s="323">
        <v>1000</v>
      </c>
      <c r="D7" s="323">
        <v>7</v>
      </c>
      <c r="E7" s="323">
        <f t="shared" si="9"/>
        <v>70</v>
      </c>
      <c r="F7" s="323">
        <f t="shared" si="9"/>
        <v>700</v>
      </c>
      <c r="G7" s="323">
        <f t="shared" si="9"/>
        <v>7000</v>
      </c>
      <c r="H7" s="323">
        <f t="shared" si="9"/>
        <v>70000</v>
      </c>
      <c r="I7" s="323">
        <v>77</v>
      </c>
      <c r="J7" s="323">
        <f t="shared" si="1"/>
        <v>770</v>
      </c>
      <c r="K7" s="323">
        <v>7</v>
      </c>
      <c r="L7" s="323">
        <f t="shared" ref="L7:Z7" si="31">K7*10</f>
        <v>70</v>
      </c>
      <c r="M7" s="323">
        <f t="shared" si="31"/>
        <v>700</v>
      </c>
      <c r="N7" s="323">
        <f t="shared" si="31"/>
        <v>7000</v>
      </c>
      <c r="O7" s="323">
        <f t="shared" si="31"/>
        <v>70000</v>
      </c>
      <c r="P7" s="323">
        <v>77</v>
      </c>
      <c r="Q7" s="323">
        <f t="shared" ref="Q7:Z7" si="32">P7*10</f>
        <v>770</v>
      </c>
      <c r="R7" s="323">
        <v>7</v>
      </c>
      <c r="S7" s="323">
        <f t="shared" ref="S7:Z7" si="33">R7*10</f>
        <v>70</v>
      </c>
      <c r="T7" s="323">
        <f t="shared" si="33"/>
        <v>700</v>
      </c>
      <c r="U7" s="323">
        <f t="shared" si="33"/>
        <v>7000</v>
      </c>
      <c r="V7" s="323">
        <f t="shared" si="33"/>
        <v>70000</v>
      </c>
      <c r="W7" s="323">
        <v>77</v>
      </c>
      <c r="X7" s="323">
        <f t="shared" ref="X7:Z7" si="34">W7*10</f>
        <v>770</v>
      </c>
      <c r="Y7" s="323">
        <v>7</v>
      </c>
      <c r="Z7" s="323">
        <f t="shared" ref="Z7" si="35">Y7*10</f>
        <v>70</v>
      </c>
      <c r="AA7" s="323">
        <v>7</v>
      </c>
      <c r="AB7" s="323">
        <f t="shared" ref="AB7:AH7" si="36">AA7*10</f>
        <v>70</v>
      </c>
      <c r="AC7" s="323">
        <f t="shared" si="36"/>
        <v>700</v>
      </c>
      <c r="AD7" s="323">
        <f t="shared" si="36"/>
        <v>7000</v>
      </c>
      <c r="AE7" s="323">
        <f t="shared" si="36"/>
        <v>70000</v>
      </c>
      <c r="AF7" s="323">
        <v>77</v>
      </c>
      <c r="AG7" s="323">
        <f t="shared" ref="AG7:AH7" si="37">AF7*10</f>
        <v>770</v>
      </c>
      <c r="AH7" s="323">
        <v>7</v>
      </c>
    </row>
    <row r="8" spans="1:36" x14ac:dyDescent="0.15">
      <c r="A8" s="219" t="s">
        <v>37</v>
      </c>
      <c r="B8" s="202">
        <v>60</v>
      </c>
      <c r="C8" s="323">
        <v>1100</v>
      </c>
      <c r="D8" s="323">
        <v>8</v>
      </c>
      <c r="E8" s="323">
        <f t="shared" si="9"/>
        <v>80</v>
      </c>
      <c r="F8" s="323">
        <f t="shared" si="9"/>
        <v>800</v>
      </c>
      <c r="G8" s="323">
        <f t="shared" si="9"/>
        <v>8000</v>
      </c>
      <c r="H8" s="323">
        <f t="shared" si="9"/>
        <v>80000</v>
      </c>
      <c r="I8" s="323">
        <v>88</v>
      </c>
      <c r="J8" s="323">
        <f t="shared" si="1"/>
        <v>880</v>
      </c>
      <c r="K8" s="323">
        <v>8</v>
      </c>
      <c r="L8" s="323">
        <f t="shared" ref="L8:Z8" si="38">K8*10</f>
        <v>80</v>
      </c>
      <c r="M8" s="323">
        <f t="shared" si="38"/>
        <v>800</v>
      </c>
      <c r="N8" s="323">
        <f t="shared" si="38"/>
        <v>8000</v>
      </c>
      <c r="O8" s="323">
        <f t="shared" si="38"/>
        <v>80000</v>
      </c>
      <c r="P8" s="323">
        <v>88</v>
      </c>
      <c r="Q8" s="323">
        <f t="shared" ref="Q8:Z8" si="39">P8*10</f>
        <v>880</v>
      </c>
      <c r="R8" s="323">
        <v>8</v>
      </c>
      <c r="S8" s="323">
        <f t="shared" ref="S8:Z8" si="40">R8*10</f>
        <v>80</v>
      </c>
      <c r="T8" s="323">
        <f t="shared" si="40"/>
        <v>800</v>
      </c>
      <c r="U8" s="323">
        <f t="shared" si="40"/>
        <v>8000</v>
      </c>
      <c r="V8" s="323">
        <f t="shared" si="40"/>
        <v>80000</v>
      </c>
      <c r="W8" s="323">
        <v>88</v>
      </c>
      <c r="X8" s="323">
        <f t="shared" ref="X8:Z8" si="41">W8*10</f>
        <v>880</v>
      </c>
      <c r="Y8" s="323">
        <v>8</v>
      </c>
      <c r="Z8" s="323">
        <f t="shared" ref="Z8" si="42">Y8*10</f>
        <v>80</v>
      </c>
      <c r="AA8" s="323">
        <v>8</v>
      </c>
      <c r="AB8" s="323">
        <f t="shared" ref="AB8:AH8" si="43">AA8*10</f>
        <v>80</v>
      </c>
      <c r="AC8" s="323">
        <f t="shared" si="43"/>
        <v>800</v>
      </c>
      <c r="AD8" s="323">
        <f t="shared" si="43"/>
        <v>8000</v>
      </c>
      <c r="AE8" s="323">
        <f t="shared" si="43"/>
        <v>80000</v>
      </c>
      <c r="AF8" s="323">
        <v>88</v>
      </c>
      <c r="AG8" s="323">
        <f t="shared" ref="AG8:AH8" si="44">AF8*10</f>
        <v>880</v>
      </c>
      <c r="AH8" s="323">
        <v>8</v>
      </c>
      <c r="AJ8" s="218">
        <v>0</v>
      </c>
    </row>
    <row r="9" spans="1:36" x14ac:dyDescent="0.15">
      <c r="A9" s="219" t="s">
        <v>38</v>
      </c>
      <c r="B9" s="88">
        <v>70</v>
      </c>
      <c r="C9" s="323">
        <v>1200</v>
      </c>
      <c r="D9" s="323">
        <v>9</v>
      </c>
      <c r="E9" s="323">
        <f t="shared" si="9"/>
        <v>90</v>
      </c>
      <c r="F9" s="323">
        <f t="shared" si="9"/>
        <v>900</v>
      </c>
      <c r="G9" s="323">
        <f t="shared" si="9"/>
        <v>9000</v>
      </c>
      <c r="H9" s="323">
        <f t="shared" si="9"/>
        <v>90000</v>
      </c>
      <c r="I9" s="323">
        <v>99</v>
      </c>
      <c r="J9" s="323">
        <f t="shared" si="1"/>
        <v>990</v>
      </c>
      <c r="K9" s="323">
        <v>9</v>
      </c>
      <c r="L9" s="323">
        <f t="shared" ref="L9:Z9" si="45">K9*10</f>
        <v>90</v>
      </c>
      <c r="M9" s="323">
        <f t="shared" si="45"/>
        <v>900</v>
      </c>
      <c r="N9" s="323">
        <f t="shared" si="45"/>
        <v>9000</v>
      </c>
      <c r="O9" s="323">
        <f t="shared" si="45"/>
        <v>90000</v>
      </c>
      <c r="P9" s="323">
        <v>99</v>
      </c>
      <c r="Q9" s="323">
        <f t="shared" ref="Q9:Z9" si="46">P9*10</f>
        <v>990</v>
      </c>
      <c r="R9" s="323">
        <v>9</v>
      </c>
      <c r="S9" s="323">
        <f t="shared" ref="S9:Z9" si="47">R9*10</f>
        <v>90</v>
      </c>
      <c r="T9" s="323">
        <f t="shared" si="47"/>
        <v>900</v>
      </c>
      <c r="U9" s="323">
        <f t="shared" si="47"/>
        <v>9000</v>
      </c>
      <c r="V9" s="323">
        <f t="shared" si="47"/>
        <v>90000</v>
      </c>
      <c r="W9" s="323">
        <v>99</v>
      </c>
      <c r="X9" s="323">
        <f t="shared" ref="X9:Z9" si="48">W9*10</f>
        <v>990</v>
      </c>
      <c r="Y9" s="323">
        <v>9</v>
      </c>
      <c r="Z9" s="323">
        <f t="shared" ref="Z9" si="49">Y9*10</f>
        <v>90</v>
      </c>
      <c r="AA9" s="323">
        <v>9</v>
      </c>
      <c r="AB9" s="323">
        <f t="shared" ref="AB9:AH9" si="50">AA9*10</f>
        <v>90</v>
      </c>
      <c r="AC9" s="323">
        <f t="shared" si="50"/>
        <v>900</v>
      </c>
      <c r="AD9" s="323">
        <f t="shared" si="50"/>
        <v>9000</v>
      </c>
      <c r="AE9" s="323">
        <f t="shared" si="50"/>
        <v>90000</v>
      </c>
      <c r="AF9" s="323">
        <v>99</v>
      </c>
      <c r="AG9" s="323">
        <f t="shared" ref="AG9:AH9" si="51">AF9*10</f>
        <v>990</v>
      </c>
      <c r="AH9" s="323">
        <v>9</v>
      </c>
      <c r="AJ9" s="218">
        <v>0</v>
      </c>
    </row>
    <row r="10" spans="1:36" x14ac:dyDescent="0.15">
      <c r="A10" s="219" t="s">
        <v>39</v>
      </c>
      <c r="B10" s="202">
        <v>80</v>
      </c>
      <c r="C10" s="323">
        <v>1300</v>
      </c>
      <c r="D10" s="323">
        <v>10</v>
      </c>
      <c r="E10" s="323">
        <f t="shared" si="9"/>
        <v>100</v>
      </c>
      <c r="F10" s="323">
        <f t="shared" si="9"/>
        <v>1000</v>
      </c>
      <c r="G10" s="323">
        <f t="shared" si="9"/>
        <v>10000</v>
      </c>
      <c r="H10" s="323">
        <f t="shared" si="9"/>
        <v>100000</v>
      </c>
      <c r="I10" s="323">
        <v>110</v>
      </c>
      <c r="J10" s="323">
        <f t="shared" si="1"/>
        <v>1100</v>
      </c>
      <c r="K10" s="323">
        <v>10</v>
      </c>
      <c r="L10" s="323">
        <f t="shared" ref="L10:Z10" si="52">K10*10</f>
        <v>100</v>
      </c>
      <c r="M10" s="323">
        <f t="shared" si="52"/>
        <v>1000</v>
      </c>
      <c r="N10" s="323">
        <f t="shared" si="52"/>
        <v>10000</v>
      </c>
      <c r="O10" s="323">
        <f t="shared" si="52"/>
        <v>100000</v>
      </c>
      <c r="P10" s="323">
        <v>110</v>
      </c>
      <c r="Q10" s="323">
        <f t="shared" ref="Q10:Z10" si="53">P10*10</f>
        <v>1100</v>
      </c>
      <c r="R10" s="323">
        <v>10</v>
      </c>
      <c r="S10" s="323">
        <f t="shared" ref="S10:Z10" si="54">R10*10</f>
        <v>100</v>
      </c>
      <c r="T10" s="323">
        <f t="shared" si="54"/>
        <v>1000</v>
      </c>
      <c r="U10" s="323">
        <f t="shared" si="54"/>
        <v>10000</v>
      </c>
      <c r="V10" s="323">
        <f t="shared" si="54"/>
        <v>100000</v>
      </c>
      <c r="W10" s="323">
        <v>110</v>
      </c>
      <c r="X10" s="323">
        <f t="shared" ref="X10:Z10" si="55">W10*10</f>
        <v>1100</v>
      </c>
      <c r="Y10" s="323">
        <v>10</v>
      </c>
      <c r="Z10" s="323">
        <f t="shared" ref="Z10" si="56">Y10*10</f>
        <v>100</v>
      </c>
      <c r="AA10" s="323">
        <v>10</v>
      </c>
      <c r="AB10" s="323">
        <f t="shared" ref="AB10:AH10" si="57">AA10*10</f>
        <v>100</v>
      </c>
      <c r="AC10" s="323">
        <f t="shared" si="57"/>
        <v>1000</v>
      </c>
      <c r="AD10" s="323">
        <f t="shared" si="57"/>
        <v>10000</v>
      </c>
      <c r="AE10" s="323">
        <f t="shared" si="57"/>
        <v>100000</v>
      </c>
      <c r="AF10" s="323">
        <v>110</v>
      </c>
      <c r="AG10" s="323">
        <f t="shared" ref="AG10:AH10" si="58">AF10*10</f>
        <v>1100</v>
      </c>
      <c r="AH10" s="323">
        <v>10</v>
      </c>
      <c r="AJ10" s="218">
        <v>0.47899999999999998</v>
      </c>
    </row>
    <row r="11" spans="1:36" x14ac:dyDescent="0.15">
      <c r="A11" s="219" t="s">
        <v>40</v>
      </c>
      <c r="B11" s="88">
        <v>90</v>
      </c>
      <c r="C11" s="323">
        <v>1400</v>
      </c>
      <c r="D11" s="323">
        <v>11</v>
      </c>
      <c r="E11" s="323">
        <f t="shared" si="9"/>
        <v>110</v>
      </c>
      <c r="F11" s="323">
        <f t="shared" si="9"/>
        <v>1100</v>
      </c>
      <c r="G11" s="323">
        <f t="shared" si="9"/>
        <v>11000</v>
      </c>
      <c r="H11" s="323">
        <f t="shared" si="9"/>
        <v>110000</v>
      </c>
      <c r="I11" s="323">
        <v>121</v>
      </c>
      <c r="J11" s="323">
        <f t="shared" si="1"/>
        <v>1210</v>
      </c>
      <c r="K11" s="323">
        <v>11</v>
      </c>
      <c r="L11" s="323">
        <f t="shared" ref="L11:Z11" si="59">K11*10</f>
        <v>110</v>
      </c>
      <c r="M11" s="323">
        <f t="shared" si="59"/>
        <v>1100</v>
      </c>
      <c r="N11" s="323">
        <f t="shared" si="59"/>
        <v>11000</v>
      </c>
      <c r="O11" s="323">
        <f t="shared" si="59"/>
        <v>110000</v>
      </c>
      <c r="P11" s="323">
        <v>121</v>
      </c>
      <c r="Q11" s="323">
        <f t="shared" ref="Q11:Z11" si="60">P11*10</f>
        <v>1210</v>
      </c>
      <c r="R11" s="323">
        <v>11</v>
      </c>
      <c r="S11" s="323">
        <f t="shared" ref="S11:Z11" si="61">R11*10</f>
        <v>110</v>
      </c>
      <c r="T11" s="323">
        <f t="shared" si="61"/>
        <v>1100</v>
      </c>
      <c r="U11" s="323">
        <f t="shared" si="61"/>
        <v>11000</v>
      </c>
      <c r="V11" s="323">
        <f t="shared" si="61"/>
        <v>110000</v>
      </c>
      <c r="W11" s="323">
        <v>121</v>
      </c>
      <c r="X11" s="323">
        <f t="shared" ref="X11:Z11" si="62">W11*10</f>
        <v>1210</v>
      </c>
      <c r="Y11" s="323">
        <v>11</v>
      </c>
      <c r="Z11" s="323">
        <f t="shared" ref="Z11" si="63">Y11*10</f>
        <v>110</v>
      </c>
      <c r="AA11" s="323">
        <v>11</v>
      </c>
      <c r="AB11" s="323">
        <f t="shared" ref="AB11:AH11" si="64">AA11*10</f>
        <v>110</v>
      </c>
      <c r="AC11" s="323">
        <f t="shared" si="64"/>
        <v>1100</v>
      </c>
      <c r="AD11" s="323">
        <f t="shared" si="64"/>
        <v>11000</v>
      </c>
      <c r="AE11" s="323">
        <f t="shared" si="64"/>
        <v>110000</v>
      </c>
      <c r="AF11" s="323">
        <v>121</v>
      </c>
      <c r="AG11" s="323">
        <f t="shared" ref="AG11:AH11" si="65">AF11*10</f>
        <v>1210</v>
      </c>
      <c r="AH11" s="323">
        <v>11</v>
      </c>
    </row>
    <row r="12" spans="1:36" x14ac:dyDescent="0.15">
      <c r="A12" s="219" t="s">
        <v>41</v>
      </c>
      <c r="B12" s="202">
        <v>100</v>
      </c>
      <c r="C12" s="323">
        <v>1500</v>
      </c>
      <c r="D12" s="323">
        <v>12</v>
      </c>
      <c r="E12" s="323">
        <f t="shared" si="9"/>
        <v>120</v>
      </c>
      <c r="F12" s="323">
        <f t="shared" si="9"/>
        <v>1200</v>
      </c>
      <c r="G12" s="323">
        <f t="shared" si="9"/>
        <v>12000</v>
      </c>
      <c r="H12" s="323">
        <f t="shared" si="9"/>
        <v>120000</v>
      </c>
      <c r="I12" s="323">
        <v>132</v>
      </c>
      <c r="J12" s="323">
        <f t="shared" si="1"/>
        <v>1320</v>
      </c>
      <c r="K12" s="323">
        <v>12</v>
      </c>
      <c r="L12" s="323">
        <f t="shared" ref="L12:Z12" si="66">K12*10</f>
        <v>120</v>
      </c>
      <c r="M12" s="323">
        <f t="shared" si="66"/>
        <v>1200</v>
      </c>
      <c r="N12" s="323">
        <f t="shared" si="66"/>
        <v>12000</v>
      </c>
      <c r="O12" s="323">
        <f t="shared" si="66"/>
        <v>120000</v>
      </c>
      <c r="P12" s="323">
        <v>132</v>
      </c>
      <c r="Q12" s="323">
        <f t="shared" ref="Q12:Z12" si="67">P12*10</f>
        <v>1320</v>
      </c>
      <c r="R12" s="323">
        <v>12</v>
      </c>
      <c r="S12" s="323">
        <f t="shared" ref="S12:Z12" si="68">R12*10</f>
        <v>120</v>
      </c>
      <c r="T12" s="323">
        <f t="shared" si="68"/>
        <v>1200</v>
      </c>
      <c r="U12" s="323">
        <f t="shared" si="68"/>
        <v>12000</v>
      </c>
      <c r="V12" s="323">
        <f t="shared" si="68"/>
        <v>120000</v>
      </c>
      <c r="W12" s="323">
        <v>132</v>
      </c>
      <c r="X12" s="323">
        <f t="shared" ref="X12:Z12" si="69">W12*10</f>
        <v>1320</v>
      </c>
      <c r="Y12" s="323">
        <v>12</v>
      </c>
      <c r="Z12" s="323">
        <f t="shared" ref="Z12" si="70">Y12*10</f>
        <v>120</v>
      </c>
      <c r="AA12" s="323">
        <v>12</v>
      </c>
      <c r="AB12" s="323">
        <f t="shared" ref="AB12:AH12" si="71">AA12*10</f>
        <v>120</v>
      </c>
      <c r="AC12" s="323">
        <f t="shared" si="71"/>
        <v>1200</v>
      </c>
      <c r="AD12" s="323">
        <f t="shared" si="71"/>
        <v>12000</v>
      </c>
      <c r="AE12" s="323">
        <f t="shared" si="71"/>
        <v>120000</v>
      </c>
      <c r="AF12" s="323">
        <v>132</v>
      </c>
      <c r="AG12" s="323">
        <f t="shared" ref="AG12:AH12" si="72">AF12*10</f>
        <v>1320</v>
      </c>
      <c r="AH12" s="323">
        <v>12</v>
      </c>
    </row>
    <row r="13" spans="1:36" x14ac:dyDescent="0.15">
      <c r="A13" s="219" t="s">
        <v>42</v>
      </c>
      <c r="B13" s="88">
        <v>110</v>
      </c>
      <c r="C13" s="323">
        <v>1600</v>
      </c>
      <c r="D13" s="323">
        <v>13</v>
      </c>
      <c r="E13" s="323">
        <f t="shared" si="9"/>
        <v>130</v>
      </c>
      <c r="F13" s="323">
        <f t="shared" si="9"/>
        <v>1300</v>
      </c>
      <c r="G13" s="323">
        <f t="shared" si="9"/>
        <v>13000</v>
      </c>
      <c r="H13" s="323">
        <f t="shared" si="9"/>
        <v>130000</v>
      </c>
      <c r="I13" s="323">
        <v>143</v>
      </c>
      <c r="J13" s="323">
        <f t="shared" si="1"/>
        <v>1430</v>
      </c>
      <c r="K13" s="323">
        <v>13</v>
      </c>
      <c r="L13" s="323">
        <f t="shared" ref="L13:Z13" si="73">K13*10</f>
        <v>130</v>
      </c>
      <c r="M13" s="323">
        <f t="shared" si="73"/>
        <v>1300</v>
      </c>
      <c r="N13" s="323">
        <f t="shared" si="73"/>
        <v>13000</v>
      </c>
      <c r="O13" s="323">
        <f t="shared" si="73"/>
        <v>130000</v>
      </c>
      <c r="P13" s="323">
        <v>143</v>
      </c>
      <c r="Q13" s="323">
        <f t="shared" ref="Q13:Z13" si="74">P13*10</f>
        <v>1430</v>
      </c>
      <c r="R13" s="323">
        <v>13</v>
      </c>
      <c r="S13" s="323">
        <f t="shared" ref="S13:Z13" si="75">R13*10</f>
        <v>130</v>
      </c>
      <c r="T13" s="323">
        <f t="shared" si="75"/>
        <v>1300</v>
      </c>
      <c r="U13" s="323">
        <f t="shared" si="75"/>
        <v>13000</v>
      </c>
      <c r="V13" s="323">
        <f t="shared" si="75"/>
        <v>130000</v>
      </c>
      <c r="W13" s="323">
        <v>143</v>
      </c>
      <c r="X13" s="323">
        <f t="shared" ref="X13:Z13" si="76">W13*10</f>
        <v>1430</v>
      </c>
      <c r="Y13" s="323">
        <v>13</v>
      </c>
      <c r="Z13" s="323">
        <f t="shared" ref="Z13" si="77">Y13*10</f>
        <v>130</v>
      </c>
      <c r="AA13" s="323">
        <v>13</v>
      </c>
      <c r="AB13" s="323">
        <f t="shared" ref="AB13:AH13" si="78">AA13*10</f>
        <v>130</v>
      </c>
      <c r="AC13" s="323">
        <f t="shared" si="78"/>
        <v>1300</v>
      </c>
      <c r="AD13" s="323">
        <f t="shared" si="78"/>
        <v>13000</v>
      </c>
      <c r="AE13" s="323">
        <f t="shared" si="78"/>
        <v>130000</v>
      </c>
      <c r="AF13" s="323">
        <v>143</v>
      </c>
      <c r="AG13" s="323">
        <f t="shared" ref="AG13:AH13" si="79">AF13*10</f>
        <v>1430</v>
      </c>
      <c r="AH13" s="323">
        <v>13</v>
      </c>
    </row>
    <row r="14" spans="1:36" x14ac:dyDescent="0.15">
      <c r="A14" s="219" t="s">
        <v>43</v>
      </c>
      <c r="B14" s="224"/>
      <c r="C14" s="224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41"/>
      <c r="P14" s="339"/>
      <c r="Q14" s="339"/>
      <c r="R14" s="341"/>
      <c r="S14" s="339"/>
      <c r="T14" s="339"/>
      <c r="U14" s="339"/>
      <c r="V14" s="339"/>
      <c r="W14" s="339"/>
      <c r="X14" s="340"/>
      <c r="Y14" s="339"/>
      <c r="Z14" s="339"/>
      <c r="AA14" s="339"/>
      <c r="AB14" s="339"/>
      <c r="AC14" s="339"/>
      <c r="AD14" s="339"/>
      <c r="AE14" s="339"/>
      <c r="AF14" s="339"/>
      <c r="AG14" s="339"/>
      <c r="AH14" s="339"/>
    </row>
    <row r="16" spans="1:36" x14ac:dyDescent="0.15">
      <c r="A16" s="217" t="s">
        <v>134</v>
      </c>
      <c r="B16" s="217" t="s">
        <v>91</v>
      </c>
      <c r="C16" s="217" t="s">
        <v>135</v>
      </c>
    </row>
    <row r="17" spans="1:34" x14ac:dyDescent="0.15">
      <c r="A17" s="219" t="s">
        <v>0</v>
      </c>
      <c r="B17" s="220" t="s">
        <v>1</v>
      </c>
      <c r="C17" s="221" t="s">
        <v>2</v>
      </c>
      <c r="D17" s="221" t="s">
        <v>3</v>
      </c>
      <c r="E17" s="221" t="s">
        <v>4</v>
      </c>
      <c r="F17" s="221" t="s">
        <v>5</v>
      </c>
      <c r="G17" s="221" t="s">
        <v>6</v>
      </c>
      <c r="H17" s="222" t="s">
        <v>8</v>
      </c>
      <c r="I17" s="222" t="s">
        <v>44</v>
      </c>
      <c r="J17" s="221" t="s">
        <v>45</v>
      </c>
      <c r="K17" s="221" t="s">
        <v>46</v>
      </c>
      <c r="L17" s="221" t="s">
        <v>47</v>
      </c>
      <c r="M17" s="221" t="s">
        <v>48</v>
      </c>
      <c r="N17" s="221" t="s">
        <v>49</v>
      </c>
      <c r="O17" s="221" t="s">
        <v>50</v>
      </c>
      <c r="P17" s="221" t="s">
        <v>51</v>
      </c>
      <c r="Q17" s="221" t="s">
        <v>52</v>
      </c>
      <c r="R17" s="221" t="s">
        <v>53</v>
      </c>
      <c r="S17" s="221" t="s">
        <v>14</v>
      </c>
      <c r="T17" s="221" t="s">
        <v>54</v>
      </c>
      <c r="U17" s="221" t="s">
        <v>55</v>
      </c>
      <c r="V17" s="221" t="s">
        <v>56</v>
      </c>
      <c r="W17" s="221" t="s">
        <v>57</v>
      </c>
      <c r="X17" s="326" t="s">
        <v>58</v>
      </c>
      <c r="Y17" s="221" t="s">
        <v>59</v>
      </c>
      <c r="Z17" s="221" t="s">
        <v>60</v>
      </c>
      <c r="AA17" s="221" t="s">
        <v>61</v>
      </c>
      <c r="AB17" s="221" t="s">
        <v>62</v>
      </c>
      <c r="AC17" s="221" t="s">
        <v>29</v>
      </c>
      <c r="AD17" s="221" t="s">
        <v>63</v>
      </c>
      <c r="AE17" s="221" t="s">
        <v>64</v>
      </c>
      <c r="AF17" s="223" t="s">
        <v>66</v>
      </c>
      <c r="AG17" s="223" t="s">
        <v>67</v>
      </c>
      <c r="AH17" s="223" t="s">
        <v>31</v>
      </c>
    </row>
    <row r="18" spans="1:34" x14ac:dyDescent="0.15">
      <c r="A18" s="219" t="s">
        <v>32</v>
      </c>
      <c r="B18" s="88">
        <v>10</v>
      </c>
      <c r="C18" s="323">
        <v>600</v>
      </c>
      <c r="D18" s="323">
        <v>3</v>
      </c>
      <c r="E18" s="323">
        <f>D18*10</f>
        <v>30</v>
      </c>
      <c r="F18" s="323">
        <f t="shared" ref="F18:O18" si="80">E18*10</f>
        <v>300</v>
      </c>
      <c r="G18" s="323">
        <f t="shared" si="80"/>
        <v>3000</v>
      </c>
      <c r="H18" s="323">
        <f t="shared" si="80"/>
        <v>30000</v>
      </c>
      <c r="I18" s="323">
        <v>33</v>
      </c>
      <c r="J18" s="323">
        <f t="shared" ref="J18:L18" si="81">I18*10</f>
        <v>330</v>
      </c>
      <c r="K18" s="323">
        <v>3</v>
      </c>
      <c r="L18" s="323">
        <f t="shared" ref="L18:Z18" si="82">K18*10</f>
        <v>30</v>
      </c>
      <c r="M18" s="323">
        <f t="shared" si="82"/>
        <v>300</v>
      </c>
      <c r="N18" s="323">
        <f t="shared" si="82"/>
        <v>3000</v>
      </c>
      <c r="O18" s="323">
        <f t="shared" si="82"/>
        <v>30000</v>
      </c>
      <c r="P18" s="323">
        <v>33</v>
      </c>
      <c r="Q18" s="323">
        <f t="shared" ref="Q18:Z18" si="83">P18*10</f>
        <v>330</v>
      </c>
      <c r="R18" s="323">
        <v>3</v>
      </c>
      <c r="S18" s="323">
        <f t="shared" ref="S18:Z18" si="84">R18*10</f>
        <v>30</v>
      </c>
      <c r="T18" s="323">
        <f t="shared" si="84"/>
        <v>300</v>
      </c>
      <c r="U18" s="323">
        <f t="shared" si="84"/>
        <v>3000</v>
      </c>
      <c r="V18" s="323">
        <f t="shared" si="84"/>
        <v>30000</v>
      </c>
      <c r="W18" s="323">
        <v>33</v>
      </c>
      <c r="X18" s="323">
        <f t="shared" ref="X18:Z18" si="85">W18*10</f>
        <v>330</v>
      </c>
      <c r="Y18" s="323">
        <v>3</v>
      </c>
      <c r="Z18" s="323">
        <f t="shared" ref="Z18:Z28" si="86">Y18*10</f>
        <v>30</v>
      </c>
      <c r="AA18" s="323">
        <v>3</v>
      </c>
      <c r="AB18" s="323">
        <f>AA18*10</f>
        <v>30</v>
      </c>
      <c r="AC18" s="323">
        <f t="shared" ref="AC18:AH18" si="87">AB18*10</f>
        <v>300</v>
      </c>
      <c r="AD18" s="323">
        <f t="shared" si="87"/>
        <v>3000</v>
      </c>
      <c r="AE18" s="323">
        <f t="shared" si="87"/>
        <v>30000</v>
      </c>
      <c r="AF18" s="323">
        <v>33</v>
      </c>
      <c r="AG18" s="323">
        <f t="shared" ref="AG18:AH18" si="88">AF18*10</f>
        <v>330</v>
      </c>
      <c r="AH18" s="323">
        <v>3</v>
      </c>
    </row>
    <row r="19" spans="1:34" ht="16.5" customHeight="1" x14ac:dyDescent="0.15">
      <c r="A19" s="219" t="s">
        <v>33</v>
      </c>
      <c r="B19" s="202">
        <v>20</v>
      </c>
      <c r="C19" s="323">
        <v>700</v>
      </c>
      <c r="D19" s="323">
        <v>4</v>
      </c>
      <c r="E19" s="323">
        <f t="shared" ref="E19:O19" si="89">D19*10</f>
        <v>40</v>
      </c>
      <c r="F19" s="323">
        <f t="shared" si="89"/>
        <v>400</v>
      </c>
      <c r="G19" s="323">
        <f t="shared" si="89"/>
        <v>4000</v>
      </c>
      <c r="H19" s="323">
        <f t="shared" si="89"/>
        <v>40000</v>
      </c>
      <c r="I19" s="323">
        <v>44</v>
      </c>
      <c r="J19" s="323">
        <f t="shared" ref="J19:L19" si="90">I19*10</f>
        <v>440</v>
      </c>
      <c r="K19" s="323">
        <v>4</v>
      </c>
      <c r="L19" s="323">
        <f t="shared" ref="L19:Z19" si="91">K19*10</f>
        <v>40</v>
      </c>
      <c r="M19" s="323">
        <f t="shared" si="91"/>
        <v>400</v>
      </c>
      <c r="N19" s="323">
        <f t="shared" si="91"/>
        <v>4000</v>
      </c>
      <c r="O19" s="323">
        <f t="shared" si="91"/>
        <v>40000</v>
      </c>
      <c r="P19" s="323">
        <v>44</v>
      </c>
      <c r="Q19" s="323">
        <f t="shared" ref="Q19:Z19" si="92">P19*10</f>
        <v>440</v>
      </c>
      <c r="R19" s="323">
        <v>4</v>
      </c>
      <c r="S19" s="323">
        <f t="shared" ref="S19:Z19" si="93">R19*10</f>
        <v>40</v>
      </c>
      <c r="T19" s="323">
        <f t="shared" si="93"/>
        <v>400</v>
      </c>
      <c r="U19" s="323">
        <f t="shared" si="93"/>
        <v>4000</v>
      </c>
      <c r="V19" s="323">
        <f t="shared" si="93"/>
        <v>40000</v>
      </c>
      <c r="W19" s="323">
        <v>44</v>
      </c>
      <c r="X19" s="323">
        <f t="shared" ref="X19:Z19" si="94">W19*10</f>
        <v>440</v>
      </c>
      <c r="Y19" s="323">
        <v>4</v>
      </c>
      <c r="Z19" s="323">
        <f t="shared" si="86"/>
        <v>40</v>
      </c>
      <c r="AA19" s="323">
        <v>4</v>
      </c>
      <c r="AB19" s="323">
        <f t="shared" ref="AB19:AH19" si="95">AA19*10</f>
        <v>40</v>
      </c>
      <c r="AC19" s="323">
        <f t="shared" si="95"/>
        <v>400</v>
      </c>
      <c r="AD19" s="323">
        <f t="shared" si="95"/>
        <v>4000</v>
      </c>
      <c r="AE19" s="323">
        <f t="shared" si="95"/>
        <v>40000</v>
      </c>
      <c r="AF19" s="323">
        <v>44</v>
      </c>
      <c r="AG19" s="323">
        <f t="shared" ref="AG19:AH19" si="96">AF19*10</f>
        <v>440</v>
      </c>
      <c r="AH19" s="323">
        <v>4</v>
      </c>
    </row>
    <row r="20" spans="1:34" x14ac:dyDescent="0.15">
      <c r="A20" s="219" t="s">
        <v>34</v>
      </c>
      <c r="B20" s="88">
        <v>30</v>
      </c>
      <c r="C20" s="323">
        <v>800</v>
      </c>
      <c r="D20" s="323">
        <v>5</v>
      </c>
      <c r="E20" s="323">
        <f t="shared" ref="E20:O20" si="97">D20*10</f>
        <v>50</v>
      </c>
      <c r="F20" s="323">
        <f t="shared" si="97"/>
        <v>500</v>
      </c>
      <c r="G20" s="323">
        <f t="shared" si="97"/>
        <v>5000</v>
      </c>
      <c r="H20" s="323">
        <f t="shared" si="97"/>
        <v>50000</v>
      </c>
      <c r="I20" s="323">
        <v>55</v>
      </c>
      <c r="J20" s="323">
        <f t="shared" ref="J20:L20" si="98">I20*10</f>
        <v>550</v>
      </c>
      <c r="K20" s="323">
        <v>5</v>
      </c>
      <c r="L20" s="323">
        <f t="shared" ref="L20:Z20" si="99">K20*10</f>
        <v>50</v>
      </c>
      <c r="M20" s="323">
        <f t="shared" si="99"/>
        <v>500</v>
      </c>
      <c r="N20" s="323">
        <f t="shared" si="99"/>
        <v>5000</v>
      </c>
      <c r="O20" s="323">
        <f t="shared" si="99"/>
        <v>50000</v>
      </c>
      <c r="P20" s="323">
        <v>55</v>
      </c>
      <c r="Q20" s="323">
        <f t="shared" ref="Q20:Z20" si="100">P20*10</f>
        <v>550</v>
      </c>
      <c r="R20" s="323">
        <v>5</v>
      </c>
      <c r="S20" s="323">
        <f t="shared" ref="S20:Z20" si="101">R20*10</f>
        <v>50</v>
      </c>
      <c r="T20" s="323">
        <f t="shared" si="101"/>
        <v>500</v>
      </c>
      <c r="U20" s="323">
        <f t="shared" si="101"/>
        <v>5000</v>
      </c>
      <c r="V20" s="323">
        <f t="shared" si="101"/>
        <v>50000</v>
      </c>
      <c r="W20" s="323">
        <v>55</v>
      </c>
      <c r="X20" s="323">
        <f t="shared" ref="X20:Z20" si="102">W20*10</f>
        <v>550</v>
      </c>
      <c r="Y20" s="323">
        <v>5</v>
      </c>
      <c r="Z20" s="323">
        <f t="shared" si="86"/>
        <v>50</v>
      </c>
      <c r="AA20" s="323">
        <v>5</v>
      </c>
      <c r="AB20" s="323">
        <f t="shared" ref="AB20:AH20" si="103">AA20*10</f>
        <v>50</v>
      </c>
      <c r="AC20" s="323">
        <f t="shared" si="103"/>
        <v>500</v>
      </c>
      <c r="AD20" s="323">
        <f t="shared" si="103"/>
        <v>5000</v>
      </c>
      <c r="AE20" s="323">
        <f t="shared" si="103"/>
        <v>50000</v>
      </c>
      <c r="AF20" s="323">
        <v>55</v>
      </c>
      <c r="AG20" s="323">
        <f t="shared" ref="AG20:AH20" si="104">AF20*10</f>
        <v>550</v>
      </c>
      <c r="AH20" s="323">
        <v>5</v>
      </c>
    </row>
    <row r="21" spans="1:34" x14ac:dyDescent="0.15">
      <c r="A21" s="219" t="s">
        <v>35</v>
      </c>
      <c r="B21" s="202">
        <v>40</v>
      </c>
      <c r="C21" s="323">
        <v>900</v>
      </c>
      <c r="D21" s="323">
        <v>6</v>
      </c>
      <c r="E21" s="323">
        <f t="shared" ref="E21:O21" si="105">D21*10</f>
        <v>60</v>
      </c>
      <c r="F21" s="323">
        <f t="shared" si="105"/>
        <v>600</v>
      </c>
      <c r="G21" s="323">
        <f t="shared" si="105"/>
        <v>6000</v>
      </c>
      <c r="H21" s="323">
        <f t="shared" si="105"/>
        <v>60000</v>
      </c>
      <c r="I21" s="323">
        <v>66</v>
      </c>
      <c r="J21" s="323">
        <f t="shared" ref="J21:L21" si="106">I21*10</f>
        <v>660</v>
      </c>
      <c r="K21" s="323">
        <v>6</v>
      </c>
      <c r="L21" s="323">
        <f t="shared" ref="L21:Z21" si="107">K21*10</f>
        <v>60</v>
      </c>
      <c r="M21" s="323">
        <f t="shared" si="107"/>
        <v>600</v>
      </c>
      <c r="N21" s="323">
        <f t="shared" si="107"/>
        <v>6000</v>
      </c>
      <c r="O21" s="323">
        <f t="shared" si="107"/>
        <v>60000</v>
      </c>
      <c r="P21" s="323">
        <v>66</v>
      </c>
      <c r="Q21" s="323">
        <f t="shared" ref="Q21:Z21" si="108">P21*10</f>
        <v>660</v>
      </c>
      <c r="R21" s="323">
        <v>6</v>
      </c>
      <c r="S21" s="323">
        <f t="shared" ref="S21:Z21" si="109">R21*10</f>
        <v>60</v>
      </c>
      <c r="T21" s="323">
        <f t="shared" si="109"/>
        <v>600</v>
      </c>
      <c r="U21" s="323">
        <f t="shared" si="109"/>
        <v>6000</v>
      </c>
      <c r="V21" s="323">
        <f t="shared" si="109"/>
        <v>60000</v>
      </c>
      <c r="W21" s="323">
        <v>66</v>
      </c>
      <c r="X21" s="323">
        <f t="shared" ref="X21:Z21" si="110">W21*10</f>
        <v>660</v>
      </c>
      <c r="Y21" s="323">
        <v>6</v>
      </c>
      <c r="Z21" s="323">
        <f t="shared" si="86"/>
        <v>60</v>
      </c>
      <c r="AA21" s="323">
        <v>6</v>
      </c>
      <c r="AB21" s="323">
        <f t="shared" ref="AB21:AH21" si="111">AA21*10</f>
        <v>60</v>
      </c>
      <c r="AC21" s="323">
        <f t="shared" si="111"/>
        <v>600</v>
      </c>
      <c r="AD21" s="323">
        <f t="shared" si="111"/>
        <v>6000</v>
      </c>
      <c r="AE21" s="323">
        <f t="shared" si="111"/>
        <v>60000</v>
      </c>
      <c r="AF21" s="323">
        <v>66</v>
      </c>
      <c r="AG21" s="323">
        <f t="shared" ref="AG21:AH21" si="112">AF21*10</f>
        <v>660</v>
      </c>
      <c r="AH21" s="323">
        <v>6</v>
      </c>
    </row>
    <row r="22" spans="1:34" x14ac:dyDescent="0.15">
      <c r="A22" s="219" t="s">
        <v>36</v>
      </c>
      <c r="B22" s="88">
        <v>50</v>
      </c>
      <c r="C22" s="323">
        <v>1000</v>
      </c>
      <c r="D22" s="323">
        <v>7</v>
      </c>
      <c r="E22" s="323">
        <f t="shared" ref="E22:O22" si="113">D22*10</f>
        <v>70</v>
      </c>
      <c r="F22" s="323">
        <f t="shared" si="113"/>
        <v>700</v>
      </c>
      <c r="G22" s="323">
        <f t="shared" si="113"/>
        <v>7000</v>
      </c>
      <c r="H22" s="323">
        <f t="shared" si="113"/>
        <v>70000</v>
      </c>
      <c r="I22" s="323">
        <v>77</v>
      </c>
      <c r="J22" s="323">
        <f t="shared" ref="J22:L22" si="114">I22*10</f>
        <v>770</v>
      </c>
      <c r="K22" s="323">
        <v>7</v>
      </c>
      <c r="L22" s="323">
        <f t="shared" ref="L22:Z22" si="115">K22*10</f>
        <v>70</v>
      </c>
      <c r="M22" s="323">
        <f t="shared" si="115"/>
        <v>700</v>
      </c>
      <c r="N22" s="323">
        <f t="shared" si="115"/>
        <v>7000</v>
      </c>
      <c r="O22" s="323">
        <f t="shared" si="115"/>
        <v>70000</v>
      </c>
      <c r="P22" s="323">
        <v>77</v>
      </c>
      <c r="Q22" s="323">
        <f t="shared" ref="Q22:Z22" si="116">P22*10</f>
        <v>770</v>
      </c>
      <c r="R22" s="323">
        <v>7</v>
      </c>
      <c r="S22" s="323">
        <f t="shared" ref="S22:Z22" si="117">R22*10</f>
        <v>70</v>
      </c>
      <c r="T22" s="323">
        <f t="shared" si="117"/>
        <v>700</v>
      </c>
      <c r="U22" s="323">
        <f t="shared" si="117"/>
        <v>7000</v>
      </c>
      <c r="V22" s="323">
        <f t="shared" si="117"/>
        <v>70000</v>
      </c>
      <c r="W22" s="323">
        <v>77</v>
      </c>
      <c r="X22" s="323">
        <f t="shared" ref="X22:Z22" si="118">W22*10</f>
        <v>770</v>
      </c>
      <c r="Y22" s="323">
        <v>7</v>
      </c>
      <c r="Z22" s="323">
        <f t="shared" si="86"/>
        <v>70</v>
      </c>
      <c r="AA22" s="323">
        <v>7</v>
      </c>
      <c r="AB22" s="323">
        <f t="shared" ref="AB22:AH22" si="119">AA22*10</f>
        <v>70</v>
      </c>
      <c r="AC22" s="323">
        <f t="shared" si="119"/>
        <v>700</v>
      </c>
      <c r="AD22" s="323">
        <f t="shared" si="119"/>
        <v>7000</v>
      </c>
      <c r="AE22" s="323">
        <f t="shared" si="119"/>
        <v>70000</v>
      </c>
      <c r="AF22" s="323">
        <v>77</v>
      </c>
      <c r="AG22" s="323">
        <f t="shared" ref="AG22:AH22" si="120">AF22*10</f>
        <v>770</v>
      </c>
      <c r="AH22" s="323">
        <v>7</v>
      </c>
    </row>
    <row r="23" spans="1:34" x14ac:dyDescent="0.15">
      <c r="A23" s="219" t="s">
        <v>37</v>
      </c>
      <c r="B23" s="202">
        <v>60</v>
      </c>
      <c r="C23" s="323">
        <v>1100</v>
      </c>
      <c r="D23" s="323">
        <v>8</v>
      </c>
      <c r="E23" s="323">
        <f t="shared" ref="E23:O23" si="121">D23*10</f>
        <v>80</v>
      </c>
      <c r="F23" s="323">
        <f t="shared" si="121"/>
        <v>800</v>
      </c>
      <c r="G23" s="323">
        <f t="shared" si="121"/>
        <v>8000</v>
      </c>
      <c r="H23" s="323">
        <f t="shared" si="121"/>
        <v>80000</v>
      </c>
      <c r="I23" s="323">
        <v>88</v>
      </c>
      <c r="J23" s="323">
        <f t="shared" ref="J23:L23" si="122">I23*10</f>
        <v>880</v>
      </c>
      <c r="K23" s="323">
        <v>8</v>
      </c>
      <c r="L23" s="323">
        <f t="shared" ref="L23:Z23" si="123">K23*10</f>
        <v>80</v>
      </c>
      <c r="M23" s="323">
        <f t="shared" si="123"/>
        <v>800</v>
      </c>
      <c r="N23" s="323">
        <f t="shared" si="123"/>
        <v>8000</v>
      </c>
      <c r="O23" s="323">
        <f t="shared" si="123"/>
        <v>80000</v>
      </c>
      <c r="P23" s="323">
        <v>88</v>
      </c>
      <c r="Q23" s="323">
        <f t="shared" ref="Q23:Z23" si="124">P23*10</f>
        <v>880</v>
      </c>
      <c r="R23" s="323">
        <v>8</v>
      </c>
      <c r="S23" s="323">
        <f t="shared" ref="S23:Z23" si="125">R23*10</f>
        <v>80</v>
      </c>
      <c r="T23" s="323">
        <f t="shared" si="125"/>
        <v>800</v>
      </c>
      <c r="U23" s="323">
        <f t="shared" si="125"/>
        <v>8000</v>
      </c>
      <c r="V23" s="323">
        <f t="shared" si="125"/>
        <v>80000</v>
      </c>
      <c r="W23" s="323">
        <v>88</v>
      </c>
      <c r="X23" s="323">
        <f t="shared" ref="X23:Z23" si="126">W23*10</f>
        <v>880</v>
      </c>
      <c r="Y23" s="323">
        <v>8</v>
      </c>
      <c r="Z23" s="323">
        <f t="shared" si="86"/>
        <v>80</v>
      </c>
      <c r="AA23" s="323">
        <v>8</v>
      </c>
      <c r="AB23" s="323">
        <f t="shared" ref="AB23:AH23" si="127">AA23*10</f>
        <v>80</v>
      </c>
      <c r="AC23" s="323">
        <f t="shared" si="127"/>
        <v>800</v>
      </c>
      <c r="AD23" s="323">
        <f t="shared" si="127"/>
        <v>8000</v>
      </c>
      <c r="AE23" s="323">
        <f t="shared" si="127"/>
        <v>80000</v>
      </c>
      <c r="AF23" s="323">
        <v>88</v>
      </c>
      <c r="AG23" s="323">
        <f t="shared" ref="AG23:AH23" si="128">AF23*10</f>
        <v>880</v>
      </c>
      <c r="AH23" s="323">
        <v>8</v>
      </c>
    </row>
    <row r="24" spans="1:34" x14ac:dyDescent="0.15">
      <c r="A24" s="219" t="s">
        <v>38</v>
      </c>
      <c r="B24" s="88">
        <v>70</v>
      </c>
      <c r="C24" s="323">
        <v>1200</v>
      </c>
      <c r="D24" s="323">
        <v>9</v>
      </c>
      <c r="E24" s="323">
        <f t="shared" ref="E24:O24" si="129">D24*10</f>
        <v>90</v>
      </c>
      <c r="F24" s="323">
        <f t="shared" si="129"/>
        <v>900</v>
      </c>
      <c r="G24" s="323">
        <f t="shared" si="129"/>
        <v>9000</v>
      </c>
      <c r="H24" s="323">
        <f t="shared" si="129"/>
        <v>90000</v>
      </c>
      <c r="I24" s="323">
        <v>99</v>
      </c>
      <c r="J24" s="323">
        <f t="shared" ref="J24:L24" si="130">I24*10</f>
        <v>990</v>
      </c>
      <c r="K24" s="323">
        <v>9</v>
      </c>
      <c r="L24" s="323">
        <f t="shared" ref="L24:Z24" si="131">K24*10</f>
        <v>90</v>
      </c>
      <c r="M24" s="323">
        <f t="shared" si="131"/>
        <v>900</v>
      </c>
      <c r="N24" s="323">
        <f t="shared" si="131"/>
        <v>9000</v>
      </c>
      <c r="O24" s="323">
        <f t="shared" si="131"/>
        <v>90000</v>
      </c>
      <c r="P24" s="323">
        <v>99</v>
      </c>
      <c r="Q24" s="323">
        <f t="shared" ref="Q24:Z24" si="132">P24*10</f>
        <v>990</v>
      </c>
      <c r="R24" s="323">
        <v>9</v>
      </c>
      <c r="S24" s="323">
        <f t="shared" ref="S24:Z24" si="133">R24*10</f>
        <v>90</v>
      </c>
      <c r="T24" s="323">
        <f t="shared" si="133"/>
        <v>900</v>
      </c>
      <c r="U24" s="323">
        <f t="shared" si="133"/>
        <v>9000</v>
      </c>
      <c r="V24" s="323">
        <f t="shared" si="133"/>
        <v>90000</v>
      </c>
      <c r="W24" s="323">
        <v>99</v>
      </c>
      <c r="X24" s="323">
        <f t="shared" ref="X24:Z24" si="134">W24*10</f>
        <v>990</v>
      </c>
      <c r="Y24" s="323">
        <v>9</v>
      </c>
      <c r="Z24" s="323">
        <f t="shared" si="86"/>
        <v>90</v>
      </c>
      <c r="AA24" s="323">
        <v>9</v>
      </c>
      <c r="AB24" s="323">
        <f t="shared" ref="AB24:AH24" si="135">AA24*10</f>
        <v>90</v>
      </c>
      <c r="AC24" s="323">
        <f t="shared" si="135"/>
        <v>900</v>
      </c>
      <c r="AD24" s="323">
        <f t="shared" si="135"/>
        <v>9000</v>
      </c>
      <c r="AE24" s="323">
        <f t="shared" si="135"/>
        <v>90000</v>
      </c>
      <c r="AF24" s="323">
        <v>99</v>
      </c>
      <c r="AG24" s="323">
        <f t="shared" ref="AG24:AH24" si="136">AF24*10</f>
        <v>990</v>
      </c>
      <c r="AH24" s="323">
        <v>9</v>
      </c>
    </row>
    <row r="25" spans="1:34" x14ac:dyDescent="0.15">
      <c r="A25" s="219" t="s">
        <v>39</v>
      </c>
      <c r="B25" s="202">
        <v>80</v>
      </c>
      <c r="C25" s="323">
        <v>1300</v>
      </c>
      <c r="D25" s="323">
        <v>10</v>
      </c>
      <c r="E25" s="323">
        <f t="shared" ref="E25:O25" si="137">D25*10</f>
        <v>100</v>
      </c>
      <c r="F25" s="323">
        <f t="shared" si="137"/>
        <v>1000</v>
      </c>
      <c r="G25" s="323">
        <f t="shared" si="137"/>
        <v>10000</v>
      </c>
      <c r="H25" s="323">
        <f t="shared" si="137"/>
        <v>100000</v>
      </c>
      <c r="I25" s="323">
        <v>110</v>
      </c>
      <c r="J25" s="323">
        <f t="shared" ref="J25:L25" si="138">I25*10</f>
        <v>1100</v>
      </c>
      <c r="K25" s="323">
        <v>10</v>
      </c>
      <c r="L25" s="323">
        <f t="shared" ref="L25:Z25" si="139">K25*10</f>
        <v>100</v>
      </c>
      <c r="M25" s="323">
        <f t="shared" si="139"/>
        <v>1000</v>
      </c>
      <c r="N25" s="323">
        <f t="shared" si="139"/>
        <v>10000</v>
      </c>
      <c r="O25" s="323">
        <f t="shared" si="139"/>
        <v>100000</v>
      </c>
      <c r="P25" s="323">
        <v>110</v>
      </c>
      <c r="Q25" s="323">
        <f t="shared" ref="Q25:Z25" si="140">P25*10</f>
        <v>1100</v>
      </c>
      <c r="R25" s="323">
        <v>10</v>
      </c>
      <c r="S25" s="323">
        <f t="shared" ref="S25:Z25" si="141">R25*10</f>
        <v>100</v>
      </c>
      <c r="T25" s="323">
        <f t="shared" si="141"/>
        <v>1000</v>
      </c>
      <c r="U25" s="323">
        <f t="shared" si="141"/>
        <v>10000</v>
      </c>
      <c r="V25" s="323">
        <f t="shared" si="141"/>
        <v>100000</v>
      </c>
      <c r="W25" s="323">
        <v>110</v>
      </c>
      <c r="X25" s="323">
        <f t="shared" ref="X25:Z25" si="142">W25*10</f>
        <v>1100</v>
      </c>
      <c r="Y25" s="323">
        <v>10</v>
      </c>
      <c r="Z25" s="323">
        <f t="shared" si="86"/>
        <v>100</v>
      </c>
      <c r="AA25" s="323">
        <v>10</v>
      </c>
      <c r="AB25" s="323">
        <f t="shared" ref="AB25:AH25" si="143">AA25*10</f>
        <v>100</v>
      </c>
      <c r="AC25" s="323">
        <f t="shared" si="143"/>
        <v>1000</v>
      </c>
      <c r="AD25" s="323">
        <f t="shared" si="143"/>
        <v>10000</v>
      </c>
      <c r="AE25" s="323">
        <f t="shared" si="143"/>
        <v>100000</v>
      </c>
      <c r="AF25" s="323">
        <v>110</v>
      </c>
      <c r="AG25" s="323">
        <f t="shared" ref="AG25:AH25" si="144">AF25*10</f>
        <v>1100</v>
      </c>
      <c r="AH25" s="323">
        <v>10</v>
      </c>
    </row>
    <row r="26" spans="1:34" x14ac:dyDescent="0.15">
      <c r="A26" s="219" t="s">
        <v>40</v>
      </c>
      <c r="B26" s="88">
        <v>90</v>
      </c>
      <c r="C26" s="323">
        <v>1400</v>
      </c>
      <c r="D26" s="323">
        <v>11</v>
      </c>
      <c r="E26" s="323">
        <f t="shared" ref="E26:O26" si="145">D26*10</f>
        <v>110</v>
      </c>
      <c r="F26" s="323">
        <f t="shared" si="145"/>
        <v>1100</v>
      </c>
      <c r="G26" s="323">
        <f t="shared" si="145"/>
        <v>11000</v>
      </c>
      <c r="H26" s="323">
        <f t="shared" si="145"/>
        <v>110000</v>
      </c>
      <c r="I26" s="323">
        <v>121</v>
      </c>
      <c r="J26" s="323">
        <f t="shared" ref="J26:L26" si="146">I26*10</f>
        <v>1210</v>
      </c>
      <c r="K26" s="323">
        <v>11</v>
      </c>
      <c r="L26" s="323">
        <f t="shared" ref="L26:Z26" si="147">K26*10</f>
        <v>110</v>
      </c>
      <c r="M26" s="323">
        <f t="shared" si="147"/>
        <v>1100</v>
      </c>
      <c r="N26" s="323">
        <f t="shared" si="147"/>
        <v>11000</v>
      </c>
      <c r="O26" s="323">
        <f t="shared" si="147"/>
        <v>110000</v>
      </c>
      <c r="P26" s="323">
        <v>121</v>
      </c>
      <c r="Q26" s="323">
        <f t="shared" ref="Q26:Z26" si="148">P26*10</f>
        <v>1210</v>
      </c>
      <c r="R26" s="323">
        <v>11</v>
      </c>
      <c r="S26" s="323">
        <f t="shared" ref="S26:Z26" si="149">R26*10</f>
        <v>110</v>
      </c>
      <c r="T26" s="323">
        <f t="shared" si="149"/>
        <v>1100</v>
      </c>
      <c r="U26" s="323">
        <f t="shared" si="149"/>
        <v>11000</v>
      </c>
      <c r="V26" s="323">
        <f t="shared" si="149"/>
        <v>110000</v>
      </c>
      <c r="W26" s="323">
        <v>121</v>
      </c>
      <c r="X26" s="323">
        <f t="shared" ref="X26:Z26" si="150">W26*10</f>
        <v>1210</v>
      </c>
      <c r="Y26" s="323">
        <v>11</v>
      </c>
      <c r="Z26" s="323">
        <f t="shared" si="86"/>
        <v>110</v>
      </c>
      <c r="AA26" s="323">
        <v>11</v>
      </c>
      <c r="AB26" s="323">
        <f t="shared" ref="AB26:AH26" si="151">AA26*10</f>
        <v>110</v>
      </c>
      <c r="AC26" s="323">
        <f t="shared" si="151"/>
        <v>1100</v>
      </c>
      <c r="AD26" s="323">
        <f t="shared" si="151"/>
        <v>11000</v>
      </c>
      <c r="AE26" s="323">
        <f t="shared" si="151"/>
        <v>110000</v>
      </c>
      <c r="AF26" s="323">
        <v>121</v>
      </c>
      <c r="AG26" s="323">
        <f t="shared" ref="AG26:AH26" si="152">AF26*10</f>
        <v>1210</v>
      </c>
      <c r="AH26" s="323">
        <v>11</v>
      </c>
    </row>
    <row r="27" spans="1:34" x14ac:dyDescent="0.15">
      <c r="A27" s="219" t="s">
        <v>41</v>
      </c>
      <c r="B27" s="202">
        <v>100</v>
      </c>
      <c r="C27" s="323">
        <v>1500</v>
      </c>
      <c r="D27" s="323">
        <v>12</v>
      </c>
      <c r="E27" s="323">
        <f t="shared" ref="E27:O27" si="153">D27*10</f>
        <v>120</v>
      </c>
      <c r="F27" s="323">
        <f t="shared" si="153"/>
        <v>1200</v>
      </c>
      <c r="G27" s="323">
        <f t="shared" si="153"/>
        <v>12000</v>
      </c>
      <c r="H27" s="323">
        <f t="shared" si="153"/>
        <v>120000</v>
      </c>
      <c r="I27" s="323">
        <v>132</v>
      </c>
      <c r="J27" s="323">
        <f t="shared" ref="J27:L27" si="154">I27*10</f>
        <v>1320</v>
      </c>
      <c r="K27" s="323">
        <v>12</v>
      </c>
      <c r="L27" s="323">
        <f t="shared" ref="L27:Z27" si="155">K27*10</f>
        <v>120</v>
      </c>
      <c r="M27" s="323">
        <f t="shared" si="155"/>
        <v>1200</v>
      </c>
      <c r="N27" s="323">
        <f t="shared" si="155"/>
        <v>12000</v>
      </c>
      <c r="O27" s="323">
        <f t="shared" si="155"/>
        <v>120000</v>
      </c>
      <c r="P27" s="323">
        <v>132</v>
      </c>
      <c r="Q27" s="323">
        <f t="shared" ref="Q27:Z27" si="156">P27*10</f>
        <v>1320</v>
      </c>
      <c r="R27" s="323">
        <v>12</v>
      </c>
      <c r="S27" s="323">
        <f t="shared" ref="S27:Z27" si="157">R27*10</f>
        <v>120</v>
      </c>
      <c r="T27" s="323">
        <f t="shared" si="157"/>
        <v>1200</v>
      </c>
      <c r="U27" s="323">
        <f t="shared" si="157"/>
        <v>12000</v>
      </c>
      <c r="V27" s="323">
        <f t="shared" si="157"/>
        <v>120000</v>
      </c>
      <c r="W27" s="323">
        <v>132</v>
      </c>
      <c r="X27" s="323">
        <f t="shared" ref="X27:Z27" si="158">W27*10</f>
        <v>1320</v>
      </c>
      <c r="Y27" s="323">
        <v>12</v>
      </c>
      <c r="Z27" s="323">
        <f t="shared" si="86"/>
        <v>120</v>
      </c>
      <c r="AA27" s="323">
        <v>12</v>
      </c>
      <c r="AB27" s="323">
        <f t="shared" ref="AB27:AH27" si="159">AA27*10</f>
        <v>120</v>
      </c>
      <c r="AC27" s="323">
        <f t="shared" si="159"/>
        <v>1200</v>
      </c>
      <c r="AD27" s="323">
        <f t="shared" si="159"/>
        <v>12000</v>
      </c>
      <c r="AE27" s="323">
        <f t="shared" si="159"/>
        <v>120000</v>
      </c>
      <c r="AF27" s="323">
        <v>132</v>
      </c>
      <c r="AG27" s="323">
        <f t="shared" ref="AG27:AH27" si="160">AF27*10</f>
        <v>1320</v>
      </c>
      <c r="AH27" s="323">
        <v>12</v>
      </c>
    </row>
    <row r="28" spans="1:34" x14ac:dyDescent="0.15">
      <c r="A28" s="219" t="s">
        <v>42</v>
      </c>
      <c r="B28" s="88">
        <v>110</v>
      </c>
      <c r="C28" s="323">
        <v>1600</v>
      </c>
      <c r="D28" s="323">
        <v>13</v>
      </c>
      <c r="E28" s="323">
        <f t="shared" ref="E28:O28" si="161">D28*10</f>
        <v>130</v>
      </c>
      <c r="F28" s="323">
        <f t="shared" si="161"/>
        <v>1300</v>
      </c>
      <c r="G28" s="323">
        <f t="shared" si="161"/>
        <v>13000</v>
      </c>
      <c r="H28" s="323">
        <f t="shared" si="161"/>
        <v>130000</v>
      </c>
      <c r="I28" s="323">
        <v>143</v>
      </c>
      <c r="J28" s="323">
        <f t="shared" ref="J28:L28" si="162">I28*10</f>
        <v>1430</v>
      </c>
      <c r="K28" s="323">
        <v>13</v>
      </c>
      <c r="L28" s="323">
        <f t="shared" ref="L28:Z28" si="163">K28*10</f>
        <v>130</v>
      </c>
      <c r="M28" s="323">
        <f t="shared" si="163"/>
        <v>1300</v>
      </c>
      <c r="N28" s="323">
        <f t="shared" si="163"/>
        <v>13000</v>
      </c>
      <c r="O28" s="323">
        <f t="shared" si="163"/>
        <v>130000</v>
      </c>
      <c r="P28" s="323">
        <v>143</v>
      </c>
      <c r="Q28" s="323">
        <f t="shared" ref="Q28:Z28" si="164">P28*10</f>
        <v>1430</v>
      </c>
      <c r="R28" s="323">
        <v>13</v>
      </c>
      <c r="S28" s="323">
        <f t="shared" ref="S28:Z28" si="165">R28*10</f>
        <v>130</v>
      </c>
      <c r="T28" s="323">
        <f t="shared" si="165"/>
        <v>1300</v>
      </c>
      <c r="U28" s="323">
        <f t="shared" si="165"/>
        <v>13000</v>
      </c>
      <c r="V28" s="323">
        <f t="shared" si="165"/>
        <v>130000</v>
      </c>
      <c r="W28" s="323">
        <v>143</v>
      </c>
      <c r="X28" s="323">
        <f t="shared" ref="X28:Z28" si="166">W28*10</f>
        <v>1430</v>
      </c>
      <c r="Y28" s="323">
        <v>13</v>
      </c>
      <c r="Z28" s="323">
        <f t="shared" si="86"/>
        <v>130</v>
      </c>
      <c r="AA28" s="323">
        <v>13</v>
      </c>
      <c r="AB28" s="323">
        <f t="shared" ref="AB28:AH28" si="167">AA28*10</f>
        <v>130</v>
      </c>
      <c r="AC28" s="323">
        <f t="shared" si="167"/>
        <v>1300</v>
      </c>
      <c r="AD28" s="323">
        <f t="shared" si="167"/>
        <v>13000</v>
      </c>
      <c r="AE28" s="323">
        <f t="shared" si="167"/>
        <v>130000</v>
      </c>
      <c r="AF28" s="323">
        <v>143</v>
      </c>
      <c r="AG28" s="323">
        <f t="shared" ref="AG28:AH28" si="168">AF28*10</f>
        <v>1430</v>
      </c>
      <c r="AH28" s="323">
        <v>13</v>
      </c>
    </row>
    <row r="29" spans="1:34" x14ac:dyDescent="0.15">
      <c r="A29" s="219" t="s">
        <v>43</v>
      </c>
      <c r="B29" s="225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327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</row>
    <row r="30" spans="1:34" ht="18" thickBot="1" x14ac:dyDescent="0.2"/>
    <row r="31" spans="1:34" x14ac:dyDescent="0.15">
      <c r="A31" s="226" t="s">
        <v>95</v>
      </c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328"/>
      <c r="Y31" s="227"/>
      <c r="Z31" s="227"/>
      <c r="AA31" s="227"/>
      <c r="AB31" s="227"/>
      <c r="AC31" s="227"/>
      <c r="AD31" s="227"/>
      <c r="AE31" s="227"/>
      <c r="AF31" s="227"/>
      <c r="AG31" s="227"/>
      <c r="AH31" s="228"/>
    </row>
    <row r="32" spans="1:34" x14ac:dyDescent="0.15">
      <c r="A32" s="229" t="s">
        <v>0</v>
      </c>
      <c r="B32" s="230" t="s">
        <v>1</v>
      </c>
      <c r="C32" s="221" t="s">
        <v>102</v>
      </c>
      <c r="D32" s="221" t="s">
        <v>3</v>
      </c>
      <c r="E32" s="221" t="s">
        <v>4</v>
      </c>
      <c r="F32" s="221" t="s">
        <v>5</v>
      </c>
      <c r="G32" s="221" t="s">
        <v>6</v>
      </c>
      <c r="H32" s="222" t="s">
        <v>8</v>
      </c>
      <c r="I32" s="222" t="s">
        <v>44</v>
      </c>
      <c r="J32" s="221" t="s">
        <v>45</v>
      </c>
      <c r="K32" s="221" t="s">
        <v>46</v>
      </c>
      <c r="L32" s="221" t="s">
        <v>47</v>
      </c>
      <c r="M32" s="221" t="s">
        <v>48</v>
      </c>
      <c r="N32" s="221" t="s">
        <v>49</v>
      </c>
      <c r="O32" s="221" t="s">
        <v>50</v>
      </c>
      <c r="P32" s="221" t="s">
        <v>51</v>
      </c>
      <c r="Q32" s="221" t="s">
        <v>52</v>
      </c>
      <c r="R32" s="221" t="s">
        <v>53</v>
      </c>
      <c r="S32" s="221" t="s">
        <v>14</v>
      </c>
      <c r="T32" s="221" t="s">
        <v>54</v>
      </c>
      <c r="U32" s="221" t="s">
        <v>55</v>
      </c>
      <c r="V32" s="221" t="s">
        <v>56</v>
      </c>
      <c r="W32" s="221" t="s">
        <v>57</v>
      </c>
      <c r="X32" s="326" t="s">
        <v>58</v>
      </c>
      <c r="Y32" s="221" t="s">
        <v>59</v>
      </c>
      <c r="Z32" s="221" t="s">
        <v>60</v>
      </c>
      <c r="AA32" s="221" t="s">
        <v>61</v>
      </c>
      <c r="AB32" s="221" t="s">
        <v>62</v>
      </c>
      <c r="AC32" s="221" t="s">
        <v>29</v>
      </c>
      <c r="AD32" s="221" t="s">
        <v>63</v>
      </c>
      <c r="AE32" s="221" t="s">
        <v>64</v>
      </c>
      <c r="AF32" s="223" t="s">
        <v>66</v>
      </c>
      <c r="AG32" s="223" t="s">
        <v>67</v>
      </c>
      <c r="AH32" s="231" t="s">
        <v>31</v>
      </c>
    </row>
    <row r="33" spans="1:34" x14ac:dyDescent="0.15">
      <c r="A33" s="229" t="s">
        <v>32</v>
      </c>
      <c r="B33" s="234">
        <f>B18+B3</f>
        <v>20</v>
      </c>
      <c r="C33" s="235">
        <f>(C18+C3)/1000</f>
        <v>1.2</v>
      </c>
      <c r="D33" s="235">
        <f t="shared" ref="D33:AH33" si="169">(D18+D3)/1000</f>
        <v>6.0000000000000001E-3</v>
      </c>
      <c r="E33" s="235">
        <f t="shared" si="169"/>
        <v>0.06</v>
      </c>
      <c r="F33" s="235">
        <f t="shared" si="169"/>
        <v>0.6</v>
      </c>
      <c r="G33" s="235">
        <f t="shared" si="169"/>
        <v>6</v>
      </c>
      <c r="H33" s="235">
        <f>(H18+H3)/1000</f>
        <v>60</v>
      </c>
      <c r="I33" s="235">
        <f t="shared" si="169"/>
        <v>6.6000000000000003E-2</v>
      </c>
      <c r="J33" s="235">
        <f t="shared" si="169"/>
        <v>0.66</v>
      </c>
      <c r="K33" s="235">
        <f t="shared" si="169"/>
        <v>6.0000000000000001E-3</v>
      </c>
      <c r="L33" s="235">
        <f t="shared" si="169"/>
        <v>0.06</v>
      </c>
      <c r="M33" s="235">
        <f t="shared" si="169"/>
        <v>0.6</v>
      </c>
      <c r="N33" s="235">
        <f t="shared" si="169"/>
        <v>6</v>
      </c>
      <c r="O33" s="235">
        <f t="shared" si="169"/>
        <v>60</v>
      </c>
      <c r="P33" s="235">
        <f t="shared" si="169"/>
        <v>6.6000000000000003E-2</v>
      </c>
      <c r="Q33" s="235">
        <f t="shared" si="169"/>
        <v>0.66</v>
      </c>
      <c r="R33" s="235">
        <f t="shared" si="169"/>
        <v>6.0000000000000001E-3</v>
      </c>
      <c r="S33" s="235">
        <f t="shared" si="169"/>
        <v>0.06</v>
      </c>
      <c r="T33" s="235">
        <f t="shared" si="169"/>
        <v>0.6</v>
      </c>
      <c r="U33" s="235">
        <f t="shared" si="169"/>
        <v>6</v>
      </c>
      <c r="V33" s="235">
        <f t="shared" si="169"/>
        <v>60</v>
      </c>
      <c r="W33" s="235">
        <f t="shared" si="169"/>
        <v>6.6000000000000003E-2</v>
      </c>
      <c r="X33" s="329">
        <f t="shared" si="169"/>
        <v>0.66</v>
      </c>
      <c r="Y33" s="235">
        <f t="shared" si="169"/>
        <v>6.0000000000000001E-3</v>
      </c>
      <c r="Z33" s="235">
        <f t="shared" si="169"/>
        <v>0.06</v>
      </c>
      <c r="AA33" s="235">
        <f t="shared" si="169"/>
        <v>6.0000000000000001E-3</v>
      </c>
      <c r="AB33" s="235">
        <f t="shared" si="169"/>
        <v>0.06</v>
      </c>
      <c r="AC33" s="235">
        <f t="shared" si="169"/>
        <v>0.6</v>
      </c>
      <c r="AD33" s="235">
        <f t="shared" si="169"/>
        <v>6</v>
      </c>
      <c r="AE33" s="235">
        <f t="shared" si="169"/>
        <v>60</v>
      </c>
      <c r="AF33" s="235">
        <f t="shared" si="169"/>
        <v>6.6000000000000003E-2</v>
      </c>
      <c r="AG33" s="235">
        <f t="shared" si="169"/>
        <v>0.66</v>
      </c>
      <c r="AH33" s="235">
        <f t="shared" si="169"/>
        <v>6.0000000000000001E-3</v>
      </c>
    </row>
    <row r="34" spans="1:34" x14ac:dyDescent="0.15">
      <c r="A34" s="229" t="s">
        <v>33</v>
      </c>
      <c r="B34" s="236">
        <f>B4+B19</f>
        <v>40</v>
      </c>
      <c r="C34" s="237">
        <f t="shared" ref="C34:D34" si="170">(C4+C19)/1000</f>
        <v>1.4</v>
      </c>
      <c r="D34" s="237">
        <f t="shared" si="170"/>
        <v>8.0000000000000002E-3</v>
      </c>
      <c r="E34" s="237">
        <f t="shared" ref="E34:J34" si="171">(E4+E19)/1000</f>
        <v>0.08</v>
      </c>
      <c r="F34" s="237">
        <f t="shared" si="171"/>
        <v>0.8</v>
      </c>
      <c r="G34" s="237">
        <f t="shared" si="171"/>
        <v>8</v>
      </c>
      <c r="H34" s="237">
        <f t="shared" si="171"/>
        <v>80</v>
      </c>
      <c r="I34" s="237">
        <f t="shared" si="171"/>
        <v>8.7999999999999995E-2</v>
      </c>
      <c r="J34" s="237">
        <f t="shared" si="171"/>
        <v>0.88</v>
      </c>
      <c r="K34" s="237">
        <f t="shared" ref="K34:AH34" si="172">(K4+K19)/1000</f>
        <v>8.0000000000000002E-3</v>
      </c>
      <c r="L34" s="237">
        <f t="shared" si="172"/>
        <v>0.08</v>
      </c>
      <c r="M34" s="237">
        <f t="shared" si="172"/>
        <v>0.8</v>
      </c>
      <c r="N34" s="237">
        <f t="shared" si="172"/>
        <v>8</v>
      </c>
      <c r="O34" s="237">
        <f t="shared" si="172"/>
        <v>80</v>
      </c>
      <c r="P34" s="237">
        <f t="shared" si="172"/>
        <v>8.7999999999999995E-2</v>
      </c>
      <c r="Q34" s="237">
        <f t="shared" si="172"/>
        <v>0.88</v>
      </c>
      <c r="R34" s="237">
        <f t="shared" si="172"/>
        <v>8.0000000000000002E-3</v>
      </c>
      <c r="S34" s="237">
        <f>(S4+S19)/1000</f>
        <v>0.08</v>
      </c>
      <c r="T34" s="237">
        <f t="shared" si="172"/>
        <v>0.8</v>
      </c>
      <c r="U34" s="237">
        <f t="shared" si="172"/>
        <v>8</v>
      </c>
      <c r="V34" s="237">
        <f t="shared" si="172"/>
        <v>80</v>
      </c>
      <c r="W34" s="237">
        <f t="shared" si="172"/>
        <v>8.7999999999999995E-2</v>
      </c>
      <c r="X34" s="330">
        <f t="shared" si="172"/>
        <v>0.88</v>
      </c>
      <c r="Y34" s="237">
        <f t="shared" si="172"/>
        <v>8.0000000000000002E-3</v>
      </c>
      <c r="Z34" s="237">
        <f t="shared" si="172"/>
        <v>0.08</v>
      </c>
      <c r="AA34" s="237">
        <f t="shared" si="172"/>
        <v>8.0000000000000002E-3</v>
      </c>
      <c r="AB34" s="237">
        <f t="shared" si="172"/>
        <v>0.08</v>
      </c>
      <c r="AC34" s="237">
        <f t="shared" si="172"/>
        <v>0.8</v>
      </c>
      <c r="AD34" s="237">
        <f t="shared" si="172"/>
        <v>8</v>
      </c>
      <c r="AE34" s="237">
        <f t="shared" si="172"/>
        <v>80</v>
      </c>
      <c r="AF34" s="237">
        <f t="shared" si="172"/>
        <v>8.7999999999999995E-2</v>
      </c>
      <c r="AG34" s="237">
        <f t="shared" si="172"/>
        <v>0.88</v>
      </c>
      <c r="AH34" s="237">
        <f t="shared" si="172"/>
        <v>8.0000000000000002E-3</v>
      </c>
    </row>
    <row r="35" spans="1:34" x14ac:dyDescent="0.15">
      <c r="A35" s="229" t="s">
        <v>34</v>
      </c>
      <c r="B35" s="236">
        <f t="shared" ref="B35:B42" si="173">B5+B20</f>
        <v>60</v>
      </c>
      <c r="C35" s="237">
        <f t="shared" ref="C35:C42" si="174">(C5+C20)/1000</f>
        <v>1.6</v>
      </c>
      <c r="D35" s="237">
        <f t="shared" ref="D35:R35" si="175">(D5+D20)/1000</f>
        <v>0.01</v>
      </c>
      <c r="E35" s="237">
        <f t="shared" si="175"/>
        <v>0.1</v>
      </c>
      <c r="F35" s="237">
        <f t="shared" si="175"/>
        <v>1</v>
      </c>
      <c r="G35" s="237">
        <f t="shared" si="175"/>
        <v>10</v>
      </c>
      <c r="H35" s="237">
        <f t="shared" si="175"/>
        <v>100</v>
      </c>
      <c r="I35" s="237">
        <f t="shared" si="175"/>
        <v>0.11</v>
      </c>
      <c r="J35" s="237">
        <f t="shared" si="175"/>
        <v>1.1000000000000001</v>
      </c>
      <c r="K35" s="237">
        <f t="shared" si="175"/>
        <v>0.01</v>
      </c>
      <c r="L35" s="237">
        <f t="shared" si="175"/>
        <v>0.1</v>
      </c>
      <c r="M35" s="237">
        <f t="shared" si="175"/>
        <v>1</v>
      </c>
      <c r="N35" s="237">
        <f t="shared" si="175"/>
        <v>10</v>
      </c>
      <c r="O35" s="237">
        <f t="shared" si="175"/>
        <v>100</v>
      </c>
      <c r="P35" s="237">
        <f t="shared" si="175"/>
        <v>0.11</v>
      </c>
      <c r="Q35" s="237">
        <f t="shared" si="175"/>
        <v>1.1000000000000001</v>
      </c>
      <c r="R35" s="237">
        <f t="shared" si="175"/>
        <v>0.01</v>
      </c>
      <c r="S35" s="237">
        <f t="shared" ref="S35:AH35" si="176">(S5+S20)/1000</f>
        <v>0.1</v>
      </c>
      <c r="T35" s="237">
        <f t="shared" si="176"/>
        <v>1</v>
      </c>
      <c r="U35" s="237">
        <f t="shared" si="176"/>
        <v>10</v>
      </c>
      <c r="V35" s="237">
        <f t="shared" si="176"/>
        <v>100</v>
      </c>
      <c r="W35" s="237">
        <f t="shared" si="176"/>
        <v>0.11</v>
      </c>
      <c r="X35" s="330">
        <f t="shared" si="176"/>
        <v>1.1000000000000001</v>
      </c>
      <c r="Y35" s="237">
        <f t="shared" si="176"/>
        <v>0.01</v>
      </c>
      <c r="Z35" s="237">
        <f t="shared" si="176"/>
        <v>0.1</v>
      </c>
      <c r="AA35" s="237">
        <f t="shared" si="176"/>
        <v>0.01</v>
      </c>
      <c r="AB35" s="237">
        <f t="shared" si="176"/>
        <v>0.1</v>
      </c>
      <c r="AC35" s="237">
        <f t="shared" si="176"/>
        <v>1</v>
      </c>
      <c r="AD35" s="237">
        <f t="shared" si="176"/>
        <v>10</v>
      </c>
      <c r="AE35" s="237">
        <f t="shared" si="176"/>
        <v>100</v>
      </c>
      <c r="AF35" s="237">
        <f t="shared" si="176"/>
        <v>0.11</v>
      </c>
      <c r="AG35" s="237">
        <f t="shared" si="176"/>
        <v>1.1000000000000001</v>
      </c>
      <c r="AH35" s="238">
        <f t="shared" si="176"/>
        <v>0.01</v>
      </c>
    </row>
    <row r="36" spans="1:34" x14ac:dyDescent="0.15">
      <c r="A36" s="229" t="s">
        <v>35</v>
      </c>
      <c r="B36" s="236">
        <f t="shared" si="173"/>
        <v>80</v>
      </c>
      <c r="C36" s="237">
        <f t="shared" si="174"/>
        <v>1.8</v>
      </c>
      <c r="D36" s="237">
        <f t="shared" ref="D36:R36" si="177">(D6+D21)/1000</f>
        <v>1.2E-2</v>
      </c>
      <c r="E36" s="237">
        <f t="shared" si="177"/>
        <v>0.12</v>
      </c>
      <c r="F36" s="237">
        <f t="shared" si="177"/>
        <v>1.2</v>
      </c>
      <c r="G36" s="237">
        <f t="shared" si="177"/>
        <v>12</v>
      </c>
      <c r="H36" s="237">
        <f t="shared" si="177"/>
        <v>120</v>
      </c>
      <c r="I36" s="237">
        <f t="shared" si="177"/>
        <v>0.13200000000000001</v>
      </c>
      <c r="J36" s="237">
        <f t="shared" si="177"/>
        <v>1.32</v>
      </c>
      <c r="K36" s="237">
        <f t="shared" si="177"/>
        <v>1.2E-2</v>
      </c>
      <c r="L36" s="237">
        <f t="shared" si="177"/>
        <v>0.12</v>
      </c>
      <c r="M36" s="237">
        <f t="shared" si="177"/>
        <v>1.2</v>
      </c>
      <c r="N36" s="237">
        <f t="shared" si="177"/>
        <v>12</v>
      </c>
      <c r="O36" s="237">
        <f t="shared" si="177"/>
        <v>120</v>
      </c>
      <c r="P36" s="237">
        <f t="shared" si="177"/>
        <v>0.13200000000000001</v>
      </c>
      <c r="Q36" s="237">
        <f t="shared" si="177"/>
        <v>1.32</v>
      </c>
      <c r="R36" s="237">
        <f t="shared" si="177"/>
        <v>1.2E-2</v>
      </c>
      <c r="S36" s="237">
        <f t="shared" ref="S36:AH36" si="178">(S6+S21)/1000</f>
        <v>0.12</v>
      </c>
      <c r="T36" s="237">
        <f t="shared" si="178"/>
        <v>1.2</v>
      </c>
      <c r="U36" s="237">
        <f t="shared" si="178"/>
        <v>12</v>
      </c>
      <c r="V36" s="237">
        <f t="shared" si="178"/>
        <v>120</v>
      </c>
      <c r="W36" s="237">
        <f t="shared" si="178"/>
        <v>0.13200000000000001</v>
      </c>
      <c r="X36" s="330">
        <f t="shared" si="178"/>
        <v>1.32</v>
      </c>
      <c r="Y36" s="237">
        <f t="shared" si="178"/>
        <v>1.2E-2</v>
      </c>
      <c r="Z36" s="237">
        <f t="shared" si="178"/>
        <v>0.12</v>
      </c>
      <c r="AA36" s="237">
        <f t="shared" si="178"/>
        <v>1.2E-2</v>
      </c>
      <c r="AB36" s="237">
        <f t="shared" si="178"/>
        <v>0.12</v>
      </c>
      <c r="AC36" s="237">
        <f t="shared" si="178"/>
        <v>1.2</v>
      </c>
      <c r="AD36" s="237">
        <f t="shared" si="178"/>
        <v>12</v>
      </c>
      <c r="AE36" s="237">
        <f t="shared" si="178"/>
        <v>120</v>
      </c>
      <c r="AF36" s="237">
        <f t="shared" si="178"/>
        <v>0.13200000000000001</v>
      </c>
      <c r="AG36" s="237">
        <f t="shared" si="178"/>
        <v>1.32</v>
      </c>
      <c r="AH36" s="238">
        <f t="shared" si="178"/>
        <v>1.2E-2</v>
      </c>
    </row>
    <row r="37" spans="1:34" x14ac:dyDescent="0.15">
      <c r="A37" s="229" t="s">
        <v>36</v>
      </c>
      <c r="B37" s="236">
        <f t="shared" si="173"/>
        <v>100</v>
      </c>
      <c r="C37" s="237">
        <f t="shared" si="174"/>
        <v>2</v>
      </c>
      <c r="D37" s="237">
        <f t="shared" ref="D37:R37" si="179">(D7+D22)/1000</f>
        <v>1.4E-2</v>
      </c>
      <c r="E37" s="237">
        <f t="shared" si="179"/>
        <v>0.14000000000000001</v>
      </c>
      <c r="F37" s="237">
        <f t="shared" si="179"/>
        <v>1.4</v>
      </c>
      <c r="G37" s="237">
        <f t="shared" si="179"/>
        <v>14</v>
      </c>
      <c r="H37" s="237">
        <f t="shared" si="179"/>
        <v>140</v>
      </c>
      <c r="I37" s="237">
        <f t="shared" si="179"/>
        <v>0.154</v>
      </c>
      <c r="J37" s="237">
        <f t="shared" si="179"/>
        <v>1.54</v>
      </c>
      <c r="K37" s="237">
        <f t="shared" si="179"/>
        <v>1.4E-2</v>
      </c>
      <c r="L37" s="237">
        <f t="shared" si="179"/>
        <v>0.14000000000000001</v>
      </c>
      <c r="M37" s="237">
        <f t="shared" si="179"/>
        <v>1.4</v>
      </c>
      <c r="N37" s="237">
        <f t="shared" si="179"/>
        <v>14</v>
      </c>
      <c r="O37" s="237">
        <f t="shared" si="179"/>
        <v>140</v>
      </c>
      <c r="P37" s="237">
        <f t="shared" si="179"/>
        <v>0.154</v>
      </c>
      <c r="Q37" s="237">
        <f t="shared" si="179"/>
        <v>1.54</v>
      </c>
      <c r="R37" s="237">
        <f t="shared" si="179"/>
        <v>1.4E-2</v>
      </c>
      <c r="S37" s="237">
        <f t="shared" ref="D37:AH42" si="180">(S7+S22)/1000</f>
        <v>0.14000000000000001</v>
      </c>
      <c r="T37" s="237">
        <f t="shared" si="180"/>
        <v>1.4</v>
      </c>
      <c r="U37" s="237">
        <f t="shared" si="180"/>
        <v>14</v>
      </c>
      <c r="V37" s="237">
        <f t="shared" si="180"/>
        <v>140</v>
      </c>
      <c r="W37" s="237">
        <f t="shared" si="180"/>
        <v>0.154</v>
      </c>
      <c r="X37" s="330">
        <f t="shared" si="180"/>
        <v>1.54</v>
      </c>
      <c r="Y37" s="237">
        <f t="shared" si="180"/>
        <v>1.4E-2</v>
      </c>
      <c r="Z37" s="237">
        <f t="shared" si="180"/>
        <v>0.14000000000000001</v>
      </c>
      <c r="AA37" s="237">
        <f t="shared" si="180"/>
        <v>1.4E-2</v>
      </c>
      <c r="AB37" s="237">
        <f t="shared" si="180"/>
        <v>0.14000000000000001</v>
      </c>
      <c r="AC37" s="237">
        <f t="shared" si="180"/>
        <v>1.4</v>
      </c>
      <c r="AD37" s="237">
        <f t="shared" si="180"/>
        <v>14</v>
      </c>
      <c r="AE37" s="237">
        <f t="shared" si="180"/>
        <v>140</v>
      </c>
      <c r="AF37" s="237">
        <f t="shared" si="180"/>
        <v>0.154</v>
      </c>
      <c r="AG37" s="237">
        <f t="shared" si="180"/>
        <v>1.54</v>
      </c>
      <c r="AH37" s="238">
        <f t="shared" si="180"/>
        <v>1.4E-2</v>
      </c>
    </row>
    <row r="38" spans="1:34" x14ac:dyDescent="0.15">
      <c r="A38" s="229" t="s">
        <v>37</v>
      </c>
      <c r="B38" s="236">
        <f t="shared" si="173"/>
        <v>120</v>
      </c>
      <c r="C38" s="237">
        <f t="shared" si="174"/>
        <v>2.2000000000000002</v>
      </c>
      <c r="D38" s="237">
        <f t="shared" si="180"/>
        <v>1.6E-2</v>
      </c>
      <c r="E38" s="237">
        <f t="shared" si="180"/>
        <v>0.16</v>
      </c>
      <c r="F38" s="237">
        <f t="shared" si="180"/>
        <v>1.6</v>
      </c>
      <c r="G38" s="237">
        <f t="shared" si="180"/>
        <v>16</v>
      </c>
      <c r="H38" s="237">
        <f t="shared" si="180"/>
        <v>160</v>
      </c>
      <c r="I38" s="237">
        <f t="shared" si="180"/>
        <v>0.17599999999999999</v>
      </c>
      <c r="J38" s="237">
        <f t="shared" si="180"/>
        <v>1.76</v>
      </c>
      <c r="K38" s="237">
        <f t="shared" si="180"/>
        <v>1.6E-2</v>
      </c>
      <c r="L38" s="237">
        <f t="shared" si="180"/>
        <v>0.16</v>
      </c>
      <c r="M38" s="237">
        <f t="shared" si="180"/>
        <v>1.6</v>
      </c>
      <c r="N38" s="237">
        <f t="shared" si="180"/>
        <v>16</v>
      </c>
      <c r="O38" s="237">
        <f t="shared" si="180"/>
        <v>160</v>
      </c>
      <c r="P38" s="237">
        <f t="shared" si="180"/>
        <v>0.17599999999999999</v>
      </c>
      <c r="Q38" s="237">
        <f t="shared" si="180"/>
        <v>1.76</v>
      </c>
      <c r="R38" s="237">
        <f t="shared" si="180"/>
        <v>1.6E-2</v>
      </c>
      <c r="S38" s="237">
        <f t="shared" si="180"/>
        <v>0.16</v>
      </c>
      <c r="T38" s="237">
        <f t="shared" si="180"/>
        <v>1.6</v>
      </c>
      <c r="U38" s="237">
        <f t="shared" si="180"/>
        <v>16</v>
      </c>
      <c r="V38" s="237">
        <f t="shared" si="180"/>
        <v>160</v>
      </c>
      <c r="W38" s="237">
        <f t="shared" si="180"/>
        <v>0.17599999999999999</v>
      </c>
      <c r="X38" s="330">
        <f t="shared" si="180"/>
        <v>1.76</v>
      </c>
      <c r="Y38" s="237">
        <f t="shared" si="180"/>
        <v>1.6E-2</v>
      </c>
      <c r="Z38" s="237">
        <f t="shared" si="180"/>
        <v>0.16</v>
      </c>
      <c r="AA38" s="237">
        <f t="shared" si="180"/>
        <v>1.6E-2</v>
      </c>
      <c r="AB38" s="237">
        <f t="shared" si="180"/>
        <v>0.16</v>
      </c>
      <c r="AC38" s="237">
        <f t="shared" si="180"/>
        <v>1.6</v>
      </c>
      <c r="AD38" s="237">
        <f t="shared" si="180"/>
        <v>16</v>
      </c>
      <c r="AE38" s="237">
        <f t="shared" si="180"/>
        <v>160</v>
      </c>
      <c r="AF38" s="237">
        <f t="shared" si="180"/>
        <v>0.17599999999999999</v>
      </c>
      <c r="AG38" s="237">
        <f t="shared" si="180"/>
        <v>1.76</v>
      </c>
      <c r="AH38" s="238">
        <f t="shared" si="180"/>
        <v>1.6E-2</v>
      </c>
    </row>
    <row r="39" spans="1:34" x14ac:dyDescent="0.15">
      <c r="A39" s="229" t="s">
        <v>38</v>
      </c>
      <c r="B39" s="236">
        <f t="shared" si="173"/>
        <v>140</v>
      </c>
      <c r="C39" s="237">
        <f t="shared" si="174"/>
        <v>2.4</v>
      </c>
      <c r="D39" s="237">
        <f t="shared" si="180"/>
        <v>1.7999999999999999E-2</v>
      </c>
      <c r="E39" s="237">
        <f t="shared" si="180"/>
        <v>0.18</v>
      </c>
      <c r="F39" s="237">
        <f t="shared" si="180"/>
        <v>1.8</v>
      </c>
      <c r="G39" s="237">
        <f t="shared" si="180"/>
        <v>18</v>
      </c>
      <c r="H39" s="237">
        <f t="shared" si="180"/>
        <v>180</v>
      </c>
      <c r="I39" s="237">
        <f t="shared" si="180"/>
        <v>0.19800000000000001</v>
      </c>
      <c r="J39" s="237">
        <f t="shared" si="180"/>
        <v>1.98</v>
      </c>
      <c r="K39" s="237">
        <f t="shared" si="180"/>
        <v>1.7999999999999999E-2</v>
      </c>
      <c r="L39" s="237">
        <f t="shared" si="180"/>
        <v>0.18</v>
      </c>
      <c r="M39" s="237">
        <f t="shared" si="180"/>
        <v>1.8</v>
      </c>
      <c r="N39" s="237">
        <f t="shared" si="180"/>
        <v>18</v>
      </c>
      <c r="O39" s="237">
        <f t="shared" si="180"/>
        <v>180</v>
      </c>
      <c r="P39" s="237">
        <f t="shared" si="180"/>
        <v>0.19800000000000001</v>
      </c>
      <c r="Q39" s="237">
        <f t="shared" si="180"/>
        <v>1.98</v>
      </c>
      <c r="R39" s="237">
        <f t="shared" si="180"/>
        <v>1.7999999999999999E-2</v>
      </c>
      <c r="S39" s="237">
        <f t="shared" si="180"/>
        <v>0.18</v>
      </c>
      <c r="T39" s="237">
        <f t="shared" si="180"/>
        <v>1.8</v>
      </c>
      <c r="U39" s="237">
        <f t="shared" si="180"/>
        <v>18</v>
      </c>
      <c r="V39" s="237">
        <f t="shared" si="180"/>
        <v>180</v>
      </c>
      <c r="W39" s="237">
        <f t="shared" si="180"/>
        <v>0.19800000000000001</v>
      </c>
      <c r="X39" s="330">
        <f t="shared" si="180"/>
        <v>1.98</v>
      </c>
      <c r="Y39" s="237">
        <f t="shared" si="180"/>
        <v>1.7999999999999999E-2</v>
      </c>
      <c r="Z39" s="237">
        <f t="shared" si="180"/>
        <v>0.18</v>
      </c>
      <c r="AA39" s="237">
        <f t="shared" si="180"/>
        <v>1.7999999999999999E-2</v>
      </c>
      <c r="AB39" s="237">
        <f t="shared" si="180"/>
        <v>0.18</v>
      </c>
      <c r="AC39" s="237">
        <f t="shared" si="180"/>
        <v>1.8</v>
      </c>
      <c r="AD39" s="237">
        <f t="shared" si="180"/>
        <v>18</v>
      </c>
      <c r="AE39" s="237">
        <f t="shared" si="180"/>
        <v>180</v>
      </c>
      <c r="AF39" s="237">
        <f t="shared" si="180"/>
        <v>0.19800000000000001</v>
      </c>
      <c r="AG39" s="237">
        <f t="shared" si="180"/>
        <v>1.98</v>
      </c>
      <c r="AH39" s="238">
        <f t="shared" si="180"/>
        <v>1.7999999999999999E-2</v>
      </c>
    </row>
    <row r="40" spans="1:34" x14ac:dyDescent="0.15">
      <c r="A40" s="229" t="s">
        <v>39</v>
      </c>
      <c r="B40" s="236">
        <f t="shared" si="173"/>
        <v>160</v>
      </c>
      <c r="C40" s="237">
        <f t="shared" si="174"/>
        <v>2.6</v>
      </c>
      <c r="D40" s="237">
        <f t="shared" si="180"/>
        <v>0.02</v>
      </c>
      <c r="E40" s="237">
        <f t="shared" si="180"/>
        <v>0.2</v>
      </c>
      <c r="F40" s="237">
        <f t="shared" si="180"/>
        <v>2</v>
      </c>
      <c r="G40" s="237">
        <f t="shared" si="180"/>
        <v>20</v>
      </c>
      <c r="H40" s="237">
        <f t="shared" si="180"/>
        <v>200</v>
      </c>
      <c r="I40" s="237">
        <f t="shared" si="180"/>
        <v>0.22</v>
      </c>
      <c r="J40" s="237">
        <f t="shared" si="180"/>
        <v>2.2000000000000002</v>
      </c>
      <c r="K40" s="237">
        <f t="shared" si="180"/>
        <v>0.02</v>
      </c>
      <c r="L40" s="237">
        <f t="shared" si="180"/>
        <v>0.2</v>
      </c>
      <c r="M40" s="237">
        <f t="shared" si="180"/>
        <v>2</v>
      </c>
      <c r="N40" s="237">
        <f t="shared" si="180"/>
        <v>20</v>
      </c>
      <c r="O40" s="237">
        <f t="shared" si="180"/>
        <v>200</v>
      </c>
      <c r="P40" s="237">
        <f t="shared" si="180"/>
        <v>0.22</v>
      </c>
      <c r="Q40" s="237">
        <f t="shared" si="180"/>
        <v>2.2000000000000002</v>
      </c>
      <c r="R40" s="237">
        <f t="shared" si="180"/>
        <v>0.02</v>
      </c>
      <c r="S40" s="237">
        <f t="shared" si="180"/>
        <v>0.2</v>
      </c>
      <c r="T40" s="237">
        <f t="shared" si="180"/>
        <v>2</v>
      </c>
      <c r="U40" s="237">
        <f t="shared" si="180"/>
        <v>20</v>
      </c>
      <c r="V40" s="237">
        <f t="shared" si="180"/>
        <v>200</v>
      </c>
      <c r="W40" s="237">
        <f t="shared" si="180"/>
        <v>0.22</v>
      </c>
      <c r="X40" s="330">
        <f t="shared" si="180"/>
        <v>2.2000000000000002</v>
      </c>
      <c r="Y40" s="237">
        <f t="shared" si="180"/>
        <v>0.02</v>
      </c>
      <c r="Z40" s="237">
        <f t="shared" si="180"/>
        <v>0.2</v>
      </c>
      <c r="AA40" s="237">
        <f t="shared" si="180"/>
        <v>0.02</v>
      </c>
      <c r="AB40" s="237">
        <f t="shared" si="180"/>
        <v>0.2</v>
      </c>
      <c r="AC40" s="237">
        <f t="shared" si="180"/>
        <v>2</v>
      </c>
      <c r="AD40" s="237">
        <f t="shared" si="180"/>
        <v>20</v>
      </c>
      <c r="AE40" s="237">
        <f t="shared" si="180"/>
        <v>200</v>
      </c>
      <c r="AF40" s="237">
        <f t="shared" si="180"/>
        <v>0.22</v>
      </c>
      <c r="AG40" s="237">
        <f t="shared" si="180"/>
        <v>2.2000000000000002</v>
      </c>
      <c r="AH40" s="238">
        <f t="shared" si="180"/>
        <v>0.02</v>
      </c>
    </row>
    <row r="41" spans="1:34" x14ac:dyDescent="0.15">
      <c r="A41" s="229" t="s">
        <v>40</v>
      </c>
      <c r="B41" s="236">
        <f t="shared" si="173"/>
        <v>180</v>
      </c>
      <c r="C41" s="237">
        <f t="shared" si="174"/>
        <v>2.8</v>
      </c>
      <c r="D41" s="237">
        <f t="shared" si="180"/>
        <v>2.1999999999999999E-2</v>
      </c>
      <c r="E41" s="237">
        <f t="shared" si="180"/>
        <v>0.22</v>
      </c>
      <c r="F41" s="237">
        <f t="shared" si="180"/>
        <v>2.2000000000000002</v>
      </c>
      <c r="G41" s="237">
        <f t="shared" si="180"/>
        <v>22</v>
      </c>
      <c r="H41" s="237">
        <f t="shared" si="180"/>
        <v>220</v>
      </c>
      <c r="I41" s="237">
        <f t="shared" si="180"/>
        <v>0.24199999999999999</v>
      </c>
      <c r="J41" s="237">
        <f t="shared" si="180"/>
        <v>2.42</v>
      </c>
      <c r="K41" s="237">
        <f t="shared" si="180"/>
        <v>2.1999999999999999E-2</v>
      </c>
      <c r="L41" s="237">
        <f t="shared" si="180"/>
        <v>0.22</v>
      </c>
      <c r="M41" s="237">
        <f t="shared" si="180"/>
        <v>2.2000000000000002</v>
      </c>
      <c r="N41" s="237">
        <f t="shared" si="180"/>
        <v>22</v>
      </c>
      <c r="O41" s="237">
        <f t="shared" si="180"/>
        <v>220</v>
      </c>
      <c r="P41" s="237">
        <f t="shared" si="180"/>
        <v>0.24199999999999999</v>
      </c>
      <c r="Q41" s="237">
        <f t="shared" si="180"/>
        <v>2.42</v>
      </c>
      <c r="R41" s="237">
        <f t="shared" si="180"/>
        <v>2.1999999999999999E-2</v>
      </c>
      <c r="S41" s="237">
        <f t="shared" si="180"/>
        <v>0.22</v>
      </c>
      <c r="T41" s="237">
        <f t="shared" si="180"/>
        <v>2.2000000000000002</v>
      </c>
      <c r="U41" s="237">
        <f t="shared" si="180"/>
        <v>22</v>
      </c>
      <c r="V41" s="237">
        <f t="shared" si="180"/>
        <v>220</v>
      </c>
      <c r="W41" s="237">
        <f t="shared" si="180"/>
        <v>0.24199999999999999</v>
      </c>
      <c r="X41" s="330">
        <f t="shared" si="180"/>
        <v>2.42</v>
      </c>
      <c r="Y41" s="237">
        <f t="shared" si="180"/>
        <v>2.1999999999999999E-2</v>
      </c>
      <c r="Z41" s="237">
        <f t="shared" si="180"/>
        <v>0.22</v>
      </c>
      <c r="AA41" s="237">
        <f t="shared" si="180"/>
        <v>2.1999999999999999E-2</v>
      </c>
      <c r="AB41" s="237">
        <f t="shared" si="180"/>
        <v>0.22</v>
      </c>
      <c r="AC41" s="237">
        <f t="shared" si="180"/>
        <v>2.2000000000000002</v>
      </c>
      <c r="AD41" s="237">
        <f t="shared" si="180"/>
        <v>22</v>
      </c>
      <c r="AE41" s="237">
        <f t="shared" si="180"/>
        <v>220</v>
      </c>
      <c r="AF41" s="237">
        <f t="shared" si="180"/>
        <v>0.24199999999999999</v>
      </c>
      <c r="AG41" s="237">
        <f t="shared" si="180"/>
        <v>2.42</v>
      </c>
      <c r="AH41" s="238">
        <f t="shared" si="180"/>
        <v>2.1999999999999999E-2</v>
      </c>
    </row>
    <row r="42" spans="1:34" x14ac:dyDescent="0.15">
      <c r="A42" s="229" t="s">
        <v>41</v>
      </c>
      <c r="B42" s="236">
        <f t="shared" si="173"/>
        <v>200</v>
      </c>
      <c r="C42" s="237">
        <f t="shared" si="174"/>
        <v>3</v>
      </c>
      <c r="D42" s="237">
        <f t="shared" si="180"/>
        <v>2.4E-2</v>
      </c>
      <c r="E42" s="237">
        <f t="shared" si="180"/>
        <v>0.24</v>
      </c>
      <c r="F42" s="237">
        <f t="shared" si="180"/>
        <v>2.4</v>
      </c>
      <c r="G42" s="237">
        <f t="shared" si="180"/>
        <v>24</v>
      </c>
      <c r="H42" s="237">
        <f t="shared" si="180"/>
        <v>240</v>
      </c>
      <c r="I42" s="237">
        <f t="shared" si="180"/>
        <v>0.26400000000000001</v>
      </c>
      <c r="J42" s="237">
        <f t="shared" si="180"/>
        <v>2.64</v>
      </c>
      <c r="K42" s="237">
        <f t="shared" si="180"/>
        <v>2.4E-2</v>
      </c>
      <c r="L42" s="237">
        <f t="shared" si="180"/>
        <v>0.24</v>
      </c>
      <c r="M42" s="237">
        <f t="shared" si="180"/>
        <v>2.4</v>
      </c>
      <c r="N42" s="237">
        <f t="shared" si="180"/>
        <v>24</v>
      </c>
      <c r="O42" s="237">
        <f t="shared" si="180"/>
        <v>240</v>
      </c>
      <c r="P42" s="237">
        <f t="shared" si="180"/>
        <v>0.26400000000000001</v>
      </c>
      <c r="Q42" s="237">
        <f t="shared" si="180"/>
        <v>2.64</v>
      </c>
      <c r="R42" s="237">
        <f t="shared" si="180"/>
        <v>2.4E-2</v>
      </c>
      <c r="S42" s="237">
        <f t="shared" si="180"/>
        <v>0.24</v>
      </c>
      <c r="T42" s="237">
        <f t="shared" si="180"/>
        <v>2.4</v>
      </c>
      <c r="U42" s="237">
        <f t="shared" si="180"/>
        <v>24</v>
      </c>
      <c r="V42" s="237">
        <f t="shared" si="180"/>
        <v>240</v>
      </c>
      <c r="W42" s="237">
        <f t="shared" si="180"/>
        <v>0.26400000000000001</v>
      </c>
      <c r="X42" s="330">
        <f t="shared" si="180"/>
        <v>2.64</v>
      </c>
      <c r="Y42" s="237">
        <f t="shared" si="180"/>
        <v>2.4E-2</v>
      </c>
      <c r="Z42" s="237">
        <f t="shared" si="180"/>
        <v>0.24</v>
      </c>
      <c r="AA42" s="237">
        <f t="shared" si="180"/>
        <v>2.4E-2</v>
      </c>
      <c r="AB42" s="237">
        <f t="shared" si="180"/>
        <v>0.24</v>
      </c>
      <c r="AC42" s="237">
        <f t="shared" si="180"/>
        <v>2.4</v>
      </c>
      <c r="AD42" s="237">
        <f t="shared" si="180"/>
        <v>24</v>
      </c>
      <c r="AE42" s="237">
        <f t="shared" si="180"/>
        <v>240</v>
      </c>
      <c r="AF42" s="237">
        <f t="shared" si="180"/>
        <v>0.26400000000000001</v>
      </c>
      <c r="AG42" s="237">
        <f t="shared" si="180"/>
        <v>2.64</v>
      </c>
      <c r="AH42" s="238">
        <f t="shared" si="180"/>
        <v>2.4E-2</v>
      </c>
    </row>
    <row r="43" spans="1:34" x14ac:dyDescent="0.15">
      <c r="A43" s="229" t="s">
        <v>42</v>
      </c>
      <c r="B43" s="236">
        <f>B13+B28</f>
        <v>220</v>
      </c>
      <c r="C43" s="237">
        <f t="shared" ref="C43:AH43" si="181">(C13+C28)/1000</f>
        <v>3.2</v>
      </c>
      <c r="D43" s="237">
        <f t="shared" si="181"/>
        <v>2.5999999999999999E-2</v>
      </c>
      <c r="E43" s="237">
        <f t="shared" si="181"/>
        <v>0.26</v>
      </c>
      <c r="F43" s="237">
        <f t="shared" si="181"/>
        <v>2.6</v>
      </c>
      <c r="G43" s="237">
        <f t="shared" si="181"/>
        <v>26</v>
      </c>
      <c r="H43" s="237">
        <f t="shared" si="181"/>
        <v>260</v>
      </c>
      <c r="I43" s="237">
        <f t="shared" si="181"/>
        <v>0.28599999999999998</v>
      </c>
      <c r="J43" s="237">
        <f t="shared" si="181"/>
        <v>2.86</v>
      </c>
      <c r="K43" s="237">
        <f t="shared" si="181"/>
        <v>2.5999999999999999E-2</v>
      </c>
      <c r="L43" s="237">
        <f t="shared" si="181"/>
        <v>0.26</v>
      </c>
      <c r="M43" s="237">
        <f t="shared" si="181"/>
        <v>2.6</v>
      </c>
      <c r="N43" s="237">
        <f t="shared" si="181"/>
        <v>26</v>
      </c>
      <c r="O43" s="237">
        <f t="shared" si="181"/>
        <v>260</v>
      </c>
      <c r="P43" s="237">
        <f t="shared" si="181"/>
        <v>0.28599999999999998</v>
      </c>
      <c r="Q43" s="237">
        <f t="shared" si="181"/>
        <v>2.86</v>
      </c>
      <c r="R43" s="237">
        <f t="shared" si="181"/>
        <v>2.5999999999999999E-2</v>
      </c>
      <c r="S43" s="237">
        <f t="shared" si="181"/>
        <v>0.26</v>
      </c>
      <c r="T43" s="237">
        <f t="shared" si="181"/>
        <v>2.6</v>
      </c>
      <c r="U43" s="237">
        <f t="shared" si="181"/>
        <v>26</v>
      </c>
      <c r="V43" s="237">
        <f t="shared" si="181"/>
        <v>260</v>
      </c>
      <c r="W43" s="237">
        <f t="shared" si="181"/>
        <v>0.28599999999999998</v>
      </c>
      <c r="X43" s="330">
        <f t="shared" si="181"/>
        <v>2.86</v>
      </c>
      <c r="Y43" s="237">
        <f t="shared" si="181"/>
        <v>2.5999999999999999E-2</v>
      </c>
      <c r="Z43" s="237">
        <f t="shared" si="181"/>
        <v>0.26</v>
      </c>
      <c r="AA43" s="237">
        <f t="shared" si="181"/>
        <v>2.5999999999999999E-2</v>
      </c>
      <c r="AB43" s="237">
        <f t="shared" si="181"/>
        <v>0.26</v>
      </c>
      <c r="AC43" s="237">
        <f t="shared" si="181"/>
        <v>2.6</v>
      </c>
      <c r="AD43" s="237">
        <f t="shared" si="181"/>
        <v>26</v>
      </c>
      <c r="AE43" s="237">
        <f t="shared" si="181"/>
        <v>260</v>
      </c>
      <c r="AF43" s="237">
        <f t="shared" si="181"/>
        <v>0.28599999999999998</v>
      </c>
      <c r="AG43" s="237">
        <f t="shared" si="181"/>
        <v>2.86</v>
      </c>
      <c r="AH43" s="238">
        <f t="shared" si="181"/>
        <v>2.5999999999999999E-2</v>
      </c>
    </row>
    <row r="44" spans="1:34" ht="18" thickBot="1" x14ac:dyDescent="0.2">
      <c r="A44" s="232" t="s">
        <v>43</v>
      </c>
      <c r="B44" s="239">
        <f>B14+B29</f>
        <v>0</v>
      </c>
      <c r="C44" s="240">
        <f t="shared" ref="C44:AH44" si="182">(C14+C29)/1000</f>
        <v>0</v>
      </c>
      <c r="D44" s="240">
        <f t="shared" si="182"/>
        <v>0</v>
      </c>
      <c r="E44" s="240">
        <f t="shared" si="182"/>
        <v>0</v>
      </c>
      <c r="F44" s="240">
        <f t="shared" si="182"/>
        <v>0</v>
      </c>
      <c r="G44" s="240">
        <f t="shared" si="182"/>
        <v>0</v>
      </c>
      <c r="H44" s="240">
        <f t="shared" si="182"/>
        <v>0</v>
      </c>
      <c r="I44" s="240">
        <f t="shared" si="182"/>
        <v>0</v>
      </c>
      <c r="J44" s="240">
        <f t="shared" si="182"/>
        <v>0</v>
      </c>
      <c r="K44" s="240">
        <f t="shared" si="182"/>
        <v>0</v>
      </c>
      <c r="L44" s="240">
        <f t="shared" si="182"/>
        <v>0</v>
      </c>
      <c r="M44" s="240">
        <f t="shared" si="182"/>
        <v>0</v>
      </c>
      <c r="N44" s="240">
        <f t="shared" si="182"/>
        <v>0</v>
      </c>
      <c r="O44" s="240">
        <f t="shared" si="182"/>
        <v>0</v>
      </c>
      <c r="P44" s="240">
        <f t="shared" si="182"/>
        <v>0</v>
      </c>
      <c r="Q44" s="240">
        <f t="shared" si="182"/>
        <v>0</v>
      </c>
      <c r="R44" s="240">
        <f t="shared" si="182"/>
        <v>0</v>
      </c>
      <c r="S44" s="240">
        <f t="shared" si="182"/>
        <v>0</v>
      </c>
      <c r="T44" s="240">
        <f t="shared" si="182"/>
        <v>0</v>
      </c>
      <c r="U44" s="240">
        <f t="shared" si="182"/>
        <v>0</v>
      </c>
      <c r="V44" s="240">
        <f t="shared" si="182"/>
        <v>0</v>
      </c>
      <c r="W44" s="240">
        <f t="shared" si="182"/>
        <v>0</v>
      </c>
      <c r="X44" s="331">
        <f t="shared" si="182"/>
        <v>0</v>
      </c>
      <c r="Y44" s="240">
        <f t="shared" si="182"/>
        <v>0</v>
      </c>
      <c r="Z44" s="240">
        <f t="shared" si="182"/>
        <v>0</v>
      </c>
      <c r="AA44" s="240">
        <f t="shared" si="182"/>
        <v>0</v>
      </c>
      <c r="AB44" s="240">
        <f t="shared" si="182"/>
        <v>0</v>
      </c>
      <c r="AC44" s="240">
        <f t="shared" si="182"/>
        <v>0</v>
      </c>
      <c r="AD44" s="240">
        <f t="shared" si="182"/>
        <v>0</v>
      </c>
      <c r="AE44" s="240">
        <f t="shared" si="182"/>
        <v>0</v>
      </c>
      <c r="AF44" s="240">
        <f t="shared" si="182"/>
        <v>0</v>
      </c>
      <c r="AG44" s="240">
        <f t="shared" si="182"/>
        <v>0</v>
      </c>
      <c r="AH44" s="241">
        <f t="shared" si="182"/>
        <v>0</v>
      </c>
    </row>
    <row r="45" spans="1:34" x14ac:dyDescent="0.15">
      <c r="A45" s="233"/>
      <c r="B45" s="233"/>
      <c r="C45" s="233"/>
      <c r="D45" s="233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332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</row>
  </sheetData>
  <phoneticPr fontId="5"/>
  <pageMargins left="0.11811023622047245" right="0.15748031496062992" top="0.98425196850393704" bottom="0.98425196850393704" header="0.51181102362204722" footer="0.51181102362204722"/>
  <pageSetup paperSize="9" scale="38" orientation="landscape" r:id="rId1"/>
  <headerFooter alignWithMargins="0">
    <oddHeader>&amp;F</oddHeader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45"/>
  <sheetViews>
    <sheetView zoomScale="70" zoomScaleNormal="70" zoomScalePage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8" sqref="B18:BE28"/>
    </sheetView>
  </sheetViews>
  <sheetFormatPr baseColWidth="10" defaultColWidth="11" defaultRowHeight="17" x14ac:dyDescent="0.15"/>
  <cols>
    <col min="1" max="2" width="11" style="218" customWidth="1"/>
    <col min="3" max="3" width="12.5" style="218" customWidth="1"/>
    <col min="4" max="9" width="11" style="218" customWidth="1"/>
    <col min="10" max="10" width="13.33203125" style="218" customWidth="1"/>
    <col min="11" max="11" width="11.5" style="218" customWidth="1"/>
    <col min="12" max="12" width="12.33203125" style="218" customWidth="1"/>
    <col min="13" max="13" width="12.83203125" style="218" customWidth="1"/>
    <col min="14" max="14" width="11.33203125" style="218" customWidth="1"/>
    <col min="15" max="15" width="12.33203125" style="218" customWidth="1"/>
    <col min="16" max="18" width="11" style="218" customWidth="1"/>
    <col min="19" max="19" width="13.1640625" style="218" customWidth="1"/>
    <col min="20" max="21" width="11" style="218" customWidth="1"/>
    <col min="22" max="22" width="12.6640625" style="218" customWidth="1"/>
    <col min="23" max="16384" width="11" style="218"/>
  </cols>
  <sheetData>
    <row r="1" spans="1:64" x14ac:dyDescent="0.15">
      <c r="A1" s="217" t="s">
        <v>134</v>
      </c>
      <c r="B1" s="217" t="s">
        <v>91</v>
      </c>
      <c r="C1" s="217" t="s">
        <v>132</v>
      </c>
      <c r="D1" s="218" t="str">
        <f>４港計!B2</f>
        <v>平成30年2月28日現在</v>
      </c>
    </row>
    <row r="2" spans="1:64" x14ac:dyDescent="0.15">
      <c r="A2" s="219" t="s">
        <v>0</v>
      </c>
      <c r="B2" s="220" t="s">
        <v>1</v>
      </c>
      <c r="C2" s="221" t="s">
        <v>2</v>
      </c>
      <c r="D2" s="224" t="s">
        <v>140</v>
      </c>
      <c r="E2" s="224" t="s">
        <v>141</v>
      </c>
      <c r="F2" s="224" t="s">
        <v>142</v>
      </c>
      <c r="G2" s="224" t="s">
        <v>143</v>
      </c>
      <c r="H2" s="224" t="s">
        <v>144</v>
      </c>
      <c r="I2" s="224" t="s">
        <v>69</v>
      </c>
      <c r="J2" s="224" t="s">
        <v>145</v>
      </c>
      <c r="K2" s="224" t="s">
        <v>146</v>
      </c>
      <c r="L2" s="224" t="s">
        <v>147</v>
      </c>
      <c r="M2" s="224" t="s">
        <v>148</v>
      </c>
      <c r="N2" s="224" t="s">
        <v>149</v>
      </c>
      <c r="O2" s="224" t="s">
        <v>150</v>
      </c>
      <c r="P2" s="224" t="s">
        <v>151</v>
      </c>
      <c r="Q2" s="224" t="s">
        <v>152</v>
      </c>
      <c r="R2" s="224" t="s">
        <v>153</v>
      </c>
      <c r="S2" s="224" t="s">
        <v>154</v>
      </c>
      <c r="T2" s="224" t="s">
        <v>155</v>
      </c>
      <c r="U2" s="224" t="s">
        <v>156</v>
      </c>
      <c r="V2" s="224" t="s">
        <v>14</v>
      </c>
      <c r="W2" s="224" t="s">
        <v>22</v>
      </c>
      <c r="X2" s="224" t="s">
        <v>157</v>
      </c>
      <c r="Y2" s="224" t="s">
        <v>158</v>
      </c>
      <c r="Z2" s="224" t="s">
        <v>159</v>
      </c>
      <c r="AA2" s="224" t="s">
        <v>160</v>
      </c>
      <c r="AB2" s="224" t="s">
        <v>161</v>
      </c>
      <c r="AC2" s="224" t="s">
        <v>162</v>
      </c>
      <c r="AD2" s="224" t="s">
        <v>163</v>
      </c>
      <c r="AE2" s="224" t="s">
        <v>164</v>
      </c>
      <c r="AF2" s="224" t="s">
        <v>165</v>
      </c>
      <c r="AG2" s="224" t="s">
        <v>166</v>
      </c>
      <c r="AH2" s="224" t="s">
        <v>59</v>
      </c>
      <c r="AI2" s="224" t="s">
        <v>60</v>
      </c>
      <c r="AJ2" s="324" t="s">
        <v>61</v>
      </c>
      <c r="AK2" s="223" t="s">
        <v>167</v>
      </c>
      <c r="AL2" s="223" t="s">
        <v>168</v>
      </c>
      <c r="AM2" s="223" t="s">
        <v>169</v>
      </c>
      <c r="AN2" s="223" t="s">
        <v>170</v>
      </c>
      <c r="AO2" s="223" t="s">
        <v>171</v>
      </c>
      <c r="AP2" s="223" t="s">
        <v>172</v>
      </c>
      <c r="AQ2" s="223" t="s">
        <v>173</v>
      </c>
      <c r="AR2" s="223" t="s">
        <v>174</v>
      </c>
      <c r="AS2" s="223" t="s">
        <v>175</v>
      </c>
      <c r="AT2" s="223" t="s">
        <v>176</v>
      </c>
      <c r="AU2" s="223" t="s">
        <v>177</v>
      </c>
      <c r="AV2" s="223" t="s">
        <v>178</v>
      </c>
      <c r="AW2" s="223" t="s">
        <v>63</v>
      </c>
      <c r="AX2" s="223" t="s">
        <v>179</v>
      </c>
      <c r="AY2" s="223" t="s">
        <v>180</v>
      </c>
      <c r="AZ2" s="223" t="s">
        <v>181</v>
      </c>
      <c r="BA2" s="223" t="s">
        <v>182</v>
      </c>
      <c r="BB2" s="223" t="s">
        <v>183</v>
      </c>
      <c r="BC2" s="223" t="s">
        <v>184</v>
      </c>
      <c r="BD2" s="223" t="s">
        <v>185</v>
      </c>
      <c r="BE2" s="223" t="s">
        <v>31</v>
      </c>
    </row>
    <row r="3" spans="1:64" x14ac:dyDescent="0.15">
      <c r="A3" s="219" t="s">
        <v>32</v>
      </c>
      <c r="B3" s="88">
        <v>10</v>
      </c>
      <c r="C3" s="323">
        <v>600</v>
      </c>
      <c r="D3" s="323">
        <v>3</v>
      </c>
      <c r="E3" s="323">
        <f>D3*10</f>
        <v>30</v>
      </c>
      <c r="F3" s="323">
        <f t="shared" ref="F3:O3" si="0">E3*10</f>
        <v>300</v>
      </c>
      <c r="G3" s="323">
        <f t="shared" si="0"/>
        <v>3000</v>
      </c>
      <c r="H3" s="323">
        <f t="shared" si="0"/>
        <v>30000</v>
      </c>
      <c r="I3" s="323">
        <v>33</v>
      </c>
      <c r="J3" s="323">
        <f t="shared" ref="J3:L13" si="1">I3*10</f>
        <v>330</v>
      </c>
      <c r="K3" s="323">
        <v>3</v>
      </c>
      <c r="L3" s="323">
        <f t="shared" ref="L3:Z13" si="2">K3*10</f>
        <v>30</v>
      </c>
      <c r="M3" s="323">
        <f t="shared" si="2"/>
        <v>300</v>
      </c>
      <c r="N3" s="323">
        <f t="shared" si="2"/>
        <v>3000</v>
      </c>
      <c r="O3" s="323">
        <f t="shared" si="2"/>
        <v>30000</v>
      </c>
      <c r="P3" s="323">
        <v>33</v>
      </c>
      <c r="Q3" s="323">
        <f t="shared" ref="Q3:Z13" si="3">P3*10</f>
        <v>330</v>
      </c>
      <c r="R3" s="323">
        <v>3</v>
      </c>
      <c r="S3" s="323">
        <f t="shared" ref="S3:Z13" si="4">R3*10</f>
        <v>30</v>
      </c>
      <c r="T3" s="323">
        <f t="shared" si="4"/>
        <v>300</v>
      </c>
      <c r="U3" s="323">
        <f t="shared" si="4"/>
        <v>3000</v>
      </c>
      <c r="V3" s="323">
        <f t="shared" si="4"/>
        <v>30000</v>
      </c>
      <c r="W3" s="323">
        <v>33</v>
      </c>
      <c r="X3" s="323">
        <f t="shared" ref="X3:Z13" si="5">W3*10</f>
        <v>330</v>
      </c>
      <c r="Y3" s="323">
        <v>3</v>
      </c>
      <c r="Z3" s="323">
        <f t="shared" ref="Z3:Z13" si="6">Y3*10</f>
        <v>30</v>
      </c>
      <c r="AA3" s="323">
        <v>3</v>
      </c>
      <c r="AB3" s="323">
        <f>AA3*10</f>
        <v>30</v>
      </c>
      <c r="AC3" s="323">
        <f t="shared" ref="AC3:AH3" si="7">AB3*10</f>
        <v>300</v>
      </c>
      <c r="AD3" s="323">
        <f t="shared" si="7"/>
        <v>3000</v>
      </c>
      <c r="AE3" s="323">
        <f t="shared" si="7"/>
        <v>30000</v>
      </c>
      <c r="AF3" s="323">
        <v>33</v>
      </c>
      <c r="AG3" s="323">
        <f t="shared" ref="AG3:AH13" si="8">AF3*10</f>
        <v>330</v>
      </c>
      <c r="AH3" s="323">
        <f t="shared" si="8"/>
        <v>3300</v>
      </c>
      <c r="AI3" s="323">
        <v>33</v>
      </c>
      <c r="AJ3" s="323">
        <f t="shared" ref="AJ3:BE3" si="9">AI3*10</f>
        <v>330</v>
      </c>
      <c r="AK3" s="323">
        <f t="shared" si="9"/>
        <v>3300</v>
      </c>
      <c r="AL3" s="323">
        <v>33</v>
      </c>
      <c r="AM3" s="323">
        <f t="shared" ref="AM3:BE3" si="10">AL3*10</f>
        <v>330</v>
      </c>
      <c r="AN3" s="323">
        <f t="shared" si="10"/>
        <v>3300</v>
      </c>
      <c r="AO3" s="323">
        <v>33</v>
      </c>
      <c r="AP3" s="323">
        <f t="shared" ref="AP3:BE3" si="11">AO3*10</f>
        <v>330</v>
      </c>
      <c r="AQ3" s="323">
        <f t="shared" si="11"/>
        <v>3300</v>
      </c>
      <c r="AR3" s="323">
        <v>33</v>
      </c>
      <c r="AS3" s="323">
        <f t="shared" ref="AS3:BE3" si="12">AR3*10</f>
        <v>330</v>
      </c>
      <c r="AT3" s="323">
        <f t="shared" si="12"/>
        <v>3300</v>
      </c>
      <c r="AU3" s="323">
        <v>33</v>
      </c>
      <c r="AV3" s="323">
        <f t="shared" ref="AV3:BE3" si="13">AU3*10</f>
        <v>330</v>
      </c>
      <c r="AW3" s="323">
        <f t="shared" si="13"/>
        <v>3300</v>
      </c>
      <c r="AX3" s="323">
        <v>33</v>
      </c>
      <c r="AY3" s="323">
        <f t="shared" ref="AY3:BE3" si="14">AX3*10</f>
        <v>330</v>
      </c>
      <c r="AZ3" s="323">
        <f t="shared" si="14"/>
        <v>3300</v>
      </c>
      <c r="BA3" s="323">
        <v>33</v>
      </c>
      <c r="BB3" s="323">
        <f t="shared" ref="BB3:BE3" si="15">BA3*10</f>
        <v>330</v>
      </c>
      <c r="BC3" s="323">
        <f t="shared" si="15"/>
        <v>3300</v>
      </c>
      <c r="BD3" s="323">
        <v>33</v>
      </c>
      <c r="BE3" s="323">
        <f t="shared" ref="BE3" si="16">BD3*10</f>
        <v>330</v>
      </c>
    </row>
    <row r="4" spans="1:64" x14ac:dyDescent="0.15">
      <c r="A4" s="219" t="s">
        <v>33</v>
      </c>
      <c r="B4" s="202">
        <v>20</v>
      </c>
      <c r="C4" s="323">
        <v>700</v>
      </c>
      <c r="D4" s="323">
        <v>4</v>
      </c>
      <c r="E4" s="323">
        <f t="shared" ref="E4:O13" si="17">D4*10</f>
        <v>40</v>
      </c>
      <c r="F4" s="323">
        <f t="shared" si="17"/>
        <v>400</v>
      </c>
      <c r="G4" s="323">
        <f t="shared" si="17"/>
        <v>4000</v>
      </c>
      <c r="H4" s="323">
        <f t="shared" si="17"/>
        <v>40000</v>
      </c>
      <c r="I4" s="323">
        <v>44</v>
      </c>
      <c r="J4" s="323">
        <f t="shared" si="1"/>
        <v>440</v>
      </c>
      <c r="K4" s="323">
        <v>4</v>
      </c>
      <c r="L4" s="323">
        <f t="shared" si="2"/>
        <v>40</v>
      </c>
      <c r="M4" s="323">
        <f t="shared" si="2"/>
        <v>400</v>
      </c>
      <c r="N4" s="323">
        <f t="shared" si="2"/>
        <v>4000</v>
      </c>
      <c r="O4" s="323">
        <f t="shared" si="2"/>
        <v>40000</v>
      </c>
      <c r="P4" s="323">
        <v>44</v>
      </c>
      <c r="Q4" s="323">
        <f t="shared" si="3"/>
        <v>440</v>
      </c>
      <c r="R4" s="323">
        <v>4</v>
      </c>
      <c r="S4" s="323">
        <f t="shared" si="4"/>
        <v>40</v>
      </c>
      <c r="T4" s="323">
        <f t="shared" si="4"/>
        <v>400</v>
      </c>
      <c r="U4" s="323">
        <f t="shared" si="4"/>
        <v>4000</v>
      </c>
      <c r="V4" s="323">
        <f t="shared" si="4"/>
        <v>40000</v>
      </c>
      <c r="W4" s="323">
        <v>44</v>
      </c>
      <c r="X4" s="323">
        <f t="shared" si="5"/>
        <v>440</v>
      </c>
      <c r="Y4" s="323">
        <v>4</v>
      </c>
      <c r="Z4" s="323">
        <f t="shared" si="6"/>
        <v>40</v>
      </c>
      <c r="AA4" s="323">
        <v>4</v>
      </c>
      <c r="AB4" s="323">
        <f t="shared" ref="AB4:AH13" si="18">AA4*10</f>
        <v>40</v>
      </c>
      <c r="AC4" s="323">
        <f t="shared" si="18"/>
        <v>400</v>
      </c>
      <c r="AD4" s="323">
        <f t="shared" si="18"/>
        <v>4000</v>
      </c>
      <c r="AE4" s="323">
        <f t="shared" si="18"/>
        <v>40000</v>
      </c>
      <c r="AF4" s="323">
        <v>44</v>
      </c>
      <c r="AG4" s="323">
        <f t="shared" si="8"/>
        <v>440</v>
      </c>
      <c r="AH4" s="323">
        <f t="shared" si="8"/>
        <v>4400</v>
      </c>
      <c r="AI4" s="323">
        <v>44</v>
      </c>
      <c r="AJ4" s="323">
        <f t="shared" ref="AJ4:BE4" si="19">AI4*10</f>
        <v>440</v>
      </c>
      <c r="AK4" s="323">
        <f t="shared" si="19"/>
        <v>4400</v>
      </c>
      <c r="AL4" s="323">
        <v>44</v>
      </c>
      <c r="AM4" s="323">
        <f t="shared" ref="AM4:BE4" si="20">AL4*10</f>
        <v>440</v>
      </c>
      <c r="AN4" s="323">
        <f t="shared" si="20"/>
        <v>4400</v>
      </c>
      <c r="AO4" s="323">
        <v>44</v>
      </c>
      <c r="AP4" s="323">
        <f t="shared" ref="AP4:BE4" si="21">AO4*10</f>
        <v>440</v>
      </c>
      <c r="AQ4" s="323">
        <f t="shared" si="21"/>
        <v>4400</v>
      </c>
      <c r="AR4" s="323">
        <v>44</v>
      </c>
      <c r="AS4" s="323">
        <f t="shared" ref="AS4:BE4" si="22">AR4*10</f>
        <v>440</v>
      </c>
      <c r="AT4" s="323">
        <f t="shared" si="22"/>
        <v>4400</v>
      </c>
      <c r="AU4" s="323">
        <v>44</v>
      </c>
      <c r="AV4" s="323">
        <f t="shared" ref="AV4:BE4" si="23">AU4*10</f>
        <v>440</v>
      </c>
      <c r="AW4" s="323">
        <f t="shared" si="23"/>
        <v>4400</v>
      </c>
      <c r="AX4" s="323">
        <v>44</v>
      </c>
      <c r="AY4" s="323">
        <f t="shared" ref="AY4:BE4" si="24">AX4*10</f>
        <v>440</v>
      </c>
      <c r="AZ4" s="323">
        <f t="shared" si="24"/>
        <v>4400</v>
      </c>
      <c r="BA4" s="323">
        <v>44</v>
      </c>
      <c r="BB4" s="323">
        <f t="shared" ref="BB4:BE4" si="25">BA4*10</f>
        <v>440</v>
      </c>
      <c r="BC4" s="323">
        <f t="shared" si="25"/>
        <v>4400</v>
      </c>
      <c r="BD4" s="323">
        <v>44</v>
      </c>
      <c r="BE4" s="323">
        <f t="shared" ref="BE4" si="26">BD4*10</f>
        <v>440</v>
      </c>
    </row>
    <row r="5" spans="1:64" x14ac:dyDescent="0.15">
      <c r="A5" s="219" t="s">
        <v>34</v>
      </c>
      <c r="B5" s="88">
        <v>30</v>
      </c>
      <c r="C5" s="323">
        <v>800</v>
      </c>
      <c r="D5" s="323">
        <v>5</v>
      </c>
      <c r="E5" s="323">
        <f t="shared" si="17"/>
        <v>50</v>
      </c>
      <c r="F5" s="323">
        <f t="shared" si="17"/>
        <v>500</v>
      </c>
      <c r="G5" s="323">
        <f t="shared" si="17"/>
        <v>5000</v>
      </c>
      <c r="H5" s="323">
        <f t="shared" si="17"/>
        <v>50000</v>
      </c>
      <c r="I5" s="323">
        <v>55</v>
      </c>
      <c r="J5" s="323">
        <f t="shared" si="1"/>
        <v>550</v>
      </c>
      <c r="K5" s="323">
        <v>5</v>
      </c>
      <c r="L5" s="323">
        <f t="shared" si="2"/>
        <v>50</v>
      </c>
      <c r="M5" s="323">
        <f t="shared" si="2"/>
        <v>500</v>
      </c>
      <c r="N5" s="323">
        <f t="shared" si="2"/>
        <v>5000</v>
      </c>
      <c r="O5" s="323">
        <f t="shared" si="2"/>
        <v>50000</v>
      </c>
      <c r="P5" s="323">
        <v>55</v>
      </c>
      <c r="Q5" s="323">
        <f t="shared" si="3"/>
        <v>550</v>
      </c>
      <c r="R5" s="323">
        <v>5</v>
      </c>
      <c r="S5" s="323">
        <f t="shared" si="4"/>
        <v>50</v>
      </c>
      <c r="T5" s="323">
        <f t="shared" si="4"/>
        <v>500</v>
      </c>
      <c r="U5" s="323">
        <f t="shared" si="4"/>
        <v>5000</v>
      </c>
      <c r="V5" s="323">
        <f t="shared" si="4"/>
        <v>50000</v>
      </c>
      <c r="W5" s="323">
        <v>55</v>
      </c>
      <c r="X5" s="323">
        <f t="shared" si="5"/>
        <v>550</v>
      </c>
      <c r="Y5" s="323">
        <v>5</v>
      </c>
      <c r="Z5" s="323">
        <f t="shared" si="6"/>
        <v>50</v>
      </c>
      <c r="AA5" s="323">
        <v>5</v>
      </c>
      <c r="AB5" s="323">
        <f t="shared" si="18"/>
        <v>50</v>
      </c>
      <c r="AC5" s="323">
        <f t="shared" si="18"/>
        <v>500</v>
      </c>
      <c r="AD5" s="323">
        <f t="shared" si="18"/>
        <v>5000</v>
      </c>
      <c r="AE5" s="323">
        <f t="shared" si="18"/>
        <v>50000</v>
      </c>
      <c r="AF5" s="323">
        <v>55</v>
      </c>
      <c r="AG5" s="323">
        <f t="shared" si="8"/>
        <v>550</v>
      </c>
      <c r="AH5" s="323">
        <f t="shared" si="8"/>
        <v>5500</v>
      </c>
      <c r="AI5" s="323">
        <v>55</v>
      </c>
      <c r="AJ5" s="323">
        <f t="shared" ref="AJ5:BE5" si="27">AI5*10</f>
        <v>550</v>
      </c>
      <c r="AK5" s="323">
        <f t="shared" si="27"/>
        <v>5500</v>
      </c>
      <c r="AL5" s="323">
        <v>55</v>
      </c>
      <c r="AM5" s="323">
        <f t="shared" ref="AM5:BE5" si="28">AL5*10</f>
        <v>550</v>
      </c>
      <c r="AN5" s="323">
        <f t="shared" si="28"/>
        <v>5500</v>
      </c>
      <c r="AO5" s="323">
        <v>55</v>
      </c>
      <c r="AP5" s="323">
        <f t="shared" ref="AP5:BE5" si="29">AO5*10</f>
        <v>550</v>
      </c>
      <c r="AQ5" s="323">
        <f t="shared" si="29"/>
        <v>5500</v>
      </c>
      <c r="AR5" s="323">
        <v>55</v>
      </c>
      <c r="AS5" s="323">
        <f t="shared" ref="AS5:BE5" si="30">AR5*10</f>
        <v>550</v>
      </c>
      <c r="AT5" s="323">
        <f t="shared" si="30"/>
        <v>5500</v>
      </c>
      <c r="AU5" s="323">
        <v>55</v>
      </c>
      <c r="AV5" s="323">
        <f t="shared" ref="AV5:BE5" si="31">AU5*10</f>
        <v>550</v>
      </c>
      <c r="AW5" s="323">
        <f t="shared" si="31"/>
        <v>5500</v>
      </c>
      <c r="AX5" s="323">
        <v>55</v>
      </c>
      <c r="AY5" s="323">
        <f t="shared" ref="AY5:BE5" si="32">AX5*10</f>
        <v>550</v>
      </c>
      <c r="AZ5" s="323">
        <f t="shared" si="32"/>
        <v>5500</v>
      </c>
      <c r="BA5" s="323">
        <v>55</v>
      </c>
      <c r="BB5" s="323">
        <f t="shared" ref="BB5:BE5" si="33">BA5*10</f>
        <v>550</v>
      </c>
      <c r="BC5" s="323">
        <f t="shared" si="33"/>
        <v>5500</v>
      </c>
      <c r="BD5" s="323">
        <v>55</v>
      </c>
      <c r="BE5" s="323">
        <f t="shared" ref="BE5" si="34">BD5*10</f>
        <v>550</v>
      </c>
    </row>
    <row r="6" spans="1:64" x14ac:dyDescent="0.15">
      <c r="A6" s="219" t="s">
        <v>35</v>
      </c>
      <c r="B6" s="202">
        <v>40</v>
      </c>
      <c r="C6" s="323">
        <v>900</v>
      </c>
      <c r="D6" s="323">
        <v>6</v>
      </c>
      <c r="E6" s="323">
        <f t="shared" si="17"/>
        <v>60</v>
      </c>
      <c r="F6" s="323">
        <f t="shared" si="17"/>
        <v>600</v>
      </c>
      <c r="G6" s="323">
        <f t="shared" si="17"/>
        <v>6000</v>
      </c>
      <c r="H6" s="323">
        <f t="shared" si="17"/>
        <v>60000</v>
      </c>
      <c r="I6" s="323">
        <v>66</v>
      </c>
      <c r="J6" s="323">
        <f t="shared" si="1"/>
        <v>660</v>
      </c>
      <c r="K6" s="323">
        <v>6</v>
      </c>
      <c r="L6" s="323">
        <f t="shared" si="2"/>
        <v>60</v>
      </c>
      <c r="M6" s="323">
        <f t="shared" si="2"/>
        <v>600</v>
      </c>
      <c r="N6" s="323">
        <f t="shared" si="2"/>
        <v>6000</v>
      </c>
      <c r="O6" s="323">
        <f t="shared" si="2"/>
        <v>60000</v>
      </c>
      <c r="P6" s="323">
        <v>66</v>
      </c>
      <c r="Q6" s="323">
        <f t="shared" si="3"/>
        <v>660</v>
      </c>
      <c r="R6" s="323">
        <v>6</v>
      </c>
      <c r="S6" s="323">
        <f t="shared" si="4"/>
        <v>60</v>
      </c>
      <c r="T6" s="323">
        <f t="shared" si="4"/>
        <v>600</v>
      </c>
      <c r="U6" s="323">
        <f t="shared" si="4"/>
        <v>6000</v>
      </c>
      <c r="V6" s="323">
        <f t="shared" si="4"/>
        <v>60000</v>
      </c>
      <c r="W6" s="323">
        <v>66</v>
      </c>
      <c r="X6" s="323">
        <f t="shared" si="5"/>
        <v>660</v>
      </c>
      <c r="Y6" s="323">
        <v>6</v>
      </c>
      <c r="Z6" s="323">
        <f t="shared" si="6"/>
        <v>60</v>
      </c>
      <c r="AA6" s="323">
        <v>6</v>
      </c>
      <c r="AB6" s="323">
        <f t="shared" si="18"/>
        <v>60</v>
      </c>
      <c r="AC6" s="323">
        <f t="shared" si="18"/>
        <v>600</v>
      </c>
      <c r="AD6" s="323">
        <f t="shared" si="18"/>
        <v>6000</v>
      </c>
      <c r="AE6" s="323">
        <f t="shared" si="18"/>
        <v>60000</v>
      </c>
      <c r="AF6" s="323">
        <v>66</v>
      </c>
      <c r="AG6" s="323">
        <f t="shared" si="8"/>
        <v>660</v>
      </c>
      <c r="AH6" s="323">
        <f t="shared" si="8"/>
        <v>6600</v>
      </c>
      <c r="AI6" s="323">
        <v>66</v>
      </c>
      <c r="AJ6" s="323">
        <f t="shared" ref="AJ6:BE6" si="35">AI6*10</f>
        <v>660</v>
      </c>
      <c r="AK6" s="323">
        <f t="shared" si="35"/>
        <v>6600</v>
      </c>
      <c r="AL6" s="323">
        <v>66</v>
      </c>
      <c r="AM6" s="323">
        <f t="shared" ref="AM6:BE6" si="36">AL6*10</f>
        <v>660</v>
      </c>
      <c r="AN6" s="323">
        <f t="shared" si="36"/>
        <v>6600</v>
      </c>
      <c r="AO6" s="323">
        <v>66</v>
      </c>
      <c r="AP6" s="323">
        <f t="shared" ref="AP6:BE6" si="37">AO6*10</f>
        <v>660</v>
      </c>
      <c r="AQ6" s="323">
        <f t="shared" si="37"/>
        <v>6600</v>
      </c>
      <c r="AR6" s="323">
        <v>66</v>
      </c>
      <c r="AS6" s="323">
        <f t="shared" ref="AS6:BE6" si="38">AR6*10</f>
        <v>660</v>
      </c>
      <c r="AT6" s="323">
        <f t="shared" si="38"/>
        <v>6600</v>
      </c>
      <c r="AU6" s="323">
        <v>66</v>
      </c>
      <c r="AV6" s="323">
        <f t="shared" ref="AV6:BE6" si="39">AU6*10</f>
        <v>660</v>
      </c>
      <c r="AW6" s="323">
        <f t="shared" si="39"/>
        <v>6600</v>
      </c>
      <c r="AX6" s="323">
        <v>66</v>
      </c>
      <c r="AY6" s="323">
        <f t="shared" ref="AY6:BE6" si="40">AX6*10</f>
        <v>660</v>
      </c>
      <c r="AZ6" s="323">
        <f t="shared" si="40"/>
        <v>6600</v>
      </c>
      <c r="BA6" s="323">
        <v>66</v>
      </c>
      <c r="BB6" s="323">
        <f t="shared" ref="BB6:BE6" si="41">BA6*10</f>
        <v>660</v>
      </c>
      <c r="BC6" s="323">
        <f t="shared" si="41"/>
        <v>6600</v>
      </c>
      <c r="BD6" s="323">
        <v>66</v>
      </c>
      <c r="BE6" s="323">
        <f t="shared" ref="BE6" si="42">BD6*10</f>
        <v>660</v>
      </c>
    </row>
    <row r="7" spans="1:64" x14ac:dyDescent="0.15">
      <c r="A7" s="219" t="s">
        <v>36</v>
      </c>
      <c r="B7" s="88">
        <v>50</v>
      </c>
      <c r="C7" s="323">
        <v>1000</v>
      </c>
      <c r="D7" s="323">
        <v>7</v>
      </c>
      <c r="E7" s="323">
        <f t="shared" si="17"/>
        <v>70</v>
      </c>
      <c r="F7" s="323">
        <f t="shared" si="17"/>
        <v>700</v>
      </c>
      <c r="G7" s="323">
        <f t="shared" si="17"/>
        <v>7000</v>
      </c>
      <c r="H7" s="323">
        <f t="shared" si="17"/>
        <v>70000</v>
      </c>
      <c r="I7" s="323">
        <v>77</v>
      </c>
      <c r="J7" s="323">
        <f t="shared" si="1"/>
        <v>770</v>
      </c>
      <c r="K7" s="323">
        <v>7</v>
      </c>
      <c r="L7" s="323">
        <f t="shared" si="2"/>
        <v>70</v>
      </c>
      <c r="M7" s="323">
        <f t="shared" si="2"/>
        <v>700</v>
      </c>
      <c r="N7" s="323">
        <f t="shared" si="2"/>
        <v>7000</v>
      </c>
      <c r="O7" s="323">
        <f t="shared" si="2"/>
        <v>70000</v>
      </c>
      <c r="P7" s="323">
        <v>77</v>
      </c>
      <c r="Q7" s="323">
        <f t="shared" si="3"/>
        <v>770</v>
      </c>
      <c r="R7" s="323">
        <v>7</v>
      </c>
      <c r="S7" s="323">
        <f t="shared" si="4"/>
        <v>70</v>
      </c>
      <c r="T7" s="323">
        <f t="shared" si="4"/>
        <v>700</v>
      </c>
      <c r="U7" s="323">
        <f t="shared" si="4"/>
        <v>7000</v>
      </c>
      <c r="V7" s="323">
        <f t="shared" si="4"/>
        <v>70000</v>
      </c>
      <c r="W7" s="323">
        <v>77</v>
      </c>
      <c r="X7" s="323">
        <f t="shared" si="5"/>
        <v>770</v>
      </c>
      <c r="Y7" s="323">
        <v>7</v>
      </c>
      <c r="Z7" s="323">
        <f t="shared" si="6"/>
        <v>70</v>
      </c>
      <c r="AA7" s="323">
        <v>7</v>
      </c>
      <c r="AB7" s="323">
        <f t="shared" si="18"/>
        <v>70</v>
      </c>
      <c r="AC7" s="323">
        <f t="shared" si="18"/>
        <v>700</v>
      </c>
      <c r="AD7" s="323">
        <f t="shared" si="18"/>
        <v>7000</v>
      </c>
      <c r="AE7" s="323">
        <f t="shared" si="18"/>
        <v>70000</v>
      </c>
      <c r="AF7" s="323">
        <v>77</v>
      </c>
      <c r="AG7" s="323">
        <f t="shared" si="8"/>
        <v>770</v>
      </c>
      <c r="AH7" s="323">
        <f t="shared" si="8"/>
        <v>7700</v>
      </c>
      <c r="AI7" s="323">
        <v>77</v>
      </c>
      <c r="AJ7" s="323">
        <f t="shared" ref="AJ7:BE7" si="43">AI7*10</f>
        <v>770</v>
      </c>
      <c r="AK7" s="323">
        <f t="shared" si="43"/>
        <v>7700</v>
      </c>
      <c r="AL7" s="323">
        <v>77</v>
      </c>
      <c r="AM7" s="323">
        <f t="shared" ref="AM7:BE7" si="44">AL7*10</f>
        <v>770</v>
      </c>
      <c r="AN7" s="323">
        <f t="shared" si="44"/>
        <v>7700</v>
      </c>
      <c r="AO7" s="323">
        <v>77</v>
      </c>
      <c r="AP7" s="323">
        <f t="shared" ref="AP7:BE7" si="45">AO7*10</f>
        <v>770</v>
      </c>
      <c r="AQ7" s="323">
        <f t="shared" si="45"/>
        <v>7700</v>
      </c>
      <c r="AR7" s="323">
        <v>77</v>
      </c>
      <c r="AS7" s="323">
        <f t="shared" ref="AS7:BE7" si="46">AR7*10</f>
        <v>770</v>
      </c>
      <c r="AT7" s="323">
        <f t="shared" si="46"/>
        <v>7700</v>
      </c>
      <c r="AU7" s="323">
        <v>77</v>
      </c>
      <c r="AV7" s="323">
        <f t="shared" ref="AV7:BE7" si="47">AU7*10</f>
        <v>770</v>
      </c>
      <c r="AW7" s="323">
        <f t="shared" si="47"/>
        <v>7700</v>
      </c>
      <c r="AX7" s="323">
        <v>77</v>
      </c>
      <c r="AY7" s="323">
        <f t="shared" ref="AY7:BE7" si="48">AX7*10</f>
        <v>770</v>
      </c>
      <c r="AZ7" s="323">
        <f t="shared" si="48"/>
        <v>7700</v>
      </c>
      <c r="BA7" s="323">
        <v>77</v>
      </c>
      <c r="BB7" s="323">
        <f t="shared" ref="BB7:BE7" si="49">BA7*10</f>
        <v>770</v>
      </c>
      <c r="BC7" s="323">
        <f t="shared" si="49"/>
        <v>7700</v>
      </c>
      <c r="BD7" s="323">
        <v>77</v>
      </c>
      <c r="BE7" s="323">
        <f t="shared" ref="BE7" si="50">BD7*10</f>
        <v>770</v>
      </c>
    </row>
    <row r="8" spans="1:64" x14ac:dyDescent="0.15">
      <c r="A8" s="219" t="s">
        <v>37</v>
      </c>
      <c r="B8" s="202">
        <v>60</v>
      </c>
      <c r="C8" s="323">
        <v>1100</v>
      </c>
      <c r="D8" s="323">
        <v>8</v>
      </c>
      <c r="E8" s="323">
        <f t="shared" si="17"/>
        <v>80</v>
      </c>
      <c r="F8" s="323">
        <f t="shared" si="17"/>
        <v>800</v>
      </c>
      <c r="G8" s="323">
        <f t="shared" si="17"/>
        <v>8000</v>
      </c>
      <c r="H8" s="323">
        <f t="shared" si="17"/>
        <v>80000</v>
      </c>
      <c r="I8" s="323">
        <v>88</v>
      </c>
      <c r="J8" s="323">
        <f t="shared" si="1"/>
        <v>880</v>
      </c>
      <c r="K8" s="323">
        <v>8</v>
      </c>
      <c r="L8" s="323">
        <f t="shared" si="2"/>
        <v>80</v>
      </c>
      <c r="M8" s="323">
        <f t="shared" si="2"/>
        <v>800</v>
      </c>
      <c r="N8" s="323">
        <f t="shared" si="2"/>
        <v>8000</v>
      </c>
      <c r="O8" s="323">
        <f t="shared" si="2"/>
        <v>80000</v>
      </c>
      <c r="P8" s="323">
        <v>88</v>
      </c>
      <c r="Q8" s="323">
        <f t="shared" si="3"/>
        <v>880</v>
      </c>
      <c r="R8" s="323">
        <v>8</v>
      </c>
      <c r="S8" s="323">
        <f t="shared" si="4"/>
        <v>80</v>
      </c>
      <c r="T8" s="323">
        <f t="shared" si="4"/>
        <v>800</v>
      </c>
      <c r="U8" s="323">
        <f t="shared" si="4"/>
        <v>8000</v>
      </c>
      <c r="V8" s="323">
        <f t="shared" si="4"/>
        <v>80000</v>
      </c>
      <c r="W8" s="323">
        <v>88</v>
      </c>
      <c r="X8" s="323">
        <f t="shared" si="5"/>
        <v>880</v>
      </c>
      <c r="Y8" s="323">
        <v>8</v>
      </c>
      <c r="Z8" s="323">
        <f t="shared" si="6"/>
        <v>80</v>
      </c>
      <c r="AA8" s="323">
        <v>8</v>
      </c>
      <c r="AB8" s="323">
        <f t="shared" si="18"/>
        <v>80</v>
      </c>
      <c r="AC8" s="323">
        <f t="shared" si="18"/>
        <v>800</v>
      </c>
      <c r="AD8" s="323">
        <f t="shared" si="18"/>
        <v>8000</v>
      </c>
      <c r="AE8" s="323">
        <f t="shared" si="18"/>
        <v>80000</v>
      </c>
      <c r="AF8" s="323">
        <v>88</v>
      </c>
      <c r="AG8" s="323">
        <f t="shared" si="8"/>
        <v>880</v>
      </c>
      <c r="AH8" s="323">
        <f t="shared" si="8"/>
        <v>8800</v>
      </c>
      <c r="AI8" s="323">
        <v>88</v>
      </c>
      <c r="AJ8" s="323">
        <f t="shared" ref="AJ8:BE8" si="51">AI8*10</f>
        <v>880</v>
      </c>
      <c r="AK8" s="323">
        <f t="shared" si="51"/>
        <v>8800</v>
      </c>
      <c r="AL8" s="323">
        <v>88</v>
      </c>
      <c r="AM8" s="323">
        <f t="shared" ref="AM8:BE8" si="52">AL8*10</f>
        <v>880</v>
      </c>
      <c r="AN8" s="323">
        <f t="shared" si="52"/>
        <v>8800</v>
      </c>
      <c r="AO8" s="323">
        <v>88</v>
      </c>
      <c r="AP8" s="323">
        <f t="shared" ref="AP8:BE8" si="53">AO8*10</f>
        <v>880</v>
      </c>
      <c r="AQ8" s="323">
        <f t="shared" si="53"/>
        <v>8800</v>
      </c>
      <c r="AR8" s="323">
        <v>88</v>
      </c>
      <c r="AS8" s="323">
        <f t="shared" ref="AS8:BE8" si="54">AR8*10</f>
        <v>880</v>
      </c>
      <c r="AT8" s="323">
        <f t="shared" si="54"/>
        <v>8800</v>
      </c>
      <c r="AU8" s="323">
        <v>88</v>
      </c>
      <c r="AV8" s="323">
        <f t="shared" ref="AV8:BE8" si="55">AU8*10</f>
        <v>880</v>
      </c>
      <c r="AW8" s="323">
        <f t="shared" si="55"/>
        <v>8800</v>
      </c>
      <c r="AX8" s="323">
        <v>88</v>
      </c>
      <c r="AY8" s="323">
        <f t="shared" ref="AY8:BE8" si="56">AX8*10</f>
        <v>880</v>
      </c>
      <c r="AZ8" s="323">
        <f t="shared" si="56"/>
        <v>8800</v>
      </c>
      <c r="BA8" s="323">
        <v>88</v>
      </c>
      <c r="BB8" s="323">
        <f t="shared" ref="BB8:BE8" si="57">BA8*10</f>
        <v>880</v>
      </c>
      <c r="BC8" s="323">
        <f t="shared" si="57"/>
        <v>8800</v>
      </c>
      <c r="BD8" s="323">
        <v>88</v>
      </c>
      <c r="BE8" s="323">
        <f t="shared" ref="BE8" si="58">BD8*10</f>
        <v>880</v>
      </c>
    </row>
    <row r="9" spans="1:64" x14ac:dyDescent="0.15">
      <c r="A9" s="219" t="s">
        <v>38</v>
      </c>
      <c r="B9" s="88">
        <v>70</v>
      </c>
      <c r="C9" s="323">
        <v>1200</v>
      </c>
      <c r="D9" s="323">
        <v>9</v>
      </c>
      <c r="E9" s="323">
        <f t="shared" si="17"/>
        <v>90</v>
      </c>
      <c r="F9" s="323">
        <f t="shared" si="17"/>
        <v>900</v>
      </c>
      <c r="G9" s="323">
        <f t="shared" si="17"/>
        <v>9000</v>
      </c>
      <c r="H9" s="323">
        <f t="shared" si="17"/>
        <v>90000</v>
      </c>
      <c r="I9" s="323">
        <v>99</v>
      </c>
      <c r="J9" s="323">
        <f t="shared" si="1"/>
        <v>990</v>
      </c>
      <c r="K9" s="323">
        <v>9</v>
      </c>
      <c r="L9" s="323">
        <f t="shared" si="2"/>
        <v>90</v>
      </c>
      <c r="M9" s="323">
        <f t="shared" si="2"/>
        <v>900</v>
      </c>
      <c r="N9" s="323">
        <f t="shared" si="2"/>
        <v>9000</v>
      </c>
      <c r="O9" s="323">
        <f t="shared" si="2"/>
        <v>90000</v>
      </c>
      <c r="P9" s="323">
        <v>99</v>
      </c>
      <c r="Q9" s="323">
        <f t="shared" si="3"/>
        <v>990</v>
      </c>
      <c r="R9" s="323">
        <v>9</v>
      </c>
      <c r="S9" s="323">
        <f t="shared" si="4"/>
        <v>90</v>
      </c>
      <c r="T9" s="323">
        <f t="shared" si="4"/>
        <v>900</v>
      </c>
      <c r="U9" s="323">
        <f t="shared" si="4"/>
        <v>9000</v>
      </c>
      <c r="V9" s="323">
        <f t="shared" si="4"/>
        <v>90000</v>
      </c>
      <c r="W9" s="323">
        <v>99</v>
      </c>
      <c r="X9" s="323">
        <f t="shared" si="5"/>
        <v>990</v>
      </c>
      <c r="Y9" s="323">
        <v>9</v>
      </c>
      <c r="Z9" s="323">
        <f t="shared" si="6"/>
        <v>90</v>
      </c>
      <c r="AA9" s="323">
        <v>9</v>
      </c>
      <c r="AB9" s="323">
        <f t="shared" si="18"/>
        <v>90</v>
      </c>
      <c r="AC9" s="323">
        <f t="shared" si="18"/>
        <v>900</v>
      </c>
      <c r="AD9" s="323">
        <f t="shared" si="18"/>
        <v>9000</v>
      </c>
      <c r="AE9" s="323">
        <f t="shared" si="18"/>
        <v>90000</v>
      </c>
      <c r="AF9" s="323">
        <v>99</v>
      </c>
      <c r="AG9" s="323">
        <f t="shared" si="8"/>
        <v>990</v>
      </c>
      <c r="AH9" s="323">
        <f t="shared" si="8"/>
        <v>9900</v>
      </c>
      <c r="AI9" s="323">
        <v>99</v>
      </c>
      <c r="AJ9" s="323">
        <f t="shared" ref="AJ9:BE9" si="59">AI9*10</f>
        <v>990</v>
      </c>
      <c r="AK9" s="323">
        <f t="shared" si="59"/>
        <v>9900</v>
      </c>
      <c r="AL9" s="323">
        <v>99</v>
      </c>
      <c r="AM9" s="323">
        <f t="shared" ref="AM9:BE9" si="60">AL9*10</f>
        <v>990</v>
      </c>
      <c r="AN9" s="323">
        <f t="shared" si="60"/>
        <v>9900</v>
      </c>
      <c r="AO9" s="323">
        <v>99</v>
      </c>
      <c r="AP9" s="323">
        <f t="shared" ref="AP9:BE9" si="61">AO9*10</f>
        <v>990</v>
      </c>
      <c r="AQ9" s="323">
        <f t="shared" si="61"/>
        <v>9900</v>
      </c>
      <c r="AR9" s="323">
        <v>99</v>
      </c>
      <c r="AS9" s="323">
        <f t="shared" ref="AS9:BE9" si="62">AR9*10</f>
        <v>990</v>
      </c>
      <c r="AT9" s="323">
        <f t="shared" si="62"/>
        <v>9900</v>
      </c>
      <c r="AU9" s="323">
        <v>99</v>
      </c>
      <c r="AV9" s="323">
        <f t="shared" ref="AV9:BE9" si="63">AU9*10</f>
        <v>990</v>
      </c>
      <c r="AW9" s="323">
        <f t="shared" si="63"/>
        <v>9900</v>
      </c>
      <c r="AX9" s="323">
        <v>99</v>
      </c>
      <c r="AY9" s="323">
        <f t="shared" ref="AY9:BE9" si="64">AX9*10</f>
        <v>990</v>
      </c>
      <c r="AZ9" s="323">
        <f t="shared" si="64"/>
        <v>9900</v>
      </c>
      <c r="BA9" s="323">
        <v>99</v>
      </c>
      <c r="BB9" s="323">
        <f t="shared" ref="BB9:BE9" si="65">BA9*10</f>
        <v>990</v>
      </c>
      <c r="BC9" s="323">
        <f t="shared" si="65"/>
        <v>9900</v>
      </c>
      <c r="BD9" s="323">
        <v>99</v>
      </c>
      <c r="BE9" s="323">
        <f t="shared" ref="BE9" si="66">BD9*10</f>
        <v>990</v>
      </c>
    </row>
    <row r="10" spans="1:64" x14ac:dyDescent="0.15">
      <c r="A10" s="219" t="s">
        <v>39</v>
      </c>
      <c r="B10" s="202">
        <v>80</v>
      </c>
      <c r="C10" s="323">
        <v>1300</v>
      </c>
      <c r="D10" s="323">
        <v>10</v>
      </c>
      <c r="E10" s="323">
        <f t="shared" si="17"/>
        <v>100</v>
      </c>
      <c r="F10" s="323">
        <f t="shared" si="17"/>
        <v>1000</v>
      </c>
      <c r="G10" s="323">
        <f t="shared" si="17"/>
        <v>10000</v>
      </c>
      <c r="H10" s="323">
        <f t="shared" si="17"/>
        <v>100000</v>
      </c>
      <c r="I10" s="323">
        <v>110</v>
      </c>
      <c r="J10" s="323">
        <f t="shared" si="1"/>
        <v>1100</v>
      </c>
      <c r="K10" s="323">
        <v>10</v>
      </c>
      <c r="L10" s="323">
        <f t="shared" si="2"/>
        <v>100</v>
      </c>
      <c r="M10" s="323">
        <f t="shared" si="2"/>
        <v>1000</v>
      </c>
      <c r="N10" s="323">
        <f t="shared" si="2"/>
        <v>10000</v>
      </c>
      <c r="O10" s="323">
        <f t="shared" si="2"/>
        <v>100000</v>
      </c>
      <c r="P10" s="323">
        <v>110</v>
      </c>
      <c r="Q10" s="323">
        <f t="shared" si="3"/>
        <v>1100</v>
      </c>
      <c r="R10" s="323">
        <v>10</v>
      </c>
      <c r="S10" s="323">
        <f t="shared" si="4"/>
        <v>100</v>
      </c>
      <c r="T10" s="323">
        <f t="shared" si="4"/>
        <v>1000</v>
      </c>
      <c r="U10" s="323">
        <f t="shared" si="4"/>
        <v>10000</v>
      </c>
      <c r="V10" s="323">
        <f t="shared" si="4"/>
        <v>100000</v>
      </c>
      <c r="W10" s="323">
        <v>110</v>
      </c>
      <c r="X10" s="323">
        <f t="shared" si="5"/>
        <v>1100</v>
      </c>
      <c r="Y10" s="323">
        <v>10</v>
      </c>
      <c r="Z10" s="323">
        <f t="shared" si="6"/>
        <v>100</v>
      </c>
      <c r="AA10" s="323">
        <v>10</v>
      </c>
      <c r="AB10" s="323">
        <f t="shared" si="18"/>
        <v>100</v>
      </c>
      <c r="AC10" s="323">
        <f t="shared" si="18"/>
        <v>1000</v>
      </c>
      <c r="AD10" s="323">
        <f t="shared" si="18"/>
        <v>10000</v>
      </c>
      <c r="AE10" s="323">
        <f t="shared" si="18"/>
        <v>100000</v>
      </c>
      <c r="AF10" s="323">
        <v>110</v>
      </c>
      <c r="AG10" s="323">
        <f t="shared" si="8"/>
        <v>1100</v>
      </c>
      <c r="AH10" s="323">
        <f t="shared" si="8"/>
        <v>11000</v>
      </c>
      <c r="AI10" s="323">
        <v>110</v>
      </c>
      <c r="AJ10" s="323">
        <f t="shared" ref="AJ10:BE10" si="67">AI10*10</f>
        <v>1100</v>
      </c>
      <c r="AK10" s="323">
        <f t="shared" si="67"/>
        <v>11000</v>
      </c>
      <c r="AL10" s="323">
        <v>110</v>
      </c>
      <c r="AM10" s="323">
        <f t="shared" ref="AM10:BE10" si="68">AL10*10</f>
        <v>1100</v>
      </c>
      <c r="AN10" s="323">
        <f t="shared" si="68"/>
        <v>11000</v>
      </c>
      <c r="AO10" s="323">
        <v>110</v>
      </c>
      <c r="AP10" s="323">
        <f t="shared" ref="AP10:BE10" si="69">AO10*10</f>
        <v>1100</v>
      </c>
      <c r="AQ10" s="323">
        <f t="shared" si="69"/>
        <v>11000</v>
      </c>
      <c r="AR10" s="323">
        <v>110</v>
      </c>
      <c r="AS10" s="323">
        <f t="shared" ref="AS10:BE10" si="70">AR10*10</f>
        <v>1100</v>
      </c>
      <c r="AT10" s="323">
        <f t="shared" si="70"/>
        <v>11000</v>
      </c>
      <c r="AU10" s="323">
        <v>110</v>
      </c>
      <c r="AV10" s="323">
        <f t="shared" ref="AV10:BE10" si="71">AU10*10</f>
        <v>1100</v>
      </c>
      <c r="AW10" s="323">
        <f t="shared" si="71"/>
        <v>11000</v>
      </c>
      <c r="AX10" s="323">
        <v>110</v>
      </c>
      <c r="AY10" s="323">
        <f t="shared" ref="AY10:BE10" si="72">AX10*10</f>
        <v>1100</v>
      </c>
      <c r="AZ10" s="323">
        <f t="shared" si="72"/>
        <v>11000</v>
      </c>
      <c r="BA10" s="323">
        <v>110</v>
      </c>
      <c r="BB10" s="323">
        <f t="shared" ref="BB10:BE10" si="73">BA10*10</f>
        <v>1100</v>
      </c>
      <c r="BC10" s="323">
        <f t="shared" si="73"/>
        <v>11000</v>
      </c>
      <c r="BD10" s="323">
        <v>110</v>
      </c>
      <c r="BE10" s="323">
        <f t="shared" ref="BE10" si="74">BD10*10</f>
        <v>1100</v>
      </c>
    </row>
    <row r="11" spans="1:64" x14ac:dyDescent="0.15">
      <c r="A11" s="219" t="s">
        <v>40</v>
      </c>
      <c r="B11" s="88">
        <v>90</v>
      </c>
      <c r="C11" s="323">
        <v>1400</v>
      </c>
      <c r="D11" s="323">
        <v>11</v>
      </c>
      <c r="E11" s="323">
        <f t="shared" si="17"/>
        <v>110</v>
      </c>
      <c r="F11" s="323">
        <f t="shared" si="17"/>
        <v>1100</v>
      </c>
      <c r="G11" s="323">
        <f t="shared" si="17"/>
        <v>11000</v>
      </c>
      <c r="H11" s="323">
        <f t="shared" si="17"/>
        <v>110000</v>
      </c>
      <c r="I11" s="323">
        <v>121</v>
      </c>
      <c r="J11" s="323">
        <f t="shared" si="1"/>
        <v>1210</v>
      </c>
      <c r="K11" s="323">
        <v>11</v>
      </c>
      <c r="L11" s="323">
        <f t="shared" si="2"/>
        <v>110</v>
      </c>
      <c r="M11" s="323">
        <f t="shared" si="2"/>
        <v>1100</v>
      </c>
      <c r="N11" s="323">
        <f t="shared" si="2"/>
        <v>11000</v>
      </c>
      <c r="O11" s="323">
        <f t="shared" si="2"/>
        <v>110000</v>
      </c>
      <c r="P11" s="323">
        <v>121</v>
      </c>
      <c r="Q11" s="323">
        <f t="shared" si="3"/>
        <v>1210</v>
      </c>
      <c r="R11" s="323">
        <v>11</v>
      </c>
      <c r="S11" s="323">
        <f t="shared" si="4"/>
        <v>110</v>
      </c>
      <c r="T11" s="323">
        <f t="shared" si="4"/>
        <v>1100</v>
      </c>
      <c r="U11" s="323">
        <f t="shared" si="4"/>
        <v>11000</v>
      </c>
      <c r="V11" s="323">
        <f t="shared" si="4"/>
        <v>110000</v>
      </c>
      <c r="W11" s="323">
        <v>121</v>
      </c>
      <c r="X11" s="323">
        <f t="shared" si="5"/>
        <v>1210</v>
      </c>
      <c r="Y11" s="323">
        <v>11</v>
      </c>
      <c r="Z11" s="323">
        <f t="shared" si="6"/>
        <v>110</v>
      </c>
      <c r="AA11" s="323">
        <v>11</v>
      </c>
      <c r="AB11" s="323">
        <f t="shared" si="18"/>
        <v>110</v>
      </c>
      <c r="AC11" s="323">
        <f t="shared" si="18"/>
        <v>1100</v>
      </c>
      <c r="AD11" s="323">
        <f t="shared" si="18"/>
        <v>11000</v>
      </c>
      <c r="AE11" s="323">
        <f t="shared" si="18"/>
        <v>110000</v>
      </c>
      <c r="AF11" s="323">
        <v>121</v>
      </c>
      <c r="AG11" s="323">
        <f t="shared" si="8"/>
        <v>1210</v>
      </c>
      <c r="AH11" s="323">
        <f t="shared" si="8"/>
        <v>12100</v>
      </c>
      <c r="AI11" s="323">
        <v>121</v>
      </c>
      <c r="AJ11" s="323">
        <f t="shared" ref="AJ11:BE11" si="75">AI11*10</f>
        <v>1210</v>
      </c>
      <c r="AK11" s="323">
        <f t="shared" si="75"/>
        <v>12100</v>
      </c>
      <c r="AL11" s="323">
        <v>121</v>
      </c>
      <c r="AM11" s="323">
        <f t="shared" ref="AM11:BE11" si="76">AL11*10</f>
        <v>1210</v>
      </c>
      <c r="AN11" s="323">
        <f t="shared" si="76"/>
        <v>12100</v>
      </c>
      <c r="AO11" s="323">
        <v>121</v>
      </c>
      <c r="AP11" s="323">
        <f t="shared" ref="AP11:BE11" si="77">AO11*10</f>
        <v>1210</v>
      </c>
      <c r="AQ11" s="323">
        <f t="shared" si="77"/>
        <v>12100</v>
      </c>
      <c r="AR11" s="323">
        <v>121</v>
      </c>
      <c r="AS11" s="323">
        <f t="shared" ref="AS11:BE11" si="78">AR11*10</f>
        <v>1210</v>
      </c>
      <c r="AT11" s="323">
        <f t="shared" si="78"/>
        <v>12100</v>
      </c>
      <c r="AU11" s="323">
        <v>121</v>
      </c>
      <c r="AV11" s="323">
        <f t="shared" ref="AV11:BE11" si="79">AU11*10</f>
        <v>1210</v>
      </c>
      <c r="AW11" s="323">
        <f t="shared" si="79"/>
        <v>12100</v>
      </c>
      <c r="AX11" s="323">
        <v>121</v>
      </c>
      <c r="AY11" s="323">
        <f t="shared" ref="AY11:BE11" si="80">AX11*10</f>
        <v>1210</v>
      </c>
      <c r="AZ11" s="323">
        <f t="shared" si="80"/>
        <v>12100</v>
      </c>
      <c r="BA11" s="323">
        <v>121</v>
      </c>
      <c r="BB11" s="323">
        <f t="shared" ref="BB11:BE11" si="81">BA11*10</f>
        <v>1210</v>
      </c>
      <c r="BC11" s="323">
        <f t="shared" si="81"/>
        <v>12100</v>
      </c>
      <c r="BD11" s="323">
        <v>121</v>
      </c>
      <c r="BE11" s="323">
        <f t="shared" ref="BE11" si="82">BD11*10</f>
        <v>1210</v>
      </c>
    </row>
    <row r="12" spans="1:64" x14ac:dyDescent="0.15">
      <c r="A12" s="219" t="s">
        <v>41</v>
      </c>
      <c r="B12" s="202">
        <v>100</v>
      </c>
      <c r="C12" s="323">
        <v>1500</v>
      </c>
      <c r="D12" s="323">
        <v>12</v>
      </c>
      <c r="E12" s="323">
        <f t="shared" si="17"/>
        <v>120</v>
      </c>
      <c r="F12" s="323">
        <f t="shared" si="17"/>
        <v>1200</v>
      </c>
      <c r="G12" s="323">
        <f t="shared" si="17"/>
        <v>12000</v>
      </c>
      <c r="H12" s="323">
        <f t="shared" si="17"/>
        <v>120000</v>
      </c>
      <c r="I12" s="323">
        <v>132</v>
      </c>
      <c r="J12" s="323">
        <f t="shared" si="1"/>
        <v>1320</v>
      </c>
      <c r="K12" s="323">
        <v>12</v>
      </c>
      <c r="L12" s="323">
        <f t="shared" si="2"/>
        <v>120</v>
      </c>
      <c r="M12" s="323">
        <f t="shared" si="2"/>
        <v>1200</v>
      </c>
      <c r="N12" s="323">
        <f t="shared" si="2"/>
        <v>12000</v>
      </c>
      <c r="O12" s="323">
        <f t="shared" si="2"/>
        <v>120000</v>
      </c>
      <c r="P12" s="323">
        <v>132</v>
      </c>
      <c r="Q12" s="323">
        <f t="shared" si="3"/>
        <v>1320</v>
      </c>
      <c r="R12" s="323">
        <v>12</v>
      </c>
      <c r="S12" s="323">
        <f t="shared" si="4"/>
        <v>120</v>
      </c>
      <c r="T12" s="323">
        <f t="shared" si="4"/>
        <v>1200</v>
      </c>
      <c r="U12" s="323">
        <f t="shared" si="4"/>
        <v>12000</v>
      </c>
      <c r="V12" s="323">
        <f t="shared" si="4"/>
        <v>120000</v>
      </c>
      <c r="W12" s="323">
        <v>132</v>
      </c>
      <c r="X12" s="323">
        <f t="shared" si="5"/>
        <v>1320</v>
      </c>
      <c r="Y12" s="323">
        <v>12</v>
      </c>
      <c r="Z12" s="323">
        <f t="shared" si="6"/>
        <v>120</v>
      </c>
      <c r="AA12" s="323">
        <v>12</v>
      </c>
      <c r="AB12" s="323">
        <f t="shared" si="18"/>
        <v>120</v>
      </c>
      <c r="AC12" s="323">
        <f t="shared" si="18"/>
        <v>1200</v>
      </c>
      <c r="AD12" s="323">
        <f t="shared" si="18"/>
        <v>12000</v>
      </c>
      <c r="AE12" s="323">
        <f t="shared" si="18"/>
        <v>120000</v>
      </c>
      <c r="AF12" s="323">
        <v>132</v>
      </c>
      <c r="AG12" s="323">
        <f t="shared" si="8"/>
        <v>1320</v>
      </c>
      <c r="AH12" s="323">
        <f t="shared" si="8"/>
        <v>13200</v>
      </c>
      <c r="AI12" s="323">
        <v>132</v>
      </c>
      <c r="AJ12" s="323">
        <f t="shared" ref="AJ12:BE12" si="83">AI12*10</f>
        <v>1320</v>
      </c>
      <c r="AK12" s="323">
        <f t="shared" si="83"/>
        <v>13200</v>
      </c>
      <c r="AL12" s="323">
        <v>132</v>
      </c>
      <c r="AM12" s="323">
        <f t="shared" ref="AM12:BE12" si="84">AL12*10</f>
        <v>1320</v>
      </c>
      <c r="AN12" s="323">
        <f t="shared" si="84"/>
        <v>13200</v>
      </c>
      <c r="AO12" s="323">
        <v>132</v>
      </c>
      <c r="AP12" s="323">
        <f t="shared" ref="AP12:BE12" si="85">AO12*10</f>
        <v>1320</v>
      </c>
      <c r="AQ12" s="323">
        <f t="shared" si="85"/>
        <v>13200</v>
      </c>
      <c r="AR12" s="323">
        <v>132</v>
      </c>
      <c r="AS12" s="323">
        <f t="shared" ref="AS12:BE12" si="86">AR12*10</f>
        <v>1320</v>
      </c>
      <c r="AT12" s="323">
        <f t="shared" si="86"/>
        <v>13200</v>
      </c>
      <c r="AU12" s="323">
        <v>132</v>
      </c>
      <c r="AV12" s="323">
        <f t="shared" ref="AV12:BE12" si="87">AU12*10</f>
        <v>1320</v>
      </c>
      <c r="AW12" s="323">
        <f t="shared" si="87"/>
        <v>13200</v>
      </c>
      <c r="AX12" s="323">
        <v>132</v>
      </c>
      <c r="AY12" s="323">
        <f t="shared" ref="AY12:BE12" si="88">AX12*10</f>
        <v>1320</v>
      </c>
      <c r="AZ12" s="323">
        <f t="shared" si="88"/>
        <v>13200</v>
      </c>
      <c r="BA12" s="323">
        <v>132</v>
      </c>
      <c r="BB12" s="323">
        <f t="shared" ref="BB12:BE12" si="89">BA12*10</f>
        <v>1320</v>
      </c>
      <c r="BC12" s="323">
        <f t="shared" si="89"/>
        <v>13200</v>
      </c>
      <c r="BD12" s="323">
        <v>132</v>
      </c>
      <c r="BE12" s="323">
        <f t="shared" ref="BE12" si="90">BD12*10</f>
        <v>1320</v>
      </c>
    </row>
    <row r="13" spans="1:64" s="302" customFormat="1" x14ac:dyDescent="0.15">
      <c r="A13" s="219" t="s">
        <v>42</v>
      </c>
      <c r="B13" s="88">
        <v>110</v>
      </c>
      <c r="C13" s="323">
        <v>1600</v>
      </c>
      <c r="D13" s="323">
        <v>13</v>
      </c>
      <c r="E13" s="323">
        <f t="shared" si="17"/>
        <v>130</v>
      </c>
      <c r="F13" s="323">
        <f t="shared" si="17"/>
        <v>1300</v>
      </c>
      <c r="G13" s="323">
        <f t="shared" si="17"/>
        <v>13000</v>
      </c>
      <c r="H13" s="323">
        <f t="shared" si="17"/>
        <v>130000</v>
      </c>
      <c r="I13" s="323">
        <v>143</v>
      </c>
      <c r="J13" s="323">
        <f t="shared" si="1"/>
        <v>1430</v>
      </c>
      <c r="K13" s="323">
        <v>13</v>
      </c>
      <c r="L13" s="323">
        <f t="shared" si="2"/>
        <v>130</v>
      </c>
      <c r="M13" s="323">
        <f t="shared" si="2"/>
        <v>1300</v>
      </c>
      <c r="N13" s="323">
        <f t="shared" si="2"/>
        <v>13000</v>
      </c>
      <c r="O13" s="323">
        <f t="shared" si="2"/>
        <v>130000</v>
      </c>
      <c r="P13" s="323">
        <v>143</v>
      </c>
      <c r="Q13" s="323">
        <f t="shared" si="3"/>
        <v>1430</v>
      </c>
      <c r="R13" s="323">
        <v>13</v>
      </c>
      <c r="S13" s="323">
        <f t="shared" si="4"/>
        <v>130</v>
      </c>
      <c r="T13" s="323">
        <f t="shared" si="4"/>
        <v>1300</v>
      </c>
      <c r="U13" s="323">
        <f t="shared" si="4"/>
        <v>13000</v>
      </c>
      <c r="V13" s="323">
        <f t="shared" si="4"/>
        <v>130000</v>
      </c>
      <c r="W13" s="323">
        <v>143</v>
      </c>
      <c r="X13" s="323">
        <f t="shared" si="5"/>
        <v>1430</v>
      </c>
      <c r="Y13" s="323">
        <v>13</v>
      </c>
      <c r="Z13" s="323">
        <f t="shared" si="6"/>
        <v>130</v>
      </c>
      <c r="AA13" s="323">
        <v>13</v>
      </c>
      <c r="AB13" s="323">
        <f t="shared" si="18"/>
        <v>130</v>
      </c>
      <c r="AC13" s="323">
        <f t="shared" si="18"/>
        <v>1300</v>
      </c>
      <c r="AD13" s="323">
        <f t="shared" si="18"/>
        <v>13000</v>
      </c>
      <c r="AE13" s="323">
        <f t="shared" si="18"/>
        <v>130000</v>
      </c>
      <c r="AF13" s="323">
        <v>143</v>
      </c>
      <c r="AG13" s="323">
        <f t="shared" si="8"/>
        <v>1430</v>
      </c>
      <c r="AH13" s="323">
        <f t="shared" si="8"/>
        <v>14300</v>
      </c>
      <c r="AI13" s="323">
        <v>143</v>
      </c>
      <c r="AJ13" s="323">
        <f t="shared" ref="AJ13:BE13" si="91">AI13*10</f>
        <v>1430</v>
      </c>
      <c r="AK13" s="323">
        <f t="shared" si="91"/>
        <v>14300</v>
      </c>
      <c r="AL13" s="323">
        <v>143</v>
      </c>
      <c r="AM13" s="323">
        <f t="shared" ref="AM13:BE13" si="92">AL13*10</f>
        <v>1430</v>
      </c>
      <c r="AN13" s="323">
        <f t="shared" si="92"/>
        <v>14300</v>
      </c>
      <c r="AO13" s="323">
        <v>143</v>
      </c>
      <c r="AP13" s="323">
        <f t="shared" ref="AP13:BE13" si="93">AO13*10</f>
        <v>1430</v>
      </c>
      <c r="AQ13" s="323">
        <f t="shared" si="93"/>
        <v>14300</v>
      </c>
      <c r="AR13" s="323">
        <v>143</v>
      </c>
      <c r="AS13" s="323">
        <f t="shared" ref="AS13:BE13" si="94">AR13*10</f>
        <v>1430</v>
      </c>
      <c r="AT13" s="323">
        <f t="shared" si="94"/>
        <v>14300</v>
      </c>
      <c r="AU13" s="323">
        <v>143</v>
      </c>
      <c r="AV13" s="323">
        <f t="shared" ref="AV13:BE13" si="95">AU13*10</f>
        <v>1430</v>
      </c>
      <c r="AW13" s="323">
        <f t="shared" si="95"/>
        <v>14300</v>
      </c>
      <c r="AX13" s="323">
        <v>143</v>
      </c>
      <c r="AY13" s="323">
        <f t="shared" ref="AY13:BE13" si="96">AX13*10</f>
        <v>1430</v>
      </c>
      <c r="AZ13" s="323">
        <f t="shared" si="96"/>
        <v>14300</v>
      </c>
      <c r="BA13" s="323">
        <v>143</v>
      </c>
      <c r="BB13" s="323">
        <f t="shared" ref="BB13:BE13" si="97">BA13*10</f>
        <v>1430</v>
      </c>
      <c r="BC13" s="323">
        <f t="shared" si="97"/>
        <v>14300</v>
      </c>
      <c r="BD13" s="323">
        <v>143</v>
      </c>
      <c r="BE13" s="323">
        <f t="shared" ref="BE13" si="98">BD13*10</f>
        <v>1430</v>
      </c>
    </row>
    <row r="14" spans="1:64" x14ac:dyDescent="0.15">
      <c r="A14" s="219" t="s">
        <v>43</v>
      </c>
      <c r="B14" s="322"/>
      <c r="C14" s="323"/>
      <c r="D14" s="322"/>
      <c r="E14" s="323"/>
      <c r="F14" s="322"/>
      <c r="G14" s="323"/>
      <c r="H14" s="322"/>
      <c r="I14" s="323"/>
      <c r="J14" s="322"/>
      <c r="K14" s="323"/>
      <c r="L14" s="322"/>
      <c r="M14" s="323"/>
      <c r="N14" s="322"/>
      <c r="O14" s="323"/>
      <c r="P14" s="322"/>
      <c r="Q14" s="323"/>
      <c r="R14" s="333"/>
      <c r="S14" s="323"/>
      <c r="T14" s="322"/>
      <c r="U14" s="334"/>
      <c r="V14" s="322"/>
      <c r="W14" s="323"/>
      <c r="X14" s="322"/>
      <c r="Y14" s="323"/>
      <c r="Z14" s="322"/>
      <c r="AA14" s="323"/>
      <c r="AB14" s="322"/>
      <c r="AC14" s="323"/>
      <c r="AD14" s="322"/>
      <c r="AE14" s="323"/>
      <c r="AF14" s="322"/>
      <c r="AG14" s="323"/>
      <c r="AH14" s="322"/>
      <c r="AI14" s="323"/>
      <c r="AJ14" s="322"/>
      <c r="AK14" s="323"/>
      <c r="AL14" s="322"/>
      <c r="AM14" s="323"/>
      <c r="AN14" s="322"/>
      <c r="AO14" s="323"/>
      <c r="AP14" s="322"/>
      <c r="AQ14" s="323"/>
      <c r="AR14" s="322"/>
      <c r="AS14" s="323"/>
      <c r="AT14" s="322"/>
      <c r="AU14" s="323"/>
      <c r="AV14" s="322"/>
      <c r="AW14" s="323"/>
      <c r="AX14" s="322"/>
      <c r="AY14" s="323"/>
      <c r="AZ14" s="322"/>
      <c r="BA14" s="323"/>
      <c r="BB14" s="322"/>
      <c r="BC14" s="323"/>
      <c r="BD14" s="322"/>
      <c r="BE14" s="323"/>
    </row>
    <row r="15" spans="1:64" x14ac:dyDescent="0.15">
      <c r="A15" s="303"/>
      <c r="B15" s="303"/>
      <c r="C15" s="303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233"/>
      <c r="AQ15" s="233"/>
      <c r="AR15" s="233"/>
      <c r="AS15" s="233"/>
      <c r="AT15" s="233"/>
      <c r="AU15" s="233"/>
      <c r="AV15" s="233"/>
      <c r="AW15" s="233"/>
      <c r="AX15" s="233"/>
      <c r="AY15" s="233"/>
      <c r="AZ15" s="233"/>
      <c r="BA15" s="233"/>
      <c r="BB15" s="233"/>
      <c r="BC15" s="233"/>
      <c r="BD15" s="233"/>
      <c r="BE15" s="233"/>
      <c r="BF15" s="233"/>
      <c r="BG15" s="233"/>
      <c r="BH15" s="233"/>
      <c r="BI15" s="233"/>
      <c r="BJ15" s="233"/>
      <c r="BK15" s="233"/>
      <c r="BL15" s="233"/>
    </row>
    <row r="16" spans="1:64" x14ac:dyDescent="0.15">
      <c r="A16" s="304" t="s">
        <v>186</v>
      </c>
      <c r="B16" s="305"/>
      <c r="C16" s="306"/>
      <c r="D16" s="306"/>
      <c r="E16" s="306"/>
      <c r="F16" s="306"/>
      <c r="G16" s="306"/>
      <c r="H16" s="307"/>
      <c r="I16" s="307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8"/>
      <c r="AH16" s="233"/>
      <c r="AI16" s="233"/>
      <c r="AJ16" s="233"/>
      <c r="AK16" s="233"/>
      <c r="AL16" s="233"/>
      <c r="AM16" s="233"/>
      <c r="AN16" s="233"/>
      <c r="AO16" s="233"/>
      <c r="AP16" s="233"/>
      <c r="AQ16" s="233"/>
      <c r="AR16" s="233"/>
      <c r="AS16" s="233"/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BE16" s="233"/>
      <c r="BF16" s="233"/>
      <c r="BG16" s="233"/>
      <c r="BH16" s="233"/>
      <c r="BI16" s="233"/>
      <c r="BJ16" s="233"/>
      <c r="BK16" s="233"/>
      <c r="BL16" s="233"/>
    </row>
    <row r="17" spans="1:57" x14ac:dyDescent="0.15">
      <c r="A17" s="219" t="s">
        <v>0</v>
      </c>
      <c r="B17" s="220" t="s">
        <v>1</v>
      </c>
      <c r="C17" s="221" t="s">
        <v>2</v>
      </c>
      <c r="D17" s="224" t="s">
        <v>140</v>
      </c>
      <c r="E17" s="224" t="s">
        <v>141</v>
      </c>
      <c r="F17" s="224" t="s">
        <v>142</v>
      </c>
      <c r="G17" s="224" t="s">
        <v>143</v>
      </c>
      <c r="H17" s="224" t="s">
        <v>144</v>
      </c>
      <c r="I17" s="224" t="s">
        <v>69</v>
      </c>
      <c r="J17" s="224" t="s">
        <v>145</v>
      </c>
      <c r="K17" s="224" t="s">
        <v>146</v>
      </c>
      <c r="L17" s="224" t="s">
        <v>147</v>
      </c>
      <c r="M17" s="224" t="s">
        <v>148</v>
      </c>
      <c r="N17" s="224" t="s">
        <v>149</v>
      </c>
      <c r="O17" s="224" t="s">
        <v>150</v>
      </c>
      <c r="P17" s="224" t="s">
        <v>151</v>
      </c>
      <c r="Q17" s="224" t="s">
        <v>152</v>
      </c>
      <c r="R17" s="224" t="s">
        <v>153</v>
      </c>
      <c r="S17" s="224" t="s">
        <v>154</v>
      </c>
      <c r="T17" s="224" t="s">
        <v>155</v>
      </c>
      <c r="U17" s="224" t="s">
        <v>156</v>
      </c>
      <c r="V17" s="224" t="s">
        <v>14</v>
      </c>
      <c r="W17" s="224" t="s">
        <v>22</v>
      </c>
      <c r="X17" s="224" t="s">
        <v>157</v>
      </c>
      <c r="Y17" s="224" t="s">
        <v>158</v>
      </c>
      <c r="Z17" s="224" t="s">
        <v>159</v>
      </c>
      <c r="AA17" s="224" t="s">
        <v>160</v>
      </c>
      <c r="AB17" s="224" t="s">
        <v>161</v>
      </c>
      <c r="AC17" s="224" t="s">
        <v>162</v>
      </c>
      <c r="AD17" s="224" t="s">
        <v>163</v>
      </c>
      <c r="AE17" s="224" t="s">
        <v>164</v>
      </c>
      <c r="AF17" s="224" t="s">
        <v>165</v>
      </c>
      <c r="AG17" s="224" t="s">
        <v>166</v>
      </c>
      <c r="AH17" s="224" t="s">
        <v>59</v>
      </c>
      <c r="AI17" s="224" t="s">
        <v>60</v>
      </c>
      <c r="AJ17" s="324" t="s">
        <v>61</v>
      </c>
      <c r="AK17" s="223" t="s">
        <v>167</v>
      </c>
      <c r="AL17" s="223" t="s">
        <v>168</v>
      </c>
      <c r="AM17" s="223" t="s">
        <v>169</v>
      </c>
      <c r="AN17" s="223" t="s">
        <v>170</v>
      </c>
      <c r="AO17" s="223" t="s">
        <v>171</v>
      </c>
      <c r="AP17" s="223" t="s">
        <v>172</v>
      </c>
      <c r="AQ17" s="223" t="s">
        <v>173</v>
      </c>
      <c r="AR17" s="223" t="s">
        <v>174</v>
      </c>
      <c r="AS17" s="223" t="s">
        <v>175</v>
      </c>
      <c r="AT17" s="223" t="s">
        <v>176</v>
      </c>
      <c r="AU17" s="223" t="s">
        <v>177</v>
      </c>
      <c r="AV17" s="223" t="s">
        <v>178</v>
      </c>
      <c r="AW17" s="223" t="s">
        <v>63</v>
      </c>
      <c r="AX17" s="223" t="s">
        <v>179</v>
      </c>
      <c r="AY17" s="223" t="s">
        <v>180</v>
      </c>
      <c r="AZ17" s="223" t="s">
        <v>181</v>
      </c>
      <c r="BA17" s="223" t="s">
        <v>182</v>
      </c>
      <c r="BB17" s="223" t="s">
        <v>183</v>
      </c>
      <c r="BC17" s="223" t="s">
        <v>184</v>
      </c>
      <c r="BD17" s="223" t="s">
        <v>185</v>
      </c>
      <c r="BE17" s="223" t="s">
        <v>31</v>
      </c>
    </row>
    <row r="18" spans="1:57" x14ac:dyDescent="0.15">
      <c r="A18" s="219" t="s">
        <v>32</v>
      </c>
      <c r="B18" s="88">
        <v>10</v>
      </c>
      <c r="C18" s="323">
        <v>600</v>
      </c>
      <c r="D18" s="323">
        <v>3</v>
      </c>
      <c r="E18" s="323">
        <f>D18*10</f>
        <v>30</v>
      </c>
      <c r="F18" s="323">
        <f t="shared" ref="F18:O18" si="99">E18*10</f>
        <v>300</v>
      </c>
      <c r="G18" s="323">
        <f t="shared" si="99"/>
        <v>3000</v>
      </c>
      <c r="H18" s="323">
        <f t="shared" si="99"/>
        <v>30000</v>
      </c>
      <c r="I18" s="323">
        <v>33</v>
      </c>
      <c r="J18" s="323">
        <f t="shared" ref="J18:L18" si="100">I18*10</f>
        <v>330</v>
      </c>
      <c r="K18" s="323">
        <v>3</v>
      </c>
      <c r="L18" s="323">
        <f t="shared" ref="L18:Z18" si="101">K18*10</f>
        <v>30</v>
      </c>
      <c r="M18" s="323">
        <f t="shared" si="101"/>
        <v>300</v>
      </c>
      <c r="N18" s="323">
        <f t="shared" si="101"/>
        <v>3000</v>
      </c>
      <c r="O18" s="323">
        <f t="shared" si="101"/>
        <v>30000</v>
      </c>
      <c r="P18" s="323">
        <v>33</v>
      </c>
      <c r="Q18" s="323">
        <f t="shared" ref="Q18:Z18" si="102">P18*10</f>
        <v>330</v>
      </c>
      <c r="R18" s="323">
        <v>3</v>
      </c>
      <c r="S18" s="323">
        <f t="shared" ref="S18:Z18" si="103">R18*10</f>
        <v>30</v>
      </c>
      <c r="T18" s="323">
        <f t="shared" si="103"/>
        <v>300</v>
      </c>
      <c r="U18" s="323">
        <f t="shared" si="103"/>
        <v>3000</v>
      </c>
      <c r="V18" s="323">
        <f t="shared" si="103"/>
        <v>30000</v>
      </c>
      <c r="W18" s="323">
        <v>33</v>
      </c>
      <c r="X18" s="323">
        <f t="shared" ref="X18:Z18" si="104">W18*10</f>
        <v>330</v>
      </c>
      <c r="Y18" s="323">
        <v>3</v>
      </c>
      <c r="Z18" s="323">
        <f t="shared" ref="Z18:Z28" si="105">Y18*10</f>
        <v>30</v>
      </c>
      <c r="AA18" s="323">
        <v>3</v>
      </c>
      <c r="AB18" s="323">
        <f>AA18*10</f>
        <v>30</v>
      </c>
      <c r="AC18" s="323">
        <f t="shared" ref="AC18:AH18" si="106">AB18*10</f>
        <v>300</v>
      </c>
      <c r="AD18" s="323">
        <f t="shared" si="106"/>
        <v>3000</v>
      </c>
      <c r="AE18" s="323">
        <f t="shared" si="106"/>
        <v>30000</v>
      </c>
      <c r="AF18" s="323">
        <v>33</v>
      </c>
      <c r="AG18" s="323">
        <f t="shared" ref="AG18:AH18" si="107">AF18*10</f>
        <v>330</v>
      </c>
      <c r="AH18" s="323">
        <f t="shared" si="107"/>
        <v>3300</v>
      </c>
      <c r="AI18" s="323">
        <v>33</v>
      </c>
      <c r="AJ18" s="323">
        <f t="shared" ref="AJ18:BE18" si="108">AI18*10</f>
        <v>330</v>
      </c>
      <c r="AK18" s="323">
        <f t="shared" si="108"/>
        <v>3300</v>
      </c>
      <c r="AL18" s="323">
        <v>33</v>
      </c>
      <c r="AM18" s="323">
        <f t="shared" ref="AM18:BE18" si="109">AL18*10</f>
        <v>330</v>
      </c>
      <c r="AN18" s="323">
        <f t="shared" si="109"/>
        <v>3300</v>
      </c>
      <c r="AO18" s="323">
        <v>33</v>
      </c>
      <c r="AP18" s="323">
        <f t="shared" ref="AP18:BE18" si="110">AO18*10</f>
        <v>330</v>
      </c>
      <c r="AQ18" s="323">
        <f t="shared" si="110"/>
        <v>3300</v>
      </c>
      <c r="AR18" s="323">
        <v>33</v>
      </c>
      <c r="AS18" s="323">
        <f t="shared" ref="AS18:BE18" si="111">AR18*10</f>
        <v>330</v>
      </c>
      <c r="AT18" s="323">
        <f t="shared" si="111"/>
        <v>3300</v>
      </c>
      <c r="AU18" s="323">
        <v>33</v>
      </c>
      <c r="AV18" s="323">
        <f t="shared" ref="AV18:BE18" si="112">AU18*10</f>
        <v>330</v>
      </c>
      <c r="AW18" s="323">
        <f t="shared" si="112"/>
        <v>3300</v>
      </c>
      <c r="AX18" s="323">
        <v>33</v>
      </c>
      <c r="AY18" s="323">
        <f t="shared" ref="AY18:BE18" si="113">AX18*10</f>
        <v>330</v>
      </c>
      <c r="AZ18" s="323">
        <f t="shared" si="113"/>
        <v>3300</v>
      </c>
      <c r="BA18" s="323">
        <v>33</v>
      </c>
      <c r="BB18" s="323">
        <f t="shared" ref="BB18:BE18" si="114">BA18*10</f>
        <v>330</v>
      </c>
      <c r="BC18" s="323">
        <f t="shared" si="114"/>
        <v>3300</v>
      </c>
      <c r="BD18" s="323">
        <v>33</v>
      </c>
      <c r="BE18" s="323">
        <f t="shared" ref="BE18:BE28" si="115">BD18*10</f>
        <v>330</v>
      </c>
    </row>
    <row r="19" spans="1:57" x14ac:dyDescent="0.15">
      <c r="A19" s="219" t="s">
        <v>33</v>
      </c>
      <c r="B19" s="202">
        <v>20</v>
      </c>
      <c r="C19" s="323">
        <v>700</v>
      </c>
      <c r="D19" s="323">
        <v>4</v>
      </c>
      <c r="E19" s="323">
        <f t="shared" ref="E19:O19" si="116">D19*10</f>
        <v>40</v>
      </c>
      <c r="F19" s="323">
        <f t="shared" si="116"/>
        <v>400</v>
      </c>
      <c r="G19" s="323">
        <f t="shared" si="116"/>
        <v>4000</v>
      </c>
      <c r="H19" s="323">
        <f t="shared" si="116"/>
        <v>40000</v>
      </c>
      <c r="I19" s="323">
        <v>44</v>
      </c>
      <c r="J19" s="323">
        <f t="shared" ref="J19:L19" si="117">I19*10</f>
        <v>440</v>
      </c>
      <c r="K19" s="323">
        <v>4</v>
      </c>
      <c r="L19" s="323">
        <f t="shared" ref="L19:Z19" si="118">K19*10</f>
        <v>40</v>
      </c>
      <c r="M19" s="323">
        <f t="shared" si="118"/>
        <v>400</v>
      </c>
      <c r="N19" s="323">
        <f t="shared" si="118"/>
        <v>4000</v>
      </c>
      <c r="O19" s="323">
        <f t="shared" si="118"/>
        <v>40000</v>
      </c>
      <c r="P19" s="323">
        <v>44</v>
      </c>
      <c r="Q19" s="323">
        <f t="shared" ref="Q19:Z19" si="119">P19*10</f>
        <v>440</v>
      </c>
      <c r="R19" s="323">
        <v>4</v>
      </c>
      <c r="S19" s="323">
        <f t="shared" ref="S19:Z19" si="120">R19*10</f>
        <v>40</v>
      </c>
      <c r="T19" s="323">
        <f t="shared" si="120"/>
        <v>400</v>
      </c>
      <c r="U19" s="323">
        <f t="shared" si="120"/>
        <v>4000</v>
      </c>
      <c r="V19" s="323">
        <f t="shared" si="120"/>
        <v>40000</v>
      </c>
      <c r="W19" s="323">
        <v>44</v>
      </c>
      <c r="X19" s="323">
        <f t="shared" ref="X19:Z19" si="121">W19*10</f>
        <v>440</v>
      </c>
      <c r="Y19" s="323">
        <v>4</v>
      </c>
      <c r="Z19" s="323">
        <f t="shared" si="105"/>
        <v>40</v>
      </c>
      <c r="AA19" s="323">
        <v>4</v>
      </c>
      <c r="AB19" s="323">
        <f t="shared" ref="AB19:AH19" si="122">AA19*10</f>
        <v>40</v>
      </c>
      <c r="AC19" s="323">
        <f t="shared" si="122"/>
        <v>400</v>
      </c>
      <c r="AD19" s="323">
        <f t="shared" si="122"/>
        <v>4000</v>
      </c>
      <c r="AE19" s="323">
        <f t="shared" si="122"/>
        <v>40000</v>
      </c>
      <c r="AF19" s="323">
        <v>44</v>
      </c>
      <c r="AG19" s="323">
        <f t="shared" ref="AG19:AH19" si="123">AF19*10</f>
        <v>440</v>
      </c>
      <c r="AH19" s="323">
        <f t="shared" si="123"/>
        <v>4400</v>
      </c>
      <c r="AI19" s="323">
        <v>44</v>
      </c>
      <c r="AJ19" s="323">
        <f t="shared" ref="AJ19:BE19" si="124">AI19*10</f>
        <v>440</v>
      </c>
      <c r="AK19" s="323">
        <f t="shared" si="124"/>
        <v>4400</v>
      </c>
      <c r="AL19" s="323">
        <v>44</v>
      </c>
      <c r="AM19" s="323">
        <f t="shared" ref="AM19:BE19" si="125">AL19*10</f>
        <v>440</v>
      </c>
      <c r="AN19" s="323">
        <f t="shared" si="125"/>
        <v>4400</v>
      </c>
      <c r="AO19" s="323">
        <v>44</v>
      </c>
      <c r="AP19" s="323">
        <f t="shared" ref="AP19:BE19" si="126">AO19*10</f>
        <v>440</v>
      </c>
      <c r="AQ19" s="323">
        <f t="shared" si="126"/>
        <v>4400</v>
      </c>
      <c r="AR19" s="323">
        <v>44</v>
      </c>
      <c r="AS19" s="323">
        <f t="shared" ref="AS19:BE19" si="127">AR19*10</f>
        <v>440</v>
      </c>
      <c r="AT19" s="323">
        <f t="shared" si="127"/>
        <v>4400</v>
      </c>
      <c r="AU19" s="323">
        <v>44</v>
      </c>
      <c r="AV19" s="323">
        <f t="shared" ref="AV19:BE19" si="128">AU19*10</f>
        <v>440</v>
      </c>
      <c r="AW19" s="323">
        <f t="shared" si="128"/>
        <v>4400</v>
      </c>
      <c r="AX19" s="323">
        <v>44</v>
      </c>
      <c r="AY19" s="323">
        <f t="shared" ref="AY19:BE19" si="129">AX19*10</f>
        <v>440</v>
      </c>
      <c r="AZ19" s="323">
        <f t="shared" si="129"/>
        <v>4400</v>
      </c>
      <c r="BA19" s="323">
        <v>44</v>
      </c>
      <c r="BB19" s="323">
        <f t="shared" ref="BB19:BE19" si="130">BA19*10</f>
        <v>440</v>
      </c>
      <c r="BC19" s="323">
        <f t="shared" si="130"/>
        <v>4400</v>
      </c>
      <c r="BD19" s="323">
        <v>44</v>
      </c>
      <c r="BE19" s="323">
        <f t="shared" si="115"/>
        <v>440</v>
      </c>
    </row>
    <row r="20" spans="1:57" x14ac:dyDescent="0.15">
      <c r="A20" s="219" t="s">
        <v>34</v>
      </c>
      <c r="B20" s="88">
        <v>30</v>
      </c>
      <c r="C20" s="323">
        <v>800</v>
      </c>
      <c r="D20" s="323">
        <v>5</v>
      </c>
      <c r="E20" s="323">
        <f t="shared" ref="E20:O20" si="131">D20*10</f>
        <v>50</v>
      </c>
      <c r="F20" s="323">
        <f t="shared" si="131"/>
        <v>500</v>
      </c>
      <c r="G20" s="323">
        <f t="shared" si="131"/>
        <v>5000</v>
      </c>
      <c r="H20" s="323">
        <f t="shared" si="131"/>
        <v>50000</v>
      </c>
      <c r="I20" s="323">
        <v>55</v>
      </c>
      <c r="J20" s="323">
        <f t="shared" ref="J20:L20" si="132">I20*10</f>
        <v>550</v>
      </c>
      <c r="K20" s="323">
        <v>5</v>
      </c>
      <c r="L20" s="323">
        <f t="shared" ref="L20:Z20" si="133">K20*10</f>
        <v>50</v>
      </c>
      <c r="M20" s="323">
        <f t="shared" si="133"/>
        <v>500</v>
      </c>
      <c r="N20" s="323">
        <f t="shared" si="133"/>
        <v>5000</v>
      </c>
      <c r="O20" s="323">
        <f t="shared" si="133"/>
        <v>50000</v>
      </c>
      <c r="P20" s="323">
        <v>55</v>
      </c>
      <c r="Q20" s="323">
        <f t="shared" ref="Q20:Z20" si="134">P20*10</f>
        <v>550</v>
      </c>
      <c r="R20" s="323">
        <v>5</v>
      </c>
      <c r="S20" s="323">
        <f t="shared" ref="S20:Z20" si="135">R20*10</f>
        <v>50</v>
      </c>
      <c r="T20" s="323">
        <f t="shared" si="135"/>
        <v>500</v>
      </c>
      <c r="U20" s="323">
        <f t="shared" si="135"/>
        <v>5000</v>
      </c>
      <c r="V20" s="323">
        <f t="shared" si="135"/>
        <v>50000</v>
      </c>
      <c r="W20" s="323">
        <v>55</v>
      </c>
      <c r="X20" s="323">
        <f t="shared" ref="X20:Z20" si="136">W20*10</f>
        <v>550</v>
      </c>
      <c r="Y20" s="323">
        <v>5</v>
      </c>
      <c r="Z20" s="323">
        <f t="shared" si="105"/>
        <v>50</v>
      </c>
      <c r="AA20" s="323">
        <v>5</v>
      </c>
      <c r="AB20" s="323">
        <f t="shared" ref="AB20:AH20" si="137">AA20*10</f>
        <v>50</v>
      </c>
      <c r="AC20" s="323">
        <f t="shared" si="137"/>
        <v>500</v>
      </c>
      <c r="AD20" s="323">
        <f t="shared" si="137"/>
        <v>5000</v>
      </c>
      <c r="AE20" s="323">
        <f t="shared" si="137"/>
        <v>50000</v>
      </c>
      <c r="AF20" s="323">
        <v>55</v>
      </c>
      <c r="AG20" s="323">
        <f t="shared" ref="AG20:AH20" si="138">AF20*10</f>
        <v>550</v>
      </c>
      <c r="AH20" s="323">
        <f t="shared" si="138"/>
        <v>5500</v>
      </c>
      <c r="AI20" s="323">
        <v>55</v>
      </c>
      <c r="AJ20" s="323">
        <f t="shared" ref="AJ20:BE20" si="139">AI20*10</f>
        <v>550</v>
      </c>
      <c r="AK20" s="323">
        <f t="shared" si="139"/>
        <v>5500</v>
      </c>
      <c r="AL20" s="323">
        <v>55</v>
      </c>
      <c r="AM20" s="323">
        <f t="shared" ref="AM20:BE20" si="140">AL20*10</f>
        <v>550</v>
      </c>
      <c r="AN20" s="323">
        <f t="shared" si="140"/>
        <v>5500</v>
      </c>
      <c r="AO20" s="323">
        <v>55</v>
      </c>
      <c r="AP20" s="323">
        <f t="shared" ref="AP20:BE20" si="141">AO20*10</f>
        <v>550</v>
      </c>
      <c r="AQ20" s="323">
        <f t="shared" si="141"/>
        <v>5500</v>
      </c>
      <c r="AR20" s="323">
        <v>55</v>
      </c>
      <c r="AS20" s="323">
        <f t="shared" ref="AS20:BE20" si="142">AR20*10</f>
        <v>550</v>
      </c>
      <c r="AT20" s="323">
        <f t="shared" si="142"/>
        <v>5500</v>
      </c>
      <c r="AU20" s="323">
        <v>55</v>
      </c>
      <c r="AV20" s="323">
        <f t="shared" ref="AV20:BE20" si="143">AU20*10</f>
        <v>550</v>
      </c>
      <c r="AW20" s="323">
        <f t="shared" si="143"/>
        <v>5500</v>
      </c>
      <c r="AX20" s="323">
        <v>55</v>
      </c>
      <c r="AY20" s="323">
        <f t="shared" ref="AY20:BE20" si="144">AX20*10</f>
        <v>550</v>
      </c>
      <c r="AZ20" s="323">
        <f t="shared" si="144"/>
        <v>5500</v>
      </c>
      <c r="BA20" s="323">
        <v>55</v>
      </c>
      <c r="BB20" s="323">
        <f t="shared" ref="BB20:BE20" si="145">BA20*10</f>
        <v>550</v>
      </c>
      <c r="BC20" s="323">
        <f t="shared" si="145"/>
        <v>5500</v>
      </c>
      <c r="BD20" s="323">
        <v>55</v>
      </c>
      <c r="BE20" s="323">
        <f t="shared" si="115"/>
        <v>550</v>
      </c>
    </row>
    <row r="21" spans="1:57" x14ac:dyDescent="0.15">
      <c r="A21" s="219" t="s">
        <v>35</v>
      </c>
      <c r="B21" s="202">
        <v>40</v>
      </c>
      <c r="C21" s="323">
        <v>900</v>
      </c>
      <c r="D21" s="323">
        <v>6</v>
      </c>
      <c r="E21" s="323">
        <f t="shared" ref="E21:O21" si="146">D21*10</f>
        <v>60</v>
      </c>
      <c r="F21" s="323">
        <f t="shared" si="146"/>
        <v>600</v>
      </c>
      <c r="G21" s="323">
        <f t="shared" si="146"/>
        <v>6000</v>
      </c>
      <c r="H21" s="323">
        <f t="shared" si="146"/>
        <v>60000</v>
      </c>
      <c r="I21" s="323">
        <v>66</v>
      </c>
      <c r="J21" s="323">
        <f t="shared" ref="J21:L21" si="147">I21*10</f>
        <v>660</v>
      </c>
      <c r="K21" s="323">
        <v>6</v>
      </c>
      <c r="L21" s="323">
        <f t="shared" ref="L21:Z21" si="148">K21*10</f>
        <v>60</v>
      </c>
      <c r="M21" s="323">
        <f t="shared" si="148"/>
        <v>600</v>
      </c>
      <c r="N21" s="323">
        <f t="shared" si="148"/>
        <v>6000</v>
      </c>
      <c r="O21" s="323">
        <f t="shared" si="148"/>
        <v>60000</v>
      </c>
      <c r="P21" s="323">
        <v>66</v>
      </c>
      <c r="Q21" s="323">
        <f t="shared" ref="Q21:Z21" si="149">P21*10</f>
        <v>660</v>
      </c>
      <c r="R21" s="323">
        <v>6</v>
      </c>
      <c r="S21" s="323">
        <f t="shared" ref="S21:Z21" si="150">R21*10</f>
        <v>60</v>
      </c>
      <c r="T21" s="323">
        <f t="shared" si="150"/>
        <v>600</v>
      </c>
      <c r="U21" s="323">
        <f t="shared" si="150"/>
        <v>6000</v>
      </c>
      <c r="V21" s="323">
        <f t="shared" si="150"/>
        <v>60000</v>
      </c>
      <c r="W21" s="323">
        <v>66</v>
      </c>
      <c r="X21" s="323">
        <f t="shared" ref="X21:Z21" si="151">W21*10</f>
        <v>660</v>
      </c>
      <c r="Y21" s="323">
        <v>6</v>
      </c>
      <c r="Z21" s="323">
        <f t="shared" si="105"/>
        <v>60</v>
      </c>
      <c r="AA21" s="323">
        <v>6</v>
      </c>
      <c r="AB21" s="323">
        <f t="shared" ref="AB21:AH21" si="152">AA21*10</f>
        <v>60</v>
      </c>
      <c r="AC21" s="323">
        <f t="shared" si="152"/>
        <v>600</v>
      </c>
      <c r="AD21" s="323">
        <f t="shared" si="152"/>
        <v>6000</v>
      </c>
      <c r="AE21" s="323">
        <f t="shared" si="152"/>
        <v>60000</v>
      </c>
      <c r="AF21" s="323">
        <v>66</v>
      </c>
      <c r="AG21" s="323">
        <f t="shared" ref="AG21:AH21" si="153">AF21*10</f>
        <v>660</v>
      </c>
      <c r="AH21" s="323">
        <f t="shared" si="153"/>
        <v>6600</v>
      </c>
      <c r="AI21" s="323">
        <v>66</v>
      </c>
      <c r="AJ21" s="323">
        <f t="shared" ref="AJ21:BE21" si="154">AI21*10</f>
        <v>660</v>
      </c>
      <c r="AK21" s="323">
        <f t="shared" si="154"/>
        <v>6600</v>
      </c>
      <c r="AL21" s="323">
        <v>66</v>
      </c>
      <c r="AM21" s="323">
        <f t="shared" ref="AM21:BE21" si="155">AL21*10</f>
        <v>660</v>
      </c>
      <c r="AN21" s="323">
        <f t="shared" si="155"/>
        <v>6600</v>
      </c>
      <c r="AO21" s="323">
        <v>66</v>
      </c>
      <c r="AP21" s="323">
        <f t="shared" ref="AP21:BE21" si="156">AO21*10</f>
        <v>660</v>
      </c>
      <c r="AQ21" s="323">
        <f t="shared" si="156"/>
        <v>6600</v>
      </c>
      <c r="AR21" s="323">
        <v>66</v>
      </c>
      <c r="AS21" s="323">
        <f t="shared" ref="AS21:BE21" si="157">AR21*10</f>
        <v>660</v>
      </c>
      <c r="AT21" s="323">
        <f t="shared" si="157"/>
        <v>6600</v>
      </c>
      <c r="AU21" s="323">
        <v>66</v>
      </c>
      <c r="AV21" s="323">
        <f t="shared" ref="AV21:BE21" si="158">AU21*10</f>
        <v>660</v>
      </c>
      <c r="AW21" s="323">
        <f t="shared" si="158"/>
        <v>6600</v>
      </c>
      <c r="AX21" s="323">
        <v>66</v>
      </c>
      <c r="AY21" s="323">
        <f t="shared" ref="AY21:BE21" si="159">AX21*10</f>
        <v>660</v>
      </c>
      <c r="AZ21" s="323">
        <f t="shared" si="159"/>
        <v>6600</v>
      </c>
      <c r="BA21" s="323">
        <v>66</v>
      </c>
      <c r="BB21" s="323">
        <f t="shared" ref="BB21:BE21" si="160">BA21*10</f>
        <v>660</v>
      </c>
      <c r="BC21" s="323">
        <f t="shared" si="160"/>
        <v>6600</v>
      </c>
      <c r="BD21" s="323">
        <v>66</v>
      </c>
      <c r="BE21" s="323">
        <f t="shared" si="115"/>
        <v>660</v>
      </c>
    </row>
    <row r="22" spans="1:57" x14ac:dyDescent="0.15">
      <c r="A22" s="219" t="s">
        <v>36</v>
      </c>
      <c r="B22" s="88">
        <v>50</v>
      </c>
      <c r="C22" s="323">
        <v>1000</v>
      </c>
      <c r="D22" s="323">
        <v>7</v>
      </c>
      <c r="E22" s="323">
        <f t="shared" ref="E22:O22" si="161">D22*10</f>
        <v>70</v>
      </c>
      <c r="F22" s="323">
        <f t="shared" si="161"/>
        <v>700</v>
      </c>
      <c r="G22" s="323">
        <f t="shared" si="161"/>
        <v>7000</v>
      </c>
      <c r="H22" s="323">
        <f t="shared" si="161"/>
        <v>70000</v>
      </c>
      <c r="I22" s="323">
        <v>77</v>
      </c>
      <c r="J22" s="323">
        <f t="shared" ref="J22:L22" si="162">I22*10</f>
        <v>770</v>
      </c>
      <c r="K22" s="323">
        <v>7</v>
      </c>
      <c r="L22" s="323">
        <f t="shared" ref="L22:Z22" si="163">K22*10</f>
        <v>70</v>
      </c>
      <c r="M22" s="323">
        <f t="shared" si="163"/>
        <v>700</v>
      </c>
      <c r="N22" s="323">
        <f t="shared" si="163"/>
        <v>7000</v>
      </c>
      <c r="O22" s="323">
        <f t="shared" si="163"/>
        <v>70000</v>
      </c>
      <c r="P22" s="323">
        <v>77</v>
      </c>
      <c r="Q22" s="323">
        <f t="shared" ref="Q22:Z22" si="164">P22*10</f>
        <v>770</v>
      </c>
      <c r="R22" s="323">
        <v>7</v>
      </c>
      <c r="S22" s="323">
        <f t="shared" ref="S22:Z22" si="165">R22*10</f>
        <v>70</v>
      </c>
      <c r="T22" s="323">
        <f t="shared" si="165"/>
        <v>700</v>
      </c>
      <c r="U22" s="323">
        <f t="shared" si="165"/>
        <v>7000</v>
      </c>
      <c r="V22" s="323">
        <f t="shared" si="165"/>
        <v>70000</v>
      </c>
      <c r="W22" s="323">
        <v>77</v>
      </c>
      <c r="X22" s="323">
        <f t="shared" ref="X22:Z22" si="166">W22*10</f>
        <v>770</v>
      </c>
      <c r="Y22" s="323">
        <v>7</v>
      </c>
      <c r="Z22" s="323">
        <f t="shared" si="105"/>
        <v>70</v>
      </c>
      <c r="AA22" s="323">
        <v>7</v>
      </c>
      <c r="AB22" s="323">
        <f t="shared" ref="AB22:AH22" si="167">AA22*10</f>
        <v>70</v>
      </c>
      <c r="AC22" s="323">
        <f t="shared" si="167"/>
        <v>700</v>
      </c>
      <c r="AD22" s="323">
        <f t="shared" si="167"/>
        <v>7000</v>
      </c>
      <c r="AE22" s="323">
        <f t="shared" si="167"/>
        <v>70000</v>
      </c>
      <c r="AF22" s="323">
        <v>77</v>
      </c>
      <c r="AG22" s="323">
        <f t="shared" ref="AG22:AH22" si="168">AF22*10</f>
        <v>770</v>
      </c>
      <c r="AH22" s="323">
        <f t="shared" si="168"/>
        <v>7700</v>
      </c>
      <c r="AI22" s="323">
        <v>77</v>
      </c>
      <c r="AJ22" s="323">
        <f t="shared" ref="AJ22:BE22" si="169">AI22*10</f>
        <v>770</v>
      </c>
      <c r="AK22" s="323">
        <f t="shared" si="169"/>
        <v>7700</v>
      </c>
      <c r="AL22" s="323">
        <v>77</v>
      </c>
      <c r="AM22" s="323">
        <f t="shared" ref="AM22:BE22" si="170">AL22*10</f>
        <v>770</v>
      </c>
      <c r="AN22" s="323">
        <f t="shared" si="170"/>
        <v>7700</v>
      </c>
      <c r="AO22" s="323">
        <v>77</v>
      </c>
      <c r="AP22" s="323">
        <f t="shared" ref="AP22:BE22" si="171">AO22*10</f>
        <v>770</v>
      </c>
      <c r="AQ22" s="323">
        <f t="shared" si="171"/>
        <v>7700</v>
      </c>
      <c r="AR22" s="323">
        <v>77</v>
      </c>
      <c r="AS22" s="323">
        <f t="shared" ref="AS22:BE22" si="172">AR22*10</f>
        <v>770</v>
      </c>
      <c r="AT22" s="323">
        <f t="shared" si="172"/>
        <v>7700</v>
      </c>
      <c r="AU22" s="323">
        <v>77</v>
      </c>
      <c r="AV22" s="323">
        <f t="shared" ref="AV22:BE22" si="173">AU22*10</f>
        <v>770</v>
      </c>
      <c r="AW22" s="323">
        <f t="shared" si="173"/>
        <v>7700</v>
      </c>
      <c r="AX22" s="323">
        <v>77</v>
      </c>
      <c r="AY22" s="323">
        <f t="shared" ref="AY22:BE22" si="174">AX22*10</f>
        <v>770</v>
      </c>
      <c r="AZ22" s="323">
        <f t="shared" si="174"/>
        <v>7700</v>
      </c>
      <c r="BA22" s="323">
        <v>77</v>
      </c>
      <c r="BB22" s="323">
        <f t="shared" ref="BB22:BE22" si="175">BA22*10</f>
        <v>770</v>
      </c>
      <c r="BC22" s="323">
        <f t="shared" si="175"/>
        <v>7700</v>
      </c>
      <c r="BD22" s="323">
        <v>77</v>
      </c>
      <c r="BE22" s="323">
        <f t="shared" si="115"/>
        <v>770</v>
      </c>
    </row>
    <row r="23" spans="1:57" x14ac:dyDescent="0.15">
      <c r="A23" s="219" t="s">
        <v>37</v>
      </c>
      <c r="B23" s="202">
        <v>60</v>
      </c>
      <c r="C23" s="323">
        <v>1100</v>
      </c>
      <c r="D23" s="323">
        <v>8</v>
      </c>
      <c r="E23" s="323">
        <f t="shared" ref="E23:O23" si="176">D23*10</f>
        <v>80</v>
      </c>
      <c r="F23" s="323">
        <f t="shared" si="176"/>
        <v>800</v>
      </c>
      <c r="G23" s="323">
        <f t="shared" si="176"/>
        <v>8000</v>
      </c>
      <c r="H23" s="323">
        <f t="shared" si="176"/>
        <v>80000</v>
      </c>
      <c r="I23" s="323">
        <v>88</v>
      </c>
      <c r="J23" s="323">
        <f t="shared" ref="J23:L23" si="177">I23*10</f>
        <v>880</v>
      </c>
      <c r="K23" s="323">
        <v>8</v>
      </c>
      <c r="L23" s="323">
        <f t="shared" ref="L23:Z23" si="178">K23*10</f>
        <v>80</v>
      </c>
      <c r="M23" s="323">
        <f t="shared" si="178"/>
        <v>800</v>
      </c>
      <c r="N23" s="323">
        <f t="shared" si="178"/>
        <v>8000</v>
      </c>
      <c r="O23" s="323">
        <f t="shared" si="178"/>
        <v>80000</v>
      </c>
      <c r="P23" s="323">
        <v>88</v>
      </c>
      <c r="Q23" s="323">
        <f t="shared" ref="Q23:Z23" si="179">P23*10</f>
        <v>880</v>
      </c>
      <c r="R23" s="323">
        <v>8</v>
      </c>
      <c r="S23" s="323">
        <f t="shared" ref="S23:Z23" si="180">R23*10</f>
        <v>80</v>
      </c>
      <c r="T23" s="323">
        <f t="shared" si="180"/>
        <v>800</v>
      </c>
      <c r="U23" s="323">
        <f t="shared" si="180"/>
        <v>8000</v>
      </c>
      <c r="V23" s="323">
        <f t="shared" si="180"/>
        <v>80000</v>
      </c>
      <c r="W23" s="323">
        <v>88</v>
      </c>
      <c r="X23" s="323">
        <f t="shared" ref="X23:Z23" si="181">W23*10</f>
        <v>880</v>
      </c>
      <c r="Y23" s="323">
        <v>8</v>
      </c>
      <c r="Z23" s="323">
        <f t="shared" si="105"/>
        <v>80</v>
      </c>
      <c r="AA23" s="323">
        <v>8</v>
      </c>
      <c r="AB23" s="323">
        <f t="shared" ref="AB23:AH23" si="182">AA23*10</f>
        <v>80</v>
      </c>
      <c r="AC23" s="323">
        <f t="shared" si="182"/>
        <v>800</v>
      </c>
      <c r="AD23" s="323">
        <f t="shared" si="182"/>
        <v>8000</v>
      </c>
      <c r="AE23" s="323">
        <f t="shared" si="182"/>
        <v>80000</v>
      </c>
      <c r="AF23" s="323">
        <v>88</v>
      </c>
      <c r="AG23" s="323">
        <f t="shared" ref="AG23:AH23" si="183">AF23*10</f>
        <v>880</v>
      </c>
      <c r="AH23" s="323">
        <f t="shared" si="183"/>
        <v>8800</v>
      </c>
      <c r="AI23" s="323">
        <v>88</v>
      </c>
      <c r="AJ23" s="323">
        <f t="shared" ref="AJ23:BE23" si="184">AI23*10</f>
        <v>880</v>
      </c>
      <c r="AK23" s="323">
        <f t="shared" si="184"/>
        <v>8800</v>
      </c>
      <c r="AL23" s="323">
        <v>88</v>
      </c>
      <c r="AM23" s="323">
        <f t="shared" ref="AM23:BE23" si="185">AL23*10</f>
        <v>880</v>
      </c>
      <c r="AN23" s="323">
        <f t="shared" si="185"/>
        <v>8800</v>
      </c>
      <c r="AO23" s="323">
        <v>88</v>
      </c>
      <c r="AP23" s="323">
        <f t="shared" ref="AP23:BE23" si="186">AO23*10</f>
        <v>880</v>
      </c>
      <c r="AQ23" s="323">
        <f t="shared" si="186"/>
        <v>8800</v>
      </c>
      <c r="AR23" s="323">
        <v>88</v>
      </c>
      <c r="AS23" s="323">
        <f t="shared" ref="AS23:BE23" si="187">AR23*10</f>
        <v>880</v>
      </c>
      <c r="AT23" s="323">
        <f t="shared" si="187"/>
        <v>8800</v>
      </c>
      <c r="AU23" s="323">
        <v>88</v>
      </c>
      <c r="AV23" s="323">
        <f t="shared" ref="AV23:BE23" si="188">AU23*10</f>
        <v>880</v>
      </c>
      <c r="AW23" s="323">
        <f t="shared" si="188"/>
        <v>8800</v>
      </c>
      <c r="AX23" s="323">
        <v>88</v>
      </c>
      <c r="AY23" s="323">
        <f t="shared" ref="AY23:BE23" si="189">AX23*10</f>
        <v>880</v>
      </c>
      <c r="AZ23" s="323">
        <f t="shared" si="189"/>
        <v>8800</v>
      </c>
      <c r="BA23" s="323">
        <v>88</v>
      </c>
      <c r="BB23" s="323">
        <f t="shared" ref="BB23:BE23" si="190">BA23*10</f>
        <v>880</v>
      </c>
      <c r="BC23" s="323">
        <f t="shared" si="190"/>
        <v>8800</v>
      </c>
      <c r="BD23" s="323">
        <v>88</v>
      </c>
      <c r="BE23" s="323">
        <f t="shared" si="115"/>
        <v>880</v>
      </c>
    </row>
    <row r="24" spans="1:57" x14ac:dyDescent="0.15">
      <c r="A24" s="219" t="s">
        <v>38</v>
      </c>
      <c r="B24" s="88">
        <v>70</v>
      </c>
      <c r="C24" s="323">
        <v>1200</v>
      </c>
      <c r="D24" s="323">
        <v>9</v>
      </c>
      <c r="E24" s="323">
        <f t="shared" ref="E24:O24" si="191">D24*10</f>
        <v>90</v>
      </c>
      <c r="F24" s="323">
        <f t="shared" si="191"/>
        <v>900</v>
      </c>
      <c r="G24" s="323">
        <f t="shared" si="191"/>
        <v>9000</v>
      </c>
      <c r="H24" s="323">
        <f t="shared" si="191"/>
        <v>90000</v>
      </c>
      <c r="I24" s="323">
        <v>99</v>
      </c>
      <c r="J24" s="323">
        <f t="shared" ref="J24:L24" si="192">I24*10</f>
        <v>990</v>
      </c>
      <c r="K24" s="323">
        <v>9</v>
      </c>
      <c r="L24" s="323">
        <f t="shared" ref="L24:Z24" si="193">K24*10</f>
        <v>90</v>
      </c>
      <c r="M24" s="323">
        <f t="shared" si="193"/>
        <v>900</v>
      </c>
      <c r="N24" s="323">
        <f t="shared" si="193"/>
        <v>9000</v>
      </c>
      <c r="O24" s="323">
        <f t="shared" si="193"/>
        <v>90000</v>
      </c>
      <c r="P24" s="323">
        <v>99</v>
      </c>
      <c r="Q24" s="323">
        <f t="shared" ref="Q24:Z24" si="194">P24*10</f>
        <v>990</v>
      </c>
      <c r="R24" s="323">
        <v>9</v>
      </c>
      <c r="S24" s="323">
        <f t="shared" ref="S24:Z24" si="195">R24*10</f>
        <v>90</v>
      </c>
      <c r="T24" s="323">
        <f t="shared" si="195"/>
        <v>900</v>
      </c>
      <c r="U24" s="323">
        <f t="shared" si="195"/>
        <v>9000</v>
      </c>
      <c r="V24" s="323">
        <f t="shared" si="195"/>
        <v>90000</v>
      </c>
      <c r="W24" s="323">
        <v>99</v>
      </c>
      <c r="X24" s="323">
        <f t="shared" ref="X24:Z24" si="196">W24*10</f>
        <v>990</v>
      </c>
      <c r="Y24" s="323">
        <v>9</v>
      </c>
      <c r="Z24" s="323">
        <f t="shared" si="105"/>
        <v>90</v>
      </c>
      <c r="AA24" s="323">
        <v>9</v>
      </c>
      <c r="AB24" s="323">
        <f t="shared" ref="AB24:AH24" si="197">AA24*10</f>
        <v>90</v>
      </c>
      <c r="AC24" s="323">
        <f t="shared" si="197"/>
        <v>900</v>
      </c>
      <c r="AD24" s="323">
        <f t="shared" si="197"/>
        <v>9000</v>
      </c>
      <c r="AE24" s="323">
        <f t="shared" si="197"/>
        <v>90000</v>
      </c>
      <c r="AF24" s="323">
        <v>99</v>
      </c>
      <c r="AG24" s="323">
        <f t="shared" ref="AG24:AH24" si="198">AF24*10</f>
        <v>990</v>
      </c>
      <c r="AH24" s="323">
        <f t="shared" si="198"/>
        <v>9900</v>
      </c>
      <c r="AI24" s="323">
        <v>99</v>
      </c>
      <c r="AJ24" s="323">
        <f t="shared" ref="AJ24:BE24" si="199">AI24*10</f>
        <v>990</v>
      </c>
      <c r="AK24" s="323">
        <f t="shared" si="199"/>
        <v>9900</v>
      </c>
      <c r="AL24" s="323">
        <v>99</v>
      </c>
      <c r="AM24" s="323">
        <f t="shared" ref="AM24:BE24" si="200">AL24*10</f>
        <v>990</v>
      </c>
      <c r="AN24" s="323">
        <f t="shared" si="200"/>
        <v>9900</v>
      </c>
      <c r="AO24" s="323">
        <v>99</v>
      </c>
      <c r="AP24" s="323">
        <f t="shared" ref="AP24:BE24" si="201">AO24*10</f>
        <v>990</v>
      </c>
      <c r="AQ24" s="323">
        <f t="shared" si="201"/>
        <v>9900</v>
      </c>
      <c r="AR24" s="323">
        <v>99</v>
      </c>
      <c r="AS24" s="323">
        <f t="shared" ref="AS24:BE24" si="202">AR24*10</f>
        <v>990</v>
      </c>
      <c r="AT24" s="323">
        <f t="shared" si="202"/>
        <v>9900</v>
      </c>
      <c r="AU24" s="323">
        <v>99</v>
      </c>
      <c r="AV24" s="323">
        <f t="shared" ref="AV24:BE24" si="203">AU24*10</f>
        <v>990</v>
      </c>
      <c r="AW24" s="323">
        <f t="shared" si="203"/>
        <v>9900</v>
      </c>
      <c r="AX24" s="323">
        <v>99</v>
      </c>
      <c r="AY24" s="323">
        <f t="shared" ref="AY24:BE24" si="204">AX24*10</f>
        <v>990</v>
      </c>
      <c r="AZ24" s="323">
        <f t="shared" si="204"/>
        <v>9900</v>
      </c>
      <c r="BA24" s="323">
        <v>99</v>
      </c>
      <c r="BB24" s="323">
        <f t="shared" ref="BB24:BE24" si="205">BA24*10</f>
        <v>990</v>
      </c>
      <c r="BC24" s="323">
        <f t="shared" si="205"/>
        <v>9900</v>
      </c>
      <c r="BD24" s="323">
        <v>99</v>
      </c>
      <c r="BE24" s="323">
        <f t="shared" si="115"/>
        <v>990</v>
      </c>
    </row>
    <row r="25" spans="1:57" x14ac:dyDescent="0.15">
      <c r="A25" s="219" t="s">
        <v>39</v>
      </c>
      <c r="B25" s="202">
        <v>80</v>
      </c>
      <c r="C25" s="323">
        <v>1300</v>
      </c>
      <c r="D25" s="323">
        <v>10</v>
      </c>
      <c r="E25" s="323">
        <f t="shared" ref="E25:O25" si="206">D25*10</f>
        <v>100</v>
      </c>
      <c r="F25" s="323">
        <f t="shared" si="206"/>
        <v>1000</v>
      </c>
      <c r="G25" s="323">
        <f t="shared" si="206"/>
        <v>10000</v>
      </c>
      <c r="H25" s="323">
        <f t="shared" si="206"/>
        <v>100000</v>
      </c>
      <c r="I25" s="323">
        <v>110</v>
      </c>
      <c r="J25" s="323">
        <f t="shared" ref="J25:L25" si="207">I25*10</f>
        <v>1100</v>
      </c>
      <c r="K25" s="323">
        <v>10</v>
      </c>
      <c r="L25" s="323">
        <f t="shared" ref="L25:Z25" si="208">K25*10</f>
        <v>100</v>
      </c>
      <c r="M25" s="323">
        <f t="shared" si="208"/>
        <v>1000</v>
      </c>
      <c r="N25" s="323">
        <f t="shared" si="208"/>
        <v>10000</v>
      </c>
      <c r="O25" s="323">
        <f t="shared" si="208"/>
        <v>100000</v>
      </c>
      <c r="P25" s="323">
        <v>110</v>
      </c>
      <c r="Q25" s="323">
        <f t="shared" ref="Q25:Z25" si="209">P25*10</f>
        <v>1100</v>
      </c>
      <c r="R25" s="323">
        <v>10</v>
      </c>
      <c r="S25" s="323">
        <f t="shared" ref="S25:Z25" si="210">R25*10</f>
        <v>100</v>
      </c>
      <c r="T25" s="323">
        <f t="shared" si="210"/>
        <v>1000</v>
      </c>
      <c r="U25" s="323">
        <f t="shared" si="210"/>
        <v>10000</v>
      </c>
      <c r="V25" s="323">
        <f t="shared" si="210"/>
        <v>100000</v>
      </c>
      <c r="W25" s="323">
        <v>110</v>
      </c>
      <c r="X25" s="323">
        <f t="shared" ref="X25:Z25" si="211">W25*10</f>
        <v>1100</v>
      </c>
      <c r="Y25" s="323">
        <v>10</v>
      </c>
      <c r="Z25" s="323">
        <f t="shared" si="105"/>
        <v>100</v>
      </c>
      <c r="AA25" s="323">
        <v>10</v>
      </c>
      <c r="AB25" s="323">
        <f t="shared" ref="AB25:AH25" si="212">AA25*10</f>
        <v>100</v>
      </c>
      <c r="AC25" s="323">
        <f t="shared" si="212"/>
        <v>1000</v>
      </c>
      <c r="AD25" s="323">
        <f t="shared" si="212"/>
        <v>10000</v>
      </c>
      <c r="AE25" s="323">
        <f t="shared" si="212"/>
        <v>100000</v>
      </c>
      <c r="AF25" s="323">
        <v>110</v>
      </c>
      <c r="AG25" s="323">
        <f t="shared" ref="AG25:AH25" si="213">AF25*10</f>
        <v>1100</v>
      </c>
      <c r="AH25" s="323">
        <f t="shared" si="213"/>
        <v>11000</v>
      </c>
      <c r="AI25" s="323">
        <v>110</v>
      </c>
      <c r="AJ25" s="323">
        <f t="shared" ref="AJ25:BE25" si="214">AI25*10</f>
        <v>1100</v>
      </c>
      <c r="AK25" s="323">
        <f t="shared" si="214"/>
        <v>11000</v>
      </c>
      <c r="AL25" s="323">
        <v>110</v>
      </c>
      <c r="AM25" s="323">
        <f t="shared" ref="AM25:BE25" si="215">AL25*10</f>
        <v>1100</v>
      </c>
      <c r="AN25" s="323">
        <f t="shared" si="215"/>
        <v>11000</v>
      </c>
      <c r="AO25" s="323">
        <v>110</v>
      </c>
      <c r="AP25" s="323">
        <f t="shared" ref="AP25:BE25" si="216">AO25*10</f>
        <v>1100</v>
      </c>
      <c r="AQ25" s="323">
        <f t="shared" si="216"/>
        <v>11000</v>
      </c>
      <c r="AR25" s="323">
        <v>110</v>
      </c>
      <c r="AS25" s="323">
        <f t="shared" ref="AS25:BE25" si="217">AR25*10</f>
        <v>1100</v>
      </c>
      <c r="AT25" s="323">
        <f t="shared" si="217"/>
        <v>11000</v>
      </c>
      <c r="AU25" s="323">
        <v>110</v>
      </c>
      <c r="AV25" s="323">
        <f t="shared" ref="AV25:BE25" si="218">AU25*10</f>
        <v>1100</v>
      </c>
      <c r="AW25" s="323">
        <f t="shared" si="218"/>
        <v>11000</v>
      </c>
      <c r="AX25" s="323">
        <v>110</v>
      </c>
      <c r="AY25" s="323">
        <f t="shared" ref="AY25:BE25" si="219">AX25*10</f>
        <v>1100</v>
      </c>
      <c r="AZ25" s="323">
        <f t="shared" si="219"/>
        <v>11000</v>
      </c>
      <c r="BA25" s="323">
        <v>110</v>
      </c>
      <c r="BB25" s="323">
        <f t="shared" ref="BB25:BE25" si="220">BA25*10</f>
        <v>1100</v>
      </c>
      <c r="BC25" s="323">
        <f t="shared" si="220"/>
        <v>11000</v>
      </c>
      <c r="BD25" s="323">
        <v>110</v>
      </c>
      <c r="BE25" s="323">
        <f t="shared" si="115"/>
        <v>1100</v>
      </c>
    </row>
    <row r="26" spans="1:57" x14ac:dyDescent="0.15">
      <c r="A26" s="219" t="s">
        <v>40</v>
      </c>
      <c r="B26" s="88">
        <v>90</v>
      </c>
      <c r="C26" s="323">
        <v>1400</v>
      </c>
      <c r="D26" s="323">
        <v>11</v>
      </c>
      <c r="E26" s="323">
        <f t="shared" ref="E26:O26" si="221">D26*10</f>
        <v>110</v>
      </c>
      <c r="F26" s="323">
        <f t="shared" si="221"/>
        <v>1100</v>
      </c>
      <c r="G26" s="323">
        <f t="shared" si="221"/>
        <v>11000</v>
      </c>
      <c r="H26" s="323">
        <f t="shared" si="221"/>
        <v>110000</v>
      </c>
      <c r="I26" s="323">
        <v>121</v>
      </c>
      <c r="J26" s="323">
        <f t="shared" ref="J26:L26" si="222">I26*10</f>
        <v>1210</v>
      </c>
      <c r="K26" s="323">
        <v>11</v>
      </c>
      <c r="L26" s="323">
        <f t="shared" ref="L26:Z26" si="223">K26*10</f>
        <v>110</v>
      </c>
      <c r="M26" s="323">
        <f t="shared" si="223"/>
        <v>1100</v>
      </c>
      <c r="N26" s="323">
        <f t="shared" si="223"/>
        <v>11000</v>
      </c>
      <c r="O26" s="323">
        <f t="shared" si="223"/>
        <v>110000</v>
      </c>
      <c r="P26" s="323">
        <v>121</v>
      </c>
      <c r="Q26" s="323">
        <f t="shared" ref="Q26:Z26" si="224">P26*10</f>
        <v>1210</v>
      </c>
      <c r="R26" s="323">
        <v>11</v>
      </c>
      <c r="S26" s="323">
        <f t="shared" ref="S26:Z26" si="225">R26*10</f>
        <v>110</v>
      </c>
      <c r="T26" s="323">
        <f t="shared" si="225"/>
        <v>1100</v>
      </c>
      <c r="U26" s="323">
        <f t="shared" si="225"/>
        <v>11000</v>
      </c>
      <c r="V26" s="323">
        <f t="shared" si="225"/>
        <v>110000</v>
      </c>
      <c r="W26" s="323">
        <v>121</v>
      </c>
      <c r="X26" s="323">
        <f t="shared" ref="X26:Z26" si="226">W26*10</f>
        <v>1210</v>
      </c>
      <c r="Y26" s="323">
        <v>11</v>
      </c>
      <c r="Z26" s="323">
        <f t="shared" si="105"/>
        <v>110</v>
      </c>
      <c r="AA26" s="323">
        <v>11</v>
      </c>
      <c r="AB26" s="323">
        <f t="shared" ref="AB26:AH26" si="227">AA26*10</f>
        <v>110</v>
      </c>
      <c r="AC26" s="323">
        <f t="shared" si="227"/>
        <v>1100</v>
      </c>
      <c r="AD26" s="323">
        <f t="shared" si="227"/>
        <v>11000</v>
      </c>
      <c r="AE26" s="323">
        <f t="shared" si="227"/>
        <v>110000</v>
      </c>
      <c r="AF26" s="323">
        <v>121</v>
      </c>
      <c r="AG26" s="323">
        <f t="shared" ref="AG26:AH26" si="228">AF26*10</f>
        <v>1210</v>
      </c>
      <c r="AH26" s="323">
        <f t="shared" si="228"/>
        <v>12100</v>
      </c>
      <c r="AI26" s="323">
        <v>121</v>
      </c>
      <c r="AJ26" s="323">
        <f t="shared" ref="AJ26:BE26" si="229">AI26*10</f>
        <v>1210</v>
      </c>
      <c r="AK26" s="323">
        <f t="shared" si="229"/>
        <v>12100</v>
      </c>
      <c r="AL26" s="323">
        <v>121</v>
      </c>
      <c r="AM26" s="323">
        <f t="shared" ref="AM26:BE26" si="230">AL26*10</f>
        <v>1210</v>
      </c>
      <c r="AN26" s="323">
        <f t="shared" si="230"/>
        <v>12100</v>
      </c>
      <c r="AO26" s="323">
        <v>121</v>
      </c>
      <c r="AP26" s="323">
        <f t="shared" ref="AP26:BE26" si="231">AO26*10</f>
        <v>1210</v>
      </c>
      <c r="AQ26" s="323">
        <f t="shared" si="231"/>
        <v>12100</v>
      </c>
      <c r="AR26" s="323">
        <v>121</v>
      </c>
      <c r="AS26" s="323">
        <f t="shared" ref="AS26:BE26" si="232">AR26*10</f>
        <v>1210</v>
      </c>
      <c r="AT26" s="323">
        <f t="shared" si="232"/>
        <v>12100</v>
      </c>
      <c r="AU26" s="323">
        <v>121</v>
      </c>
      <c r="AV26" s="323">
        <f t="shared" ref="AV26:BE26" si="233">AU26*10</f>
        <v>1210</v>
      </c>
      <c r="AW26" s="323">
        <f t="shared" si="233"/>
        <v>12100</v>
      </c>
      <c r="AX26" s="323">
        <v>121</v>
      </c>
      <c r="AY26" s="323">
        <f t="shared" ref="AY26:BE26" si="234">AX26*10</f>
        <v>1210</v>
      </c>
      <c r="AZ26" s="323">
        <f t="shared" si="234"/>
        <v>12100</v>
      </c>
      <c r="BA26" s="323">
        <v>121</v>
      </c>
      <c r="BB26" s="323">
        <f t="shared" ref="BB26:BE26" si="235">BA26*10</f>
        <v>1210</v>
      </c>
      <c r="BC26" s="323">
        <f t="shared" si="235"/>
        <v>12100</v>
      </c>
      <c r="BD26" s="323">
        <v>121</v>
      </c>
      <c r="BE26" s="323">
        <f t="shared" si="115"/>
        <v>1210</v>
      </c>
    </row>
    <row r="27" spans="1:57" x14ac:dyDescent="0.15">
      <c r="A27" s="219" t="s">
        <v>41</v>
      </c>
      <c r="B27" s="202">
        <v>100</v>
      </c>
      <c r="C27" s="323">
        <v>1500</v>
      </c>
      <c r="D27" s="323">
        <v>12</v>
      </c>
      <c r="E27" s="323">
        <f t="shared" ref="E27:O27" si="236">D27*10</f>
        <v>120</v>
      </c>
      <c r="F27" s="323">
        <f t="shared" si="236"/>
        <v>1200</v>
      </c>
      <c r="G27" s="323">
        <f t="shared" si="236"/>
        <v>12000</v>
      </c>
      <c r="H27" s="323">
        <f t="shared" si="236"/>
        <v>120000</v>
      </c>
      <c r="I27" s="323">
        <v>132</v>
      </c>
      <c r="J27" s="323">
        <f t="shared" ref="J27:L27" si="237">I27*10</f>
        <v>1320</v>
      </c>
      <c r="K27" s="323">
        <v>12</v>
      </c>
      <c r="L27" s="323">
        <f t="shared" ref="L27:Z27" si="238">K27*10</f>
        <v>120</v>
      </c>
      <c r="M27" s="323">
        <f t="shared" si="238"/>
        <v>1200</v>
      </c>
      <c r="N27" s="323">
        <f t="shared" si="238"/>
        <v>12000</v>
      </c>
      <c r="O27" s="323">
        <f t="shared" si="238"/>
        <v>120000</v>
      </c>
      <c r="P27" s="323">
        <v>132</v>
      </c>
      <c r="Q27" s="323">
        <f t="shared" ref="Q27:Z27" si="239">P27*10</f>
        <v>1320</v>
      </c>
      <c r="R27" s="323">
        <v>12</v>
      </c>
      <c r="S27" s="323">
        <f t="shared" ref="S27:Z27" si="240">R27*10</f>
        <v>120</v>
      </c>
      <c r="T27" s="323">
        <f t="shared" si="240"/>
        <v>1200</v>
      </c>
      <c r="U27" s="323">
        <f t="shared" si="240"/>
        <v>12000</v>
      </c>
      <c r="V27" s="323">
        <f t="shared" si="240"/>
        <v>120000</v>
      </c>
      <c r="W27" s="323">
        <v>132</v>
      </c>
      <c r="X27" s="323">
        <f t="shared" ref="X27:Z27" si="241">W27*10</f>
        <v>1320</v>
      </c>
      <c r="Y27" s="323">
        <v>12</v>
      </c>
      <c r="Z27" s="323">
        <f t="shared" si="105"/>
        <v>120</v>
      </c>
      <c r="AA27" s="323">
        <v>12</v>
      </c>
      <c r="AB27" s="323">
        <f t="shared" ref="AB27:AH27" si="242">AA27*10</f>
        <v>120</v>
      </c>
      <c r="AC27" s="323">
        <f t="shared" si="242"/>
        <v>1200</v>
      </c>
      <c r="AD27" s="323">
        <f t="shared" si="242"/>
        <v>12000</v>
      </c>
      <c r="AE27" s="323">
        <f t="shared" si="242"/>
        <v>120000</v>
      </c>
      <c r="AF27" s="323">
        <v>132</v>
      </c>
      <c r="AG27" s="323">
        <f t="shared" ref="AG27:AH27" si="243">AF27*10</f>
        <v>1320</v>
      </c>
      <c r="AH27" s="323">
        <f t="shared" si="243"/>
        <v>13200</v>
      </c>
      <c r="AI27" s="323">
        <v>132</v>
      </c>
      <c r="AJ27" s="323">
        <f t="shared" ref="AJ27:BE27" si="244">AI27*10</f>
        <v>1320</v>
      </c>
      <c r="AK27" s="323">
        <f t="shared" si="244"/>
        <v>13200</v>
      </c>
      <c r="AL27" s="323">
        <v>132</v>
      </c>
      <c r="AM27" s="323">
        <f t="shared" ref="AM27:BE27" si="245">AL27*10</f>
        <v>1320</v>
      </c>
      <c r="AN27" s="323">
        <f t="shared" si="245"/>
        <v>13200</v>
      </c>
      <c r="AO27" s="323">
        <v>132</v>
      </c>
      <c r="AP27" s="323">
        <f t="shared" ref="AP27:BE27" si="246">AO27*10</f>
        <v>1320</v>
      </c>
      <c r="AQ27" s="323">
        <f t="shared" si="246"/>
        <v>13200</v>
      </c>
      <c r="AR27" s="323">
        <v>132</v>
      </c>
      <c r="AS27" s="323">
        <f t="shared" ref="AS27:BE27" si="247">AR27*10</f>
        <v>1320</v>
      </c>
      <c r="AT27" s="323">
        <f t="shared" si="247"/>
        <v>13200</v>
      </c>
      <c r="AU27" s="323">
        <v>132</v>
      </c>
      <c r="AV27" s="323">
        <f t="shared" ref="AV27:BE27" si="248">AU27*10</f>
        <v>1320</v>
      </c>
      <c r="AW27" s="323">
        <f t="shared" si="248"/>
        <v>13200</v>
      </c>
      <c r="AX27" s="323">
        <v>132</v>
      </c>
      <c r="AY27" s="323">
        <f t="shared" ref="AY27:BE27" si="249">AX27*10</f>
        <v>1320</v>
      </c>
      <c r="AZ27" s="323">
        <f t="shared" si="249"/>
        <v>13200</v>
      </c>
      <c r="BA27" s="323">
        <v>132</v>
      </c>
      <c r="BB27" s="323">
        <f t="shared" ref="BB27:BE27" si="250">BA27*10</f>
        <v>1320</v>
      </c>
      <c r="BC27" s="323">
        <f t="shared" si="250"/>
        <v>13200</v>
      </c>
      <c r="BD27" s="323">
        <v>132</v>
      </c>
      <c r="BE27" s="323">
        <f t="shared" si="115"/>
        <v>1320</v>
      </c>
    </row>
    <row r="28" spans="1:57" x14ac:dyDescent="0.15">
      <c r="A28" s="219" t="s">
        <v>42</v>
      </c>
      <c r="B28" s="88">
        <v>110</v>
      </c>
      <c r="C28" s="323">
        <v>1600</v>
      </c>
      <c r="D28" s="323">
        <v>13</v>
      </c>
      <c r="E28" s="323">
        <f t="shared" ref="E28:O28" si="251">D28*10</f>
        <v>130</v>
      </c>
      <c r="F28" s="323">
        <f t="shared" si="251"/>
        <v>1300</v>
      </c>
      <c r="G28" s="323">
        <f t="shared" si="251"/>
        <v>13000</v>
      </c>
      <c r="H28" s="323">
        <f t="shared" si="251"/>
        <v>130000</v>
      </c>
      <c r="I28" s="323">
        <v>143</v>
      </c>
      <c r="J28" s="323">
        <f t="shared" ref="J28:L28" si="252">I28*10</f>
        <v>1430</v>
      </c>
      <c r="K28" s="323">
        <v>13</v>
      </c>
      <c r="L28" s="323">
        <f t="shared" ref="L28:Z28" si="253">K28*10</f>
        <v>130</v>
      </c>
      <c r="M28" s="323">
        <f t="shared" si="253"/>
        <v>1300</v>
      </c>
      <c r="N28" s="323">
        <f t="shared" si="253"/>
        <v>13000</v>
      </c>
      <c r="O28" s="323">
        <f t="shared" si="253"/>
        <v>130000</v>
      </c>
      <c r="P28" s="323">
        <v>143</v>
      </c>
      <c r="Q28" s="323">
        <f t="shared" ref="Q28:Z28" si="254">P28*10</f>
        <v>1430</v>
      </c>
      <c r="R28" s="323">
        <v>13</v>
      </c>
      <c r="S28" s="323">
        <f t="shared" ref="S28:Z28" si="255">R28*10</f>
        <v>130</v>
      </c>
      <c r="T28" s="323">
        <f t="shared" si="255"/>
        <v>1300</v>
      </c>
      <c r="U28" s="323">
        <f t="shared" si="255"/>
        <v>13000</v>
      </c>
      <c r="V28" s="323">
        <f t="shared" si="255"/>
        <v>130000</v>
      </c>
      <c r="W28" s="323">
        <v>143</v>
      </c>
      <c r="X28" s="323">
        <f t="shared" ref="X28:Z28" si="256">W28*10</f>
        <v>1430</v>
      </c>
      <c r="Y28" s="323">
        <v>13</v>
      </c>
      <c r="Z28" s="323">
        <f t="shared" si="105"/>
        <v>130</v>
      </c>
      <c r="AA28" s="323">
        <v>13</v>
      </c>
      <c r="AB28" s="323">
        <f t="shared" ref="AB28:AH28" si="257">AA28*10</f>
        <v>130</v>
      </c>
      <c r="AC28" s="323">
        <f t="shared" si="257"/>
        <v>1300</v>
      </c>
      <c r="AD28" s="323">
        <f t="shared" si="257"/>
        <v>13000</v>
      </c>
      <c r="AE28" s="323">
        <f t="shared" si="257"/>
        <v>130000</v>
      </c>
      <c r="AF28" s="323">
        <v>143</v>
      </c>
      <c r="AG28" s="323">
        <f t="shared" ref="AG28:AH28" si="258">AF28*10</f>
        <v>1430</v>
      </c>
      <c r="AH28" s="323">
        <f t="shared" si="258"/>
        <v>14300</v>
      </c>
      <c r="AI28" s="323">
        <v>143</v>
      </c>
      <c r="AJ28" s="323">
        <f t="shared" ref="AJ28:BE28" si="259">AI28*10</f>
        <v>1430</v>
      </c>
      <c r="AK28" s="323">
        <f t="shared" si="259"/>
        <v>14300</v>
      </c>
      <c r="AL28" s="323">
        <v>143</v>
      </c>
      <c r="AM28" s="323">
        <f t="shared" ref="AM28:BE28" si="260">AL28*10</f>
        <v>1430</v>
      </c>
      <c r="AN28" s="323">
        <f t="shared" si="260"/>
        <v>14300</v>
      </c>
      <c r="AO28" s="323">
        <v>143</v>
      </c>
      <c r="AP28" s="323">
        <f t="shared" ref="AP28:BE28" si="261">AO28*10</f>
        <v>1430</v>
      </c>
      <c r="AQ28" s="323">
        <f t="shared" si="261"/>
        <v>14300</v>
      </c>
      <c r="AR28" s="323">
        <v>143</v>
      </c>
      <c r="AS28" s="323">
        <f t="shared" ref="AS28:BE28" si="262">AR28*10</f>
        <v>1430</v>
      </c>
      <c r="AT28" s="323">
        <f t="shared" si="262"/>
        <v>14300</v>
      </c>
      <c r="AU28" s="323">
        <v>143</v>
      </c>
      <c r="AV28" s="323">
        <f t="shared" ref="AV28:BE28" si="263">AU28*10</f>
        <v>1430</v>
      </c>
      <c r="AW28" s="323">
        <f t="shared" si="263"/>
        <v>14300</v>
      </c>
      <c r="AX28" s="323">
        <v>143</v>
      </c>
      <c r="AY28" s="323">
        <f t="shared" ref="AY28:BE28" si="264">AX28*10</f>
        <v>1430</v>
      </c>
      <c r="AZ28" s="323">
        <f t="shared" si="264"/>
        <v>14300</v>
      </c>
      <c r="BA28" s="323">
        <v>143</v>
      </c>
      <c r="BB28" s="323">
        <f t="shared" ref="BB28:BE28" si="265">BA28*10</f>
        <v>1430</v>
      </c>
      <c r="BC28" s="323">
        <f t="shared" si="265"/>
        <v>14300</v>
      </c>
      <c r="BD28" s="323">
        <v>143</v>
      </c>
      <c r="BE28" s="323">
        <f t="shared" si="115"/>
        <v>1430</v>
      </c>
    </row>
    <row r="29" spans="1:57" x14ac:dyDescent="0.15">
      <c r="A29" s="219" t="s">
        <v>43</v>
      </c>
      <c r="B29" s="322"/>
      <c r="C29" s="323"/>
      <c r="D29" s="323"/>
      <c r="E29" s="323"/>
      <c r="F29" s="323"/>
      <c r="G29" s="323"/>
      <c r="H29" s="323"/>
      <c r="I29" s="323"/>
      <c r="J29" s="323"/>
      <c r="K29" s="323"/>
      <c r="L29" s="323"/>
      <c r="M29" s="323"/>
      <c r="N29" s="323"/>
      <c r="O29" s="323"/>
      <c r="P29" s="323"/>
      <c r="Q29" s="323"/>
      <c r="R29" s="323"/>
      <c r="S29" s="323"/>
      <c r="T29" s="323"/>
      <c r="U29" s="323"/>
      <c r="V29" s="323"/>
      <c r="W29" s="323"/>
      <c r="X29" s="323"/>
      <c r="Y29" s="323"/>
      <c r="Z29" s="323"/>
      <c r="AA29" s="323"/>
      <c r="AB29" s="323"/>
      <c r="AC29" s="323"/>
      <c r="AD29" s="323"/>
      <c r="AE29" s="323"/>
      <c r="AF29" s="323"/>
      <c r="AG29" s="323"/>
      <c r="AH29" s="323"/>
      <c r="AI29" s="323"/>
      <c r="AJ29" s="323"/>
      <c r="AK29" s="323"/>
      <c r="AL29" s="323"/>
      <c r="AM29" s="323"/>
      <c r="AN29" s="323"/>
      <c r="AO29" s="323"/>
      <c r="AP29" s="323"/>
      <c r="AQ29" s="323"/>
      <c r="AR29" s="323"/>
      <c r="AS29" s="323"/>
      <c r="AT29" s="323"/>
      <c r="AU29" s="323"/>
      <c r="AV29" s="323"/>
      <c r="AW29" s="323"/>
      <c r="AX29" s="323"/>
      <c r="AY29" s="323"/>
      <c r="AZ29" s="323"/>
      <c r="BA29" s="323"/>
      <c r="BB29" s="323"/>
      <c r="BC29" s="323"/>
      <c r="BD29" s="323"/>
      <c r="BE29" s="323"/>
    </row>
    <row r="30" spans="1:57" ht="18" thickBot="1" x14ac:dyDescent="0.2">
      <c r="A30" s="309"/>
    </row>
    <row r="31" spans="1:57" x14ac:dyDescent="0.15">
      <c r="A31" s="226" t="s">
        <v>187</v>
      </c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8"/>
    </row>
    <row r="32" spans="1:57" x14ac:dyDescent="0.15">
      <c r="A32" s="219" t="s">
        <v>0</v>
      </c>
      <c r="B32" s="220" t="s">
        <v>1</v>
      </c>
      <c r="C32" s="221" t="s">
        <v>2</v>
      </c>
      <c r="D32" s="310" t="s">
        <v>140</v>
      </c>
      <c r="E32" s="311" t="s">
        <v>141</v>
      </c>
      <c r="F32" s="311" t="s">
        <v>142</v>
      </c>
      <c r="G32" s="311" t="s">
        <v>143</v>
      </c>
      <c r="H32" s="312" t="s">
        <v>144</v>
      </c>
      <c r="I32" s="313" t="s">
        <v>69</v>
      </c>
      <c r="J32" s="310" t="s">
        <v>145</v>
      </c>
      <c r="K32" s="311" t="s">
        <v>146</v>
      </c>
      <c r="L32" s="311" t="s">
        <v>147</v>
      </c>
      <c r="M32" s="311" t="s">
        <v>148</v>
      </c>
      <c r="N32" s="312" t="s">
        <v>149</v>
      </c>
      <c r="O32" s="313" t="s">
        <v>150</v>
      </c>
      <c r="P32" s="310" t="s">
        <v>151</v>
      </c>
      <c r="Q32" s="311" t="s">
        <v>152</v>
      </c>
      <c r="R32" s="311" t="s">
        <v>153</v>
      </c>
      <c r="S32" s="311" t="s">
        <v>154</v>
      </c>
      <c r="T32" s="312" t="s">
        <v>155</v>
      </c>
      <c r="U32" s="224" t="s">
        <v>156</v>
      </c>
      <c r="V32" s="224" t="s">
        <v>14</v>
      </c>
      <c r="W32" s="313" t="s">
        <v>22</v>
      </c>
      <c r="X32" s="310" t="s">
        <v>157</v>
      </c>
      <c r="Y32" s="311" t="s">
        <v>158</v>
      </c>
      <c r="Z32" s="312" t="s">
        <v>159</v>
      </c>
      <c r="AA32" s="224" t="s">
        <v>160</v>
      </c>
      <c r="AB32" s="310" t="s">
        <v>161</v>
      </c>
      <c r="AC32" s="311" t="s">
        <v>162</v>
      </c>
      <c r="AD32" s="311" t="s">
        <v>163</v>
      </c>
      <c r="AE32" s="311" t="s">
        <v>164</v>
      </c>
      <c r="AF32" s="312" t="s">
        <v>165</v>
      </c>
      <c r="AG32" s="224" t="s">
        <v>166</v>
      </c>
      <c r="AH32" s="224" t="s">
        <v>59</v>
      </c>
      <c r="AI32" s="224" t="s">
        <v>60</v>
      </c>
      <c r="AJ32" s="324" t="s">
        <v>61</v>
      </c>
      <c r="AK32" s="314" t="s">
        <v>167</v>
      </c>
      <c r="AL32" s="315" t="s">
        <v>168</v>
      </c>
      <c r="AM32" s="315" t="s">
        <v>169</v>
      </c>
      <c r="AN32" s="315" t="s">
        <v>170</v>
      </c>
      <c r="AO32" s="316" t="s">
        <v>171</v>
      </c>
      <c r="AP32" s="223" t="s">
        <v>172</v>
      </c>
      <c r="AQ32" s="314" t="s">
        <v>173</v>
      </c>
      <c r="AR32" s="315" t="s">
        <v>174</v>
      </c>
      <c r="AS32" s="315" t="s">
        <v>175</v>
      </c>
      <c r="AT32" s="315" t="s">
        <v>176</v>
      </c>
      <c r="AU32" s="317" t="s">
        <v>177</v>
      </c>
      <c r="AV32" s="223" t="s">
        <v>178</v>
      </c>
      <c r="AW32" s="223" t="s">
        <v>63</v>
      </c>
      <c r="AX32" s="314" t="s">
        <v>179</v>
      </c>
      <c r="AY32" s="315" t="s">
        <v>180</v>
      </c>
      <c r="AZ32" s="315" t="s">
        <v>181</v>
      </c>
      <c r="BA32" s="315" t="s">
        <v>182</v>
      </c>
      <c r="BB32" s="317" t="s">
        <v>183</v>
      </c>
      <c r="BC32" s="223" t="s">
        <v>184</v>
      </c>
      <c r="BD32" s="223" t="s">
        <v>185</v>
      </c>
      <c r="BE32" s="223" t="s">
        <v>31</v>
      </c>
    </row>
    <row r="33" spans="1:57" x14ac:dyDescent="0.15">
      <c r="A33" s="219" t="s">
        <v>32</v>
      </c>
      <c r="B33" s="318">
        <f>B3+B18</f>
        <v>20</v>
      </c>
      <c r="C33" s="318">
        <f>C3+C18</f>
        <v>1200</v>
      </c>
      <c r="D33" s="319">
        <f t="shared" ref="D33:BE38" si="266">D3+D18</f>
        <v>6</v>
      </c>
      <c r="E33" s="320">
        <f t="shared" si="266"/>
        <v>60</v>
      </c>
      <c r="F33" s="320">
        <f t="shared" si="266"/>
        <v>600</v>
      </c>
      <c r="G33" s="320">
        <f t="shared" si="266"/>
        <v>6000</v>
      </c>
      <c r="H33" s="321">
        <f t="shared" si="266"/>
        <v>60000</v>
      </c>
      <c r="I33" s="318">
        <f t="shared" si="266"/>
        <v>66</v>
      </c>
      <c r="J33" s="319">
        <f t="shared" si="266"/>
        <v>660</v>
      </c>
      <c r="K33" s="320">
        <f t="shared" si="266"/>
        <v>6</v>
      </c>
      <c r="L33" s="320">
        <f t="shared" si="266"/>
        <v>60</v>
      </c>
      <c r="M33" s="320">
        <f t="shared" si="266"/>
        <v>600</v>
      </c>
      <c r="N33" s="321">
        <f t="shared" si="266"/>
        <v>6000</v>
      </c>
      <c r="O33" s="318">
        <f t="shared" si="266"/>
        <v>60000</v>
      </c>
      <c r="P33" s="319">
        <f t="shared" si="266"/>
        <v>66</v>
      </c>
      <c r="Q33" s="320">
        <f t="shared" si="266"/>
        <v>660</v>
      </c>
      <c r="R33" s="320">
        <f t="shared" si="266"/>
        <v>6</v>
      </c>
      <c r="S33" s="320">
        <f t="shared" si="266"/>
        <v>60</v>
      </c>
      <c r="T33" s="321">
        <f t="shared" si="266"/>
        <v>600</v>
      </c>
      <c r="U33" s="318">
        <f t="shared" si="266"/>
        <v>6000</v>
      </c>
      <c r="V33" s="318">
        <f t="shared" si="266"/>
        <v>60000</v>
      </c>
      <c r="W33" s="318">
        <f t="shared" si="266"/>
        <v>66</v>
      </c>
      <c r="X33" s="319">
        <f t="shared" si="266"/>
        <v>660</v>
      </c>
      <c r="Y33" s="320">
        <f t="shared" si="266"/>
        <v>6</v>
      </c>
      <c r="Z33" s="321">
        <f t="shared" si="266"/>
        <v>60</v>
      </c>
      <c r="AA33" s="318">
        <f t="shared" si="266"/>
        <v>6</v>
      </c>
      <c r="AB33" s="319">
        <f t="shared" si="266"/>
        <v>60</v>
      </c>
      <c r="AC33" s="320">
        <f t="shared" si="266"/>
        <v>600</v>
      </c>
      <c r="AD33" s="320">
        <f t="shared" si="266"/>
        <v>6000</v>
      </c>
      <c r="AE33" s="320">
        <f t="shared" si="266"/>
        <v>60000</v>
      </c>
      <c r="AF33" s="321">
        <f t="shared" si="266"/>
        <v>66</v>
      </c>
      <c r="AG33" s="318">
        <f t="shared" si="266"/>
        <v>660</v>
      </c>
      <c r="AH33" s="318">
        <f t="shared" si="266"/>
        <v>6600</v>
      </c>
      <c r="AI33" s="318">
        <f t="shared" si="266"/>
        <v>66</v>
      </c>
      <c r="AJ33" s="318">
        <f t="shared" si="266"/>
        <v>660</v>
      </c>
      <c r="AK33" s="319">
        <f t="shared" si="266"/>
        <v>6600</v>
      </c>
      <c r="AL33" s="320">
        <f t="shared" si="266"/>
        <v>66</v>
      </c>
      <c r="AM33" s="320">
        <f t="shared" si="266"/>
        <v>660</v>
      </c>
      <c r="AN33" s="320">
        <f t="shared" si="266"/>
        <v>6600</v>
      </c>
      <c r="AO33" s="321">
        <f t="shared" si="266"/>
        <v>66</v>
      </c>
      <c r="AP33" s="318">
        <f t="shared" si="266"/>
        <v>660</v>
      </c>
      <c r="AQ33" s="319">
        <f t="shared" si="266"/>
        <v>6600</v>
      </c>
      <c r="AR33" s="320">
        <f t="shared" si="266"/>
        <v>66</v>
      </c>
      <c r="AS33" s="320">
        <f t="shared" si="266"/>
        <v>660</v>
      </c>
      <c r="AT33" s="320">
        <f t="shared" si="266"/>
        <v>6600</v>
      </c>
      <c r="AU33" s="321">
        <f t="shared" si="266"/>
        <v>66</v>
      </c>
      <c r="AV33" s="318">
        <f t="shared" si="266"/>
        <v>660</v>
      </c>
      <c r="AW33" s="318">
        <f t="shared" si="266"/>
        <v>6600</v>
      </c>
      <c r="AX33" s="319">
        <f t="shared" si="266"/>
        <v>66</v>
      </c>
      <c r="AY33" s="320">
        <f t="shared" si="266"/>
        <v>660</v>
      </c>
      <c r="AZ33" s="320">
        <f t="shared" si="266"/>
        <v>6600</v>
      </c>
      <c r="BA33" s="320">
        <f t="shared" si="266"/>
        <v>66</v>
      </c>
      <c r="BB33" s="321">
        <f t="shared" si="266"/>
        <v>660</v>
      </c>
      <c r="BC33" s="318">
        <f t="shared" si="266"/>
        <v>6600</v>
      </c>
      <c r="BD33" s="318">
        <f t="shared" si="266"/>
        <v>66</v>
      </c>
      <c r="BE33" s="318">
        <f t="shared" si="266"/>
        <v>660</v>
      </c>
    </row>
    <row r="34" spans="1:57" x14ac:dyDescent="0.15">
      <c r="A34" s="219" t="s">
        <v>33</v>
      </c>
      <c r="B34" s="318">
        <f t="shared" ref="B34:Q44" si="267">B4+B19</f>
        <v>40</v>
      </c>
      <c r="C34" s="318">
        <f t="shared" si="267"/>
        <v>1400</v>
      </c>
      <c r="D34" s="319">
        <f t="shared" si="267"/>
        <v>8</v>
      </c>
      <c r="E34" s="320">
        <f t="shared" si="267"/>
        <v>80</v>
      </c>
      <c r="F34" s="320">
        <f t="shared" si="267"/>
        <v>800</v>
      </c>
      <c r="G34" s="320">
        <f t="shared" si="267"/>
        <v>8000</v>
      </c>
      <c r="H34" s="321">
        <f t="shared" si="267"/>
        <v>80000</v>
      </c>
      <c r="I34" s="318">
        <f t="shared" si="267"/>
        <v>88</v>
      </c>
      <c r="J34" s="319">
        <f t="shared" si="267"/>
        <v>880</v>
      </c>
      <c r="K34" s="320">
        <f t="shared" si="267"/>
        <v>8</v>
      </c>
      <c r="L34" s="320">
        <f t="shared" si="267"/>
        <v>80</v>
      </c>
      <c r="M34" s="320">
        <f t="shared" si="267"/>
        <v>800</v>
      </c>
      <c r="N34" s="321">
        <f t="shared" si="267"/>
        <v>8000</v>
      </c>
      <c r="O34" s="318">
        <f t="shared" si="267"/>
        <v>80000</v>
      </c>
      <c r="P34" s="319">
        <f t="shared" si="267"/>
        <v>88</v>
      </c>
      <c r="Q34" s="320">
        <f t="shared" si="267"/>
        <v>880</v>
      </c>
      <c r="R34" s="320">
        <f t="shared" si="266"/>
        <v>8</v>
      </c>
      <c r="S34" s="320">
        <f t="shared" si="266"/>
        <v>80</v>
      </c>
      <c r="T34" s="321">
        <f t="shared" si="266"/>
        <v>800</v>
      </c>
      <c r="U34" s="318">
        <f t="shared" si="266"/>
        <v>8000</v>
      </c>
      <c r="V34" s="318">
        <f t="shared" si="266"/>
        <v>80000</v>
      </c>
      <c r="W34" s="318">
        <f t="shared" si="266"/>
        <v>88</v>
      </c>
      <c r="X34" s="319">
        <f t="shared" si="266"/>
        <v>880</v>
      </c>
      <c r="Y34" s="320">
        <f t="shared" si="266"/>
        <v>8</v>
      </c>
      <c r="Z34" s="321">
        <f t="shared" si="266"/>
        <v>80</v>
      </c>
      <c r="AA34" s="318">
        <f t="shared" si="266"/>
        <v>8</v>
      </c>
      <c r="AB34" s="319">
        <f t="shared" si="266"/>
        <v>80</v>
      </c>
      <c r="AC34" s="320">
        <f t="shared" si="266"/>
        <v>800</v>
      </c>
      <c r="AD34" s="320">
        <f t="shared" si="266"/>
        <v>8000</v>
      </c>
      <c r="AE34" s="320">
        <f t="shared" si="266"/>
        <v>80000</v>
      </c>
      <c r="AF34" s="321">
        <f t="shared" si="266"/>
        <v>88</v>
      </c>
      <c r="AG34" s="318">
        <f t="shared" si="266"/>
        <v>880</v>
      </c>
      <c r="AH34" s="318">
        <f t="shared" si="266"/>
        <v>8800</v>
      </c>
      <c r="AI34" s="318">
        <f t="shared" si="266"/>
        <v>88</v>
      </c>
      <c r="AJ34" s="318">
        <f t="shared" si="266"/>
        <v>880</v>
      </c>
      <c r="AK34" s="319">
        <f t="shared" si="266"/>
        <v>8800</v>
      </c>
      <c r="AL34" s="320">
        <f t="shared" si="266"/>
        <v>88</v>
      </c>
      <c r="AM34" s="320">
        <f t="shared" si="266"/>
        <v>880</v>
      </c>
      <c r="AN34" s="320">
        <f t="shared" si="266"/>
        <v>8800</v>
      </c>
      <c r="AO34" s="321">
        <f t="shared" si="266"/>
        <v>88</v>
      </c>
      <c r="AP34" s="318">
        <f t="shared" si="266"/>
        <v>880</v>
      </c>
      <c r="AQ34" s="319">
        <f t="shared" si="266"/>
        <v>8800</v>
      </c>
      <c r="AR34" s="320">
        <f t="shared" si="266"/>
        <v>88</v>
      </c>
      <c r="AS34" s="320">
        <f t="shared" si="266"/>
        <v>880</v>
      </c>
      <c r="AT34" s="320">
        <f t="shared" si="266"/>
        <v>8800</v>
      </c>
      <c r="AU34" s="321">
        <f t="shared" si="266"/>
        <v>88</v>
      </c>
      <c r="AV34" s="318">
        <f t="shared" si="266"/>
        <v>880</v>
      </c>
      <c r="AW34" s="318">
        <f t="shared" si="266"/>
        <v>8800</v>
      </c>
      <c r="AX34" s="319">
        <f t="shared" si="266"/>
        <v>88</v>
      </c>
      <c r="AY34" s="320">
        <f t="shared" si="266"/>
        <v>880</v>
      </c>
      <c r="AZ34" s="320">
        <f t="shared" si="266"/>
        <v>8800</v>
      </c>
      <c r="BA34" s="320">
        <f t="shared" si="266"/>
        <v>88</v>
      </c>
      <c r="BB34" s="321">
        <f t="shared" si="266"/>
        <v>880</v>
      </c>
      <c r="BC34" s="318">
        <f t="shared" si="266"/>
        <v>8800</v>
      </c>
      <c r="BD34" s="318">
        <f t="shared" si="266"/>
        <v>88</v>
      </c>
      <c r="BE34" s="318">
        <f t="shared" si="266"/>
        <v>880</v>
      </c>
    </row>
    <row r="35" spans="1:57" x14ac:dyDescent="0.15">
      <c r="A35" s="219" t="s">
        <v>34</v>
      </c>
      <c r="B35" s="318">
        <f t="shared" si="267"/>
        <v>60</v>
      </c>
      <c r="C35" s="318">
        <f t="shared" si="267"/>
        <v>1600</v>
      </c>
      <c r="D35" s="319">
        <f t="shared" si="267"/>
        <v>10</v>
      </c>
      <c r="E35" s="320">
        <f t="shared" si="267"/>
        <v>100</v>
      </c>
      <c r="F35" s="320">
        <f t="shared" si="267"/>
        <v>1000</v>
      </c>
      <c r="G35" s="320">
        <f t="shared" si="267"/>
        <v>10000</v>
      </c>
      <c r="H35" s="321">
        <f t="shared" si="267"/>
        <v>100000</v>
      </c>
      <c r="I35" s="318">
        <f t="shared" si="267"/>
        <v>110</v>
      </c>
      <c r="J35" s="319">
        <f t="shared" si="267"/>
        <v>1100</v>
      </c>
      <c r="K35" s="320">
        <f t="shared" si="267"/>
        <v>10</v>
      </c>
      <c r="L35" s="320">
        <f t="shared" si="267"/>
        <v>100</v>
      </c>
      <c r="M35" s="320">
        <f t="shared" si="267"/>
        <v>1000</v>
      </c>
      <c r="N35" s="321">
        <f t="shared" si="267"/>
        <v>10000</v>
      </c>
      <c r="O35" s="318">
        <f t="shared" si="267"/>
        <v>100000</v>
      </c>
      <c r="P35" s="319">
        <f t="shared" si="267"/>
        <v>110</v>
      </c>
      <c r="Q35" s="320">
        <f t="shared" si="267"/>
        <v>1100</v>
      </c>
      <c r="R35" s="320">
        <f t="shared" si="266"/>
        <v>10</v>
      </c>
      <c r="S35" s="320">
        <f t="shared" si="266"/>
        <v>100</v>
      </c>
      <c r="T35" s="321">
        <f t="shared" si="266"/>
        <v>1000</v>
      </c>
      <c r="U35" s="318">
        <f t="shared" si="266"/>
        <v>10000</v>
      </c>
      <c r="V35" s="318">
        <f t="shared" si="266"/>
        <v>100000</v>
      </c>
      <c r="W35" s="318">
        <f t="shared" si="266"/>
        <v>110</v>
      </c>
      <c r="X35" s="319">
        <f t="shared" si="266"/>
        <v>1100</v>
      </c>
      <c r="Y35" s="320">
        <f t="shared" si="266"/>
        <v>10</v>
      </c>
      <c r="Z35" s="321">
        <f t="shared" si="266"/>
        <v>100</v>
      </c>
      <c r="AA35" s="318">
        <f t="shared" si="266"/>
        <v>10</v>
      </c>
      <c r="AB35" s="319">
        <f t="shared" si="266"/>
        <v>100</v>
      </c>
      <c r="AC35" s="320">
        <f t="shared" si="266"/>
        <v>1000</v>
      </c>
      <c r="AD35" s="320">
        <f t="shared" si="266"/>
        <v>10000</v>
      </c>
      <c r="AE35" s="320">
        <f t="shared" si="266"/>
        <v>100000</v>
      </c>
      <c r="AF35" s="321">
        <f t="shared" si="266"/>
        <v>110</v>
      </c>
      <c r="AG35" s="318">
        <f t="shared" si="266"/>
        <v>1100</v>
      </c>
      <c r="AH35" s="318">
        <f t="shared" si="266"/>
        <v>11000</v>
      </c>
      <c r="AI35" s="318">
        <f t="shared" si="266"/>
        <v>110</v>
      </c>
      <c r="AJ35" s="318">
        <f t="shared" si="266"/>
        <v>1100</v>
      </c>
      <c r="AK35" s="319">
        <f t="shared" si="266"/>
        <v>11000</v>
      </c>
      <c r="AL35" s="320">
        <f t="shared" si="266"/>
        <v>110</v>
      </c>
      <c r="AM35" s="320">
        <f t="shared" si="266"/>
        <v>1100</v>
      </c>
      <c r="AN35" s="320">
        <f t="shared" si="266"/>
        <v>11000</v>
      </c>
      <c r="AO35" s="321">
        <f t="shared" si="266"/>
        <v>110</v>
      </c>
      <c r="AP35" s="318">
        <f t="shared" si="266"/>
        <v>1100</v>
      </c>
      <c r="AQ35" s="319">
        <f t="shared" si="266"/>
        <v>11000</v>
      </c>
      <c r="AR35" s="320">
        <f t="shared" si="266"/>
        <v>110</v>
      </c>
      <c r="AS35" s="320">
        <f t="shared" si="266"/>
        <v>1100</v>
      </c>
      <c r="AT35" s="320">
        <f t="shared" si="266"/>
        <v>11000</v>
      </c>
      <c r="AU35" s="321">
        <f t="shared" si="266"/>
        <v>110</v>
      </c>
      <c r="AV35" s="318">
        <f t="shared" si="266"/>
        <v>1100</v>
      </c>
      <c r="AW35" s="318">
        <f t="shared" si="266"/>
        <v>11000</v>
      </c>
      <c r="AX35" s="319">
        <f t="shared" si="266"/>
        <v>110</v>
      </c>
      <c r="AY35" s="320">
        <f t="shared" si="266"/>
        <v>1100</v>
      </c>
      <c r="AZ35" s="320">
        <f t="shared" si="266"/>
        <v>11000</v>
      </c>
      <c r="BA35" s="320">
        <f t="shared" si="266"/>
        <v>110</v>
      </c>
      <c r="BB35" s="321">
        <f t="shared" si="266"/>
        <v>1100</v>
      </c>
      <c r="BC35" s="318">
        <f t="shared" si="266"/>
        <v>11000</v>
      </c>
      <c r="BD35" s="318">
        <f t="shared" si="266"/>
        <v>110</v>
      </c>
      <c r="BE35" s="318">
        <f t="shared" si="266"/>
        <v>1100</v>
      </c>
    </row>
    <row r="36" spans="1:57" x14ac:dyDescent="0.15">
      <c r="A36" s="219" t="s">
        <v>35</v>
      </c>
      <c r="B36" s="318">
        <f t="shared" si="267"/>
        <v>80</v>
      </c>
      <c r="C36" s="318">
        <f t="shared" si="267"/>
        <v>1800</v>
      </c>
      <c r="D36" s="319">
        <f t="shared" si="267"/>
        <v>12</v>
      </c>
      <c r="E36" s="320">
        <f t="shared" si="267"/>
        <v>120</v>
      </c>
      <c r="F36" s="320">
        <f t="shared" si="267"/>
        <v>1200</v>
      </c>
      <c r="G36" s="320">
        <f t="shared" si="267"/>
        <v>12000</v>
      </c>
      <c r="H36" s="321">
        <f t="shared" si="267"/>
        <v>120000</v>
      </c>
      <c r="I36" s="318">
        <f t="shared" si="267"/>
        <v>132</v>
      </c>
      <c r="J36" s="319">
        <f t="shared" si="267"/>
        <v>1320</v>
      </c>
      <c r="K36" s="320">
        <f t="shared" si="267"/>
        <v>12</v>
      </c>
      <c r="L36" s="320">
        <f t="shared" si="267"/>
        <v>120</v>
      </c>
      <c r="M36" s="320">
        <f t="shared" si="267"/>
        <v>1200</v>
      </c>
      <c r="N36" s="321">
        <f t="shared" si="267"/>
        <v>12000</v>
      </c>
      <c r="O36" s="318">
        <f t="shared" si="267"/>
        <v>120000</v>
      </c>
      <c r="P36" s="319">
        <f t="shared" si="267"/>
        <v>132</v>
      </c>
      <c r="Q36" s="320">
        <f t="shared" si="267"/>
        <v>1320</v>
      </c>
      <c r="R36" s="320">
        <f t="shared" si="266"/>
        <v>12</v>
      </c>
      <c r="S36" s="320">
        <f t="shared" si="266"/>
        <v>120</v>
      </c>
      <c r="T36" s="321">
        <f t="shared" si="266"/>
        <v>1200</v>
      </c>
      <c r="U36" s="318">
        <f t="shared" si="266"/>
        <v>12000</v>
      </c>
      <c r="V36" s="318">
        <f t="shared" si="266"/>
        <v>120000</v>
      </c>
      <c r="W36" s="318">
        <f t="shared" si="266"/>
        <v>132</v>
      </c>
      <c r="X36" s="319">
        <f t="shared" si="266"/>
        <v>1320</v>
      </c>
      <c r="Y36" s="320">
        <f t="shared" si="266"/>
        <v>12</v>
      </c>
      <c r="Z36" s="321">
        <f t="shared" si="266"/>
        <v>120</v>
      </c>
      <c r="AA36" s="318">
        <f t="shared" si="266"/>
        <v>12</v>
      </c>
      <c r="AB36" s="319">
        <f t="shared" si="266"/>
        <v>120</v>
      </c>
      <c r="AC36" s="320">
        <f t="shared" si="266"/>
        <v>1200</v>
      </c>
      <c r="AD36" s="320">
        <f t="shared" si="266"/>
        <v>12000</v>
      </c>
      <c r="AE36" s="320">
        <f t="shared" si="266"/>
        <v>120000</v>
      </c>
      <c r="AF36" s="321">
        <f t="shared" si="266"/>
        <v>132</v>
      </c>
      <c r="AG36" s="318">
        <f t="shared" si="266"/>
        <v>1320</v>
      </c>
      <c r="AH36" s="318">
        <f t="shared" si="266"/>
        <v>13200</v>
      </c>
      <c r="AI36" s="318">
        <f t="shared" si="266"/>
        <v>132</v>
      </c>
      <c r="AJ36" s="318">
        <f t="shared" si="266"/>
        <v>1320</v>
      </c>
      <c r="AK36" s="319">
        <f t="shared" si="266"/>
        <v>13200</v>
      </c>
      <c r="AL36" s="320">
        <f t="shared" si="266"/>
        <v>132</v>
      </c>
      <c r="AM36" s="320">
        <f t="shared" si="266"/>
        <v>1320</v>
      </c>
      <c r="AN36" s="320">
        <f t="shared" si="266"/>
        <v>13200</v>
      </c>
      <c r="AO36" s="321">
        <f t="shared" si="266"/>
        <v>132</v>
      </c>
      <c r="AP36" s="318">
        <f t="shared" si="266"/>
        <v>1320</v>
      </c>
      <c r="AQ36" s="319">
        <f t="shared" si="266"/>
        <v>13200</v>
      </c>
      <c r="AR36" s="320">
        <f t="shared" si="266"/>
        <v>132</v>
      </c>
      <c r="AS36" s="320">
        <f t="shared" si="266"/>
        <v>1320</v>
      </c>
      <c r="AT36" s="320">
        <f t="shared" si="266"/>
        <v>13200</v>
      </c>
      <c r="AU36" s="321">
        <f t="shared" si="266"/>
        <v>132</v>
      </c>
      <c r="AV36" s="318">
        <f t="shared" si="266"/>
        <v>1320</v>
      </c>
      <c r="AW36" s="318">
        <f t="shared" si="266"/>
        <v>13200</v>
      </c>
      <c r="AX36" s="319">
        <f t="shared" si="266"/>
        <v>132</v>
      </c>
      <c r="AY36" s="320">
        <f t="shared" si="266"/>
        <v>1320</v>
      </c>
      <c r="AZ36" s="320">
        <f t="shared" si="266"/>
        <v>13200</v>
      </c>
      <c r="BA36" s="320">
        <f t="shared" si="266"/>
        <v>132</v>
      </c>
      <c r="BB36" s="321">
        <f t="shared" si="266"/>
        <v>1320</v>
      </c>
      <c r="BC36" s="318">
        <f t="shared" si="266"/>
        <v>13200</v>
      </c>
      <c r="BD36" s="318">
        <f t="shared" si="266"/>
        <v>132</v>
      </c>
      <c r="BE36" s="318">
        <f t="shared" si="266"/>
        <v>1320</v>
      </c>
    </row>
    <row r="37" spans="1:57" x14ac:dyDescent="0.15">
      <c r="A37" s="219" t="s">
        <v>36</v>
      </c>
      <c r="B37" s="318">
        <f t="shared" si="267"/>
        <v>100</v>
      </c>
      <c r="C37" s="318">
        <f t="shared" si="267"/>
        <v>2000</v>
      </c>
      <c r="D37" s="319">
        <f t="shared" si="267"/>
        <v>14</v>
      </c>
      <c r="E37" s="320">
        <f t="shared" si="267"/>
        <v>140</v>
      </c>
      <c r="F37" s="320">
        <f t="shared" si="267"/>
        <v>1400</v>
      </c>
      <c r="G37" s="320">
        <f t="shared" si="267"/>
        <v>14000</v>
      </c>
      <c r="H37" s="321">
        <f t="shared" si="267"/>
        <v>140000</v>
      </c>
      <c r="I37" s="318">
        <f t="shared" si="267"/>
        <v>154</v>
      </c>
      <c r="J37" s="319">
        <f t="shared" si="267"/>
        <v>1540</v>
      </c>
      <c r="K37" s="320">
        <f t="shared" si="267"/>
        <v>14</v>
      </c>
      <c r="L37" s="320">
        <f t="shared" si="267"/>
        <v>140</v>
      </c>
      <c r="M37" s="320">
        <f t="shared" si="267"/>
        <v>1400</v>
      </c>
      <c r="N37" s="321">
        <f t="shared" si="267"/>
        <v>14000</v>
      </c>
      <c r="O37" s="318">
        <f t="shared" si="267"/>
        <v>140000</v>
      </c>
      <c r="P37" s="319">
        <f t="shared" si="267"/>
        <v>154</v>
      </c>
      <c r="Q37" s="320">
        <f t="shared" si="267"/>
        <v>1540</v>
      </c>
      <c r="R37" s="320">
        <f t="shared" si="266"/>
        <v>14</v>
      </c>
      <c r="S37" s="320">
        <f t="shared" si="266"/>
        <v>140</v>
      </c>
      <c r="T37" s="321">
        <f t="shared" si="266"/>
        <v>1400</v>
      </c>
      <c r="U37" s="318">
        <f t="shared" si="266"/>
        <v>14000</v>
      </c>
      <c r="V37" s="318">
        <f t="shared" si="266"/>
        <v>140000</v>
      </c>
      <c r="W37" s="318">
        <f t="shared" si="266"/>
        <v>154</v>
      </c>
      <c r="X37" s="319">
        <f t="shared" si="266"/>
        <v>1540</v>
      </c>
      <c r="Y37" s="320">
        <f t="shared" si="266"/>
        <v>14</v>
      </c>
      <c r="Z37" s="321">
        <f t="shared" si="266"/>
        <v>140</v>
      </c>
      <c r="AA37" s="318">
        <f t="shared" si="266"/>
        <v>14</v>
      </c>
      <c r="AB37" s="319">
        <f t="shared" si="266"/>
        <v>140</v>
      </c>
      <c r="AC37" s="320">
        <f t="shared" si="266"/>
        <v>1400</v>
      </c>
      <c r="AD37" s="320">
        <f t="shared" si="266"/>
        <v>14000</v>
      </c>
      <c r="AE37" s="320">
        <f t="shared" si="266"/>
        <v>140000</v>
      </c>
      <c r="AF37" s="321">
        <f t="shared" si="266"/>
        <v>154</v>
      </c>
      <c r="AG37" s="318">
        <f t="shared" si="266"/>
        <v>1540</v>
      </c>
      <c r="AH37" s="318">
        <f t="shared" si="266"/>
        <v>15400</v>
      </c>
      <c r="AI37" s="318">
        <f t="shared" si="266"/>
        <v>154</v>
      </c>
      <c r="AJ37" s="318">
        <f t="shared" si="266"/>
        <v>1540</v>
      </c>
      <c r="AK37" s="319">
        <f t="shared" si="266"/>
        <v>15400</v>
      </c>
      <c r="AL37" s="320">
        <f t="shared" si="266"/>
        <v>154</v>
      </c>
      <c r="AM37" s="320">
        <f t="shared" si="266"/>
        <v>1540</v>
      </c>
      <c r="AN37" s="320">
        <f t="shared" si="266"/>
        <v>15400</v>
      </c>
      <c r="AO37" s="321">
        <f t="shared" si="266"/>
        <v>154</v>
      </c>
      <c r="AP37" s="318">
        <f t="shared" si="266"/>
        <v>1540</v>
      </c>
      <c r="AQ37" s="319">
        <f t="shared" si="266"/>
        <v>15400</v>
      </c>
      <c r="AR37" s="320">
        <f t="shared" si="266"/>
        <v>154</v>
      </c>
      <c r="AS37" s="320">
        <f t="shared" si="266"/>
        <v>1540</v>
      </c>
      <c r="AT37" s="320">
        <f t="shared" si="266"/>
        <v>15400</v>
      </c>
      <c r="AU37" s="321">
        <f t="shared" si="266"/>
        <v>154</v>
      </c>
      <c r="AV37" s="318">
        <f t="shared" si="266"/>
        <v>1540</v>
      </c>
      <c r="AW37" s="318">
        <f t="shared" si="266"/>
        <v>15400</v>
      </c>
      <c r="AX37" s="319">
        <f t="shared" si="266"/>
        <v>154</v>
      </c>
      <c r="AY37" s="320">
        <f t="shared" si="266"/>
        <v>1540</v>
      </c>
      <c r="AZ37" s="320">
        <f t="shared" si="266"/>
        <v>15400</v>
      </c>
      <c r="BA37" s="320">
        <f t="shared" si="266"/>
        <v>154</v>
      </c>
      <c r="BB37" s="321">
        <f t="shared" si="266"/>
        <v>1540</v>
      </c>
      <c r="BC37" s="318">
        <f t="shared" si="266"/>
        <v>15400</v>
      </c>
      <c r="BD37" s="318">
        <f t="shared" si="266"/>
        <v>154</v>
      </c>
      <c r="BE37" s="318">
        <f t="shared" si="266"/>
        <v>1540</v>
      </c>
    </row>
    <row r="38" spans="1:57" x14ac:dyDescent="0.15">
      <c r="A38" s="219" t="s">
        <v>37</v>
      </c>
      <c r="B38" s="318">
        <f t="shared" si="267"/>
        <v>120</v>
      </c>
      <c r="C38" s="318">
        <f t="shared" si="267"/>
        <v>2200</v>
      </c>
      <c r="D38" s="319">
        <f t="shared" si="267"/>
        <v>16</v>
      </c>
      <c r="E38" s="320">
        <f t="shared" si="267"/>
        <v>160</v>
      </c>
      <c r="F38" s="320">
        <f t="shared" si="267"/>
        <v>1600</v>
      </c>
      <c r="G38" s="320">
        <f t="shared" si="267"/>
        <v>16000</v>
      </c>
      <c r="H38" s="321">
        <f t="shared" si="267"/>
        <v>160000</v>
      </c>
      <c r="I38" s="318">
        <f t="shared" si="267"/>
        <v>176</v>
      </c>
      <c r="J38" s="319">
        <f t="shared" si="267"/>
        <v>1760</v>
      </c>
      <c r="K38" s="320">
        <f t="shared" si="267"/>
        <v>16</v>
      </c>
      <c r="L38" s="320">
        <f t="shared" si="267"/>
        <v>160</v>
      </c>
      <c r="M38" s="320">
        <f t="shared" si="267"/>
        <v>1600</v>
      </c>
      <c r="N38" s="321">
        <f t="shared" si="267"/>
        <v>16000</v>
      </c>
      <c r="O38" s="318">
        <f t="shared" si="267"/>
        <v>160000</v>
      </c>
      <c r="P38" s="319">
        <f t="shared" si="267"/>
        <v>176</v>
      </c>
      <c r="Q38" s="320">
        <f t="shared" si="267"/>
        <v>1760</v>
      </c>
      <c r="R38" s="320">
        <f t="shared" si="266"/>
        <v>16</v>
      </c>
      <c r="S38" s="320">
        <f t="shared" si="266"/>
        <v>160</v>
      </c>
      <c r="T38" s="321">
        <f t="shared" si="266"/>
        <v>1600</v>
      </c>
      <c r="U38" s="318">
        <f t="shared" si="266"/>
        <v>16000</v>
      </c>
      <c r="V38" s="318">
        <f t="shared" si="266"/>
        <v>160000</v>
      </c>
      <c r="W38" s="318">
        <f t="shared" si="266"/>
        <v>176</v>
      </c>
      <c r="X38" s="319">
        <f t="shared" si="266"/>
        <v>1760</v>
      </c>
      <c r="Y38" s="320">
        <f t="shared" si="266"/>
        <v>16</v>
      </c>
      <c r="Z38" s="321">
        <f t="shared" si="266"/>
        <v>160</v>
      </c>
      <c r="AA38" s="318">
        <f t="shared" si="266"/>
        <v>16</v>
      </c>
      <c r="AB38" s="319">
        <f t="shared" si="266"/>
        <v>160</v>
      </c>
      <c r="AC38" s="320">
        <f t="shared" si="266"/>
        <v>1600</v>
      </c>
      <c r="AD38" s="320">
        <f t="shared" si="266"/>
        <v>16000</v>
      </c>
      <c r="AE38" s="320">
        <f t="shared" si="266"/>
        <v>160000</v>
      </c>
      <c r="AF38" s="321">
        <f t="shared" si="266"/>
        <v>176</v>
      </c>
      <c r="AG38" s="318">
        <f t="shared" si="266"/>
        <v>1760</v>
      </c>
      <c r="AH38" s="318">
        <f t="shared" si="266"/>
        <v>17600</v>
      </c>
      <c r="AI38" s="318">
        <f t="shared" si="266"/>
        <v>176</v>
      </c>
      <c r="AJ38" s="318">
        <f t="shared" si="266"/>
        <v>1760</v>
      </c>
      <c r="AK38" s="319">
        <f t="shared" si="266"/>
        <v>17600</v>
      </c>
      <c r="AL38" s="320">
        <f t="shared" si="266"/>
        <v>176</v>
      </c>
      <c r="AM38" s="320">
        <f t="shared" si="266"/>
        <v>1760</v>
      </c>
      <c r="AN38" s="320">
        <f t="shared" si="266"/>
        <v>17600</v>
      </c>
      <c r="AO38" s="321">
        <f t="shared" si="266"/>
        <v>176</v>
      </c>
      <c r="AP38" s="318">
        <f t="shared" si="266"/>
        <v>1760</v>
      </c>
      <c r="AQ38" s="319">
        <f t="shared" si="266"/>
        <v>17600</v>
      </c>
      <c r="AR38" s="320">
        <f t="shared" si="266"/>
        <v>176</v>
      </c>
      <c r="AS38" s="320">
        <f t="shared" si="266"/>
        <v>1760</v>
      </c>
      <c r="AT38" s="320">
        <f t="shared" si="266"/>
        <v>17600</v>
      </c>
      <c r="AU38" s="321">
        <f t="shared" si="266"/>
        <v>176</v>
      </c>
      <c r="AV38" s="318">
        <f t="shared" si="266"/>
        <v>1760</v>
      </c>
      <c r="AW38" s="318">
        <f t="shared" si="266"/>
        <v>17600</v>
      </c>
      <c r="AX38" s="319">
        <f t="shared" si="266"/>
        <v>176</v>
      </c>
      <c r="AY38" s="320">
        <f t="shared" si="266"/>
        <v>1760</v>
      </c>
      <c r="AZ38" s="320">
        <f t="shared" si="266"/>
        <v>17600</v>
      </c>
      <c r="BA38" s="320">
        <f t="shared" si="266"/>
        <v>176</v>
      </c>
      <c r="BB38" s="321">
        <f>BB8+BB23</f>
        <v>1760</v>
      </c>
      <c r="BC38" s="318">
        <f>BC8+BC23</f>
        <v>17600</v>
      </c>
      <c r="BD38" s="318">
        <f>BD8+BD23</f>
        <v>176</v>
      </c>
      <c r="BE38" s="318">
        <f>BE8+BE23</f>
        <v>1760</v>
      </c>
    </row>
    <row r="39" spans="1:57" x14ac:dyDescent="0.15">
      <c r="A39" s="219" t="s">
        <v>38</v>
      </c>
      <c r="B39" s="318">
        <f t="shared" si="267"/>
        <v>140</v>
      </c>
      <c r="C39" s="318">
        <f t="shared" si="267"/>
        <v>2400</v>
      </c>
      <c r="D39" s="319">
        <f t="shared" si="267"/>
        <v>18</v>
      </c>
      <c r="E39" s="320">
        <f t="shared" si="267"/>
        <v>180</v>
      </c>
      <c r="F39" s="320">
        <f t="shared" si="267"/>
        <v>1800</v>
      </c>
      <c r="G39" s="320">
        <f t="shared" si="267"/>
        <v>18000</v>
      </c>
      <c r="H39" s="321">
        <f t="shared" si="267"/>
        <v>180000</v>
      </c>
      <c r="I39" s="318">
        <f t="shared" si="267"/>
        <v>198</v>
      </c>
      <c r="J39" s="319">
        <f t="shared" si="267"/>
        <v>1980</v>
      </c>
      <c r="K39" s="320">
        <f t="shared" si="267"/>
        <v>18</v>
      </c>
      <c r="L39" s="320">
        <f t="shared" si="267"/>
        <v>180</v>
      </c>
      <c r="M39" s="320">
        <f t="shared" si="267"/>
        <v>1800</v>
      </c>
      <c r="N39" s="321">
        <f t="shared" si="267"/>
        <v>18000</v>
      </c>
      <c r="O39" s="318">
        <f t="shared" si="267"/>
        <v>180000</v>
      </c>
      <c r="P39" s="319">
        <f t="shared" si="267"/>
        <v>198</v>
      </c>
      <c r="Q39" s="320">
        <f t="shared" si="267"/>
        <v>1980</v>
      </c>
      <c r="R39" s="320">
        <f t="shared" ref="R39:BE44" si="268">R9+R24</f>
        <v>18</v>
      </c>
      <c r="S39" s="320">
        <f t="shared" si="268"/>
        <v>180</v>
      </c>
      <c r="T39" s="321">
        <f t="shared" si="268"/>
        <v>1800</v>
      </c>
      <c r="U39" s="318">
        <f t="shared" si="268"/>
        <v>18000</v>
      </c>
      <c r="V39" s="318">
        <f t="shared" si="268"/>
        <v>180000</v>
      </c>
      <c r="W39" s="318">
        <f t="shared" si="268"/>
        <v>198</v>
      </c>
      <c r="X39" s="319">
        <f t="shared" si="268"/>
        <v>1980</v>
      </c>
      <c r="Y39" s="320">
        <f t="shared" si="268"/>
        <v>18</v>
      </c>
      <c r="Z39" s="321">
        <f t="shared" si="268"/>
        <v>180</v>
      </c>
      <c r="AA39" s="318">
        <f t="shared" si="268"/>
        <v>18</v>
      </c>
      <c r="AB39" s="319">
        <f t="shared" si="268"/>
        <v>180</v>
      </c>
      <c r="AC39" s="320">
        <f t="shared" si="268"/>
        <v>1800</v>
      </c>
      <c r="AD39" s="320">
        <f t="shared" si="268"/>
        <v>18000</v>
      </c>
      <c r="AE39" s="320">
        <f t="shared" si="268"/>
        <v>180000</v>
      </c>
      <c r="AF39" s="321">
        <f t="shared" si="268"/>
        <v>198</v>
      </c>
      <c r="AG39" s="318">
        <f t="shared" si="268"/>
        <v>1980</v>
      </c>
      <c r="AH39" s="318">
        <f t="shared" si="268"/>
        <v>19800</v>
      </c>
      <c r="AI39" s="318">
        <f t="shared" si="268"/>
        <v>198</v>
      </c>
      <c r="AJ39" s="318">
        <f t="shared" si="268"/>
        <v>1980</v>
      </c>
      <c r="AK39" s="319">
        <f t="shared" si="268"/>
        <v>19800</v>
      </c>
      <c r="AL39" s="320">
        <f t="shared" si="268"/>
        <v>198</v>
      </c>
      <c r="AM39" s="320">
        <f t="shared" si="268"/>
        <v>1980</v>
      </c>
      <c r="AN39" s="320">
        <f t="shared" si="268"/>
        <v>19800</v>
      </c>
      <c r="AO39" s="321">
        <f t="shared" si="268"/>
        <v>198</v>
      </c>
      <c r="AP39" s="318">
        <f t="shared" si="268"/>
        <v>1980</v>
      </c>
      <c r="AQ39" s="319">
        <f t="shared" si="268"/>
        <v>19800</v>
      </c>
      <c r="AR39" s="320">
        <f t="shared" si="268"/>
        <v>198</v>
      </c>
      <c r="AS39" s="320">
        <f t="shared" si="268"/>
        <v>1980</v>
      </c>
      <c r="AT39" s="320">
        <f t="shared" si="268"/>
        <v>19800</v>
      </c>
      <c r="AU39" s="321">
        <f t="shared" si="268"/>
        <v>198</v>
      </c>
      <c r="AV39" s="318">
        <f t="shared" si="268"/>
        <v>1980</v>
      </c>
      <c r="AW39" s="318">
        <f t="shared" si="268"/>
        <v>19800</v>
      </c>
      <c r="AX39" s="319">
        <f t="shared" si="268"/>
        <v>198</v>
      </c>
      <c r="AY39" s="320">
        <f t="shared" si="268"/>
        <v>1980</v>
      </c>
      <c r="AZ39" s="320">
        <f t="shared" si="268"/>
        <v>19800</v>
      </c>
      <c r="BA39" s="320">
        <f t="shared" si="268"/>
        <v>198</v>
      </c>
      <c r="BB39" s="321">
        <f t="shared" si="268"/>
        <v>1980</v>
      </c>
      <c r="BC39" s="318">
        <f t="shared" si="268"/>
        <v>19800</v>
      </c>
      <c r="BD39" s="318">
        <f t="shared" si="268"/>
        <v>198</v>
      </c>
      <c r="BE39" s="318">
        <f t="shared" si="268"/>
        <v>1980</v>
      </c>
    </row>
    <row r="40" spans="1:57" x14ac:dyDescent="0.15">
      <c r="A40" s="219" t="s">
        <v>39</v>
      </c>
      <c r="B40" s="318">
        <f t="shared" si="267"/>
        <v>160</v>
      </c>
      <c r="C40" s="318">
        <f t="shared" si="267"/>
        <v>2600</v>
      </c>
      <c r="D40" s="319">
        <f t="shared" si="267"/>
        <v>20</v>
      </c>
      <c r="E40" s="320">
        <f t="shared" si="267"/>
        <v>200</v>
      </c>
      <c r="F40" s="320">
        <f t="shared" si="267"/>
        <v>2000</v>
      </c>
      <c r="G40" s="320">
        <f t="shared" si="267"/>
        <v>20000</v>
      </c>
      <c r="H40" s="321">
        <f t="shared" si="267"/>
        <v>200000</v>
      </c>
      <c r="I40" s="318">
        <f t="shared" si="267"/>
        <v>220</v>
      </c>
      <c r="J40" s="319">
        <f t="shared" si="267"/>
        <v>2200</v>
      </c>
      <c r="K40" s="320">
        <f t="shared" si="267"/>
        <v>20</v>
      </c>
      <c r="L40" s="320">
        <f t="shared" si="267"/>
        <v>200</v>
      </c>
      <c r="M40" s="320">
        <f t="shared" si="267"/>
        <v>2000</v>
      </c>
      <c r="N40" s="321">
        <f t="shared" si="267"/>
        <v>20000</v>
      </c>
      <c r="O40" s="318">
        <f t="shared" si="267"/>
        <v>200000</v>
      </c>
      <c r="P40" s="319">
        <f t="shared" si="267"/>
        <v>220</v>
      </c>
      <c r="Q40" s="320">
        <f t="shared" si="267"/>
        <v>2200</v>
      </c>
      <c r="R40" s="320">
        <f t="shared" si="268"/>
        <v>20</v>
      </c>
      <c r="S40" s="320">
        <f t="shared" si="268"/>
        <v>200</v>
      </c>
      <c r="T40" s="321">
        <f t="shared" si="268"/>
        <v>2000</v>
      </c>
      <c r="U40" s="318">
        <f t="shared" si="268"/>
        <v>20000</v>
      </c>
      <c r="V40" s="318">
        <f t="shared" si="268"/>
        <v>200000</v>
      </c>
      <c r="W40" s="318">
        <f t="shared" si="268"/>
        <v>220</v>
      </c>
      <c r="X40" s="319">
        <f t="shared" si="268"/>
        <v>2200</v>
      </c>
      <c r="Y40" s="320">
        <f t="shared" si="268"/>
        <v>20</v>
      </c>
      <c r="Z40" s="321">
        <f t="shared" si="268"/>
        <v>200</v>
      </c>
      <c r="AA40" s="318">
        <f t="shared" si="268"/>
        <v>20</v>
      </c>
      <c r="AB40" s="319">
        <f t="shared" si="268"/>
        <v>200</v>
      </c>
      <c r="AC40" s="320">
        <f t="shared" si="268"/>
        <v>2000</v>
      </c>
      <c r="AD40" s="320">
        <f t="shared" si="268"/>
        <v>20000</v>
      </c>
      <c r="AE40" s="320">
        <f t="shared" si="268"/>
        <v>200000</v>
      </c>
      <c r="AF40" s="321">
        <f t="shared" si="268"/>
        <v>220</v>
      </c>
      <c r="AG40" s="318">
        <f t="shared" si="268"/>
        <v>2200</v>
      </c>
      <c r="AH40" s="318">
        <f t="shared" si="268"/>
        <v>22000</v>
      </c>
      <c r="AI40" s="318">
        <f t="shared" si="268"/>
        <v>220</v>
      </c>
      <c r="AJ40" s="318">
        <f t="shared" si="268"/>
        <v>2200</v>
      </c>
      <c r="AK40" s="319">
        <f t="shared" si="268"/>
        <v>22000</v>
      </c>
      <c r="AL40" s="320">
        <f t="shared" si="268"/>
        <v>220</v>
      </c>
      <c r="AM40" s="320">
        <f t="shared" si="268"/>
        <v>2200</v>
      </c>
      <c r="AN40" s="320">
        <f t="shared" si="268"/>
        <v>22000</v>
      </c>
      <c r="AO40" s="321">
        <f t="shared" si="268"/>
        <v>220</v>
      </c>
      <c r="AP40" s="318">
        <f t="shared" si="268"/>
        <v>2200</v>
      </c>
      <c r="AQ40" s="319">
        <f t="shared" si="268"/>
        <v>22000</v>
      </c>
      <c r="AR40" s="320">
        <f t="shared" si="268"/>
        <v>220</v>
      </c>
      <c r="AS40" s="320">
        <f t="shared" si="268"/>
        <v>2200</v>
      </c>
      <c r="AT40" s="320">
        <f t="shared" si="268"/>
        <v>22000</v>
      </c>
      <c r="AU40" s="321">
        <f t="shared" si="268"/>
        <v>220</v>
      </c>
      <c r="AV40" s="318">
        <f t="shared" si="268"/>
        <v>2200</v>
      </c>
      <c r="AW40" s="318">
        <f t="shared" si="268"/>
        <v>22000</v>
      </c>
      <c r="AX40" s="319">
        <f t="shared" si="268"/>
        <v>220</v>
      </c>
      <c r="AY40" s="320">
        <f t="shared" si="268"/>
        <v>2200</v>
      </c>
      <c r="AZ40" s="320">
        <f t="shared" si="268"/>
        <v>22000</v>
      </c>
      <c r="BA40" s="320">
        <f t="shared" si="268"/>
        <v>220</v>
      </c>
      <c r="BB40" s="321">
        <f t="shared" si="268"/>
        <v>2200</v>
      </c>
      <c r="BC40" s="318">
        <f t="shared" si="268"/>
        <v>22000</v>
      </c>
      <c r="BD40" s="318">
        <f t="shared" si="268"/>
        <v>220</v>
      </c>
      <c r="BE40" s="318">
        <f t="shared" si="268"/>
        <v>2200</v>
      </c>
    </row>
    <row r="41" spans="1:57" x14ac:dyDescent="0.15">
      <c r="A41" s="219" t="s">
        <v>40</v>
      </c>
      <c r="B41" s="318">
        <f t="shared" si="267"/>
        <v>180</v>
      </c>
      <c r="C41" s="318">
        <f t="shared" si="267"/>
        <v>2800</v>
      </c>
      <c r="D41" s="319">
        <f t="shared" si="267"/>
        <v>22</v>
      </c>
      <c r="E41" s="320">
        <f t="shared" si="267"/>
        <v>220</v>
      </c>
      <c r="F41" s="320">
        <f t="shared" si="267"/>
        <v>2200</v>
      </c>
      <c r="G41" s="320">
        <f t="shared" si="267"/>
        <v>22000</v>
      </c>
      <c r="H41" s="321">
        <f t="shared" si="267"/>
        <v>220000</v>
      </c>
      <c r="I41" s="318">
        <f t="shared" si="267"/>
        <v>242</v>
      </c>
      <c r="J41" s="319">
        <f t="shared" si="267"/>
        <v>2420</v>
      </c>
      <c r="K41" s="320">
        <f t="shared" si="267"/>
        <v>22</v>
      </c>
      <c r="L41" s="320">
        <f t="shared" si="267"/>
        <v>220</v>
      </c>
      <c r="M41" s="320">
        <f t="shared" si="267"/>
        <v>2200</v>
      </c>
      <c r="N41" s="321">
        <f t="shared" si="267"/>
        <v>22000</v>
      </c>
      <c r="O41" s="318">
        <f t="shared" si="267"/>
        <v>220000</v>
      </c>
      <c r="P41" s="319">
        <f t="shared" si="267"/>
        <v>242</v>
      </c>
      <c r="Q41" s="320">
        <f t="shared" si="267"/>
        <v>2420</v>
      </c>
      <c r="R41" s="320">
        <f t="shared" si="268"/>
        <v>22</v>
      </c>
      <c r="S41" s="320">
        <f t="shared" si="268"/>
        <v>220</v>
      </c>
      <c r="T41" s="321">
        <f t="shared" si="268"/>
        <v>2200</v>
      </c>
      <c r="U41" s="318">
        <f t="shared" si="268"/>
        <v>22000</v>
      </c>
      <c r="V41" s="318">
        <f t="shared" si="268"/>
        <v>220000</v>
      </c>
      <c r="W41" s="318">
        <f t="shared" si="268"/>
        <v>242</v>
      </c>
      <c r="X41" s="319">
        <f t="shared" si="268"/>
        <v>2420</v>
      </c>
      <c r="Y41" s="320">
        <f t="shared" si="268"/>
        <v>22</v>
      </c>
      <c r="Z41" s="321">
        <f t="shared" si="268"/>
        <v>220</v>
      </c>
      <c r="AA41" s="318">
        <f t="shared" si="268"/>
        <v>22</v>
      </c>
      <c r="AB41" s="319">
        <f t="shared" si="268"/>
        <v>220</v>
      </c>
      <c r="AC41" s="320">
        <f t="shared" si="268"/>
        <v>2200</v>
      </c>
      <c r="AD41" s="320">
        <f t="shared" si="268"/>
        <v>22000</v>
      </c>
      <c r="AE41" s="320">
        <f t="shared" si="268"/>
        <v>220000</v>
      </c>
      <c r="AF41" s="321">
        <f t="shared" si="268"/>
        <v>242</v>
      </c>
      <c r="AG41" s="318">
        <f t="shared" si="268"/>
        <v>2420</v>
      </c>
      <c r="AH41" s="318">
        <f t="shared" si="268"/>
        <v>24200</v>
      </c>
      <c r="AI41" s="318">
        <f t="shared" si="268"/>
        <v>242</v>
      </c>
      <c r="AJ41" s="318">
        <f t="shared" si="268"/>
        <v>2420</v>
      </c>
      <c r="AK41" s="319">
        <f t="shared" si="268"/>
        <v>24200</v>
      </c>
      <c r="AL41" s="320">
        <f t="shared" si="268"/>
        <v>242</v>
      </c>
      <c r="AM41" s="320">
        <f t="shared" si="268"/>
        <v>2420</v>
      </c>
      <c r="AN41" s="320">
        <f t="shared" si="268"/>
        <v>24200</v>
      </c>
      <c r="AO41" s="321">
        <f t="shared" si="268"/>
        <v>242</v>
      </c>
      <c r="AP41" s="318">
        <f t="shared" si="268"/>
        <v>2420</v>
      </c>
      <c r="AQ41" s="319">
        <f t="shared" si="268"/>
        <v>24200</v>
      </c>
      <c r="AR41" s="320">
        <f t="shared" si="268"/>
        <v>242</v>
      </c>
      <c r="AS41" s="320">
        <f t="shared" si="268"/>
        <v>2420</v>
      </c>
      <c r="AT41" s="320">
        <f t="shared" si="268"/>
        <v>24200</v>
      </c>
      <c r="AU41" s="321">
        <f t="shared" si="268"/>
        <v>242</v>
      </c>
      <c r="AV41" s="318">
        <f t="shared" si="268"/>
        <v>2420</v>
      </c>
      <c r="AW41" s="318">
        <f t="shared" si="268"/>
        <v>24200</v>
      </c>
      <c r="AX41" s="319">
        <f t="shared" si="268"/>
        <v>242</v>
      </c>
      <c r="AY41" s="320">
        <f t="shared" si="268"/>
        <v>2420</v>
      </c>
      <c r="AZ41" s="320">
        <f t="shared" si="268"/>
        <v>24200</v>
      </c>
      <c r="BA41" s="320">
        <f t="shared" si="268"/>
        <v>242</v>
      </c>
      <c r="BB41" s="321">
        <f t="shared" si="268"/>
        <v>2420</v>
      </c>
      <c r="BC41" s="318">
        <f t="shared" si="268"/>
        <v>24200</v>
      </c>
      <c r="BD41" s="318">
        <f t="shared" si="268"/>
        <v>242</v>
      </c>
      <c r="BE41" s="318">
        <f t="shared" si="268"/>
        <v>2420</v>
      </c>
    </row>
    <row r="42" spans="1:57" x14ac:dyDescent="0.15">
      <c r="A42" s="219" t="s">
        <v>41</v>
      </c>
      <c r="B42" s="318">
        <f t="shared" si="267"/>
        <v>200</v>
      </c>
      <c r="C42" s="318">
        <f t="shared" si="267"/>
        <v>3000</v>
      </c>
      <c r="D42" s="319">
        <f t="shared" si="267"/>
        <v>24</v>
      </c>
      <c r="E42" s="320">
        <f t="shared" si="267"/>
        <v>240</v>
      </c>
      <c r="F42" s="320">
        <f t="shared" si="267"/>
        <v>2400</v>
      </c>
      <c r="G42" s="320">
        <f t="shared" si="267"/>
        <v>24000</v>
      </c>
      <c r="H42" s="321">
        <f t="shared" si="267"/>
        <v>240000</v>
      </c>
      <c r="I42" s="318">
        <f t="shared" si="267"/>
        <v>264</v>
      </c>
      <c r="J42" s="319">
        <f t="shared" si="267"/>
        <v>2640</v>
      </c>
      <c r="K42" s="320">
        <f t="shared" si="267"/>
        <v>24</v>
      </c>
      <c r="L42" s="320">
        <f t="shared" si="267"/>
        <v>240</v>
      </c>
      <c r="M42" s="320">
        <f t="shared" si="267"/>
        <v>2400</v>
      </c>
      <c r="N42" s="321">
        <f t="shared" si="267"/>
        <v>24000</v>
      </c>
      <c r="O42" s="318">
        <f t="shared" si="267"/>
        <v>240000</v>
      </c>
      <c r="P42" s="319">
        <f t="shared" si="267"/>
        <v>264</v>
      </c>
      <c r="Q42" s="320">
        <f t="shared" si="267"/>
        <v>2640</v>
      </c>
      <c r="R42" s="320">
        <f t="shared" si="268"/>
        <v>24</v>
      </c>
      <c r="S42" s="320">
        <f t="shared" si="268"/>
        <v>240</v>
      </c>
      <c r="T42" s="321">
        <f t="shared" si="268"/>
        <v>2400</v>
      </c>
      <c r="U42" s="318">
        <f t="shared" si="268"/>
        <v>24000</v>
      </c>
      <c r="V42" s="318">
        <f t="shared" si="268"/>
        <v>240000</v>
      </c>
      <c r="W42" s="318">
        <f t="shared" si="268"/>
        <v>264</v>
      </c>
      <c r="X42" s="319">
        <f t="shared" si="268"/>
        <v>2640</v>
      </c>
      <c r="Y42" s="320">
        <f t="shared" si="268"/>
        <v>24</v>
      </c>
      <c r="Z42" s="321">
        <f t="shared" si="268"/>
        <v>240</v>
      </c>
      <c r="AA42" s="318">
        <f t="shared" si="268"/>
        <v>24</v>
      </c>
      <c r="AB42" s="319">
        <f t="shared" si="268"/>
        <v>240</v>
      </c>
      <c r="AC42" s="320">
        <f t="shared" si="268"/>
        <v>2400</v>
      </c>
      <c r="AD42" s="320">
        <f t="shared" si="268"/>
        <v>24000</v>
      </c>
      <c r="AE42" s="320">
        <f t="shared" si="268"/>
        <v>240000</v>
      </c>
      <c r="AF42" s="321">
        <f t="shared" si="268"/>
        <v>264</v>
      </c>
      <c r="AG42" s="318">
        <f t="shared" si="268"/>
        <v>2640</v>
      </c>
      <c r="AH42" s="318">
        <f t="shared" si="268"/>
        <v>26400</v>
      </c>
      <c r="AI42" s="318">
        <f t="shared" si="268"/>
        <v>264</v>
      </c>
      <c r="AJ42" s="318">
        <f t="shared" si="268"/>
        <v>2640</v>
      </c>
      <c r="AK42" s="319">
        <f t="shared" si="268"/>
        <v>26400</v>
      </c>
      <c r="AL42" s="320">
        <f t="shared" si="268"/>
        <v>264</v>
      </c>
      <c r="AM42" s="320">
        <f t="shared" si="268"/>
        <v>2640</v>
      </c>
      <c r="AN42" s="320">
        <f t="shared" si="268"/>
        <v>26400</v>
      </c>
      <c r="AO42" s="321">
        <f t="shared" si="268"/>
        <v>264</v>
      </c>
      <c r="AP42" s="318">
        <f t="shared" si="268"/>
        <v>2640</v>
      </c>
      <c r="AQ42" s="319">
        <f t="shared" si="268"/>
        <v>26400</v>
      </c>
      <c r="AR42" s="320">
        <f t="shared" si="268"/>
        <v>264</v>
      </c>
      <c r="AS42" s="320">
        <f t="shared" si="268"/>
        <v>2640</v>
      </c>
      <c r="AT42" s="320">
        <f t="shared" si="268"/>
        <v>26400</v>
      </c>
      <c r="AU42" s="321">
        <f t="shared" si="268"/>
        <v>264</v>
      </c>
      <c r="AV42" s="318">
        <f t="shared" si="268"/>
        <v>2640</v>
      </c>
      <c r="AW42" s="318">
        <f t="shared" si="268"/>
        <v>26400</v>
      </c>
      <c r="AX42" s="319">
        <f t="shared" si="268"/>
        <v>264</v>
      </c>
      <c r="AY42" s="320">
        <f t="shared" si="268"/>
        <v>2640</v>
      </c>
      <c r="AZ42" s="320">
        <f t="shared" si="268"/>
        <v>26400</v>
      </c>
      <c r="BA42" s="320">
        <f t="shared" si="268"/>
        <v>264</v>
      </c>
      <c r="BB42" s="321">
        <f t="shared" si="268"/>
        <v>2640</v>
      </c>
      <c r="BC42" s="318">
        <f t="shared" si="268"/>
        <v>26400</v>
      </c>
      <c r="BD42" s="318">
        <f t="shared" si="268"/>
        <v>264</v>
      </c>
      <c r="BE42" s="318">
        <f t="shared" si="268"/>
        <v>2640</v>
      </c>
    </row>
    <row r="43" spans="1:57" x14ac:dyDescent="0.15">
      <c r="A43" s="219" t="s">
        <v>42</v>
      </c>
      <c r="B43" s="318">
        <f>B13+B28</f>
        <v>220</v>
      </c>
      <c r="C43" s="318">
        <f t="shared" si="267"/>
        <v>3200</v>
      </c>
      <c r="D43" s="319">
        <f t="shared" si="267"/>
        <v>26</v>
      </c>
      <c r="E43" s="320">
        <f t="shared" si="267"/>
        <v>260</v>
      </c>
      <c r="F43" s="320">
        <f t="shared" si="267"/>
        <v>2600</v>
      </c>
      <c r="G43" s="320">
        <f t="shared" si="267"/>
        <v>26000</v>
      </c>
      <c r="H43" s="321">
        <f t="shared" si="267"/>
        <v>260000</v>
      </c>
      <c r="I43" s="318">
        <f t="shared" si="267"/>
        <v>286</v>
      </c>
      <c r="J43" s="319">
        <f t="shared" si="267"/>
        <v>2860</v>
      </c>
      <c r="K43" s="320">
        <f t="shared" si="267"/>
        <v>26</v>
      </c>
      <c r="L43" s="320">
        <f t="shared" si="267"/>
        <v>260</v>
      </c>
      <c r="M43" s="320">
        <f t="shared" si="267"/>
        <v>2600</v>
      </c>
      <c r="N43" s="321">
        <f t="shared" si="267"/>
        <v>26000</v>
      </c>
      <c r="O43" s="318">
        <f t="shared" si="267"/>
        <v>260000</v>
      </c>
      <c r="P43" s="319">
        <f t="shared" si="267"/>
        <v>286</v>
      </c>
      <c r="Q43" s="320">
        <f t="shared" si="267"/>
        <v>2860</v>
      </c>
      <c r="R43" s="320">
        <f t="shared" si="268"/>
        <v>26</v>
      </c>
      <c r="S43" s="320">
        <f t="shared" si="268"/>
        <v>260</v>
      </c>
      <c r="T43" s="321">
        <f t="shared" si="268"/>
        <v>2600</v>
      </c>
      <c r="U43" s="318">
        <f t="shared" si="268"/>
        <v>26000</v>
      </c>
      <c r="V43" s="318">
        <f t="shared" si="268"/>
        <v>260000</v>
      </c>
      <c r="W43" s="318">
        <f t="shared" si="268"/>
        <v>286</v>
      </c>
      <c r="X43" s="319">
        <f t="shared" si="268"/>
        <v>2860</v>
      </c>
      <c r="Y43" s="320">
        <f t="shared" si="268"/>
        <v>26</v>
      </c>
      <c r="Z43" s="321">
        <f t="shared" si="268"/>
        <v>260</v>
      </c>
      <c r="AA43" s="318">
        <f t="shared" si="268"/>
        <v>26</v>
      </c>
      <c r="AB43" s="319">
        <f t="shared" si="268"/>
        <v>260</v>
      </c>
      <c r="AC43" s="320">
        <f t="shared" si="268"/>
        <v>2600</v>
      </c>
      <c r="AD43" s="320">
        <f t="shared" si="268"/>
        <v>26000</v>
      </c>
      <c r="AE43" s="320">
        <f t="shared" si="268"/>
        <v>260000</v>
      </c>
      <c r="AF43" s="321">
        <f t="shared" si="268"/>
        <v>286</v>
      </c>
      <c r="AG43" s="318">
        <f t="shared" si="268"/>
        <v>2860</v>
      </c>
      <c r="AH43" s="318">
        <f t="shared" si="268"/>
        <v>28600</v>
      </c>
      <c r="AI43" s="318">
        <f t="shared" si="268"/>
        <v>286</v>
      </c>
      <c r="AJ43" s="318">
        <f t="shared" si="268"/>
        <v>2860</v>
      </c>
      <c r="AK43" s="319">
        <f t="shared" si="268"/>
        <v>28600</v>
      </c>
      <c r="AL43" s="320">
        <f t="shared" si="268"/>
        <v>286</v>
      </c>
      <c r="AM43" s="320">
        <f t="shared" si="268"/>
        <v>2860</v>
      </c>
      <c r="AN43" s="320">
        <f t="shared" si="268"/>
        <v>28600</v>
      </c>
      <c r="AO43" s="321">
        <f t="shared" si="268"/>
        <v>286</v>
      </c>
      <c r="AP43" s="318">
        <f t="shared" si="268"/>
        <v>2860</v>
      </c>
      <c r="AQ43" s="319">
        <f t="shared" si="268"/>
        <v>28600</v>
      </c>
      <c r="AR43" s="320">
        <f t="shared" si="268"/>
        <v>286</v>
      </c>
      <c r="AS43" s="320">
        <f t="shared" si="268"/>
        <v>2860</v>
      </c>
      <c r="AT43" s="320">
        <f t="shared" si="268"/>
        <v>28600</v>
      </c>
      <c r="AU43" s="321">
        <f t="shared" si="268"/>
        <v>286</v>
      </c>
      <c r="AV43" s="318">
        <f t="shared" si="268"/>
        <v>2860</v>
      </c>
      <c r="AW43" s="318">
        <f t="shared" si="268"/>
        <v>28600</v>
      </c>
      <c r="AX43" s="319">
        <f t="shared" si="268"/>
        <v>286</v>
      </c>
      <c r="AY43" s="320">
        <f t="shared" si="268"/>
        <v>2860</v>
      </c>
      <c r="AZ43" s="320">
        <f t="shared" si="268"/>
        <v>28600</v>
      </c>
      <c r="BA43" s="320">
        <f t="shared" si="268"/>
        <v>286</v>
      </c>
      <c r="BB43" s="321">
        <f t="shared" si="268"/>
        <v>2860</v>
      </c>
      <c r="BC43" s="318">
        <f t="shared" si="268"/>
        <v>28600</v>
      </c>
      <c r="BD43" s="318">
        <f t="shared" si="268"/>
        <v>286</v>
      </c>
      <c r="BE43" s="318">
        <f t="shared" si="268"/>
        <v>2860</v>
      </c>
    </row>
    <row r="44" spans="1:57" x14ac:dyDescent="0.15">
      <c r="A44" s="219" t="s">
        <v>43</v>
      </c>
      <c r="B44" s="318">
        <f t="shared" si="267"/>
        <v>0</v>
      </c>
      <c r="C44" s="318">
        <f t="shared" si="267"/>
        <v>0</v>
      </c>
      <c r="D44" s="319">
        <f t="shared" si="267"/>
        <v>0</v>
      </c>
      <c r="E44" s="320">
        <f t="shared" si="267"/>
        <v>0</v>
      </c>
      <c r="F44" s="320">
        <f t="shared" si="267"/>
        <v>0</v>
      </c>
      <c r="G44" s="320">
        <f t="shared" si="267"/>
        <v>0</v>
      </c>
      <c r="H44" s="321">
        <f t="shared" si="267"/>
        <v>0</v>
      </c>
      <c r="I44" s="318">
        <f t="shared" si="267"/>
        <v>0</v>
      </c>
      <c r="J44" s="319">
        <f t="shared" si="267"/>
        <v>0</v>
      </c>
      <c r="K44" s="320">
        <f t="shared" si="267"/>
        <v>0</v>
      </c>
      <c r="L44" s="320">
        <f t="shared" si="267"/>
        <v>0</v>
      </c>
      <c r="M44" s="320">
        <f t="shared" si="267"/>
        <v>0</v>
      </c>
      <c r="N44" s="321">
        <f t="shared" si="267"/>
        <v>0</v>
      </c>
      <c r="O44" s="318">
        <f t="shared" si="267"/>
        <v>0</v>
      </c>
      <c r="P44" s="319">
        <f t="shared" si="267"/>
        <v>0</v>
      </c>
      <c r="Q44" s="320">
        <f t="shared" si="267"/>
        <v>0</v>
      </c>
      <c r="R44" s="320">
        <f t="shared" si="268"/>
        <v>0</v>
      </c>
      <c r="S44" s="320">
        <f t="shared" si="268"/>
        <v>0</v>
      </c>
      <c r="T44" s="321">
        <f t="shared" si="268"/>
        <v>0</v>
      </c>
      <c r="U44" s="318">
        <f t="shared" si="268"/>
        <v>0</v>
      </c>
      <c r="V44" s="318">
        <f t="shared" si="268"/>
        <v>0</v>
      </c>
      <c r="W44" s="318">
        <f t="shared" si="268"/>
        <v>0</v>
      </c>
      <c r="X44" s="319">
        <f t="shared" si="268"/>
        <v>0</v>
      </c>
      <c r="Y44" s="320">
        <f t="shared" si="268"/>
        <v>0</v>
      </c>
      <c r="Z44" s="321">
        <f t="shared" si="268"/>
        <v>0</v>
      </c>
      <c r="AA44" s="318">
        <f t="shared" si="268"/>
        <v>0</v>
      </c>
      <c r="AB44" s="319">
        <f t="shared" si="268"/>
        <v>0</v>
      </c>
      <c r="AC44" s="320">
        <f t="shared" si="268"/>
        <v>0</v>
      </c>
      <c r="AD44" s="320">
        <f t="shared" si="268"/>
        <v>0</v>
      </c>
      <c r="AE44" s="320">
        <f t="shared" si="268"/>
        <v>0</v>
      </c>
      <c r="AF44" s="321">
        <f t="shared" si="268"/>
        <v>0</v>
      </c>
      <c r="AG44" s="318">
        <f t="shared" si="268"/>
        <v>0</v>
      </c>
      <c r="AH44" s="318">
        <f t="shared" si="268"/>
        <v>0</v>
      </c>
      <c r="AI44" s="318">
        <f t="shared" si="268"/>
        <v>0</v>
      </c>
      <c r="AJ44" s="318">
        <f t="shared" si="268"/>
        <v>0</v>
      </c>
      <c r="AK44" s="319">
        <f t="shared" si="268"/>
        <v>0</v>
      </c>
      <c r="AL44" s="320">
        <f t="shared" si="268"/>
        <v>0</v>
      </c>
      <c r="AM44" s="320">
        <f t="shared" si="268"/>
        <v>0</v>
      </c>
      <c r="AN44" s="320">
        <f t="shared" si="268"/>
        <v>0</v>
      </c>
      <c r="AO44" s="321">
        <f t="shared" si="268"/>
        <v>0</v>
      </c>
      <c r="AP44" s="318">
        <f t="shared" si="268"/>
        <v>0</v>
      </c>
      <c r="AQ44" s="319">
        <f t="shared" si="268"/>
        <v>0</v>
      </c>
      <c r="AR44" s="320">
        <f t="shared" si="268"/>
        <v>0</v>
      </c>
      <c r="AS44" s="320">
        <f t="shared" si="268"/>
        <v>0</v>
      </c>
      <c r="AT44" s="320">
        <f t="shared" si="268"/>
        <v>0</v>
      </c>
      <c r="AU44" s="321">
        <f t="shared" si="268"/>
        <v>0</v>
      </c>
      <c r="AV44" s="318">
        <f t="shared" si="268"/>
        <v>0</v>
      </c>
      <c r="AW44" s="318">
        <f t="shared" si="268"/>
        <v>0</v>
      </c>
      <c r="AX44" s="319">
        <f t="shared" si="268"/>
        <v>0</v>
      </c>
      <c r="AY44" s="320">
        <f t="shared" si="268"/>
        <v>0</v>
      </c>
      <c r="AZ44" s="320">
        <f t="shared" si="268"/>
        <v>0</v>
      </c>
      <c r="BA44" s="320">
        <f t="shared" si="268"/>
        <v>0</v>
      </c>
      <c r="BB44" s="321">
        <f t="shared" si="268"/>
        <v>0</v>
      </c>
      <c r="BC44" s="318">
        <f t="shared" si="268"/>
        <v>0</v>
      </c>
      <c r="BD44" s="318">
        <f t="shared" si="268"/>
        <v>0</v>
      </c>
      <c r="BE44" s="318">
        <f t="shared" si="268"/>
        <v>0</v>
      </c>
    </row>
    <row r="45" spans="1:57" x14ac:dyDescent="0.15">
      <c r="A45" s="233"/>
      <c r="B45" s="233"/>
      <c r="C45" s="233"/>
      <c r="D45" s="233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U29"/>
  <sheetViews>
    <sheetView zoomScaleSheetLayoutView="75" workbookViewId="0">
      <selection activeCell="N35" sqref="N35"/>
    </sheetView>
  </sheetViews>
  <sheetFormatPr baseColWidth="10" defaultColWidth="8.83203125" defaultRowHeight="14" x14ac:dyDescent="0.15"/>
  <cols>
    <col min="1" max="16384" width="8.83203125" style="246"/>
  </cols>
  <sheetData>
    <row r="1" spans="1:21" ht="15" x14ac:dyDescent="0.15">
      <c r="A1" s="217" t="s">
        <v>131</v>
      </c>
      <c r="B1" s="217" t="s">
        <v>91</v>
      </c>
      <c r="C1" s="217" t="s">
        <v>132</v>
      </c>
      <c r="D1" s="246" t="str">
        <f>４港計!B2</f>
        <v>平成30年2月28日現在</v>
      </c>
    </row>
    <row r="2" spans="1:21" s="248" customFormat="1" x14ac:dyDescent="0.15">
      <c r="A2" s="247" t="s">
        <v>0</v>
      </c>
      <c r="B2" s="261" t="s">
        <v>1</v>
      </c>
      <c r="C2" s="261" t="s">
        <v>68</v>
      </c>
      <c r="D2" s="261" t="s">
        <v>70</v>
      </c>
      <c r="E2" s="261" t="s">
        <v>71</v>
      </c>
      <c r="F2" s="261" t="s">
        <v>72</v>
      </c>
      <c r="G2" s="261" t="s">
        <v>73</v>
      </c>
      <c r="H2" s="261" t="s">
        <v>74</v>
      </c>
      <c r="I2" s="261" t="s">
        <v>9</v>
      </c>
      <c r="J2" s="261" t="s">
        <v>10</v>
      </c>
      <c r="K2" s="261" t="s">
        <v>11</v>
      </c>
      <c r="L2" s="261" t="s">
        <v>74</v>
      </c>
      <c r="M2" s="261" t="s">
        <v>62</v>
      </c>
      <c r="N2" s="261" t="s">
        <v>60</v>
      </c>
      <c r="O2" s="261" t="s">
        <v>61</v>
      </c>
      <c r="P2" s="261" t="s">
        <v>75</v>
      </c>
      <c r="Q2" s="261" t="s">
        <v>76</v>
      </c>
      <c r="R2" s="261" t="s">
        <v>22</v>
      </c>
      <c r="S2" s="261" t="s">
        <v>77</v>
      </c>
      <c r="T2" s="261" t="s">
        <v>78</v>
      </c>
      <c r="U2" s="261" t="s">
        <v>31</v>
      </c>
    </row>
    <row r="3" spans="1:21" ht="13.5" customHeight="1" x14ac:dyDescent="0.15">
      <c r="A3" s="249" t="s">
        <v>79</v>
      </c>
      <c r="B3" s="246">
        <v>1</v>
      </c>
      <c r="C3" s="246">
        <v>5000</v>
      </c>
      <c r="D3" s="246">
        <v>1</v>
      </c>
      <c r="E3" s="246">
        <f>D3*10</f>
        <v>10</v>
      </c>
      <c r="F3" s="246">
        <f t="shared" ref="F3:G3" si="0">E3*10</f>
        <v>100</v>
      </c>
      <c r="G3" s="246">
        <f t="shared" si="0"/>
        <v>1000</v>
      </c>
      <c r="H3" s="246">
        <v>1</v>
      </c>
      <c r="I3" s="246">
        <f t="shared" ref="I3:U3" si="1">H3*10</f>
        <v>10</v>
      </c>
      <c r="J3" s="246">
        <f t="shared" si="1"/>
        <v>100</v>
      </c>
      <c r="K3" s="246">
        <f t="shared" si="1"/>
        <v>1000</v>
      </c>
      <c r="L3" s="246">
        <v>1</v>
      </c>
      <c r="M3" s="246">
        <f t="shared" ref="M3:U3" si="2">L3*10</f>
        <v>10</v>
      </c>
      <c r="N3" s="246">
        <f t="shared" si="2"/>
        <v>100</v>
      </c>
      <c r="O3" s="246">
        <f t="shared" si="2"/>
        <v>1000</v>
      </c>
      <c r="P3" s="246">
        <v>1</v>
      </c>
      <c r="Q3" s="246">
        <f t="shared" ref="Q3:U3" si="3">P3*10</f>
        <v>10</v>
      </c>
      <c r="R3" s="246">
        <f t="shared" si="3"/>
        <v>100</v>
      </c>
      <c r="S3" s="246">
        <f t="shared" si="3"/>
        <v>1000</v>
      </c>
      <c r="T3" s="246">
        <v>1</v>
      </c>
      <c r="U3" s="246">
        <f t="shared" ref="U3" si="4">T3*10</f>
        <v>10</v>
      </c>
    </row>
    <row r="4" spans="1:21" x14ac:dyDescent="0.15">
      <c r="A4" s="249" t="s">
        <v>80</v>
      </c>
      <c r="B4" s="335">
        <v>2</v>
      </c>
      <c r="C4" s="335">
        <v>6000</v>
      </c>
      <c r="D4" s="335">
        <v>2</v>
      </c>
      <c r="E4" s="246">
        <f t="shared" ref="E4:G13" si="5">D4*10</f>
        <v>20</v>
      </c>
      <c r="F4" s="246">
        <f t="shared" si="5"/>
        <v>200</v>
      </c>
      <c r="G4" s="246">
        <f t="shared" si="5"/>
        <v>2000</v>
      </c>
      <c r="H4" s="335">
        <v>2</v>
      </c>
      <c r="I4" s="246">
        <f t="shared" ref="I4:U4" si="6">H4*10</f>
        <v>20</v>
      </c>
      <c r="J4" s="246">
        <f t="shared" si="6"/>
        <v>200</v>
      </c>
      <c r="K4" s="246">
        <f t="shared" si="6"/>
        <v>2000</v>
      </c>
      <c r="L4" s="335">
        <v>2</v>
      </c>
      <c r="M4" s="246">
        <f t="shared" ref="M4:U4" si="7">L4*10</f>
        <v>20</v>
      </c>
      <c r="N4" s="246">
        <f t="shared" si="7"/>
        <v>200</v>
      </c>
      <c r="O4" s="246">
        <f t="shared" si="7"/>
        <v>2000</v>
      </c>
      <c r="P4" s="335">
        <v>2</v>
      </c>
      <c r="Q4" s="246">
        <f t="shared" ref="Q4:U4" si="8">P4*10</f>
        <v>20</v>
      </c>
      <c r="R4" s="246">
        <f t="shared" si="8"/>
        <v>200</v>
      </c>
      <c r="S4" s="246">
        <f t="shared" si="8"/>
        <v>2000</v>
      </c>
      <c r="T4" s="335">
        <v>2</v>
      </c>
      <c r="U4" s="246">
        <f t="shared" ref="U4" si="9">T4*10</f>
        <v>20</v>
      </c>
    </row>
    <row r="5" spans="1:21" x14ac:dyDescent="0.15">
      <c r="A5" s="249" t="s">
        <v>81</v>
      </c>
      <c r="B5" s="246">
        <v>3</v>
      </c>
      <c r="C5" s="246">
        <v>7000</v>
      </c>
      <c r="D5" s="246">
        <v>3</v>
      </c>
      <c r="E5" s="246">
        <f t="shared" si="5"/>
        <v>30</v>
      </c>
      <c r="F5" s="246">
        <f t="shared" si="5"/>
        <v>300</v>
      </c>
      <c r="G5" s="246">
        <f t="shared" si="5"/>
        <v>3000</v>
      </c>
      <c r="H5" s="246">
        <v>3</v>
      </c>
      <c r="I5" s="246">
        <f t="shared" ref="I5:U5" si="10">H5*10</f>
        <v>30</v>
      </c>
      <c r="J5" s="246">
        <f t="shared" si="10"/>
        <v>300</v>
      </c>
      <c r="K5" s="246">
        <f t="shared" si="10"/>
        <v>3000</v>
      </c>
      <c r="L5" s="246">
        <v>3</v>
      </c>
      <c r="M5" s="246">
        <f t="shared" ref="M5:U5" si="11">L5*10</f>
        <v>30</v>
      </c>
      <c r="N5" s="246">
        <f t="shared" si="11"/>
        <v>300</v>
      </c>
      <c r="O5" s="246">
        <f t="shared" si="11"/>
        <v>3000</v>
      </c>
      <c r="P5" s="246">
        <v>3</v>
      </c>
      <c r="Q5" s="246">
        <f t="shared" ref="Q5:U5" si="12">P5*10</f>
        <v>30</v>
      </c>
      <c r="R5" s="246">
        <f t="shared" si="12"/>
        <v>300</v>
      </c>
      <c r="S5" s="246">
        <f t="shared" si="12"/>
        <v>3000</v>
      </c>
      <c r="T5" s="246">
        <v>3</v>
      </c>
      <c r="U5" s="246">
        <f t="shared" ref="U5" si="13">T5*10</f>
        <v>30</v>
      </c>
    </row>
    <row r="6" spans="1:21" x14ac:dyDescent="0.15">
      <c r="A6" s="249" t="s">
        <v>82</v>
      </c>
      <c r="B6" s="246">
        <v>4</v>
      </c>
      <c r="C6" s="246">
        <v>8000</v>
      </c>
      <c r="D6" s="246">
        <v>4</v>
      </c>
      <c r="E6" s="246">
        <f t="shared" si="5"/>
        <v>40</v>
      </c>
      <c r="F6" s="246">
        <f t="shared" si="5"/>
        <v>400</v>
      </c>
      <c r="G6" s="246">
        <f t="shared" si="5"/>
        <v>4000</v>
      </c>
      <c r="H6" s="246">
        <v>4</v>
      </c>
      <c r="I6" s="246">
        <f t="shared" ref="I6:U6" si="14">H6*10</f>
        <v>40</v>
      </c>
      <c r="J6" s="246">
        <f t="shared" si="14"/>
        <v>400</v>
      </c>
      <c r="K6" s="246">
        <f t="shared" si="14"/>
        <v>4000</v>
      </c>
      <c r="L6" s="246">
        <v>4</v>
      </c>
      <c r="M6" s="246">
        <f t="shared" ref="M6:U6" si="15">L6*10</f>
        <v>40</v>
      </c>
      <c r="N6" s="246">
        <f t="shared" si="15"/>
        <v>400</v>
      </c>
      <c r="O6" s="246">
        <f t="shared" si="15"/>
        <v>4000</v>
      </c>
      <c r="P6" s="246">
        <v>4</v>
      </c>
      <c r="Q6" s="246">
        <f t="shared" ref="Q6:U6" si="16">P6*10</f>
        <v>40</v>
      </c>
      <c r="R6" s="246">
        <f t="shared" si="16"/>
        <v>400</v>
      </c>
      <c r="S6" s="246">
        <f t="shared" si="16"/>
        <v>4000</v>
      </c>
      <c r="T6" s="246">
        <v>4</v>
      </c>
      <c r="U6" s="246">
        <f t="shared" ref="U6" si="17">T6*10</f>
        <v>40</v>
      </c>
    </row>
    <row r="7" spans="1:21" x14ac:dyDescent="0.15">
      <c r="A7" s="249" t="s">
        <v>83</v>
      </c>
      <c r="B7" s="246">
        <v>5</v>
      </c>
      <c r="C7" s="335">
        <v>9000</v>
      </c>
      <c r="D7" s="246">
        <v>5</v>
      </c>
      <c r="E7" s="246">
        <f t="shared" si="5"/>
        <v>50</v>
      </c>
      <c r="F7" s="246">
        <f t="shared" si="5"/>
        <v>500</v>
      </c>
      <c r="G7" s="246">
        <f t="shared" si="5"/>
        <v>5000</v>
      </c>
      <c r="H7" s="246">
        <v>5</v>
      </c>
      <c r="I7" s="246">
        <f t="shared" ref="I7:U7" si="18">H7*10</f>
        <v>50</v>
      </c>
      <c r="J7" s="246">
        <f t="shared" si="18"/>
        <v>500</v>
      </c>
      <c r="K7" s="246">
        <f t="shared" si="18"/>
        <v>5000</v>
      </c>
      <c r="L7" s="246">
        <v>5</v>
      </c>
      <c r="M7" s="246">
        <f t="shared" ref="M7:U7" si="19">L7*10</f>
        <v>50</v>
      </c>
      <c r="N7" s="246">
        <f t="shared" si="19"/>
        <v>500</v>
      </c>
      <c r="O7" s="246">
        <f t="shared" si="19"/>
        <v>5000</v>
      </c>
      <c r="P7" s="246">
        <v>5</v>
      </c>
      <c r="Q7" s="246">
        <f t="shared" ref="Q7:U7" si="20">P7*10</f>
        <v>50</v>
      </c>
      <c r="R7" s="246">
        <f t="shared" si="20"/>
        <v>500</v>
      </c>
      <c r="S7" s="246">
        <f t="shared" si="20"/>
        <v>5000</v>
      </c>
      <c r="T7" s="246">
        <v>5</v>
      </c>
      <c r="U7" s="246">
        <f t="shared" ref="U7" si="21">T7*10</f>
        <v>50</v>
      </c>
    </row>
    <row r="8" spans="1:21" x14ac:dyDescent="0.15">
      <c r="A8" s="249" t="s">
        <v>84</v>
      </c>
      <c r="B8" s="246">
        <v>6</v>
      </c>
      <c r="C8" s="246">
        <v>10000</v>
      </c>
      <c r="D8" s="246">
        <v>4</v>
      </c>
      <c r="E8" s="246">
        <f t="shared" si="5"/>
        <v>40</v>
      </c>
      <c r="F8" s="246">
        <f t="shared" si="5"/>
        <v>400</v>
      </c>
      <c r="G8" s="246">
        <f t="shared" si="5"/>
        <v>4000</v>
      </c>
      <c r="H8" s="246">
        <v>4</v>
      </c>
      <c r="I8" s="246">
        <f t="shared" ref="I8:U8" si="22">H8*10</f>
        <v>40</v>
      </c>
      <c r="J8" s="246">
        <f t="shared" si="22"/>
        <v>400</v>
      </c>
      <c r="K8" s="246">
        <f t="shared" si="22"/>
        <v>4000</v>
      </c>
      <c r="L8" s="246">
        <v>4</v>
      </c>
      <c r="M8" s="246">
        <f t="shared" ref="M8:U8" si="23">L8*10</f>
        <v>40</v>
      </c>
      <c r="N8" s="246">
        <f t="shared" si="23"/>
        <v>400</v>
      </c>
      <c r="O8" s="246">
        <f t="shared" si="23"/>
        <v>4000</v>
      </c>
      <c r="P8" s="246">
        <v>4</v>
      </c>
      <c r="Q8" s="246">
        <f t="shared" ref="Q8:U8" si="24">P8*10</f>
        <v>40</v>
      </c>
      <c r="R8" s="246">
        <f t="shared" si="24"/>
        <v>400</v>
      </c>
      <c r="S8" s="246">
        <f t="shared" si="24"/>
        <v>4000</v>
      </c>
      <c r="T8" s="246">
        <v>4</v>
      </c>
      <c r="U8" s="246">
        <f t="shared" ref="U8" si="25">T8*10</f>
        <v>40</v>
      </c>
    </row>
    <row r="9" spans="1:21" x14ac:dyDescent="0.15">
      <c r="A9" s="249" t="s">
        <v>85</v>
      </c>
      <c r="B9" s="246">
        <v>7</v>
      </c>
      <c r="C9" s="246">
        <v>11000</v>
      </c>
      <c r="D9" s="246">
        <v>3</v>
      </c>
      <c r="E9" s="246">
        <f t="shared" si="5"/>
        <v>30</v>
      </c>
      <c r="F9" s="246">
        <f t="shared" si="5"/>
        <v>300</v>
      </c>
      <c r="G9" s="246">
        <f t="shared" si="5"/>
        <v>3000</v>
      </c>
      <c r="H9" s="246">
        <v>3</v>
      </c>
      <c r="I9" s="246">
        <f t="shared" ref="I9:U9" si="26">H9*10</f>
        <v>30</v>
      </c>
      <c r="J9" s="246">
        <f t="shared" si="26"/>
        <v>300</v>
      </c>
      <c r="K9" s="246">
        <f t="shared" si="26"/>
        <v>3000</v>
      </c>
      <c r="L9" s="246">
        <v>3</v>
      </c>
      <c r="M9" s="246">
        <f t="shared" ref="M9:U9" si="27">L9*10</f>
        <v>30</v>
      </c>
      <c r="N9" s="246">
        <f t="shared" si="27"/>
        <v>300</v>
      </c>
      <c r="O9" s="246">
        <f t="shared" si="27"/>
        <v>3000</v>
      </c>
      <c r="P9" s="246">
        <v>3</v>
      </c>
      <c r="Q9" s="246">
        <f t="shared" ref="Q9:U9" si="28">P9*10</f>
        <v>30</v>
      </c>
      <c r="R9" s="246">
        <f t="shared" si="28"/>
        <v>300</v>
      </c>
      <c r="S9" s="246">
        <f t="shared" si="28"/>
        <v>3000</v>
      </c>
      <c r="T9" s="246">
        <v>3</v>
      </c>
      <c r="U9" s="246">
        <f t="shared" ref="U9" si="29">T9*10</f>
        <v>30</v>
      </c>
    </row>
    <row r="10" spans="1:21" x14ac:dyDescent="0.15">
      <c r="A10" s="249" t="s">
        <v>251</v>
      </c>
      <c r="B10" s="246">
        <v>8</v>
      </c>
      <c r="C10" s="335">
        <v>12000</v>
      </c>
      <c r="D10" s="246">
        <v>2</v>
      </c>
      <c r="E10" s="246">
        <f t="shared" si="5"/>
        <v>20</v>
      </c>
      <c r="F10" s="246">
        <f t="shared" si="5"/>
        <v>200</v>
      </c>
      <c r="G10" s="246">
        <f t="shared" si="5"/>
        <v>2000</v>
      </c>
      <c r="H10" s="246">
        <v>2</v>
      </c>
      <c r="I10" s="246">
        <f t="shared" ref="I10:U10" si="30">H10*10</f>
        <v>20</v>
      </c>
      <c r="J10" s="246">
        <f t="shared" si="30"/>
        <v>200</v>
      </c>
      <c r="K10" s="246">
        <f t="shared" si="30"/>
        <v>2000</v>
      </c>
      <c r="L10" s="246">
        <v>2</v>
      </c>
      <c r="M10" s="246">
        <f t="shared" ref="M10:U10" si="31">L10*10</f>
        <v>20</v>
      </c>
      <c r="N10" s="246">
        <f t="shared" si="31"/>
        <v>200</v>
      </c>
      <c r="O10" s="246">
        <f t="shared" si="31"/>
        <v>2000</v>
      </c>
      <c r="P10" s="246">
        <v>2</v>
      </c>
      <c r="Q10" s="246">
        <f t="shared" ref="Q10:U10" si="32">P10*10</f>
        <v>20</v>
      </c>
      <c r="R10" s="246">
        <f t="shared" si="32"/>
        <v>200</v>
      </c>
      <c r="S10" s="246">
        <f t="shared" si="32"/>
        <v>2000</v>
      </c>
      <c r="T10" s="246">
        <v>2</v>
      </c>
      <c r="U10" s="246">
        <f t="shared" ref="U10" si="33">T10*10</f>
        <v>20</v>
      </c>
    </row>
    <row r="11" spans="1:21" x14ac:dyDescent="0.15">
      <c r="A11" s="249" t="s">
        <v>87</v>
      </c>
      <c r="B11" s="246">
        <v>9</v>
      </c>
      <c r="C11" s="246">
        <v>13000</v>
      </c>
      <c r="D11" s="246">
        <v>1</v>
      </c>
      <c r="E11" s="246">
        <f t="shared" si="5"/>
        <v>10</v>
      </c>
      <c r="F11" s="246">
        <f t="shared" si="5"/>
        <v>100</v>
      </c>
      <c r="G11" s="246">
        <f t="shared" si="5"/>
        <v>1000</v>
      </c>
      <c r="H11" s="246">
        <v>1</v>
      </c>
      <c r="I11" s="246">
        <f t="shared" ref="I11:U11" si="34">H11*10</f>
        <v>10</v>
      </c>
      <c r="J11" s="246">
        <f t="shared" si="34"/>
        <v>100</v>
      </c>
      <c r="K11" s="246">
        <f t="shared" si="34"/>
        <v>1000</v>
      </c>
      <c r="L11" s="246">
        <v>1</v>
      </c>
      <c r="M11" s="246">
        <f t="shared" ref="M11:U11" si="35">L11*10</f>
        <v>10</v>
      </c>
      <c r="N11" s="246">
        <f t="shared" si="35"/>
        <v>100</v>
      </c>
      <c r="O11" s="246">
        <f t="shared" si="35"/>
        <v>1000</v>
      </c>
      <c r="P11" s="246">
        <v>1</v>
      </c>
      <c r="Q11" s="246">
        <f t="shared" ref="Q11:U11" si="36">P11*10</f>
        <v>10</v>
      </c>
      <c r="R11" s="246">
        <f t="shared" si="36"/>
        <v>100</v>
      </c>
      <c r="S11" s="246">
        <f t="shared" si="36"/>
        <v>1000</v>
      </c>
      <c r="T11" s="246">
        <v>1</v>
      </c>
      <c r="U11" s="246">
        <f t="shared" ref="U11" si="37">T11*10</f>
        <v>10</v>
      </c>
    </row>
    <row r="12" spans="1:21" x14ac:dyDescent="0.15">
      <c r="A12" s="249" t="s">
        <v>88</v>
      </c>
      <c r="B12" s="246">
        <v>0</v>
      </c>
      <c r="C12" s="246">
        <v>14000</v>
      </c>
      <c r="D12" s="246">
        <v>0</v>
      </c>
      <c r="E12" s="246">
        <f t="shared" si="5"/>
        <v>0</v>
      </c>
      <c r="F12" s="246">
        <f t="shared" si="5"/>
        <v>0</v>
      </c>
      <c r="G12" s="246">
        <f t="shared" si="5"/>
        <v>0</v>
      </c>
      <c r="H12" s="246">
        <v>0</v>
      </c>
      <c r="I12" s="246">
        <f t="shared" ref="I12:U12" si="38">H12*10</f>
        <v>0</v>
      </c>
      <c r="J12" s="246">
        <f t="shared" si="38"/>
        <v>0</v>
      </c>
      <c r="K12" s="246">
        <f t="shared" si="38"/>
        <v>0</v>
      </c>
      <c r="L12" s="246">
        <v>0</v>
      </c>
      <c r="M12" s="246">
        <f t="shared" ref="M12:U12" si="39">L12*10</f>
        <v>0</v>
      </c>
      <c r="N12" s="246">
        <f t="shared" si="39"/>
        <v>0</v>
      </c>
      <c r="O12" s="246">
        <f t="shared" si="39"/>
        <v>0</v>
      </c>
      <c r="P12" s="246">
        <v>0</v>
      </c>
      <c r="Q12" s="246">
        <f t="shared" ref="Q12:U12" si="40">P12*10</f>
        <v>0</v>
      </c>
      <c r="R12" s="246">
        <f t="shared" si="40"/>
        <v>0</v>
      </c>
      <c r="S12" s="246">
        <f t="shared" si="40"/>
        <v>0</v>
      </c>
      <c r="T12" s="246">
        <v>0</v>
      </c>
      <c r="U12" s="246">
        <f t="shared" ref="U12" si="41">T12*10</f>
        <v>0</v>
      </c>
    </row>
    <row r="13" spans="1:21" x14ac:dyDescent="0.15">
      <c r="A13" s="249" t="s">
        <v>89</v>
      </c>
      <c r="B13" s="246">
        <v>1</v>
      </c>
      <c r="C13" s="335">
        <v>15000</v>
      </c>
      <c r="D13" s="246">
        <v>0</v>
      </c>
      <c r="E13" s="246">
        <f t="shared" si="5"/>
        <v>0</v>
      </c>
      <c r="F13" s="246">
        <f t="shared" si="5"/>
        <v>0</v>
      </c>
      <c r="G13" s="246">
        <f t="shared" si="5"/>
        <v>0</v>
      </c>
      <c r="H13" s="246">
        <v>0</v>
      </c>
      <c r="I13" s="246">
        <f t="shared" ref="I13:U13" si="42">H13*10</f>
        <v>0</v>
      </c>
      <c r="J13" s="246">
        <f t="shared" si="42"/>
        <v>0</v>
      </c>
      <c r="K13" s="246">
        <f t="shared" si="42"/>
        <v>0</v>
      </c>
      <c r="L13" s="246">
        <v>0</v>
      </c>
      <c r="M13" s="246">
        <f t="shared" ref="M13:U13" si="43">L13*10</f>
        <v>0</v>
      </c>
      <c r="N13" s="246">
        <f t="shared" si="43"/>
        <v>0</v>
      </c>
      <c r="O13" s="246">
        <f t="shared" si="43"/>
        <v>0</v>
      </c>
      <c r="P13" s="246">
        <v>0</v>
      </c>
      <c r="Q13" s="246">
        <f t="shared" ref="Q13:U13" si="44">P13*10</f>
        <v>0</v>
      </c>
      <c r="R13" s="246">
        <f t="shared" si="44"/>
        <v>0</v>
      </c>
      <c r="S13" s="246">
        <f t="shared" si="44"/>
        <v>0</v>
      </c>
      <c r="T13" s="246">
        <v>0</v>
      </c>
      <c r="U13" s="246">
        <f t="shared" ref="U13" si="45">T13*10</f>
        <v>0</v>
      </c>
    </row>
    <row r="14" spans="1:21" x14ac:dyDescent="0.15">
      <c r="A14" s="249" t="s">
        <v>90</v>
      </c>
    </row>
    <row r="15" spans="1:21" ht="15" thickBot="1" x14ac:dyDescent="0.2"/>
    <row r="16" spans="1:21" x14ac:dyDescent="0.15">
      <c r="A16" s="250"/>
      <c r="B16" s="251"/>
      <c r="C16" s="251" t="s">
        <v>98</v>
      </c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2"/>
    </row>
    <row r="17" spans="1:21" x14ac:dyDescent="0.15">
      <c r="A17" s="253" t="s">
        <v>0</v>
      </c>
      <c r="B17" s="261" t="s">
        <v>1</v>
      </c>
      <c r="C17" s="261" t="s">
        <v>99</v>
      </c>
      <c r="D17" s="261" t="s">
        <v>70</v>
      </c>
      <c r="E17" s="261" t="s">
        <v>71</v>
      </c>
      <c r="F17" s="261" t="s">
        <v>72</v>
      </c>
      <c r="G17" s="261" t="s">
        <v>73</v>
      </c>
      <c r="H17" s="261" t="s">
        <v>74</v>
      </c>
      <c r="I17" s="261" t="s">
        <v>9</v>
      </c>
      <c r="J17" s="261" t="s">
        <v>10</v>
      </c>
      <c r="K17" s="261" t="s">
        <v>11</v>
      </c>
      <c r="L17" s="261" t="s">
        <v>74</v>
      </c>
      <c r="M17" s="261" t="s">
        <v>62</v>
      </c>
      <c r="N17" s="261" t="s">
        <v>60</v>
      </c>
      <c r="O17" s="261" t="s">
        <v>61</v>
      </c>
      <c r="P17" s="261" t="s">
        <v>75</v>
      </c>
      <c r="Q17" s="261" t="s">
        <v>76</v>
      </c>
      <c r="R17" s="261" t="s">
        <v>22</v>
      </c>
      <c r="S17" s="261" t="s">
        <v>77</v>
      </c>
      <c r="T17" s="261" t="s">
        <v>78</v>
      </c>
      <c r="U17" s="262" t="s">
        <v>31</v>
      </c>
    </row>
    <row r="18" spans="1:21" x14ac:dyDescent="0.15">
      <c r="A18" s="253" t="s">
        <v>79</v>
      </c>
      <c r="B18" s="254">
        <f>B3</f>
        <v>1</v>
      </c>
      <c r="C18" s="255">
        <f t="shared" ref="C18:C27" si="46">C3/1000</f>
        <v>5</v>
      </c>
      <c r="D18" s="255">
        <f t="shared" ref="D18:U18" si="47">D3/1000</f>
        <v>1E-3</v>
      </c>
      <c r="E18" s="255">
        <f t="shared" si="47"/>
        <v>0.01</v>
      </c>
      <c r="F18" s="255">
        <f t="shared" si="47"/>
        <v>0.1</v>
      </c>
      <c r="G18" s="255">
        <f t="shared" si="47"/>
        <v>1</v>
      </c>
      <c r="H18" s="255">
        <f t="shared" si="47"/>
        <v>1E-3</v>
      </c>
      <c r="I18" s="255">
        <f t="shared" si="47"/>
        <v>0.01</v>
      </c>
      <c r="J18" s="255">
        <f t="shared" si="47"/>
        <v>0.1</v>
      </c>
      <c r="K18" s="255">
        <f t="shared" si="47"/>
        <v>1</v>
      </c>
      <c r="L18" s="255">
        <f t="shared" si="47"/>
        <v>1E-3</v>
      </c>
      <c r="M18" s="255">
        <f t="shared" si="47"/>
        <v>0.01</v>
      </c>
      <c r="N18" s="255">
        <f t="shared" si="47"/>
        <v>0.1</v>
      </c>
      <c r="O18" s="255">
        <f t="shared" si="47"/>
        <v>1</v>
      </c>
      <c r="P18" s="255">
        <f t="shared" si="47"/>
        <v>1E-3</v>
      </c>
      <c r="Q18" s="255">
        <f t="shared" si="47"/>
        <v>0.01</v>
      </c>
      <c r="R18" s="255">
        <f t="shared" si="47"/>
        <v>0.1</v>
      </c>
      <c r="S18" s="255">
        <f t="shared" si="47"/>
        <v>1</v>
      </c>
      <c r="T18" s="255">
        <f t="shared" si="47"/>
        <v>1E-3</v>
      </c>
      <c r="U18" s="256">
        <f t="shared" si="47"/>
        <v>0.01</v>
      </c>
    </row>
    <row r="19" spans="1:21" x14ac:dyDescent="0.15">
      <c r="A19" s="253" t="s">
        <v>80</v>
      </c>
      <c r="B19" s="254">
        <f t="shared" ref="B19:B29" si="48">B4</f>
        <v>2</v>
      </c>
      <c r="C19" s="255">
        <f t="shared" si="46"/>
        <v>6</v>
      </c>
      <c r="D19" s="255">
        <f t="shared" ref="D19:U19" si="49">D4/1000</f>
        <v>2E-3</v>
      </c>
      <c r="E19" s="255">
        <f t="shared" si="49"/>
        <v>0.02</v>
      </c>
      <c r="F19" s="255">
        <f t="shared" si="49"/>
        <v>0.2</v>
      </c>
      <c r="G19" s="255">
        <f t="shared" si="49"/>
        <v>2</v>
      </c>
      <c r="H19" s="255">
        <f t="shared" si="49"/>
        <v>2E-3</v>
      </c>
      <c r="I19" s="255">
        <f t="shared" si="49"/>
        <v>0.02</v>
      </c>
      <c r="J19" s="255">
        <f t="shared" si="49"/>
        <v>0.2</v>
      </c>
      <c r="K19" s="255">
        <f t="shared" si="49"/>
        <v>2</v>
      </c>
      <c r="L19" s="255">
        <f t="shared" si="49"/>
        <v>2E-3</v>
      </c>
      <c r="M19" s="255">
        <f t="shared" si="49"/>
        <v>0.02</v>
      </c>
      <c r="N19" s="255">
        <f t="shared" si="49"/>
        <v>0.2</v>
      </c>
      <c r="O19" s="255">
        <f t="shared" si="49"/>
        <v>2</v>
      </c>
      <c r="P19" s="255">
        <f t="shared" si="49"/>
        <v>2E-3</v>
      </c>
      <c r="Q19" s="255">
        <f t="shared" si="49"/>
        <v>0.02</v>
      </c>
      <c r="R19" s="255">
        <f t="shared" si="49"/>
        <v>0.2</v>
      </c>
      <c r="S19" s="255">
        <f t="shared" si="49"/>
        <v>2</v>
      </c>
      <c r="T19" s="255">
        <f t="shared" si="49"/>
        <v>2E-3</v>
      </c>
      <c r="U19" s="256">
        <f t="shared" si="49"/>
        <v>0.02</v>
      </c>
    </row>
    <row r="20" spans="1:21" x14ac:dyDescent="0.15">
      <c r="A20" s="253" t="s">
        <v>81</v>
      </c>
      <c r="B20" s="254">
        <f t="shared" si="48"/>
        <v>3</v>
      </c>
      <c r="C20" s="255">
        <f t="shared" si="46"/>
        <v>7</v>
      </c>
      <c r="D20" s="255">
        <f t="shared" ref="D20:U20" si="50">D5/1000</f>
        <v>3.0000000000000001E-3</v>
      </c>
      <c r="E20" s="255">
        <f t="shared" si="50"/>
        <v>0.03</v>
      </c>
      <c r="F20" s="255">
        <f t="shared" si="50"/>
        <v>0.3</v>
      </c>
      <c r="G20" s="255">
        <f t="shared" si="50"/>
        <v>3</v>
      </c>
      <c r="H20" s="255">
        <f t="shared" si="50"/>
        <v>3.0000000000000001E-3</v>
      </c>
      <c r="I20" s="255">
        <f t="shared" si="50"/>
        <v>0.03</v>
      </c>
      <c r="J20" s="255">
        <f t="shared" si="50"/>
        <v>0.3</v>
      </c>
      <c r="K20" s="255">
        <f t="shared" si="50"/>
        <v>3</v>
      </c>
      <c r="L20" s="255">
        <f t="shared" si="50"/>
        <v>3.0000000000000001E-3</v>
      </c>
      <c r="M20" s="255">
        <f t="shared" si="50"/>
        <v>0.03</v>
      </c>
      <c r="N20" s="255">
        <f t="shared" si="50"/>
        <v>0.3</v>
      </c>
      <c r="O20" s="255">
        <f t="shared" si="50"/>
        <v>3</v>
      </c>
      <c r="P20" s="255">
        <f t="shared" si="50"/>
        <v>3.0000000000000001E-3</v>
      </c>
      <c r="Q20" s="255">
        <f t="shared" si="50"/>
        <v>0.03</v>
      </c>
      <c r="R20" s="255">
        <f t="shared" si="50"/>
        <v>0.3</v>
      </c>
      <c r="S20" s="255">
        <f t="shared" si="50"/>
        <v>3</v>
      </c>
      <c r="T20" s="255">
        <f t="shared" si="50"/>
        <v>3.0000000000000001E-3</v>
      </c>
      <c r="U20" s="256">
        <f t="shared" si="50"/>
        <v>0.03</v>
      </c>
    </row>
    <row r="21" spans="1:21" x14ac:dyDescent="0.15">
      <c r="A21" s="253" t="s">
        <v>82</v>
      </c>
      <c r="B21" s="254">
        <f t="shared" si="48"/>
        <v>4</v>
      </c>
      <c r="C21" s="255">
        <f t="shared" si="46"/>
        <v>8</v>
      </c>
      <c r="D21" s="255">
        <f t="shared" ref="D21:U21" si="51">D6/1000</f>
        <v>4.0000000000000001E-3</v>
      </c>
      <c r="E21" s="255">
        <f t="shared" si="51"/>
        <v>0.04</v>
      </c>
      <c r="F21" s="255">
        <f t="shared" si="51"/>
        <v>0.4</v>
      </c>
      <c r="G21" s="255">
        <f t="shared" si="51"/>
        <v>4</v>
      </c>
      <c r="H21" s="255">
        <f t="shared" si="51"/>
        <v>4.0000000000000001E-3</v>
      </c>
      <c r="I21" s="255">
        <f t="shared" si="51"/>
        <v>0.04</v>
      </c>
      <c r="J21" s="255">
        <f t="shared" si="51"/>
        <v>0.4</v>
      </c>
      <c r="K21" s="255">
        <f t="shared" si="51"/>
        <v>4</v>
      </c>
      <c r="L21" s="255">
        <f t="shared" si="51"/>
        <v>4.0000000000000001E-3</v>
      </c>
      <c r="M21" s="255">
        <f t="shared" si="51"/>
        <v>0.04</v>
      </c>
      <c r="N21" s="255">
        <f t="shared" si="51"/>
        <v>0.4</v>
      </c>
      <c r="O21" s="255">
        <f t="shared" si="51"/>
        <v>4</v>
      </c>
      <c r="P21" s="255">
        <f t="shared" si="51"/>
        <v>4.0000000000000001E-3</v>
      </c>
      <c r="Q21" s="255">
        <f t="shared" si="51"/>
        <v>0.04</v>
      </c>
      <c r="R21" s="255">
        <f t="shared" si="51"/>
        <v>0.4</v>
      </c>
      <c r="S21" s="255">
        <f t="shared" si="51"/>
        <v>4</v>
      </c>
      <c r="T21" s="255">
        <f t="shared" si="51"/>
        <v>4.0000000000000001E-3</v>
      </c>
      <c r="U21" s="256">
        <f t="shared" si="51"/>
        <v>0.04</v>
      </c>
    </row>
    <row r="22" spans="1:21" x14ac:dyDescent="0.15">
      <c r="A22" s="253" t="s">
        <v>83</v>
      </c>
      <c r="B22" s="254">
        <f t="shared" si="48"/>
        <v>5</v>
      </c>
      <c r="C22" s="255">
        <f t="shared" si="46"/>
        <v>9</v>
      </c>
      <c r="D22" s="255">
        <f t="shared" ref="D22:U22" si="52">D7/1000</f>
        <v>5.0000000000000001E-3</v>
      </c>
      <c r="E22" s="255">
        <f t="shared" si="52"/>
        <v>0.05</v>
      </c>
      <c r="F22" s="255">
        <f t="shared" si="52"/>
        <v>0.5</v>
      </c>
      <c r="G22" s="255">
        <f t="shared" si="52"/>
        <v>5</v>
      </c>
      <c r="H22" s="255">
        <f t="shared" si="52"/>
        <v>5.0000000000000001E-3</v>
      </c>
      <c r="I22" s="255">
        <f t="shared" si="52"/>
        <v>0.05</v>
      </c>
      <c r="J22" s="255">
        <f t="shared" si="52"/>
        <v>0.5</v>
      </c>
      <c r="K22" s="255">
        <f t="shared" si="52"/>
        <v>5</v>
      </c>
      <c r="L22" s="255">
        <f t="shared" si="52"/>
        <v>5.0000000000000001E-3</v>
      </c>
      <c r="M22" s="255">
        <f t="shared" si="52"/>
        <v>0.05</v>
      </c>
      <c r="N22" s="255">
        <f t="shared" si="52"/>
        <v>0.5</v>
      </c>
      <c r="O22" s="255">
        <f t="shared" si="52"/>
        <v>5</v>
      </c>
      <c r="P22" s="255">
        <f t="shared" si="52"/>
        <v>5.0000000000000001E-3</v>
      </c>
      <c r="Q22" s="255">
        <f t="shared" si="52"/>
        <v>0.05</v>
      </c>
      <c r="R22" s="255">
        <f t="shared" si="52"/>
        <v>0.5</v>
      </c>
      <c r="S22" s="255">
        <f t="shared" si="52"/>
        <v>5</v>
      </c>
      <c r="T22" s="255">
        <f t="shared" si="52"/>
        <v>5.0000000000000001E-3</v>
      </c>
      <c r="U22" s="256">
        <f t="shared" si="52"/>
        <v>0.05</v>
      </c>
    </row>
    <row r="23" spans="1:21" x14ac:dyDescent="0.15">
      <c r="A23" s="253" t="s">
        <v>84</v>
      </c>
      <c r="B23" s="254">
        <f t="shared" si="48"/>
        <v>6</v>
      </c>
      <c r="C23" s="255">
        <f t="shared" si="46"/>
        <v>10</v>
      </c>
      <c r="D23" s="255">
        <f t="shared" ref="D23:U23" si="53">D8/1000</f>
        <v>4.0000000000000001E-3</v>
      </c>
      <c r="E23" s="255">
        <f t="shared" si="53"/>
        <v>0.04</v>
      </c>
      <c r="F23" s="255">
        <f t="shared" si="53"/>
        <v>0.4</v>
      </c>
      <c r="G23" s="255">
        <f t="shared" si="53"/>
        <v>4</v>
      </c>
      <c r="H23" s="255">
        <f t="shared" si="53"/>
        <v>4.0000000000000001E-3</v>
      </c>
      <c r="I23" s="255">
        <f t="shared" si="53"/>
        <v>0.04</v>
      </c>
      <c r="J23" s="255">
        <f t="shared" si="53"/>
        <v>0.4</v>
      </c>
      <c r="K23" s="255">
        <f t="shared" si="53"/>
        <v>4</v>
      </c>
      <c r="L23" s="255">
        <f t="shared" si="53"/>
        <v>4.0000000000000001E-3</v>
      </c>
      <c r="M23" s="255">
        <f t="shared" si="53"/>
        <v>0.04</v>
      </c>
      <c r="N23" s="255">
        <f t="shared" si="53"/>
        <v>0.4</v>
      </c>
      <c r="O23" s="255">
        <f t="shared" si="53"/>
        <v>4</v>
      </c>
      <c r="P23" s="255">
        <f t="shared" si="53"/>
        <v>4.0000000000000001E-3</v>
      </c>
      <c r="Q23" s="255">
        <f t="shared" si="53"/>
        <v>0.04</v>
      </c>
      <c r="R23" s="255">
        <f t="shared" si="53"/>
        <v>0.4</v>
      </c>
      <c r="S23" s="255">
        <f t="shared" si="53"/>
        <v>4</v>
      </c>
      <c r="T23" s="255">
        <f t="shared" si="53"/>
        <v>4.0000000000000001E-3</v>
      </c>
      <c r="U23" s="256">
        <f t="shared" si="53"/>
        <v>0.04</v>
      </c>
    </row>
    <row r="24" spans="1:21" x14ac:dyDescent="0.15">
      <c r="A24" s="253" t="s">
        <v>85</v>
      </c>
      <c r="B24" s="254">
        <f t="shared" si="48"/>
        <v>7</v>
      </c>
      <c r="C24" s="255">
        <f t="shared" si="46"/>
        <v>11</v>
      </c>
      <c r="D24" s="255">
        <f t="shared" ref="D24:U24" si="54">D9/1000</f>
        <v>3.0000000000000001E-3</v>
      </c>
      <c r="E24" s="255">
        <f t="shared" si="54"/>
        <v>0.03</v>
      </c>
      <c r="F24" s="255">
        <f t="shared" si="54"/>
        <v>0.3</v>
      </c>
      <c r="G24" s="255">
        <f t="shared" si="54"/>
        <v>3</v>
      </c>
      <c r="H24" s="255">
        <f t="shared" si="54"/>
        <v>3.0000000000000001E-3</v>
      </c>
      <c r="I24" s="255">
        <f t="shared" si="54"/>
        <v>0.03</v>
      </c>
      <c r="J24" s="255">
        <f t="shared" si="54"/>
        <v>0.3</v>
      </c>
      <c r="K24" s="255">
        <f t="shared" si="54"/>
        <v>3</v>
      </c>
      <c r="L24" s="255">
        <f t="shared" si="54"/>
        <v>3.0000000000000001E-3</v>
      </c>
      <c r="M24" s="255">
        <f t="shared" si="54"/>
        <v>0.03</v>
      </c>
      <c r="N24" s="255">
        <f t="shared" si="54"/>
        <v>0.3</v>
      </c>
      <c r="O24" s="255">
        <f t="shared" si="54"/>
        <v>3</v>
      </c>
      <c r="P24" s="255">
        <f t="shared" si="54"/>
        <v>3.0000000000000001E-3</v>
      </c>
      <c r="Q24" s="255">
        <f t="shared" si="54"/>
        <v>0.03</v>
      </c>
      <c r="R24" s="255">
        <f t="shared" si="54"/>
        <v>0.3</v>
      </c>
      <c r="S24" s="255">
        <f t="shared" si="54"/>
        <v>3</v>
      </c>
      <c r="T24" s="255">
        <f t="shared" si="54"/>
        <v>3.0000000000000001E-3</v>
      </c>
      <c r="U24" s="256">
        <f t="shared" si="54"/>
        <v>0.03</v>
      </c>
    </row>
    <row r="25" spans="1:21" x14ac:dyDescent="0.15">
      <c r="A25" s="253" t="s">
        <v>86</v>
      </c>
      <c r="B25" s="254">
        <f t="shared" si="48"/>
        <v>8</v>
      </c>
      <c r="C25" s="255">
        <f t="shared" si="46"/>
        <v>12</v>
      </c>
      <c r="D25" s="255">
        <f t="shared" ref="D25:U25" si="55">D10/1000</f>
        <v>2E-3</v>
      </c>
      <c r="E25" s="255">
        <f t="shared" si="55"/>
        <v>0.02</v>
      </c>
      <c r="F25" s="255">
        <f t="shared" si="55"/>
        <v>0.2</v>
      </c>
      <c r="G25" s="255">
        <f t="shared" si="55"/>
        <v>2</v>
      </c>
      <c r="H25" s="255">
        <f t="shared" si="55"/>
        <v>2E-3</v>
      </c>
      <c r="I25" s="255">
        <f t="shared" si="55"/>
        <v>0.02</v>
      </c>
      <c r="J25" s="255">
        <f t="shared" si="55"/>
        <v>0.2</v>
      </c>
      <c r="K25" s="255">
        <f t="shared" si="55"/>
        <v>2</v>
      </c>
      <c r="L25" s="255">
        <f t="shared" si="55"/>
        <v>2E-3</v>
      </c>
      <c r="M25" s="255">
        <f t="shared" si="55"/>
        <v>0.02</v>
      </c>
      <c r="N25" s="255">
        <f t="shared" si="55"/>
        <v>0.2</v>
      </c>
      <c r="O25" s="255">
        <f t="shared" si="55"/>
        <v>2</v>
      </c>
      <c r="P25" s="255">
        <f t="shared" si="55"/>
        <v>2E-3</v>
      </c>
      <c r="Q25" s="255">
        <f t="shared" si="55"/>
        <v>0.02</v>
      </c>
      <c r="R25" s="255">
        <f t="shared" si="55"/>
        <v>0.2</v>
      </c>
      <c r="S25" s="255">
        <f t="shared" si="55"/>
        <v>2</v>
      </c>
      <c r="T25" s="255">
        <f t="shared" si="55"/>
        <v>2E-3</v>
      </c>
      <c r="U25" s="256">
        <f t="shared" si="55"/>
        <v>0.02</v>
      </c>
    </row>
    <row r="26" spans="1:21" x14ac:dyDescent="0.15">
      <c r="A26" s="253" t="s">
        <v>87</v>
      </c>
      <c r="B26" s="254">
        <f t="shared" si="48"/>
        <v>9</v>
      </c>
      <c r="C26" s="255">
        <f t="shared" si="46"/>
        <v>13</v>
      </c>
      <c r="D26" s="255">
        <f t="shared" ref="D26:U26" si="56">D11/1000</f>
        <v>1E-3</v>
      </c>
      <c r="E26" s="255">
        <f t="shared" si="56"/>
        <v>0.01</v>
      </c>
      <c r="F26" s="255">
        <f t="shared" si="56"/>
        <v>0.1</v>
      </c>
      <c r="G26" s="255">
        <f t="shared" si="56"/>
        <v>1</v>
      </c>
      <c r="H26" s="255">
        <f t="shared" si="56"/>
        <v>1E-3</v>
      </c>
      <c r="I26" s="255">
        <f t="shared" si="56"/>
        <v>0.01</v>
      </c>
      <c r="J26" s="255">
        <f t="shared" si="56"/>
        <v>0.1</v>
      </c>
      <c r="K26" s="255">
        <f t="shared" si="56"/>
        <v>1</v>
      </c>
      <c r="L26" s="255">
        <f t="shared" si="56"/>
        <v>1E-3</v>
      </c>
      <c r="M26" s="255">
        <f t="shared" si="56"/>
        <v>0.01</v>
      </c>
      <c r="N26" s="255">
        <f t="shared" si="56"/>
        <v>0.1</v>
      </c>
      <c r="O26" s="255">
        <f t="shared" si="56"/>
        <v>1</v>
      </c>
      <c r="P26" s="255">
        <f t="shared" si="56"/>
        <v>1E-3</v>
      </c>
      <c r="Q26" s="255">
        <f t="shared" si="56"/>
        <v>0.01</v>
      </c>
      <c r="R26" s="255">
        <f t="shared" si="56"/>
        <v>0.1</v>
      </c>
      <c r="S26" s="255">
        <f t="shared" si="56"/>
        <v>1</v>
      </c>
      <c r="T26" s="255">
        <f t="shared" si="56"/>
        <v>1E-3</v>
      </c>
      <c r="U26" s="256">
        <f t="shared" si="56"/>
        <v>0.01</v>
      </c>
    </row>
    <row r="27" spans="1:21" x14ac:dyDescent="0.15">
      <c r="A27" s="253" t="s">
        <v>88</v>
      </c>
      <c r="B27" s="254">
        <f t="shared" si="48"/>
        <v>0</v>
      </c>
      <c r="C27" s="255">
        <f t="shared" si="46"/>
        <v>14</v>
      </c>
      <c r="D27" s="255">
        <f t="shared" ref="D27:U27" si="57">D12/1000</f>
        <v>0</v>
      </c>
      <c r="E27" s="255">
        <f t="shared" si="57"/>
        <v>0</v>
      </c>
      <c r="F27" s="255">
        <f t="shared" si="57"/>
        <v>0</v>
      </c>
      <c r="G27" s="255">
        <f t="shared" si="57"/>
        <v>0</v>
      </c>
      <c r="H27" s="255">
        <f t="shared" si="57"/>
        <v>0</v>
      </c>
      <c r="I27" s="255">
        <f t="shared" si="57"/>
        <v>0</v>
      </c>
      <c r="J27" s="255">
        <f t="shared" si="57"/>
        <v>0</v>
      </c>
      <c r="K27" s="255">
        <f t="shared" si="57"/>
        <v>0</v>
      </c>
      <c r="L27" s="255">
        <f t="shared" si="57"/>
        <v>0</v>
      </c>
      <c r="M27" s="255">
        <f t="shared" si="57"/>
        <v>0</v>
      </c>
      <c r="N27" s="255">
        <f t="shared" si="57"/>
        <v>0</v>
      </c>
      <c r="O27" s="255">
        <f t="shared" si="57"/>
        <v>0</v>
      </c>
      <c r="P27" s="255">
        <f t="shared" si="57"/>
        <v>0</v>
      </c>
      <c r="Q27" s="255">
        <f t="shared" si="57"/>
        <v>0</v>
      </c>
      <c r="R27" s="255">
        <f t="shared" si="57"/>
        <v>0</v>
      </c>
      <c r="S27" s="255">
        <f t="shared" si="57"/>
        <v>0</v>
      </c>
      <c r="T27" s="255">
        <f t="shared" si="57"/>
        <v>0</v>
      </c>
      <c r="U27" s="256">
        <f t="shared" si="57"/>
        <v>0</v>
      </c>
    </row>
    <row r="28" spans="1:21" x14ac:dyDescent="0.15">
      <c r="A28" s="253" t="s">
        <v>89</v>
      </c>
      <c r="B28" s="254">
        <f t="shared" si="48"/>
        <v>1</v>
      </c>
      <c r="C28" s="255">
        <f t="shared" ref="C28:R28" si="58">C13/1000</f>
        <v>15</v>
      </c>
      <c r="D28" s="255">
        <f t="shared" si="58"/>
        <v>0</v>
      </c>
      <c r="E28" s="255">
        <f t="shared" si="58"/>
        <v>0</v>
      </c>
      <c r="F28" s="255">
        <f t="shared" si="58"/>
        <v>0</v>
      </c>
      <c r="G28" s="255">
        <f t="shared" si="58"/>
        <v>0</v>
      </c>
      <c r="H28" s="255">
        <f t="shared" si="58"/>
        <v>0</v>
      </c>
      <c r="I28" s="255">
        <f t="shared" si="58"/>
        <v>0</v>
      </c>
      <c r="J28" s="255">
        <f t="shared" si="58"/>
        <v>0</v>
      </c>
      <c r="K28" s="255">
        <f t="shared" si="58"/>
        <v>0</v>
      </c>
      <c r="L28" s="255">
        <f t="shared" si="58"/>
        <v>0</v>
      </c>
      <c r="M28" s="255">
        <f t="shared" si="58"/>
        <v>0</v>
      </c>
      <c r="N28" s="255">
        <f t="shared" si="58"/>
        <v>0</v>
      </c>
      <c r="O28" s="255">
        <f t="shared" si="58"/>
        <v>0</v>
      </c>
      <c r="P28" s="255">
        <f t="shared" si="58"/>
        <v>0</v>
      </c>
      <c r="Q28" s="255">
        <f t="shared" si="58"/>
        <v>0</v>
      </c>
      <c r="R28" s="255">
        <f t="shared" si="58"/>
        <v>0</v>
      </c>
      <c r="S28" s="255">
        <f>S13/1000</f>
        <v>0</v>
      </c>
      <c r="T28" s="255">
        <f>T13/1000</f>
        <v>0</v>
      </c>
      <c r="U28" s="256">
        <f>U13/1000</f>
        <v>0</v>
      </c>
    </row>
    <row r="29" spans="1:21" ht="15" thickBot="1" x14ac:dyDescent="0.2">
      <c r="A29" s="257" t="s">
        <v>90</v>
      </c>
      <c r="B29" s="258">
        <f t="shared" si="48"/>
        <v>0</v>
      </c>
      <c r="C29" s="259">
        <f t="shared" ref="C29:U29" si="59">C14/1000</f>
        <v>0</v>
      </c>
      <c r="D29" s="259">
        <f t="shared" si="59"/>
        <v>0</v>
      </c>
      <c r="E29" s="259">
        <f t="shared" si="59"/>
        <v>0</v>
      </c>
      <c r="F29" s="259">
        <f t="shared" si="59"/>
        <v>0</v>
      </c>
      <c r="G29" s="259">
        <f t="shared" si="59"/>
        <v>0</v>
      </c>
      <c r="H29" s="259">
        <f t="shared" si="59"/>
        <v>0</v>
      </c>
      <c r="I29" s="259">
        <f t="shared" si="59"/>
        <v>0</v>
      </c>
      <c r="J29" s="259">
        <f t="shared" si="59"/>
        <v>0</v>
      </c>
      <c r="K29" s="259">
        <f t="shared" si="59"/>
        <v>0</v>
      </c>
      <c r="L29" s="259">
        <f t="shared" si="59"/>
        <v>0</v>
      </c>
      <c r="M29" s="259">
        <f t="shared" si="59"/>
        <v>0</v>
      </c>
      <c r="N29" s="259">
        <f t="shared" si="59"/>
        <v>0</v>
      </c>
      <c r="O29" s="259">
        <f t="shared" si="59"/>
        <v>0</v>
      </c>
      <c r="P29" s="259">
        <f t="shared" si="59"/>
        <v>0</v>
      </c>
      <c r="Q29" s="259">
        <f t="shared" si="59"/>
        <v>0</v>
      </c>
      <c r="R29" s="259">
        <f t="shared" si="59"/>
        <v>0</v>
      </c>
      <c r="S29" s="259">
        <f t="shared" si="59"/>
        <v>0</v>
      </c>
      <c r="T29" s="259">
        <f t="shared" si="59"/>
        <v>0</v>
      </c>
      <c r="U29" s="260">
        <f t="shared" si="59"/>
        <v>0</v>
      </c>
    </row>
  </sheetData>
  <phoneticPr fontId="4"/>
  <pageMargins left="0.39370078740157483" right="0.39370078740157483" top="0.82677165354330717" bottom="0.98425196850393704" header="0.51181102362204722" footer="0.51181102362204722"/>
  <pageSetup paperSize="9" scale="75" orientation="landscape" r:id="rId1"/>
  <headerFooter alignWithMargins="0">
    <oddHeader>&amp;A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V29"/>
  <sheetViews>
    <sheetView topLeftCell="Z1" zoomScale="70" zoomScaleNormal="70" zoomScalePageLayoutView="70" workbookViewId="0">
      <selection activeCell="B12" sqref="B12:AV12"/>
    </sheetView>
  </sheetViews>
  <sheetFormatPr baseColWidth="10" defaultColWidth="11" defaultRowHeight="17" x14ac:dyDescent="0.15"/>
  <cols>
    <col min="1" max="2" width="11" style="263" customWidth="1"/>
    <col min="3" max="3" width="12.5" style="263" customWidth="1"/>
    <col min="4" max="16384" width="11" style="263"/>
  </cols>
  <sheetData>
    <row r="1" spans="1:48" x14ac:dyDescent="0.15">
      <c r="A1" s="217" t="s">
        <v>133</v>
      </c>
      <c r="B1" s="217" t="s">
        <v>91</v>
      </c>
      <c r="C1" s="217" t="s">
        <v>132</v>
      </c>
      <c r="D1" s="263" t="str">
        <f>４港計!B2</f>
        <v>平成30年2月28日現在</v>
      </c>
    </row>
    <row r="2" spans="1:48" x14ac:dyDescent="0.15">
      <c r="A2" s="264" t="s">
        <v>96</v>
      </c>
      <c r="B2" s="265" t="s">
        <v>1</v>
      </c>
      <c r="C2" s="266" t="s">
        <v>68</v>
      </c>
      <c r="D2" s="266" t="s">
        <v>3</v>
      </c>
      <c r="E2" s="266" t="s">
        <v>4</v>
      </c>
      <c r="F2" s="266" t="s">
        <v>5</v>
      </c>
      <c r="G2" s="266" t="s">
        <v>6</v>
      </c>
      <c r="H2" s="266" t="s">
        <v>221</v>
      </c>
      <c r="I2" s="267" t="s">
        <v>69</v>
      </c>
      <c r="J2" s="268" t="s">
        <v>222</v>
      </c>
      <c r="K2" s="266" t="s">
        <v>223</v>
      </c>
      <c r="L2" s="266" t="s">
        <v>224</v>
      </c>
      <c r="M2" s="266" t="s">
        <v>225</v>
      </c>
      <c r="N2" s="266" t="s">
        <v>226</v>
      </c>
      <c r="O2" s="266" t="s">
        <v>227</v>
      </c>
      <c r="P2" s="266" t="s">
        <v>228</v>
      </c>
      <c r="Q2" s="266" t="s">
        <v>229</v>
      </c>
      <c r="R2" s="266" t="s">
        <v>230</v>
      </c>
      <c r="S2" s="266" t="s">
        <v>231</v>
      </c>
      <c r="T2" s="266" t="s">
        <v>232</v>
      </c>
      <c r="U2" s="266" t="s">
        <v>233</v>
      </c>
      <c r="V2" s="266" t="s">
        <v>234</v>
      </c>
      <c r="W2" s="266" t="s">
        <v>235</v>
      </c>
      <c r="X2" s="266" t="s">
        <v>236</v>
      </c>
      <c r="Y2" s="266" t="s">
        <v>237</v>
      </c>
      <c r="Z2" s="266" t="s">
        <v>238</v>
      </c>
      <c r="AA2" s="266" t="s">
        <v>239</v>
      </c>
      <c r="AB2" s="266" t="s">
        <v>240</v>
      </c>
      <c r="AC2" s="266" t="s">
        <v>241</v>
      </c>
      <c r="AD2" s="266" t="s">
        <v>242</v>
      </c>
      <c r="AE2" s="266" t="s">
        <v>243</v>
      </c>
      <c r="AF2" s="266" t="s">
        <v>244</v>
      </c>
      <c r="AG2" s="266" t="s">
        <v>54</v>
      </c>
      <c r="AH2" s="266" t="s">
        <v>55</v>
      </c>
      <c r="AI2" s="266" t="s">
        <v>56</v>
      </c>
      <c r="AJ2" s="266" t="s">
        <v>57</v>
      </c>
      <c r="AK2" s="266" t="s">
        <v>58</v>
      </c>
      <c r="AL2" s="266" t="s">
        <v>59</v>
      </c>
      <c r="AM2" s="266" t="s">
        <v>60</v>
      </c>
      <c r="AN2" s="266" t="s">
        <v>61</v>
      </c>
      <c r="AO2" s="266" t="s">
        <v>62</v>
      </c>
      <c r="AP2" s="266" t="s">
        <v>29</v>
      </c>
      <c r="AQ2" s="266" t="s">
        <v>63</v>
      </c>
      <c r="AR2" s="266" t="s">
        <v>64</v>
      </c>
      <c r="AS2" s="266" t="s">
        <v>65</v>
      </c>
      <c r="AT2" s="266" t="s">
        <v>66</v>
      </c>
      <c r="AU2" s="266" t="s">
        <v>67</v>
      </c>
      <c r="AV2" s="266" t="s">
        <v>31</v>
      </c>
    </row>
    <row r="3" spans="1:48" x14ac:dyDescent="0.15">
      <c r="A3" s="264" t="s">
        <v>32</v>
      </c>
      <c r="B3" s="269">
        <v>0</v>
      </c>
      <c r="C3" s="270">
        <v>0</v>
      </c>
      <c r="D3" s="270">
        <v>0</v>
      </c>
      <c r="E3" s="270">
        <v>0</v>
      </c>
      <c r="F3" s="270">
        <v>0</v>
      </c>
      <c r="G3" s="270">
        <v>0</v>
      </c>
      <c r="H3" s="270">
        <v>0</v>
      </c>
      <c r="I3" s="270">
        <v>0</v>
      </c>
      <c r="J3" s="270">
        <v>0</v>
      </c>
      <c r="K3" s="270">
        <v>0</v>
      </c>
      <c r="L3" s="270">
        <v>0</v>
      </c>
      <c r="M3" s="270">
        <v>0</v>
      </c>
      <c r="N3" s="270">
        <v>0</v>
      </c>
      <c r="O3" s="270">
        <v>0</v>
      </c>
      <c r="P3" s="270">
        <v>0</v>
      </c>
      <c r="Q3" s="270">
        <v>0</v>
      </c>
      <c r="R3" s="270">
        <v>0</v>
      </c>
      <c r="S3" s="270">
        <v>0</v>
      </c>
      <c r="T3" s="270">
        <v>0</v>
      </c>
      <c r="U3" s="270">
        <v>0</v>
      </c>
      <c r="V3" s="270">
        <v>0</v>
      </c>
      <c r="W3" s="270">
        <v>0</v>
      </c>
      <c r="X3" s="270">
        <v>0</v>
      </c>
      <c r="Y3" s="270">
        <v>0</v>
      </c>
      <c r="Z3" s="270">
        <v>0</v>
      </c>
      <c r="AA3" s="270">
        <v>0</v>
      </c>
      <c r="AB3" s="270">
        <v>0</v>
      </c>
      <c r="AC3" s="271">
        <v>0</v>
      </c>
      <c r="AD3" s="272">
        <v>0</v>
      </c>
      <c r="AE3" s="272">
        <v>0</v>
      </c>
      <c r="AF3" s="272">
        <v>0</v>
      </c>
      <c r="AG3" s="272">
        <v>0</v>
      </c>
      <c r="AH3" s="272">
        <v>0</v>
      </c>
      <c r="AI3" s="272">
        <v>0</v>
      </c>
      <c r="AJ3" s="272">
        <v>0</v>
      </c>
      <c r="AK3" s="272">
        <v>0</v>
      </c>
      <c r="AL3" s="272">
        <v>0</v>
      </c>
      <c r="AM3" s="272">
        <v>0</v>
      </c>
      <c r="AN3" s="272">
        <v>0</v>
      </c>
      <c r="AO3" s="272">
        <v>0</v>
      </c>
      <c r="AP3" s="272">
        <v>0</v>
      </c>
      <c r="AQ3" s="272">
        <v>0</v>
      </c>
      <c r="AR3" s="272">
        <v>0</v>
      </c>
      <c r="AS3" s="272">
        <v>0</v>
      </c>
      <c r="AT3" s="272">
        <v>0</v>
      </c>
      <c r="AU3" s="272">
        <v>0</v>
      </c>
      <c r="AV3" s="273">
        <v>0</v>
      </c>
    </row>
    <row r="4" spans="1:48" x14ac:dyDescent="0.15">
      <c r="A4" s="264" t="s">
        <v>33</v>
      </c>
      <c r="B4" s="269">
        <v>0</v>
      </c>
      <c r="C4" s="270">
        <v>0</v>
      </c>
      <c r="D4" s="270">
        <v>0</v>
      </c>
      <c r="E4" s="270">
        <v>0</v>
      </c>
      <c r="F4" s="270">
        <v>0</v>
      </c>
      <c r="G4" s="270">
        <v>0</v>
      </c>
      <c r="H4" s="270">
        <v>0</v>
      </c>
      <c r="I4" s="270">
        <v>0</v>
      </c>
      <c r="J4" s="270">
        <v>0</v>
      </c>
      <c r="K4" s="270">
        <v>0</v>
      </c>
      <c r="L4" s="270">
        <v>0</v>
      </c>
      <c r="M4" s="270">
        <v>0</v>
      </c>
      <c r="N4" s="270">
        <v>0</v>
      </c>
      <c r="O4" s="270">
        <v>0</v>
      </c>
      <c r="P4" s="270">
        <v>0</v>
      </c>
      <c r="Q4" s="270">
        <v>0</v>
      </c>
      <c r="R4" s="270">
        <v>0</v>
      </c>
      <c r="S4" s="270">
        <v>0</v>
      </c>
      <c r="T4" s="270">
        <v>0</v>
      </c>
      <c r="U4" s="270">
        <v>0</v>
      </c>
      <c r="V4" s="270">
        <v>0</v>
      </c>
      <c r="W4" s="270">
        <v>0</v>
      </c>
      <c r="X4" s="270">
        <v>0</v>
      </c>
      <c r="Y4" s="270">
        <v>0</v>
      </c>
      <c r="Z4" s="270">
        <v>0</v>
      </c>
      <c r="AA4" s="270">
        <v>0</v>
      </c>
      <c r="AB4" s="270">
        <v>0</v>
      </c>
      <c r="AC4" s="271">
        <v>0</v>
      </c>
      <c r="AD4" s="272">
        <v>0</v>
      </c>
      <c r="AE4" s="272">
        <v>0</v>
      </c>
      <c r="AF4" s="272">
        <v>0</v>
      </c>
      <c r="AG4" s="272">
        <v>0</v>
      </c>
      <c r="AH4" s="272">
        <v>0</v>
      </c>
      <c r="AI4" s="272">
        <v>0</v>
      </c>
      <c r="AJ4" s="272">
        <v>0</v>
      </c>
      <c r="AK4" s="272">
        <v>0</v>
      </c>
      <c r="AL4" s="272">
        <v>0</v>
      </c>
      <c r="AM4" s="272">
        <v>0</v>
      </c>
      <c r="AN4" s="272">
        <v>0</v>
      </c>
      <c r="AO4" s="272">
        <v>0</v>
      </c>
      <c r="AP4" s="272">
        <v>0</v>
      </c>
      <c r="AQ4" s="272">
        <v>0</v>
      </c>
      <c r="AR4" s="272">
        <v>0</v>
      </c>
      <c r="AS4" s="272">
        <v>0</v>
      </c>
      <c r="AT4" s="272">
        <v>0</v>
      </c>
      <c r="AU4" s="272">
        <v>0</v>
      </c>
      <c r="AV4" s="273">
        <v>0</v>
      </c>
    </row>
    <row r="5" spans="1:48" x14ac:dyDescent="0.15">
      <c r="A5" s="264" t="s">
        <v>34</v>
      </c>
      <c r="B5" s="269">
        <v>0</v>
      </c>
      <c r="C5" s="270">
        <v>0</v>
      </c>
      <c r="D5" s="270">
        <v>0</v>
      </c>
      <c r="E5" s="270">
        <v>0</v>
      </c>
      <c r="F5" s="270">
        <v>0</v>
      </c>
      <c r="G5" s="270">
        <v>0</v>
      </c>
      <c r="H5" s="270">
        <v>0</v>
      </c>
      <c r="I5" s="270">
        <v>0</v>
      </c>
      <c r="J5" s="270">
        <v>0</v>
      </c>
      <c r="K5" s="270">
        <v>0</v>
      </c>
      <c r="L5" s="270">
        <v>0</v>
      </c>
      <c r="M5" s="270">
        <v>0</v>
      </c>
      <c r="N5" s="270">
        <v>0</v>
      </c>
      <c r="O5" s="270">
        <v>0</v>
      </c>
      <c r="P5" s="270">
        <v>0</v>
      </c>
      <c r="Q5" s="270">
        <v>0</v>
      </c>
      <c r="R5" s="270">
        <v>0</v>
      </c>
      <c r="S5" s="270">
        <v>0</v>
      </c>
      <c r="T5" s="270">
        <v>0</v>
      </c>
      <c r="U5" s="270">
        <v>0</v>
      </c>
      <c r="V5" s="270">
        <v>0</v>
      </c>
      <c r="W5" s="270">
        <v>0</v>
      </c>
      <c r="X5" s="270">
        <v>0</v>
      </c>
      <c r="Y5" s="270">
        <v>0</v>
      </c>
      <c r="Z5" s="270">
        <v>0</v>
      </c>
      <c r="AA5" s="270">
        <v>0</v>
      </c>
      <c r="AB5" s="270">
        <v>0</v>
      </c>
      <c r="AC5" s="271">
        <v>0</v>
      </c>
      <c r="AD5" s="272">
        <v>0</v>
      </c>
      <c r="AE5" s="272">
        <v>0</v>
      </c>
      <c r="AF5" s="272">
        <v>0</v>
      </c>
      <c r="AG5" s="272">
        <v>0</v>
      </c>
      <c r="AH5" s="272">
        <v>0</v>
      </c>
      <c r="AI5" s="272">
        <v>0</v>
      </c>
      <c r="AJ5" s="272">
        <v>0</v>
      </c>
      <c r="AK5" s="272">
        <v>0</v>
      </c>
      <c r="AL5" s="272">
        <v>0</v>
      </c>
      <c r="AM5" s="272">
        <v>0</v>
      </c>
      <c r="AN5" s="272">
        <v>0</v>
      </c>
      <c r="AO5" s="272">
        <v>0</v>
      </c>
      <c r="AP5" s="272">
        <v>0</v>
      </c>
      <c r="AQ5" s="272">
        <v>0</v>
      </c>
      <c r="AR5" s="272">
        <v>0</v>
      </c>
      <c r="AS5" s="272">
        <v>0</v>
      </c>
      <c r="AT5" s="272">
        <v>0</v>
      </c>
      <c r="AU5" s="272">
        <v>0</v>
      </c>
      <c r="AV5" s="273">
        <v>0</v>
      </c>
    </row>
    <row r="6" spans="1:48" x14ac:dyDescent="0.15">
      <c r="A6" s="264" t="s">
        <v>35</v>
      </c>
      <c r="B6" s="269">
        <v>0</v>
      </c>
      <c r="C6" s="270">
        <v>0</v>
      </c>
      <c r="D6" s="270">
        <v>0</v>
      </c>
      <c r="E6" s="270">
        <v>0</v>
      </c>
      <c r="F6" s="270">
        <v>0</v>
      </c>
      <c r="G6" s="270">
        <v>0</v>
      </c>
      <c r="H6" s="270">
        <v>0</v>
      </c>
      <c r="I6" s="270">
        <v>0</v>
      </c>
      <c r="J6" s="270">
        <v>0</v>
      </c>
      <c r="K6" s="270">
        <v>0</v>
      </c>
      <c r="L6" s="270">
        <v>0</v>
      </c>
      <c r="M6" s="270">
        <v>0</v>
      </c>
      <c r="N6" s="270">
        <v>0</v>
      </c>
      <c r="O6" s="270">
        <v>0</v>
      </c>
      <c r="P6" s="270">
        <v>0</v>
      </c>
      <c r="Q6" s="270">
        <v>0</v>
      </c>
      <c r="R6" s="270">
        <v>0</v>
      </c>
      <c r="S6" s="270">
        <v>0</v>
      </c>
      <c r="T6" s="270">
        <v>0</v>
      </c>
      <c r="U6" s="270">
        <v>0</v>
      </c>
      <c r="V6" s="270">
        <v>0</v>
      </c>
      <c r="W6" s="270">
        <v>0</v>
      </c>
      <c r="X6" s="270">
        <v>0</v>
      </c>
      <c r="Y6" s="270">
        <v>0</v>
      </c>
      <c r="Z6" s="270">
        <v>0</v>
      </c>
      <c r="AA6" s="270">
        <v>0</v>
      </c>
      <c r="AB6" s="270">
        <v>0</v>
      </c>
      <c r="AC6" s="271">
        <v>0</v>
      </c>
      <c r="AD6" s="272">
        <v>0</v>
      </c>
      <c r="AE6" s="272">
        <v>0</v>
      </c>
      <c r="AF6" s="272">
        <v>0</v>
      </c>
      <c r="AG6" s="272">
        <v>0</v>
      </c>
      <c r="AH6" s="272">
        <v>0</v>
      </c>
      <c r="AI6" s="272">
        <v>0</v>
      </c>
      <c r="AJ6" s="272">
        <v>0</v>
      </c>
      <c r="AK6" s="272">
        <v>0</v>
      </c>
      <c r="AL6" s="272">
        <v>0</v>
      </c>
      <c r="AM6" s="272">
        <v>0</v>
      </c>
      <c r="AN6" s="272">
        <v>0</v>
      </c>
      <c r="AO6" s="272">
        <v>0</v>
      </c>
      <c r="AP6" s="272">
        <v>0</v>
      </c>
      <c r="AQ6" s="272">
        <v>0</v>
      </c>
      <c r="AR6" s="272">
        <v>0</v>
      </c>
      <c r="AS6" s="272">
        <v>0</v>
      </c>
      <c r="AT6" s="272">
        <v>0</v>
      </c>
      <c r="AU6" s="272">
        <v>0</v>
      </c>
      <c r="AV6" s="273">
        <v>0</v>
      </c>
    </row>
    <row r="7" spans="1:48" x14ac:dyDescent="0.15">
      <c r="A7" s="264" t="s">
        <v>36</v>
      </c>
      <c r="B7" s="269">
        <v>0</v>
      </c>
      <c r="C7" s="270">
        <v>0</v>
      </c>
      <c r="D7" s="270">
        <v>0</v>
      </c>
      <c r="E7" s="270">
        <v>0</v>
      </c>
      <c r="F7" s="270">
        <v>0</v>
      </c>
      <c r="G7" s="270">
        <v>0</v>
      </c>
      <c r="H7" s="270">
        <v>0</v>
      </c>
      <c r="I7" s="270">
        <v>0</v>
      </c>
      <c r="J7" s="270">
        <v>0</v>
      </c>
      <c r="K7" s="270">
        <v>0</v>
      </c>
      <c r="L7" s="270">
        <v>0</v>
      </c>
      <c r="M7" s="270">
        <v>0</v>
      </c>
      <c r="N7" s="270">
        <v>0</v>
      </c>
      <c r="O7" s="270">
        <v>0</v>
      </c>
      <c r="P7" s="270">
        <v>0</v>
      </c>
      <c r="Q7" s="270">
        <v>0</v>
      </c>
      <c r="R7" s="270">
        <v>0</v>
      </c>
      <c r="S7" s="270">
        <v>0</v>
      </c>
      <c r="T7" s="270">
        <v>0</v>
      </c>
      <c r="U7" s="270">
        <v>0</v>
      </c>
      <c r="V7" s="270">
        <v>0</v>
      </c>
      <c r="W7" s="270">
        <v>0</v>
      </c>
      <c r="X7" s="270">
        <v>0</v>
      </c>
      <c r="Y7" s="270">
        <v>0</v>
      </c>
      <c r="Z7" s="270">
        <v>0</v>
      </c>
      <c r="AA7" s="270">
        <v>0</v>
      </c>
      <c r="AB7" s="270">
        <v>0</v>
      </c>
      <c r="AC7" s="271">
        <v>0</v>
      </c>
      <c r="AD7" s="272">
        <v>0</v>
      </c>
      <c r="AE7" s="272">
        <v>0</v>
      </c>
      <c r="AF7" s="272">
        <v>0</v>
      </c>
      <c r="AG7" s="272">
        <v>0</v>
      </c>
      <c r="AH7" s="272">
        <v>0</v>
      </c>
      <c r="AI7" s="272">
        <v>0</v>
      </c>
      <c r="AJ7" s="272">
        <v>0</v>
      </c>
      <c r="AK7" s="272">
        <v>0</v>
      </c>
      <c r="AL7" s="272">
        <v>0</v>
      </c>
      <c r="AM7" s="272">
        <v>0</v>
      </c>
      <c r="AN7" s="272">
        <v>0</v>
      </c>
      <c r="AO7" s="272">
        <v>0</v>
      </c>
      <c r="AP7" s="272">
        <v>0</v>
      </c>
      <c r="AQ7" s="272">
        <v>0</v>
      </c>
      <c r="AR7" s="272">
        <v>0</v>
      </c>
      <c r="AS7" s="272">
        <v>0</v>
      </c>
      <c r="AT7" s="272">
        <v>0</v>
      </c>
      <c r="AU7" s="272">
        <v>0</v>
      </c>
      <c r="AV7" s="273">
        <v>0</v>
      </c>
    </row>
    <row r="8" spans="1:48" x14ac:dyDescent="0.15">
      <c r="A8" s="264" t="s">
        <v>250</v>
      </c>
      <c r="B8" s="269">
        <v>0</v>
      </c>
      <c r="C8" s="270">
        <v>0</v>
      </c>
      <c r="D8" s="270">
        <v>0</v>
      </c>
      <c r="E8" s="270">
        <v>0</v>
      </c>
      <c r="F8" s="270">
        <v>0</v>
      </c>
      <c r="G8" s="270">
        <v>0</v>
      </c>
      <c r="H8" s="270">
        <v>0</v>
      </c>
      <c r="I8" s="270">
        <v>0</v>
      </c>
      <c r="J8" s="270">
        <v>0</v>
      </c>
      <c r="K8" s="270">
        <v>0</v>
      </c>
      <c r="L8" s="270">
        <v>0</v>
      </c>
      <c r="M8" s="270">
        <v>0</v>
      </c>
      <c r="N8" s="270">
        <v>0</v>
      </c>
      <c r="O8" s="270">
        <v>0</v>
      </c>
      <c r="P8" s="270">
        <v>0</v>
      </c>
      <c r="Q8" s="270">
        <v>0</v>
      </c>
      <c r="R8" s="270">
        <v>0</v>
      </c>
      <c r="S8" s="270">
        <v>0</v>
      </c>
      <c r="T8" s="270">
        <v>0</v>
      </c>
      <c r="U8" s="270">
        <v>0</v>
      </c>
      <c r="V8" s="270">
        <v>0</v>
      </c>
      <c r="W8" s="270">
        <v>0</v>
      </c>
      <c r="X8" s="270">
        <v>0</v>
      </c>
      <c r="Y8" s="270">
        <v>0</v>
      </c>
      <c r="Z8" s="270">
        <v>0</v>
      </c>
      <c r="AA8" s="270">
        <v>0</v>
      </c>
      <c r="AB8" s="270">
        <v>0</v>
      </c>
      <c r="AC8" s="271">
        <v>0</v>
      </c>
      <c r="AD8" s="272">
        <v>0</v>
      </c>
      <c r="AE8" s="272">
        <v>0</v>
      </c>
      <c r="AF8" s="272">
        <v>0</v>
      </c>
      <c r="AG8" s="272">
        <v>0</v>
      </c>
      <c r="AH8" s="272">
        <v>0</v>
      </c>
      <c r="AI8" s="272">
        <v>0</v>
      </c>
      <c r="AJ8" s="272">
        <v>0</v>
      </c>
      <c r="AK8" s="272">
        <v>0</v>
      </c>
      <c r="AL8" s="272">
        <v>0</v>
      </c>
      <c r="AM8" s="272">
        <v>0</v>
      </c>
      <c r="AN8" s="272">
        <v>0</v>
      </c>
      <c r="AO8" s="272">
        <v>0</v>
      </c>
      <c r="AP8" s="272">
        <v>0</v>
      </c>
      <c r="AQ8" s="272">
        <v>0</v>
      </c>
      <c r="AR8" s="272">
        <v>0</v>
      </c>
      <c r="AS8" s="272">
        <v>0</v>
      </c>
      <c r="AT8" s="272">
        <v>0</v>
      </c>
      <c r="AU8" s="272">
        <v>0</v>
      </c>
      <c r="AV8" s="273">
        <v>0</v>
      </c>
    </row>
    <row r="9" spans="1:48" x14ac:dyDescent="0.15">
      <c r="A9" s="264" t="s">
        <v>38</v>
      </c>
      <c r="B9" s="269">
        <v>0</v>
      </c>
      <c r="C9" s="270">
        <v>0</v>
      </c>
      <c r="D9" s="270">
        <v>0</v>
      </c>
      <c r="E9" s="270">
        <v>0</v>
      </c>
      <c r="F9" s="270">
        <v>0</v>
      </c>
      <c r="G9" s="270">
        <v>0</v>
      </c>
      <c r="H9" s="270">
        <v>0</v>
      </c>
      <c r="I9" s="270">
        <v>0</v>
      </c>
      <c r="J9" s="270">
        <v>0</v>
      </c>
      <c r="K9" s="270">
        <v>0</v>
      </c>
      <c r="L9" s="270">
        <v>0</v>
      </c>
      <c r="M9" s="270">
        <v>0</v>
      </c>
      <c r="N9" s="270">
        <v>0</v>
      </c>
      <c r="O9" s="270">
        <v>0</v>
      </c>
      <c r="P9" s="270">
        <v>0</v>
      </c>
      <c r="Q9" s="270">
        <v>0</v>
      </c>
      <c r="R9" s="270">
        <v>0</v>
      </c>
      <c r="S9" s="270">
        <v>0</v>
      </c>
      <c r="T9" s="270">
        <v>0</v>
      </c>
      <c r="U9" s="270">
        <v>0</v>
      </c>
      <c r="V9" s="270">
        <v>0</v>
      </c>
      <c r="W9" s="270">
        <v>0</v>
      </c>
      <c r="X9" s="270">
        <v>0</v>
      </c>
      <c r="Y9" s="270">
        <v>0</v>
      </c>
      <c r="Z9" s="270">
        <v>0</v>
      </c>
      <c r="AA9" s="270">
        <v>0</v>
      </c>
      <c r="AB9" s="270">
        <v>0</v>
      </c>
      <c r="AC9" s="271">
        <v>0</v>
      </c>
      <c r="AD9" s="272">
        <v>0</v>
      </c>
      <c r="AE9" s="272">
        <v>0</v>
      </c>
      <c r="AF9" s="272">
        <v>0</v>
      </c>
      <c r="AG9" s="272">
        <v>0</v>
      </c>
      <c r="AH9" s="272">
        <v>0</v>
      </c>
      <c r="AI9" s="272">
        <v>0</v>
      </c>
      <c r="AJ9" s="272">
        <v>0</v>
      </c>
      <c r="AK9" s="272">
        <v>0</v>
      </c>
      <c r="AL9" s="272">
        <v>0</v>
      </c>
      <c r="AM9" s="272">
        <v>0</v>
      </c>
      <c r="AN9" s="272">
        <v>0</v>
      </c>
      <c r="AO9" s="272">
        <v>0</v>
      </c>
      <c r="AP9" s="272">
        <v>0</v>
      </c>
      <c r="AQ9" s="272">
        <v>0</v>
      </c>
      <c r="AR9" s="272">
        <v>0</v>
      </c>
      <c r="AS9" s="272">
        <v>0</v>
      </c>
      <c r="AT9" s="272">
        <v>0</v>
      </c>
      <c r="AU9" s="272">
        <v>0</v>
      </c>
      <c r="AV9" s="273">
        <v>0</v>
      </c>
    </row>
    <row r="10" spans="1:48" x14ac:dyDescent="0.15">
      <c r="A10" s="264" t="s">
        <v>39</v>
      </c>
      <c r="B10" s="269">
        <v>0</v>
      </c>
      <c r="C10" s="270">
        <v>0</v>
      </c>
      <c r="D10" s="270">
        <v>0</v>
      </c>
      <c r="E10" s="270">
        <v>0</v>
      </c>
      <c r="F10" s="270">
        <v>0</v>
      </c>
      <c r="G10" s="270">
        <v>0</v>
      </c>
      <c r="H10" s="270">
        <v>0</v>
      </c>
      <c r="I10" s="270">
        <v>0</v>
      </c>
      <c r="J10" s="270">
        <v>0</v>
      </c>
      <c r="K10" s="270">
        <v>0</v>
      </c>
      <c r="L10" s="270">
        <v>0</v>
      </c>
      <c r="M10" s="270">
        <v>0</v>
      </c>
      <c r="N10" s="270">
        <v>0</v>
      </c>
      <c r="O10" s="270">
        <v>0</v>
      </c>
      <c r="P10" s="270">
        <v>0</v>
      </c>
      <c r="Q10" s="270">
        <v>0</v>
      </c>
      <c r="R10" s="270">
        <v>0</v>
      </c>
      <c r="S10" s="270">
        <v>0</v>
      </c>
      <c r="T10" s="270">
        <v>0</v>
      </c>
      <c r="U10" s="270">
        <v>0</v>
      </c>
      <c r="V10" s="270">
        <v>0</v>
      </c>
      <c r="W10" s="270">
        <v>0</v>
      </c>
      <c r="X10" s="270">
        <v>0</v>
      </c>
      <c r="Y10" s="270">
        <v>0</v>
      </c>
      <c r="Z10" s="270">
        <v>0</v>
      </c>
      <c r="AA10" s="270">
        <v>0</v>
      </c>
      <c r="AB10" s="270">
        <v>0</v>
      </c>
      <c r="AC10" s="271">
        <v>0</v>
      </c>
      <c r="AD10" s="272">
        <v>0</v>
      </c>
      <c r="AE10" s="272">
        <v>0</v>
      </c>
      <c r="AF10" s="272">
        <v>0</v>
      </c>
      <c r="AG10" s="272">
        <v>0</v>
      </c>
      <c r="AH10" s="272">
        <v>0</v>
      </c>
      <c r="AI10" s="272">
        <v>0</v>
      </c>
      <c r="AJ10" s="272">
        <v>0</v>
      </c>
      <c r="AK10" s="272">
        <v>0</v>
      </c>
      <c r="AL10" s="272">
        <v>0</v>
      </c>
      <c r="AM10" s="272">
        <v>0</v>
      </c>
      <c r="AN10" s="272">
        <v>0</v>
      </c>
      <c r="AO10" s="272">
        <v>0</v>
      </c>
      <c r="AP10" s="272">
        <v>0</v>
      </c>
      <c r="AQ10" s="272">
        <v>0</v>
      </c>
      <c r="AR10" s="272">
        <v>0</v>
      </c>
      <c r="AS10" s="272">
        <v>0</v>
      </c>
      <c r="AT10" s="272">
        <v>0</v>
      </c>
      <c r="AU10" s="272">
        <v>0</v>
      </c>
      <c r="AV10" s="273">
        <v>0</v>
      </c>
    </row>
    <row r="11" spans="1:48" x14ac:dyDescent="0.15">
      <c r="A11" s="264" t="s">
        <v>40</v>
      </c>
      <c r="B11" s="269">
        <v>0</v>
      </c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270">
        <v>0</v>
      </c>
      <c r="P11" s="270">
        <v>0</v>
      </c>
      <c r="Q11" s="270">
        <v>0</v>
      </c>
      <c r="R11" s="270">
        <v>0</v>
      </c>
      <c r="S11" s="270">
        <v>0</v>
      </c>
      <c r="T11" s="270">
        <v>0</v>
      </c>
      <c r="U11" s="270">
        <v>0</v>
      </c>
      <c r="V11" s="270">
        <v>0</v>
      </c>
      <c r="W11" s="270">
        <v>0</v>
      </c>
      <c r="X11" s="270">
        <v>0</v>
      </c>
      <c r="Y11" s="270">
        <v>0</v>
      </c>
      <c r="Z11" s="270">
        <v>0</v>
      </c>
      <c r="AA11" s="270">
        <v>0</v>
      </c>
      <c r="AB11" s="270">
        <v>0</v>
      </c>
      <c r="AC11" s="271">
        <v>0</v>
      </c>
      <c r="AD11" s="272">
        <v>0</v>
      </c>
      <c r="AE11" s="272">
        <v>0</v>
      </c>
      <c r="AF11" s="272">
        <v>0</v>
      </c>
      <c r="AG11" s="272">
        <v>0</v>
      </c>
      <c r="AH11" s="272">
        <v>0</v>
      </c>
      <c r="AI11" s="272">
        <v>0</v>
      </c>
      <c r="AJ11" s="272">
        <v>0</v>
      </c>
      <c r="AK11" s="272">
        <v>0</v>
      </c>
      <c r="AL11" s="272">
        <v>0</v>
      </c>
      <c r="AM11" s="272">
        <v>0</v>
      </c>
      <c r="AN11" s="272">
        <v>0</v>
      </c>
      <c r="AO11" s="272">
        <v>0</v>
      </c>
      <c r="AP11" s="272">
        <v>0</v>
      </c>
      <c r="AQ11" s="272">
        <v>0</v>
      </c>
      <c r="AR11" s="272">
        <v>0</v>
      </c>
      <c r="AS11" s="272">
        <v>0</v>
      </c>
      <c r="AT11" s="272">
        <v>0</v>
      </c>
      <c r="AU11" s="272">
        <v>0</v>
      </c>
      <c r="AV11" s="273">
        <v>0</v>
      </c>
    </row>
    <row r="12" spans="1:48" x14ac:dyDescent="0.15">
      <c r="A12" s="264" t="s">
        <v>41</v>
      </c>
      <c r="B12" s="269">
        <v>0</v>
      </c>
      <c r="C12" s="270">
        <v>0</v>
      </c>
      <c r="D12" s="270">
        <v>0</v>
      </c>
      <c r="E12" s="270">
        <v>0</v>
      </c>
      <c r="F12" s="270">
        <v>0</v>
      </c>
      <c r="G12" s="270">
        <v>0</v>
      </c>
      <c r="H12" s="270">
        <v>0</v>
      </c>
      <c r="I12" s="270">
        <v>0</v>
      </c>
      <c r="J12" s="270">
        <v>0</v>
      </c>
      <c r="K12" s="270">
        <v>0</v>
      </c>
      <c r="L12" s="270">
        <v>0</v>
      </c>
      <c r="M12" s="270">
        <v>0</v>
      </c>
      <c r="N12" s="270">
        <v>0</v>
      </c>
      <c r="O12" s="270">
        <v>0</v>
      </c>
      <c r="P12" s="270">
        <v>0</v>
      </c>
      <c r="Q12" s="270">
        <v>0</v>
      </c>
      <c r="R12" s="270">
        <v>0</v>
      </c>
      <c r="S12" s="270">
        <v>0</v>
      </c>
      <c r="T12" s="270">
        <v>0</v>
      </c>
      <c r="U12" s="270">
        <v>0</v>
      </c>
      <c r="V12" s="270">
        <v>0</v>
      </c>
      <c r="W12" s="270">
        <v>0</v>
      </c>
      <c r="X12" s="270">
        <v>0</v>
      </c>
      <c r="Y12" s="270">
        <v>0</v>
      </c>
      <c r="Z12" s="270">
        <v>0</v>
      </c>
      <c r="AA12" s="270">
        <v>0</v>
      </c>
      <c r="AB12" s="270">
        <v>0</v>
      </c>
      <c r="AC12" s="271">
        <v>0</v>
      </c>
      <c r="AD12" s="272">
        <v>0</v>
      </c>
      <c r="AE12" s="272">
        <v>0</v>
      </c>
      <c r="AF12" s="272">
        <v>0</v>
      </c>
      <c r="AG12" s="272">
        <v>0</v>
      </c>
      <c r="AH12" s="272">
        <v>0</v>
      </c>
      <c r="AI12" s="272">
        <v>0</v>
      </c>
      <c r="AJ12" s="272">
        <v>0</v>
      </c>
      <c r="AK12" s="272">
        <v>0</v>
      </c>
      <c r="AL12" s="272">
        <v>0</v>
      </c>
      <c r="AM12" s="272">
        <v>0</v>
      </c>
      <c r="AN12" s="272">
        <v>0</v>
      </c>
      <c r="AO12" s="272">
        <v>0</v>
      </c>
      <c r="AP12" s="272">
        <v>0</v>
      </c>
      <c r="AQ12" s="272">
        <v>0</v>
      </c>
      <c r="AR12" s="272">
        <v>0</v>
      </c>
      <c r="AS12" s="272">
        <v>0</v>
      </c>
      <c r="AT12" s="272">
        <v>0</v>
      </c>
      <c r="AU12" s="272">
        <v>0</v>
      </c>
      <c r="AV12" s="273">
        <v>0</v>
      </c>
    </row>
    <row r="13" spans="1:48" x14ac:dyDescent="0.15">
      <c r="A13" s="264" t="s">
        <v>42</v>
      </c>
      <c r="B13" s="269"/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1"/>
      <c r="AD13" s="272"/>
      <c r="AE13" s="272"/>
      <c r="AF13" s="272"/>
      <c r="AG13" s="272"/>
      <c r="AH13" s="272"/>
      <c r="AI13" s="272"/>
      <c r="AJ13" s="272"/>
      <c r="AK13" s="272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273"/>
    </row>
    <row r="14" spans="1:48" x14ac:dyDescent="0.15">
      <c r="A14" s="264" t="s">
        <v>43</v>
      </c>
      <c r="B14" s="336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7"/>
      <c r="Z14" s="337"/>
      <c r="AA14" s="337"/>
      <c r="AB14" s="337"/>
      <c r="AC14" s="338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  <c r="AV14" s="273"/>
    </row>
    <row r="15" spans="1:48" ht="18" thickBot="1" x14ac:dyDescent="0.2"/>
    <row r="16" spans="1:48" x14ac:dyDescent="0.15">
      <c r="A16" s="274" t="s">
        <v>97</v>
      </c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6"/>
    </row>
    <row r="17" spans="1:48" x14ac:dyDescent="0.15">
      <c r="A17" s="277" t="s">
        <v>96</v>
      </c>
      <c r="B17" s="265" t="s">
        <v>1</v>
      </c>
      <c r="C17" s="266" t="s">
        <v>68</v>
      </c>
      <c r="D17" s="266" t="s">
        <v>3</v>
      </c>
      <c r="E17" s="266" t="s">
        <v>4</v>
      </c>
      <c r="F17" s="266" t="s">
        <v>5</v>
      </c>
      <c r="G17" s="266" t="s">
        <v>6</v>
      </c>
      <c r="H17" s="266" t="s">
        <v>221</v>
      </c>
      <c r="I17" s="267" t="s">
        <v>69</v>
      </c>
      <c r="J17" s="268" t="s">
        <v>245</v>
      </c>
      <c r="K17" s="266" t="s">
        <v>246</v>
      </c>
      <c r="L17" s="266" t="s">
        <v>247</v>
      </c>
      <c r="M17" s="266" t="s">
        <v>248</v>
      </c>
      <c r="N17" s="266" t="s">
        <v>226</v>
      </c>
      <c r="O17" s="266" t="s">
        <v>249</v>
      </c>
      <c r="P17" s="266" t="s">
        <v>228</v>
      </c>
      <c r="Q17" s="266" t="s">
        <v>229</v>
      </c>
      <c r="R17" s="266" t="s">
        <v>230</v>
      </c>
      <c r="S17" s="266" t="s">
        <v>231</v>
      </c>
      <c r="T17" s="266" t="s">
        <v>232</v>
      </c>
      <c r="U17" s="266" t="s">
        <v>233</v>
      </c>
      <c r="V17" s="266" t="s">
        <v>234</v>
      </c>
      <c r="W17" s="266" t="s">
        <v>235</v>
      </c>
      <c r="X17" s="266" t="s">
        <v>236</v>
      </c>
      <c r="Y17" s="266" t="s">
        <v>237</v>
      </c>
      <c r="Z17" s="266" t="s">
        <v>238</v>
      </c>
      <c r="AA17" s="266" t="s">
        <v>239</v>
      </c>
      <c r="AB17" s="266" t="s">
        <v>240</v>
      </c>
      <c r="AC17" s="266" t="s">
        <v>241</v>
      </c>
      <c r="AD17" s="266" t="s">
        <v>242</v>
      </c>
      <c r="AE17" s="266" t="s">
        <v>243</v>
      </c>
      <c r="AF17" s="266" t="s">
        <v>244</v>
      </c>
      <c r="AG17" s="266" t="s">
        <v>54</v>
      </c>
      <c r="AH17" s="266" t="s">
        <v>55</v>
      </c>
      <c r="AI17" s="266" t="s">
        <v>56</v>
      </c>
      <c r="AJ17" s="266" t="s">
        <v>57</v>
      </c>
      <c r="AK17" s="266" t="s">
        <v>58</v>
      </c>
      <c r="AL17" s="266" t="s">
        <v>59</v>
      </c>
      <c r="AM17" s="266" t="s">
        <v>60</v>
      </c>
      <c r="AN17" s="266" t="s">
        <v>61</v>
      </c>
      <c r="AO17" s="266" t="s">
        <v>62</v>
      </c>
      <c r="AP17" s="266" t="s">
        <v>29</v>
      </c>
      <c r="AQ17" s="266" t="s">
        <v>63</v>
      </c>
      <c r="AR17" s="266" t="s">
        <v>64</v>
      </c>
      <c r="AS17" s="266" t="s">
        <v>65</v>
      </c>
      <c r="AT17" s="266" t="s">
        <v>66</v>
      </c>
      <c r="AU17" s="266" t="s">
        <v>67</v>
      </c>
      <c r="AV17" s="266" t="s">
        <v>31</v>
      </c>
    </row>
    <row r="18" spans="1:48" x14ac:dyDescent="0.15">
      <c r="A18" s="277" t="s">
        <v>32</v>
      </c>
      <c r="B18" s="278">
        <f>B3</f>
        <v>0</v>
      </c>
      <c r="C18" s="279">
        <f t="shared" ref="C18:C27" si="0">C3/1000</f>
        <v>0</v>
      </c>
      <c r="D18" s="279">
        <f t="shared" ref="D18:AC18" si="1">D3/1000</f>
        <v>0</v>
      </c>
      <c r="E18" s="279">
        <f t="shared" si="1"/>
        <v>0</v>
      </c>
      <c r="F18" s="279">
        <f t="shared" si="1"/>
        <v>0</v>
      </c>
      <c r="G18" s="279">
        <f t="shared" si="1"/>
        <v>0</v>
      </c>
      <c r="H18" s="279">
        <f t="shared" si="1"/>
        <v>0</v>
      </c>
      <c r="I18" s="279">
        <f t="shared" si="1"/>
        <v>0</v>
      </c>
      <c r="J18" s="279">
        <f t="shared" si="1"/>
        <v>0</v>
      </c>
      <c r="K18" s="279">
        <f t="shared" si="1"/>
        <v>0</v>
      </c>
      <c r="L18" s="279">
        <f t="shared" si="1"/>
        <v>0</v>
      </c>
      <c r="M18" s="279">
        <f t="shared" si="1"/>
        <v>0</v>
      </c>
      <c r="N18" s="279">
        <f t="shared" si="1"/>
        <v>0</v>
      </c>
      <c r="O18" s="279">
        <f t="shared" si="1"/>
        <v>0</v>
      </c>
      <c r="P18" s="279">
        <f t="shared" si="1"/>
        <v>0</v>
      </c>
      <c r="Q18" s="279">
        <f t="shared" si="1"/>
        <v>0</v>
      </c>
      <c r="R18" s="279">
        <f t="shared" si="1"/>
        <v>0</v>
      </c>
      <c r="S18" s="279">
        <f t="shared" si="1"/>
        <v>0</v>
      </c>
      <c r="T18" s="279">
        <f t="shared" si="1"/>
        <v>0</v>
      </c>
      <c r="U18" s="279">
        <f t="shared" si="1"/>
        <v>0</v>
      </c>
      <c r="V18" s="279">
        <f t="shared" si="1"/>
        <v>0</v>
      </c>
      <c r="W18" s="279">
        <f t="shared" si="1"/>
        <v>0</v>
      </c>
      <c r="X18" s="279">
        <f t="shared" si="1"/>
        <v>0</v>
      </c>
      <c r="Y18" s="279">
        <f t="shared" si="1"/>
        <v>0</v>
      </c>
      <c r="Z18" s="279">
        <f t="shared" si="1"/>
        <v>0</v>
      </c>
      <c r="AA18" s="279">
        <f t="shared" si="1"/>
        <v>0</v>
      </c>
      <c r="AB18" s="279">
        <f t="shared" si="1"/>
        <v>0</v>
      </c>
      <c r="AC18" s="280">
        <f t="shared" si="1"/>
        <v>0</v>
      </c>
      <c r="AD18" s="280">
        <f t="shared" ref="AD18:AV18" si="2">AD3/1000</f>
        <v>0</v>
      </c>
      <c r="AE18" s="280">
        <f t="shared" si="2"/>
        <v>0</v>
      </c>
      <c r="AF18" s="280">
        <f t="shared" si="2"/>
        <v>0</v>
      </c>
      <c r="AG18" s="280">
        <f t="shared" si="2"/>
        <v>0</v>
      </c>
      <c r="AH18" s="280">
        <f t="shared" si="2"/>
        <v>0</v>
      </c>
      <c r="AI18" s="280">
        <f t="shared" si="2"/>
        <v>0</v>
      </c>
      <c r="AJ18" s="280">
        <f t="shared" si="2"/>
        <v>0</v>
      </c>
      <c r="AK18" s="280">
        <f t="shared" si="2"/>
        <v>0</v>
      </c>
      <c r="AL18" s="280">
        <f t="shared" si="2"/>
        <v>0</v>
      </c>
      <c r="AM18" s="280">
        <f t="shared" si="2"/>
        <v>0</v>
      </c>
      <c r="AN18" s="280">
        <f t="shared" si="2"/>
        <v>0</v>
      </c>
      <c r="AO18" s="280">
        <f t="shared" si="2"/>
        <v>0</v>
      </c>
      <c r="AP18" s="280">
        <f t="shared" si="2"/>
        <v>0</v>
      </c>
      <c r="AQ18" s="280">
        <f t="shared" si="2"/>
        <v>0</v>
      </c>
      <c r="AR18" s="280">
        <f t="shared" si="2"/>
        <v>0</v>
      </c>
      <c r="AS18" s="280">
        <f t="shared" si="2"/>
        <v>0</v>
      </c>
      <c r="AT18" s="280">
        <f t="shared" si="2"/>
        <v>0</v>
      </c>
      <c r="AU18" s="280">
        <f t="shared" si="2"/>
        <v>0</v>
      </c>
      <c r="AV18" s="281">
        <f t="shared" si="2"/>
        <v>0</v>
      </c>
    </row>
    <row r="19" spans="1:48" x14ac:dyDescent="0.15">
      <c r="A19" s="277" t="s">
        <v>33</v>
      </c>
      <c r="B19" s="282">
        <f>B4</f>
        <v>0</v>
      </c>
      <c r="C19" s="279">
        <f t="shared" si="0"/>
        <v>0</v>
      </c>
      <c r="D19" s="279">
        <f t="shared" ref="D19:AC20" si="3">D4/1000</f>
        <v>0</v>
      </c>
      <c r="E19" s="279">
        <f t="shared" si="3"/>
        <v>0</v>
      </c>
      <c r="F19" s="279">
        <f t="shared" si="3"/>
        <v>0</v>
      </c>
      <c r="G19" s="279">
        <f t="shared" si="3"/>
        <v>0</v>
      </c>
      <c r="H19" s="279">
        <f t="shared" si="3"/>
        <v>0</v>
      </c>
      <c r="I19" s="279">
        <f t="shared" si="3"/>
        <v>0</v>
      </c>
      <c r="J19" s="279">
        <f t="shared" si="3"/>
        <v>0</v>
      </c>
      <c r="K19" s="279">
        <f t="shared" si="3"/>
        <v>0</v>
      </c>
      <c r="L19" s="279">
        <f t="shared" si="3"/>
        <v>0</v>
      </c>
      <c r="M19" s="279">
        <f t="shared" si="3"/>
        <v>0</v>
      </c>
      <c r="N19" s="279">
        <f t="shared" si="3"/>
        <v>0</v>
      </c>
      <c r="O19" s="279">
        <f t="shared" si="3"/>
        <v>0</v>
      </c>
      <c r="P19" s="279">
        <f t="shared" si="3"/>
        <v>0</v>
      </c>
      <c r="Q19" s="279">
        <f t="shared" si="3"/>
        <v>0</v>
      </c>
      <c r="R19" s="279">
        <f t="shared" si="3"/>
        <v>0</v>
      </c>
      <c r="S19" s="279">
        <f t="shared" si="3"/>
        <v>0</v>
      </c>
      <c r="T19" s="279">
        <f t="shared" si="3"/>
        <v>0</v>
      </c>
      <c r="U19" s="279">
        <f t="shared" si="3"/>
        <v>0</v>
      </c>
      <c r="V19" s="279">
        <f t="shared" si="3"/>
        <v>0</v>
      </c>
      <c r="W19" s="279">
        <f t="shared" si="3"/>
        <v>0</v>
      </c>
      <c r="X19" s="279">
        <f t="shared" si="3"/>
        <v>0</v>
      </c>
      <c r="Y19" s="279">
        <f t="shared" si="3"/>
        <v>0</v>
      </c>
      <c r="Z19" s="279">
        <f t="shared" si="3"/>
        <v>0</v>
      </c>
      <c r="AA19" s="279">
        <f t="shared" si="3"/>
        <v>0</v>
      </c>
      <c r="AB19" s="279">
        <f t="shared" si="3"/>
        <v>0</v>
      </c>
      <c r="AC19" s="280">
        <f t="shared" si="3"/>
        <v>0</v>
      </c>
      <c r="AD19" s="280">
        <f t="shared" ref="AD19:AV19" si="4">AD4/1000</f>
        <v>0</v>
      </c>
      <c r="AE19" s="280">
        <f t="shared" si="4"/>
        <v>0</v>
      </c>
      <c r="AF19" s="280">
        <f t="shared" si="4"/>
        <v>0</v>
      </c>
      <c r="AG19" s="280">
        <f t="shared" si="4"/>
        <v>0</v>
      </c>
      <c r="AH19" s="280">
        <f t="shared" si="4"/>
        <v>0</v>
      </c>
      <c r="AI19" s="280">
        <f t="shared" si="4"/>
        <v>0</v>
      </c>
      <c r="AJ19" s="280">
        <f t="shared" si="4"/>
        <v>0</v>
      </c>
      <c r="AK19" s="280">
        <f t="shared" si="4"/>
        <v>0</v>
      </c>
      <c r="AL19" s="280">
        <f t="shared" si="4"/>
        <v>0</v>
      </c>
      <c r="AM19" s="280">
        <f t="shared" si="4"/>
        <v>0</v>
      </c>
      <c r="AN19" s="280">
        <f t="shared" si="4"/>
        <v>0</v>
      </c>
      <c r="AO19" s="280">
        <f t="shared" si="4"/>
        <v>0</v>
      </c>
      <c r="AP19" s="280">
        <f t="shared" si="4"/>
        <v>0</v>
      </c>
      <c r="AQ19" s="280">
        <f t="shared" si="4"/>
        <v>0</v>
      </c>
      <c r="AR19" s="280">
        <f t="shared" si="4"/>
        <v>0</v>
      </c>
      <c r="AS19" s="280">
        <f t="shared" si="4"/>
        <v>0</v>
      </c>
      <c r="AT19" s="280">
        <f t="shared" si="4"/>
        <v>0</v>
      </c>
      <c r="AU19" s="280">
        <f t="shared" si="4"/>
        <v>0</v>
      </c>
      <c r="AV19" s="281">
        <f t="shared" si="4"/>
        <v>0</v>
      </c>
    </row>
    <row r="20" spans="1:48" x14ac:dyDescent="0.15">
      <c r="A20" s="277" t="s">
        <v>34</v>
      </c>
      <c r="B20" s="282">
        <f>B5</f>
        <v>0</v>
      </c>
      <c r="C20" s="279">
        <f t="shared" si="0"/>
        <v>0</v>
      </c>
      <c r="D20" s="279">
        <f t="shared" si="3"/>
        <v>0</v>
      </c>
      <c r="E20" s="279">
        <f t="shared" si="3"/>
        <v>0</v>
      </c>
      <c r="F20" s="279">
        <f t="shared" si="3"/>
        <v>0</v>
      </c>
      <c r="G20" s="279">
        <f t="shared" si="3"/>
        <v>0</v>
      </c>
      <c r="H20" s="279">
        <f t="shared" si="3"/>
        <v>0</v>
      </c>
      <c r="I20" s="279">
        <f t="shared" si="3"/>
        <v>0</v>
      </c>
      <c r="J20" s="279">
        <f t="shared" si="3"/>
        <v>0</v>
      </c>
      <c r="K20" s="279">
        <f t="shared" si="3"/>
        <v>0</v>
      </c>
      <c r="L20" s="279">
        <f t="shared" si="3"/>
        <v>0</v>
      </c>
      <c r="M20" s="279">
        <f t="shared" si="3"/>
        <v>0</v>
      </c>
      <c r="N20" s="279">
        <f t="shared" si="3"/>
        <v>0</v>
      </c>
      <c r="O20" s="279">
        <f t="shared" si="3"/>
        <v>0</v>
      </c>
      <c r="P20" s="279">
        <f t="shared" si="3"/>
        <v>0</v>
      </c>
      <c r="Q20" s="279">
        <f t="shared" si="3"/>
        <v>0</v>
      </c>
      <c r="R20" s="279">
        <f t="shared" si="3"/>
        <v>0</v>
      </c>
      <c r="S20" s="279">
        <f t="shared" si="3"/>
        <v>0</v>
      </c>
      <c r="T20" s="279">
        <f t="shared" si="3"/>
        <v>0</v>
      </c>
      <c r="U20" s="279">
        <f t="shared" si="3"/>
        <v>0</v>
      </c>
      <c r="V20" s="279">
        <f t="shared" si="3"/>
        <v>0</v>
      </c>
      <c r="W20" s="279">
        <f t="shared" si="3"/>
        <v>0</v>
      </c>
      <c r="X20" s="279">
        <f t="shared" si="3"/>
        <v>0</v>
      </c>
      <c r="Y20" s="279">
        <f t="shared" si="3"/>
        <v>0</v>
      </c>
      <c r="Z20" s="279">
        <f t="shared" si="3"/>
        <v>0</v>
      </c>
      <c r="AA20" s="279">
        <f t="shared" si="3"/>
        <v>0</v>
      </c>
      <c r="AB20" s="279">
        <f t="shared" si="3"/>
        <v>0</v>
      </c>
      <c r="AC20" s="280">
        <f t="shared" si="3"/>
        <v>0</v>
      </c>
      <c r="AD20" s="280">
        <f t="shared" ref="AD20:AV20" si="5">AD5/1000</f>
        <v>0</v>
      </c>
      <c r="AE20" s="280">
        <f t="shared" si="5"/>
        <v>0</v>
      </c>
      <c r="AF20" s="280">
        <f t="shared" si="5"/>
        <v>0</v>
      </c>
      <c r="AG20" s="280">
        <f t="shared" si="5"/>
        <v>0</v>
      </c>
      <c r="AH20" s="280">
        <f t="shared" si="5"/>
        <v>0</v>
      </c>
      <c r="AI20" s="280">
        <f t="shared" si="5"/>
        <v>0</v>
      </c>
      <c r="AJ20" s="280">
        <f t="shared" si="5"/>
        <v>0</v>
      </c>
      <c r="AK20" s="280">
        <f t="shared" si="5"/>
        <v>0</v>
      </c>
      <c r="AL20" s="280">
        <f t="shared" si="5"/>
        <v>0</v>
      </c>
      <c r="AM20" s="280">
        <f t="shared" si="5"/>
        <v>0</v>
      </c>
      <c r="AN20" s="280">
        <f t="shared" si="5"/>
        <v>0</v>
      </c>
      <c r="AO20" s="280">
        <f t="shared" si="5"/>
        <v>0</v>
      </c>
      <c r="AP20" s="280">
        <f t="shared" si="5"/>
        <v>0</v>
      </c>
      <c r="AQ20" s="280">
        <f t="shared" si="5"/>
        <v>0</v>
      </c>
      <c r="AR20" s="280">
        <f t="shared" si="5"/>
        <v>0</v>
      </c>
      <c r="AS20" s="280">
        <f t="shared" si="5"/>
        <v>0</v>
      </c>
      <c r="AT20" s="280">
        <f t="shared" si="5"/>
        <v>0</v>
      </c>
      <c r="AU20" s="280">
        <f t="shared" si="5"/>
        <v>0</v>
      </c>
      <c r="AV20" s="281">
        <f t="shared" si="5"/>
        <v>0</v>
      </c>
    </row>
    <row r="21" spans="1:48" x14ac:dyDescent="0.15">
      <c r="A21" s="277" t="s">
        <v>35</v>
      </c>
      <c r="B21" s="282">
        <f t="shared" ref="B21:B29" si="6">B6</f>
        <v>0</v>
      </c>
      <c r="C21" s="279">
        <f t="shared" si="0"/>
        <v>0</v>
      </c>
      <c r="D21" s="279">
        <f t="shared" ref="D21:R21" si="7">D6/1000</f>
        <v>0</v>
      </c>
      <c r="E21" s="279">
        <f t="shared" si="7"/>
        <v>0</v>
      </c>
      <c r="F21" s="279">
        <f t="shared" si="7"/>
        <v>0</v>
      </c>
      <c r="G21" s="279">
        <f t="shared" si="7"/>
        <v>0</v>
      </c>
      <c r="H21" s="279">
        <f t="shared" si="7"/>
        <v>0</v>
      </c>
      <c r="I21" s="279">
        <f t="shared" si="7"/>
        <v>0</v>
      </c>
      <c r="J21" s="279">
        <f t="shared" si="7"/>
        <v>0</v>
      </c>
      <c r="K21" s="279">
        <f t="shared" si="7"/>
        <v>0</v>
      </c>
      <c r="L21" s="279">
        <f t="shared" si="7"/>
        <v>0</v>
      </c>
      <c r="M21" s="279">
        <f t="shared" si="7"/>
        <v>0</v>
      </c>
      <c r="N21" s="279">
        <f t="shared" si="7"/>
        <v>0</v>
      </c>
      <c r="O21" s="279">
        <f t="shared" si="7"/>
        <v>0</v>
      </c>
      <c r="P21" s="279">
        <f t="shared" si="7"/>
        <v>0</v>
      </c>
      <c r="Q21" s="279">
        <f t="shared" si="7"/>
        <v>0</v>
      </c>
      <c r="R21" s="279">
        <f t="shared" si="7"/>
        <v>0</v>
      </c>
      <c r="S21" s="279">
        <f t="shared" ref="S21:AC21" si="8">S6/1000</f>
        <v>0</v>
      </c>
      <c r="T21" s="279">
        <f t="shared" si="8"/>
        <v>0</v>
      </c>
      <c r="U21" s="279">
        <f t="shared" si="8"/>
        <v>0</v>
      </c>
      <c r="V21" s="279">
        <f t="shared" si="8"/>
        <v>0</v>
      </c>
      <c r="W21" s="279">
        <f t="shared" si="8"/>
        <v>0</v>
      </c>
      <c r="X21" s="279">
        <f t="shared" si="8"/>
        <v>0</v>
      </c>
      <c r="Y21" s="279">
        <f t="shared" si="8"/>
        <v>0</v>
      </c>
      <c r="Z21" s="279">
        <f t="shared" si="8"/>
        <v>0</v>
      </c>
      <c r="AA21" s="279">
        <f t="shared" si="8"/>
        <v>0</v>
      </c>
      <c r="AB21" s="279">
        <f t="shared" si="8"/>
        <v>0</v>
      </c>
      <c r="AC21" s="280">
        <f t="shared" si="8"/>
        <v>0</v>
      </c>
      <c r="AD21" s="280">
        <f t="shared" ref="AD21:AV21" si="9">AD6/1000</f>
        <v>0</v>
      </c>
      <c r="AE21" s="280">
        <f t="shared" si="9"/>
        <v>0</v>
      </c>
      <c r="AF21" s="280">
        <f t="shared" si="9"/>
        <v>0</v>
      </c>
      <c r="AG21" s="280">
        <f t="shared" si="9"/>
        <v>0</v>
      </c>
      <c r="AH21" s="280">
        <f t="shared" si="9"/>
        <v>0</v>
      </c>
      <c r="AI21" s="280">
        <f t="shared" si="9"/>
        <v>0</v>
      </c>
      <c r="AJ21" s="280">
        <f t="shared" si="9"/>
        <v>0</v>
      </c>
      <c r="AK21" s="280">
        <f t="shared" si="9"/>
        <v>0</v>
      </c>
      <c r="AL21" s="280">
        <f t="shared" si="9"/>
        <v>0</v>
      </c>
      <c r="AM21" s="280">
        <f t="shared" si="9"/>
        <v>0</v>
      </c>
      <c r="AN21" s="280">
        <f t="shared" si="9"/>
        <v>0</v>
      </c>
      <c r="AO21" s="280">
        <f t="shared" si="9"/>
        <v>0</v>
      </c>
      <c r="AP21" s="280">
        <f t="shared" si="9"/>
        <v>0</v>
      </c>
      <c r="AQ21" s="280">
        <f t="shared" si="9"/>
        <v>0</v>
      </c>
      <c r="AR21" s="280">
        <f t="shared" si="9"/>
        <v>0</v>
      </c>
      <c r="AS21" s="280">
        <f t="shared" si="9"/>
        <v>0</v>
      </c>
      <c r="AT21" s="280">
        <f t="shared" si="9"/>
        <v>0</v>
      </c>
      <c r="AU21" s="280">
        <f t="shared" si="9"/>
        <v>0</v>
      </c>
      <c r="AV21" s="281">
        <f t="shared" si="9"/>
        <v>0</v>
      </c>
    </row>
    <row r="22" spans="1:48" x14ac:dyDescent="0.15">
      <c r="A22" s="277" t="s">
        <v>36</v>
      </c>
      <c r="B22" s="282">
        <f t="shared" si="6"/>
        <v>0</v>
      </c>
      <c r="C22" s="279">
        <f t="shared" si="0"/>
        <v>0</v>
      </c>
      <c r="D22" s="279">
        <f t="shared" ref="D22:R23" si="10">D7/1000</f>
        <v>0</v>
      </c>
      <c r="E22" s="279">
        <f t="shared" si="10"/>
        <v>0</v>
      </c>
      <c r="F22" s="279">
        <f t="shared" si="10"/>
        <v>0</v>
      </c>
      <c r="G22" s="279">
        <f t="shared" si="10"/>
        <v>0</v>
      </c>
      <c r="H22" s="279">
        <f t="shared" si="10"/>
        <v>0</v>
      </c>
      <c r="I22" s="279">
        <f t="shared" si="10"/>
        <v>0</v>
      </c>
      <c r="J22" s="279">
        <f t="shared" si="10"/>
        <v>0</v>
      </c>
      <c r="K22" s="279">
        <f t="shared" si="10"/>
        <v>0</v>
      </c>
      <c r="L22" s="279">
        <f t="shared" si="10"/>
        <v>0</v>
      </c>
      <c r="M22" s="279">
        <f t="shared" si="10"/>
        <v>0</v>
      </c>
      <c r="N22" s="279">
        <f t="shared" si="10"/>
        <v>0</v>
      </c>
      <c r="O22" s="279">
        <f t="shared" si="10"/>
        <v>0</v>
      </c>
      <c r="P22" s="279">
        <f t="shared" si="10"/>
        <v>0</v>
      </c>
      <c r="Q22" s="279">
        <f t="shared" si="10"/>
        <v>0</v>
      </c>
      <c r="R22" s="279">
        <f t="shared" si="10"/>
        <v>0</v>
      </c>
      <c r="S22" s="279">
        <f t="shared" ref="S22:AC23" si="11">S7/1000</f>
        <v>0</v>
      </c>
      <c r="T22" s="279">
        <f t="shared" si="11"/>
        <v>0</v>
      </c>
      <c r="U22" s="279">
        <f t="shared" si="11"/>
        <v>0</v>
      </c>
      <c r="V22" s="279">
        <f t="shared" si="11"/>
        <v>0</v>
      </c>
      <c r="W22" s="279">
        <f t="shared" si="11"/>
        <v>0</v>
      </c>
      <c r="X22" s="279">
        <f t="shared" si="11"/>
        <v>0</v>
      </c>
      <c r="Y22" s="279">
        <f t="shared" si="11"/>
        <v>0</v>
      </c>
      <c r="Z22" s="279">
        <f t="shared" si="11"/>
        <v>0</v>
      </c>
      <c r="AA22" s="279">
        <f t="shared" si="11"/>
        <v>0</v>
      </c>
      <c r="AB22" s="279">
        <f t="shared" si="11"/>
        <v>0</v>
      </c>
      <c r="AC22" s="280">
        <f t="shared" si="11"/>
        <v>0</v>
      </c>
      <c r="AD22" s="280">
        <f t="shared" ref="AD22:AV22" si="12">AD7/1000</f>
        <v>0</v>
      </c>
      <c r="AE22" s="280">
        <f t="shared" si="12"/>
        <v>0</v>
      </c>
      <c r="AF22" s="280">
        <f t="shared" si="12"/>
        <v>0</v>
      </c>
      <c r="AG22" s="280">
        <f t="shared" si="12"/>
        <v>0</v>
      </c>
      <c r="AH22" s="280">
        <f t="shared" si="12"/>
        <v>0</v>
      </c>
      <c r="AI22" s="280">
        <f t="shared" si="12"/>
        <v>0</v>
      </c>
      <c r="AJ22" s="280">
        <f t="shared" si="12"/>
        <v>0</v>
      </c>
      <c r="AK22" s="280">
        <f t="shared" si="12"/>
        <v>0</v>
      </c>
      <c r="AL22" s="280">
        <f t="shared" si="12"/>
        <v>0</v>
      </c>
      <c r="AM22" s="280">
        <f t="shared" si="12"/>
        <v>0</v>
      </c>
      <c r="AN22" s="280">
        <f t="shared" si="12"/>
        <v>0</v>
      </c>
      <c r="AO22" s="280">
        <f t="shared" si="12"/>
        <v>0</v>
      </c>
      <c r="AP22" s="280">
        <f t="shared" si="12"/>
        <v>0</v>
      </c>
      <c r="AQ22" s="280">
        <f t="shared" si="12"/>
        <v>0</v>
      </c>
      <c r="AR22" s="280">
        <f t="shared" si="12"/>
        <v>0</v>
      </c>
      <c r="AS22" s="280">
        <f t="shared" si="12"/>
        <v>0</v>
      </c>
      <c r="AT22" s="280">
        <f t="shared" si="12"/>
        <v>0</v>
      </c>
      <c r="AU22" s="280">
        <f t="shared" si="12"/>
        <v>0</v>
      </c>
      <c r="AV22" s="281">
        <f t="shared" si="12"/>
        <v>0</v>
      </c>
    </row>
    <row r="23" spans="1:48" x14ac:dyDescent="0.15">
      <c r="A23" s="277" t="s">
        <v>37</v>
      </c>
      <c r="B23" s="282">
        <f t="shared" si="6"/>
        <v>0</v>
      </c>
      <c r="C23" s="279">
        <f t="shared" si="0"/>
        <v>0</v>
      </c>
      <c r="D23" s="279">
        <f t="shared" si="10"/>
        <v>0</v>
      </c>
      <c r="E23" s="279">
        <f t="shared" si="10"/>
        <v>0</v>
      </c>
      <c r="F23" s="279">
        <f t="shared" si="10"/>
        <v>0</v>
      </c>
      <c r="G23" s="279">
        <f t="shared" si="10"/>
        <v>0</v>
      </c>
      <c r="H23" s="279">
        <f t="shared" si="10"/>
        <v>0</v>
      </c>
      <c r="I23" s="279">
        <f t="shared" si="10"/>
        <v>0</v>
      </c>
      <c r="J23" s="279">
        <f t="shared" si="10"/>
        <v>0</v>
      </c>
      <c r="K23" s="279">
        <f t="shared" si="10"/>
        <v>0</v>
      </c>
      <c r="L23" s="279">
        <f t="shared" si="10"/>
        <v>0</v>
      </c>
      <c r="M23" s="279">
        <f t="shared" si="10"/>
        <v>0</v>
      </c>
      <c r="N23" s="279">
        <f t="shared" si="10"/>
        <v>0</v>
      </c>
      <c r="O23" s="279">
        <f t="shared" si="10"/>
        <v>0</v>
      </c>
      <c r="P23" s="279">
        <f t="shared" si="10"/>
        <v>0</v>
      </c>
      <c r="Q23" s="279">
        <f t="shared" si="10"/>
        <v>0</v>
      </c>
      <c r="R23" s="279">
        <f t="shared" si="10"/>
        <v>0</v>
      </c>
      <c r="S23" s="279">
        <f t="shared" si="11"/>
        <v>0</v>
      </c>
      <c r="T23" s="279">
        <f t="shared" si="11"/>
        <v>0</v>
      </c>
      <c r="U23" s="279">
        <f t="shared" si="11"/>
        <v>0</v>
      </c>
      <c r="V23" s="279">
        <f t="shared" si="11"/>
        <v>0</v>
      </c>
      <c r="W23" s="279">
        <f t="shared" si="11"/>
        <v>0</v>
      </c>
      <c r="X23" s="279">
        <f t="shared" si="11"/>
        <v>0</v>
      </c>
      <c r="Y23" s="279">
        <f t="shared" si="11"/>
        <v>0</v>
      </c>
      <c r="Z23" s="279">
        <f t="shared" si="11"/>
        <v>0</v>
      </c>
      <c r="AA23" s="279">
        <f t="shared" si="11"/>
        <v>0</v>
      </c>
      <c r="AB23" s="279">
        <f t="shared" si="11"/>
        <v>0</v>
      </c>
      <c r="AC23" s="280">
        <f t="shared" si="11"/>
        <v>0</v>
      </c>
      <c r="AD23" s="280">
        <f t="shared" ref="AD23:AV23" si="13">AD8/1000</f>
        <v>0</v>
      </c>
      <c r="AE23" s="280">
        <f t="shared" si="13"/>
        <v>0</v>
      </c>
      <c r="AF23" s="280">
        <f t="shared" si="13"/>
        <v>0</v>
      </c>
      <c r="AG23" s="280">
        <f t="shared" si="13"/>
        <v>0</v>
      </c>
      <c r="AH23" s="280">
        <f t="shared" si="13"/>
        <v>0</v>
      </c>
      <c r="AI23" s="280">
        <f t="shared" si="13"/>
        <v>0</v>
      </c>
      <c r="AJ23" s="280">
        <f t="shared" si="13"/>
        <v>0</v>
      </c>
      <c r="AK23" s="280">
        <f t="shared" si="13"/>
        <v>0</v>
      </c>
      <c r="AL23" s="280">
        <f t="shared" si="13"/>
        <v>0</v>
      </c>
      <c r="AM23" s="280">
        <f t="shared" si="13"/>
        <v>0</v>
      </c>
      <c r="AN23" s="280">
        <f t="shared" si="13"/>
        <v>0</v>
      </c>
      <c r="AO23" s="280">
        <f t="shared" si="13"/>
        <v>0</v>
      </c>
      <c r="AP23" s="280">
        <f t="shared" si="13"/>
        <v>0</v>
      </c>
      <c r="AQ23" s="280">
        <f t="shared" si="13"/>
        <v>0</v>
      </c>
      <c r="AR23" s="280">
        <f t="shared" si="13"/>
        <v>0</v>
      </c>
      <c r="AS23" s="280">
        <f t="shared" si="13"/>
        <v>0</v>
      </c>
      <c r="AT23" s="280">
        <f t="shared" si="13"/>
        <v>0</v>
      </c>
      <c r="AU23" s="280">
        <f t="shared" si="13"/>
        <v>0</v>
      </c>
      <c r="AV23" s="281">
        <f t="shared" si="13"/>
        <v>0</v>
      </c>
    </row>
    <row r="24" spans="1:48" x14ac:dyDescent="0.15">
      <c r="A24" s="277" t="s">
        <v>38</v>
      </c>
      <c r="B24" s="282">
        <f t="shared" si="6"/>
        <v>0</v>
      </c>
      <c r="C24" s="279">
        <f t="shared" si="0"/>
        <v>0</v>
      </c>
      <c r="D24" s="279">
        <f t="shared" ref="D24:R24" si="14">D9/1000</f>
        <v>0</v>
      </c>
      <c r="E24" s="279">
        <f t="shared" si="14"/>
        <v>0</v>
      </c>
      <c r="F24" s="279">
        <f t="shared" si="14"/>
        <v>0</v>
      </c>
      <c r="G24" s="279">
        <f t="shared" si="14"/>
        <v>0</v>
      </c>
      <c r="H24" s="279">
        <f t="shared" si="14"/>
        <v>0</v>
      </c>
      <c r="I24" s="279">
        <f t="shared" si="14"/>
        <v>0</v>
      </c>
      <c r="J24" s="279">
        <f t="shared" si="14"/>
        <v>0</v>
      </c>
      <c r="K24" s="279">
        <f t="shared" si="14"/>
        <v>0</v>
      </c>
      <c r="L24" s="279">
        <f t="shared" si="14"/>
        <v>0</v>
      </c>
      <c r="M24" s="279">
        <f t="shared" si="14"/>
        <v>0</v>
      </c>
      <c r="N24" s="279">
        <f t="shared" si="14"/>
        <v>0</v>
      </c>
      <c r="O24" s="279">
        <f t="shared" si="14"/>
        <v>0</v>
      </c>
      <c r="P24" s="279">
        <f t="shared" si="14"/>
        <v>0</v>
      </c>
      <c r="Q24" s="279">
        <f t="shared" si="14"/>
        <v>0</v>
      </c>
      <c r="R24" s="279">
        <f t="shared" si="14"/>
        <v>0</v>
      </c>
      <c r="S24" s="279">
        <f t="shared" ref="S24:AC24" si="15">S9/1000</f>
        <v>0</v>
      </c>
      <c r="T24" s="279">
        <f t="shared" si="15"/>
        <v>0</v>
      </c>
      <c r="U24" s="279">
        <f t="shared" si="15"/>
        <v>0</v>
      </c>
      <c r="V24" s="279">
        <f t="shared" si="15"/>
        <v>0</v>
      </c>
      <c r="W24" s="279">
        <f t="shared" si="15"/>
        <v>0</v>
      </c>
      <c r="X24" s="279">
        <f t="shared" si="15"/>
        <v>0</v>
      </c>
      <c r="Y24" s="279">
        <f t="shared" si="15"/>
        <v>0</v>
      </c>
      <c r="Z24" s="279">
        <f t="shared" si="15"/>
        <v>0</v>
      </c>
      <c r="AA24" s="279">
        <f t="shared" si="15"/>
        <v>0</v>
      </c>
      <c r="AB24" s="279">
        <f t="shared" si="15"/>
        <v>0</v>
      </c>
      <c r="AC24" s="280">
        <f t="shared" si="15"/>
        <v>0</v>
      </c>
      <c r="AD24" s="280">
        <f t="shared" ref="AD24:AV24" si="16">AD9/1000</f>
        <v>0</v>
      </c>
      <c r="AE24" s="280">
        <f t="shared" si="16"/>
        <v>0</v>
      </c>
      <c r="AF24" s="280">
        <f t="shared" si="16"/>
        <v>0</v>
      </c>
      <c r="AG24" s="280">
        <f t="shared" si="16"/>
        <v>0</v>
      </c>
      <c r="AH24" s="280">
        <f t="shared" si="16"/>
        <v>0</v>
      </c>
      <c r="AI24" s="280">
        <f t="shared" si="16"/>
        <v>0</v>
      </c>
      <c r="AJ24" s="280">
        <f t="shared" si="16"/>
        <v>0</v>
      </c>
      <c r="AK24" s="280">
        <f t="shared" si="16"/>
        <v>0</v>
      </c>
      <c r="AL24" s="280">
        <f t="shared" si="16"/>
        <v>0</v>
      </c>
      <c r="AM24" s="280">
        <f t="shared" si="16"/>
        <v>0</v>
      </c>
      <c r="AN24" s="280">
        <f t="shared" si="16"/>
        <v>0</v>
      </c>
      <c r="AO24" s="280">
        <f t="shared" si="16"/>
        <v>0</v>
      </c>
      <c r="AP24" s="280">
        <f t="shared" si="16"/>
        <v>0</v>
      </c>
      <c r="AQ24" s="280">
        <f t="shared" si="16"/>
        <v>0</v>
      </c>
      <c r="AR24" s="280">
        <f t="shared" si="16"/>
        <v>0</v>
      </c>
      <c r="AS24" s="280">
        <f t="shared" si="16"/>
        <v>0</v>
      </c>
      <c r="AT24" s="280">
        <f t="shared" si="16"/>
        <v>0</v>
      </c>
      <c r="AU24" s="280">
        <f t="shared" si="16"/>
        <v>0</v>
      </c>
      <c r="AV24" s="281">
        <f t="shared" si="16"/>
        <v>0</v>
      </c>
    </row>
    <row r="25" spans="1:48" x14ac:dyDescent="0.15">
      <c r="A25" s="277" t="s">
        <v>39</v>
      </c>
      <c r="B25" s="282">
        <f t="shared" si="6"/>
        <v>0</v>
      </c>
      <c r="C25" s="279">
        <f t="shared" si="0"/>
        <v>0</v>
      </c>
      <c r="D25" s="279">
        <f t="shared" ref="D25:R25" si="17">D10/1000</f>
        <v>0</v>
      </c>
      <c r="E25" s="279">
        <f t="shared" si="17"/>
        <v>0</v>
      </c>
      <c r="F25" s="279">
        <f t="shared" si="17"/>
        <v>0</v>
      </c>
      <c r="G25" s="279">
        <f t="shared" si="17"/>
        <v>0</v>
      </c>
      <c r="H25" s="279">
        <f t="shared" si="17"/>
        <v>0</v>
      </c>
      <c r="I25" s="279">
        <f t="shared" si="17"/>
        <v>0</v>
      </c>
      <c r="J25" s="279">
        <f t="shared" si="17"/>
        <v>0</v>
      </c>
      <c r="K25" s="279">
        <f t="shared" si="17"/>
        <v>0</v>
      </c>
      <c r="L25" s="279">
        <f t="shared" si="17"/>
        <v>0</v>
      </c>
      <c r="M25" s="279">
        <f t="shared" si="17"/>
        <v>0</v>
      </c>
      <c r="N25" s="279">
        <f t="shared" si="17"/>
        <v>0</v>
      </c>
      <c r="O25" s="279">
        <f t="shared" si="17"/>
        <v>0</v>
      </c>
      <c r="P25" s="279">
        <f t="shared" si="17"/>
        <v>0</v>
      </c>
      <c r="Q25" s="279">
        <f t="shared" si="17"/>
        <v>0</v>
      </c>
      <c r="R25" s="279">
        <f t="shared" si="17"/>
        <v>0</v>
      </c>
      <c r="S25" s="279">
        <f t="shared" ref="S25:AC25" si="18">S10/1000</f>
        <v>0</v>
      </c>
      <c r="T25" s="279">
        <f t="shared" si="18"/>
        <v>0</v>
      </c>
      <c r="U25" s="279">
        <f t="shared" si="18"/>
        <v>0</v>
      </c>
      <c r="V25" s="279">
        <f t="shared" si="18"/>
        <v>0</v>
      </c>
      <c r="W25" s="279">
        <f t="shared" si="18"/>
        <v>0</v>
      </c>
      <c r="X25" s="279">
        <f t="shared" si="18"/>
        <v>0</v>
      </c>
      <c r="Y25" s="279">
        <f t="shared" si="18"/>
        <v>0</v>
      </c>
      <c r="Z25" s="279">
        <f t="shared" si="18"/>
        <v>0</v>
      </c>
      <c r="AA25" s="279">
        <f t="shared" si="18"/>
        <v>0</v>
      </c>
      <c r="AB25" s="279">
        <f t="shared" si="18"/>
        <v>0</v>
      </c>
      <c r="AC25" s="280">
        <f t="shared" si="18"/>
        <v>0</v>
      </c>
      <c r="AD25" s="280">
        <f t="shared" ref="AD25:AV25" si="19">AD10/1000</f>
        <v>0</v>
      </c>
      <c r="AE25" s="280">
        <f t="shared" si="19"/>
        <v>0</v>
      </c>
      <c r="AF25" s="280">
        <f t="shared" si="19"/>
        <v>0</v>
      </c>
      <c r="AG25" s="280">
        <f t="shared" si="19"/>
        <v>0</v>
      </c>
      <c r="AH25" s="280">
        <f t="shared" si="19"/>
        <v>0</v>
      </c>
      <c r="AI25" s="280">
        <f t="shared" si="19"/>
        <v>0</v>
      </c>
      <c r="AJ25" s="280">
        <f t="shared" si="19"/>
        <v>0</v>
      </c>
      <c r="AK25" s="280">
        <f t="shared" si="19"/>
        <v>0</v>
      </c>
      <c r="AL25" s="280">
        <f t="shared" si="19"/>
        <v>0</v>
      </c>
      <c r="AM25" s="280">
        <f t="shared" si="19"/>
        <v>0</v>
      </c>
      <c r="AN25" s="280">
        <f t="shared" si="19"/>
        <v>0</v>
      </c>
      <c r="AO25" s="280">
        <f t="shared" si="19"/>
        <v>0</v>
      </c>
      <c r="AP25" s="280">
        <f t="shared" si="19"/>
        <v>0</v>
      </c>
      <c r="AQ25" s="280">
        <f t="shared" si="19"/>
        <v>0</v>
      </c>
      <c r="AR25" s="280">
        <f t="shared" si="19"/>
        <v>0</v>
      </c>
      <c r="AS25" s="280">
        <f t="shared" si="19"/>
        <v>0</v>
      </c>
      <c r="AT25" s="280">
        <f t="shared" si="19"/>
        <v>0</v>
      </c>
      <c r="AU25" s="280">
        <f t="shared" si="19"/>
        <v>0</v>
      </c>
      <c r="AV25" s="281">
        <f t="shared" si="19"/>
        <v>0</v>
      </c>
    </row>
    <row r="26" spans="1:48" x14ac:dyDescent="0.15">
      <c r="A26" s="277" t="s">
        <v>40</v>
      </c>
      <c r="B26" s="282">
        <f t="shared" si="6"/>
        <v>0</v>
      </c>
      <c r="C26" s="279">
        <f t="shared" si="0"/>
        <v>0</v>
      </c>
      <c r="D26" s="279">
        <f t="shared" ref="D26:R26" si="20">D11/1000</f>
        <v>0</v>
      </c>
      <c r="E26" s="279">
        <f t="shared" si="20"/>
        <v>0</v>
      </c>
      <c r="F26" s="279">
        <f t="shared" si="20"/>
        <v>0</v>
      </c>
      <c r="G26" s="279">
        <f t="shared" si="20"/>
        <v>0</v>
      </c>
      <c r="H26" s="279">
        <f t="shared" si="20"/>
        <v>0</v>
      </c>
      <c r="I26" s="279">
        <f t="shared" si="20"/>
        <v>0</v>
      </c>
      <c r="J26" s="279">
        <f t="shared" si="20"/>
        <v>0</v>
      </c>
      <c r="K26" s="279">
        <f t="shared" si="20"/>
        <v>0</v>
      </c>
      <c r="L26" s="279">
        <f t="shared" si="20"/>
        <v>0</v>
      </c>
      <c r="M26" s="279">
        <f t="shared" si="20"/>
        <v>0</v>
      </c>
      <c r="N26" s="279">
        <f t="shared" si="20"/>
        <v>0</v>
      </c>
      <c r="O26" s="279">
        <f t="shared" si="20"/>
        <v>0</v>
      </c>
      <c r="P26" s="279">
        <f t="shared" si="20"/>
        <v>0</v>
      </c>
      <c r="Q26" s="279">
        <f t="shared" si="20"/>
        <v>0</v>
      </c>
      <c r="R26" s="279">
        <f t="shared" si="20"/>
        <v>0</v>
      </c>
      <c r="S26" s="279">
        <f t="shared" ref="S26:AC26" si="21">S11/1000</f>
        <v>0</v>
      </c>
      <c r="T26" s="279">
        <f t="shared" si="21"/>
        <v>0</v>
      </c>
      <c r="U26" s="279">
        <f t="shared" si="21"/>
        <v>0</v>
      </c>
      <c r="V26" s="279">
        <f t="shared" si="21"/>
        <v>0</v>
      </c>
      <c r="W26" s="279">
        <f t="shared" si="21"/>
        <v>0</v>
      </c>
      <c r="X26" s="279">
        <f t="shared" si="21"/>
        <v>0</v>
      </c>
      <c r="Y26" s="279">
        <f t="shared" si="21"/>
        <v>0</v>
      </c>
      <c r="Z26" s="279">
        <f t="shared" si="21"/>
        <v>0</v>
      </c>
      <c r="AA26" s="279">
        <f t="shared" si="21"/>
        <v>0</v>
      </c>
      <c r="AB26" s="279">
        <f t="shared" si="21"/>
        <v>0</v>
      </c>
      <c r="AC26" s="280">
        <f t="shared" si="21"/>
        <v>0</v>
      </c>
      <c r="AD26" s="280">
        <f t="shared" ref="AD26:AV26" si="22">AD11/1000</f>
        <v>0</v>
      </c>
      <c r="AE26" s="280">
        <f t="shared" si="22"/>
        <v>0</v>
      </c>
      <c r="AF26" s="280">
        <f t="shared" si="22"/>
        <v>0</v>
      </c>
      <c r="AG26" s="280">
        <f t="shared" si="22"/>
        <v>0</v>
      </c>
      <c r="AH26" s="280">
        <f t="shared" si="22"/>
        <v>0</v>
      </c>
      <c r="AI26" s="280">
        <f t="shared" si="22"/>
        <v>0</v>
      </c>
      <c r="AJ26" s="280">
        <f t="shared" si="22"/>
        <v>0</v>
      </c>
      <c r="AK26" s="280">
        <f t="shared" si="22"/>
        <v>0</v>
      </c>
      <c r="AL26" s="280">
        <f t="shared" si="22"/>
        <v>0</v>
      </c>
      <c r="AM26" s="280">
        <f t="shared" si="22"/>
        <v>0</v>
      </c>
      <c r="AN26" s="280">
        <f t="shared" si="22"/>
        <v>0</v>
      </c>
      <c r="AO26" s="280">
        <f t="shared" si="22"/>
        <v>0</v>
      </c>
      <c r="AP26" s="280">
        <f t="shared" si="22"/>
        <v>0</v>
      </c>
      <c r="AQ26" s="280">
        <f t="shared" si="22"/>
        <v>0</v>
      </c>
      <c r="AR26" s="280">
        <f t="shared" si="22"/>
        <v>0</v>
      </c>
      <c r="AS26" s="280">
        <f t="shared" si="22"/>
        <v>0</v>
      </c>
      <c r="AT26" s="280">
        <f t="shared" si="22"/>
        <v>0</v>
      </c>
      <c r="AU26" s="280">
        <f t="shared" si="22"/>
        <v>0</v>
      </c>
      <c r="AV26" s="281">
        <f t="shared" si="22"/>
        <v>0</v>
      </c>
    </row>
    <row r="27" spans="1:48" x14ac:dyDescent="0.15">
      <c r="A27" s="277" t="s">
        <v>41</v>
      </c>
      <c r="B27" s="282">
        <f t="shared" si="6"/>
        <v>0</v>
      </c>
      <c r="C27" s="279">
        <f t="shared" si="0"/>
        <v>0</v>
      </c>
      <c r="D27" s="279">
        <f t="shared" ref="D27:R27" si="23">D12/1000</f>
        <v>0</v>
      </c>
      <c r="E27" s="279">
        <f t="shared" si="23"/>
        <v>0</v>
      </c>
      <c r="F27" s="279">
        <f t="shared" si="23"/>
        <v>0</v>
      </c>
      <c r="G27" s="279">
        <f t="shared" si="23"/>
        <v>0</v>
      </c>
      <c r="H27" s="279">
        <f t="shared" si="23"/>
        <v>0</v>
      </c>
      <c r="I27" s="279">
        <f t="shared" si="23"/>
        <v>0</v>
      </c>
      <c r="J27" s="279">
        <f t="shared" si="23"/>
        <v>0</v>
      </c>
      <c r="K27" s="279">
        <f t="shared" si="23"/>
        <v>0</v>
      </c>
      <c r="L27" s="279">
        <f t="shared" si="23"/>
        <v>0</v>
      </c>
      <c r="M27" s="279">
        <f t="shared" si="23"/>
        <v>0</v>
      </c>
      <c r="N27" s="279">
        <f t="shared" si="23"/>
        <v>0</v>
      </c>
      <c r="O27" s="279">
        <f t="shared" si="23"/>
        <v>0</v>
      </c>
      <c r="P27" s="279">
        <f t="shared" si="23"/>
        <v>0</v>
      </c>
      <c r="Q27" s="279">
        <f t="shared" si="23"/>
        <v>0</v>
      </c>
      <c r="R27" s="279">
        <f t="shared" si="23"/>
        <v>0</v>
      </c>
      <c r="S27" s="279">
        <f t="shared" ref="S27:AC27" si="24">S12/1000</f>
        <v>0</v>
      </c>
      <c r="T27" s="279">
        <f t="shared" si="24"/>
        <v>0</v>
      </c>
      <c r="U27" s="279">
        <f t="shared" si="24"/>
        <v>0</v>
      </c>
      <c r="V27" s="279">
        <f t="shared" si="24"/>
        <v>0</v>
      </c>
      <c r="W27" s="279">
        <f t="shared" si="24"/>
        <v>0</v>
      </c>
      <c r="X27" s="279">
        <f t="shared" si="24"/>
        <v>0</v>
      </c>
      <c r="Y27" s="279">
        <f t="shared" si="24"/>
        <v>0</v>
      </c>
      <c r="Z27" s="279">
        <f t="shared" si="24"/>
        <v>0</v>
      </c>
      <c r="AA27" s="279">
        <f t="shared" si="24"/>
        <v>0</v>
      </c>
      <c r="AB27" s="279">
        <f t="shared" si="24"/>
        <v>0</v>
      </c>
      <c r="AC27" s="280">
        <f t="shared" si="24"/>
        <v>0</v>
      </c>
      <c r="AD27" s="280">
        <f t="shared" ref="AD27:AV27" si="25">AD12/1000</f>
        <v>0</v>
      </c>
      <c r="AE27" s="280">
        <f t="shared" si="25"/>
        <v>0</v>
      </c>
      <c r="AF27" s="280">
        <f t="shared" si="25"/>
        <v>0</v>
      </c>
      <c r="AG27" s="280">
        <f t="shared" si="25"/>
        <v>0</v>
      </c>
      <c r="AH27" s="280">
        <f t="shared" si="25"/>
        <v>0</v>
      </c>
      <c r="AI27" s="280">
        <f t="shared" si="25"/>
        <v>0</v>
      </c>
      <c r="AJ27" s="280">
        <f t="shared" si="25"/>
        <v>0</v>
      </c>
      <c r="AK27" s="280">
        <f t="shared" si="25"/>
        <v>0</v>
      </c>
      <c r="AL27" s="280">
        <f t="shared" si="25"/>
        <v>0</v>
      </c>
      <c r="AM27" s="280">
        <f t="shared" si="25"/>
        <v>0</v>
      </c>
      <c r="AN27" s="280">
        <f t="shared" si="25"/>
        <v>0</v>
      </c>
      <c r="AO27" s="280">
        <f t="shared" si="25"/>
        <v>0</v>
      </c>
      <c r="AP27" s="280">
        <f t="shared" si="25"/>
        <v>0</v>
      </c>
      <c r="AQ27" s="280">
        <f t="shared" si="25"/>
        <v>0</v>
      </c>
      <c r="AR27" s="280">
        <f t="shared" si="25"/>
        <v>0</v>
      </c>
      <c r="AS27" s="280">
        <f t="shared" si="25"/>
        <v>0</v>
      </c>
      <c r="AT27" s="280">
        <f t="shared" si="25"/>
        <v>0</v>
      </c>
      <c r="AU27" s="280">
        <f t="shared" si="25"/>
        <v>0</v>
      </c>
      <c r="AV27" s="281">
        <f t="shared" si="25"/>
        <v>0</v>
      </c>
    </row>
    <row r="28" spans="1:48" x14ac:dyDescent="0.15">
      <c r="A28" s="277" t="s">
        <v>42</v>
      </c>
      <c r="B28" s="282">
        <f t="shared" si="6"/>
        <v>0</v>
      </c>
      <c r="C28" s="279">
        <f t="shared" ref="C28:R28" si="26">C13/1000</f>
        <v>0</v>
      </c>
      <c r="D28" s="279">
        <f>D13/1000</f>
        <v>0</v>
      </c>
      <c r="E28" s="279">
        <f t="shared" si="26"/>
        <v>0</v>
      </c>
      <c r="F28" s="279">
        <f t="shared" si="26"/>
        <v>0</v>
      </c>
      <c r="G28" s="279">
        <f t="shared" si="26"/>
        <v>0</v>
      </c>
      <c r="H28" s="279">
        <f t="shared" si="26"/>
        <v>0</v>
      </c>
      <c r="I28" s="279">
        <f>I13/1000</f>
        <v>0</v>
      </c>
      <c r="J28" s="279">
        <f t="shared" si="26"/>
        <v>0</v>
      </c>
      <c r="K28" s="279">
        <f t="shared" si="26"/>
        <v>0</v>
      </c>
      <c r="L28" s="279">
        <f t="shared" si="26"/>
        <v>0</v>
      </c>
      <c r="M28" s="279">
        <f t="shared" si="26"/>
        <v>0</v>
      </c>
      <c r="N28" s="279">
        <f t="shared" si="26"/>
        <v>0</v>
      </c>
      <c r="O28" s="279">
        <f t="shared" si="26"/>
        <v>0</v>
      </c>
      <c r="P28" s="279">
        <f t="shared" si="26"/>
        <v>0</v>
      </c>
      <c r="Q28" s="279">
        <f t="shared" si="26"/>
        <v>0</v>
      </c>
      <c r="R28" s="279">
        <f t="shared" si="26"/>
        <v>0</v>
      </c>
      <c r="S28" s="279">
        <f t="shared" ref="S28:AC28" si="27">S13/1000</f>
        <v>0</v>
      </c>
      <c r="T28" s="279">
        <f t="shared" si="27"/>
        <v>0</v>
      </c>
      <c r="U28" s="279">
        <f t="shared" si="27"/>
        <v>0</v>
      </c>
      <c r="V28" s="279">
        <f t="shared" si="27"/>
        <v>0</v>
      </c>
      <c r="W28" s="279">
        <f t="shared" si="27"/>
        <v>0</v>
      </c>
      <c r="X28" s="279">
        <f t="shared" si="27"/>
        <v>0</v>
      </c>
      <c r="Y28" s="279">
        <f t="shared" si="27"/>
        <v>0</v>
      </c>
      <c r="Z28" s="279">
        <f t="shared" si="27"/>
        <v>0</v>
      </c>
      <c r="AA28" s="279">
        <f t="shared" si="27"/>
        <v>0</v>
      </c>
      <c r="AB28" s="279">
        <f t="shared" si="27"/>
        <v>0</v>
      </c>
      <c r="AC28" s="280">
        <f t="shared" si="27"/>
        <v>0</v>
      </c>
      <c r="AD28" s="280">
        <f t="shared" ref="AD28:AV28" si="28">AD13/1000</f>
        <v>0</v>
      </c>
      <c r="AE28" s="280">
        <f t="shared" si="28"/>
        <v>0</v>
      </c>
      <c r="AF28" s="280">
        <f t="shared" si="28"/>
        <v>0</v>
      </c>
      <c r="AG28" s="280">
        <f t="shared" si="28"/>
        <v>0</v>
      </c>
      <c r="AH28" s="280">
        <f t="shared" si="28"/>
        <v>0</v>
      </c>
      <c r="AI28" s="280">
        <f t="shared" si="28"/>
        <v>0</v>
      </c>
      <c r="AJ28" s="280">
        <f t="shared" si="28"/>
        <v>0</v>
      </c>
      <c r="AK28" s="280">
        <f t="shared" si="28"/>
        <v>0</v>
      </c>
      <c r="AL28" s="280">
        <f t="shared" si="28"/>
        <v>0</v>
      </c>
      <c r="AM28" s="280">
        <f t="shared" si="28"/>
        <v>0</v>
      </c>
      <c r="AN28" s="280">
        <f t="shared" si="28"/>
        <v>0</v>
      </c>
      <c r="AO28" s="280">
        <f t="shared" si="28"/>
        <v>0</v>
      </c>
      <c r="AP28" s="280">
        <f t="shared" si="28"/>
        <v>0</v>
      </c>
      <c r="AQ28" s="280">
        <f t="shared" si="28"/>
        <v>0</v>
      </c>
      <c r="AR28" s="280">
        <f t="shared" si="28"/>
        <v>0</v>
      </c>
      <c r="AS28" s="280">
        <f t="shared" si="28"/>
        <v>0</v>
      </c>
      <c r="AT28" s="280">
        <f t="shared" si="28"/>
        <v>0</v>
      </c>
      <c r="AU28" s="280">
        <f t="shared" si="28"/>
        <v>0</v>
      </c>
      <c r="AV28" s="281">
        <f t="shared" si="28"/>
        <v>0</v>
      </c>
    </row>
    <row r="29" spans="1:48" ht="18" thickBot="1" x14ac:dyDescent="0.2">
      <c r="A29" s="283" t="s">
        <v>43</v>
      </c>
      <c r="B29" s="284">
        <f t="shared" si="6"/>
        <v>0</v>
      </c>
      <c r="C29" s="285">
        <f t="shared" ref="C29:AC29" si="29">C14/1000</f>
        <v>0</v>
      </c>
      <c r="D29" s="285">
        <f t="shared" si="29"/>
        <v>0</v>
      </c>
      <c r="E29" s="285">
        <f t="shared" si="29"/>
        <v>0</v>
      </c>
      <c r="F29" s="285">
        <f t="shared" si="29"/>
        <v>0</v>
      </c>
      <c r="G29" s="285">
        <f t="shared" si="29"/>
        <v>0</v>
      </c>
      <c r="H29" s="285">
        <f t="shared" si="29"/>
        <v>0</v>
      </c>
      <c r="I29" s="285">
        <f t="shared" si="29"/>
        <v>0</v>
      </c>
      <c r="J29" s="285">
        <f t="shared" si="29"/>
        <v>0</v>
      </c>
      <c r="K29" s="285">
        <f t="shared" si="29"/>
        <v>0</v>
      </c>
      <c r="L29" s="285">
        <f t="shared" si="29"/>
        <v>0</v>
      </c>
      <c r="M29" s="285">
        <f t="shared" si="29"/>
        <v>0</v>
      </c>
      <c r="N29" s="285">
        <f t="shared" si="29"/>
        <v>0</v>
      </c>
      <c r="O29" s="285">
        <f t="shared" si="29"/>
        <v>0</v>
      </c>
      <c r="P29" s="285">
        <f t="shared" si="29"/>
        <v>0</v>
      </c>
      <c r="Q29" s="285">
        <f t="shared" si="29"/>
        <v>0</v>
      </c>
      <c r="R29" s="285">
        <f t="shared" si="29"/>
        <v>0</v>
      </c>
      <c r="S29" s="285">
        <f t="shared" si="29"/>
        <v>0</v>
      </c>
      <c r="T29" s="285">
        <f t="shared" si="29"/>
        <v>0</v>
      </c>
      <c r="U29" s="285">
        <f t="shared" si="29"/>
        <v>0</v>
      </c>
      <c r="V29" s="285">
        <f t="shared" si="29"/>
        <v>0</v>
      </c>
      <c r="W29" s="285">
        <f t="shared" si="29"/>
        <v>0</v>
      </c>
      <c r="X29" s="285">
        <f t="shared" si="29"/>
        <v>0</v>
      </c>
      <c r="Y29" s="285">
        <f t="shared" si="29"/>
        <v>0</v>
      </c>
      <c r="Z29" s="285">
        <f t="shared" si="29"/>
        <v>0</v>
      </c>
      <c r="AA29" s="285">
        <f t="shared" si="29"/>
        <v>0</v>
      </c>
      <c r="AB29" s="285">
        <f t="shared" si="29"/>
        <v>0</v>
      </c>
      <c r="AC29" s="286">
        <f t="shared" si="29"/>
        <v>0</v>
      </c>
      <c r="AD29" s="286">
        <f t="shared" ref="AD29:AV29" si="30">AD14/1000</f>
        <v>0</v>
      </c>
      <c r="AE29" s="286">
        <f t="shared" si="30"/>
        <v>0</v>
      </c>
      <c r="AF29" s="286">
        <f t="shared" si="30"/>
        <v>0</v>
      </c>
      <c r="AG29" s="286">
        <f t="shared" si="30"/>
        <v>0</v>
      </c>
      <c r="AH29" s="286">
        <f t="shared" si="30"/>
        <v>0</v>
      </c>
      <c r="AI29" s="286">
        <f t="shared" si="30"/>
        <v>0</v>
      </c>
      <c r="AJ29" s="286">
        <f t="shared" si="30"/>
        <v>0</v>
      </c>
      <c r="AK29" s="286">
        <f t="shared" si="30"/>
        <v>0</v>
      </c>
      <c r="AL29" s="286">
        <f t="shared" si="30"/>
        <v>0</v>
      </c>
      <c r="AM29" s="286">
        <f t="shared" si="30"/>
        <v>0</v>
      </c>
      <c r="AN29" s="286">
        <f t="shared" si="30"/>
        <v>0</v>
      </c>
      <c r="AO29" s="286">
        <f t="shared" si="30"/>
        <v>0</v>
      </c>
      <c r="AP29" s="286">
        <f t="shared" si="30"/>
        <v>0</v>
      </c>
      <c r="AQ29" s="286">
        <f t="shared" si="30"/>
        <v>0</v>
      </c>
      <c r="AR29" s="286">
        <f t="shared" si="30"/>
        <v>0</v>
      </c>
      <c r="AS29" s="286">
        <f t="shared" si="30"/>
        <v>0</v>
      </c>
      <c r="AT29" s="286">
        <f t="shared" si="30"/>
        <v>0</v>
      </c>
      <c r="AU29" s="286">
        <f t="shared" si="30"/>
        <v>0</v>
      </c>
      <c r="AV29" s="287">
        <f t="shared" si="30"/>
        <v>0</v>
      </c>
    </row>
  </sheetData>
  <phoneticPr fontId="5"/>
  <printOptions horizontalCentered="1"/>
  <pageMargins left="0.15748031496062992" right="0.15748031496062992" top="0.98425196850393704" bottom="0.98425196850393704" header="0.51181102362204722" footer="0.51181102362204722"/>
  <pageSetup paperSize="9" scale="27" orientation="landscape" r:id="rId1"/>
  <headerFooter alignWithMargins="0">
    <oddHeader>&amp;F</oddHeader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AM47"/>
  <sheetViews>
    <sheetView zoomScaleSheetLayoutView="85" workbookViewId="0">
      <pane xSplit="1" topLeftCell="B1" activePane="topRight" state="frozen"/>
      <selection pane="topRight" activeCell="B3" sqref="B3:F14"/>
    </sheetView>
  </sheetViews>
  <sheetFormatPr baseColWidth="10" defaultColWidth="8.83203125" defaultRowHeight="14" x14ac:dyDescent="0.15"/>
  <cols>
    <col min="1" max="1" width="8.83203125" style="7"/>
    <col min="2" max="2" width="9.5" style="7" bestFit="1" customWidth="1"/>
    <col min="3" max="3" width="11.6640625" style="7" customWidth="1"/>
    <col min="4" max="4" width="9.6640625" style="7" bestFit="1" customWidth="1"/>
    <col min="5" max="5" width="10.1640625" style="7" bestFit="1" customWidth="1"/>
    <col min="6" max="7" width="10.5" style="7" bestFit="1" customWidth="1"/>
    <col min="8" max="9" width="12.1640625" style="7" bestFit="1" customWidth="1"/>
    <col min="10" max="10" width="9.6640625" style="7" bestFit="1" customWidth="1"/>
    <col min="11" max="11" width="10.1640625" style="7" bestFit="1" customWidth="1"/>
    <col min="12" max="13" width="11.83203125" style="7" bestFit="1" customWidth="1"/>
    <col min="14" max="15" width="12" style="7" bestFit="1" customWidth="1"/>
    <col min="16" max="17" width="9.6640625" style="7" bestFit="1" customWidth="1"/>
    <col min="18" max="18" width="10.5" style="7" bestFit="1" customWidth="1"/>
    <col min="19" max="19" width="9.6640625" style="7" bestFit="1" customWidth="1"/>
    <col min="20" max="20" width="10.5" style="7" bestFit="1" customWidth="1"/>
    <col min="21" max="22" width="10.33203125" style="7" customWidth="1"/>
    <col min="23" max="23" width="10.5" style="7" bestFit="1" customWidth="1"/>
    <col min="24" max="26" width="9.5" style="7" bestFit="1" customWidth="1"/>
    <col min="27" max="28" width="10.1640625" style="7" bestFit="1" customWidth="1"/>
    <col min="29" max="30" width="9.5" style="7" bestFit="1" customWidth="1"/>
    <col min="31" max="33" width="10.5" style="7" customWidth="1"/>
    <col min="34" max="34" width="8.83203125" style="7"/>
    <col min="35" max="35" width="11.6640625" style="7" bestFit="1" customWidth="1"/>
    <col min="36" max="16384" width="8.83203125" style="7"/>
  </cols>
  <sheetData>
    <row r="1" spans="1:39" x14ac:dyDescent="0.15">
      <c r="A1" s="7" t="s">
        <v>138</v>
      </c>
      <c r="C1" s="7" t="s">
        <v>92</v>
      </c>
      <c r="D1" s="7" t="str">
        <f>４港計!B2</f>
        <v>平成30年2月28日現在</v>
      </c>
    </row>
    <row r="2" spans="1:39" s="9" customFormat="1" x14ac:dyDescent="0.15">
      <c r="A2" s="8" t="s">
        <v>0</v>
      </c>
      <c r="B2" s="11" t="s">
        <v>1</v>
      </c>
      <c r="C2" s="11" t="s">
        <v>68</v>
      </c>
      <c r="D2" s="12" t="s">
        <v>3</v>
      </c>
      <c r="E2" s="12" t="s">
        <v>4</v>
      </c>
      <c r="F2" s="12" t="s">
        <v>5</v>
      </c>
      <c r="G2" s="12" t="s">
        <v>6</v>
      </c>
      <c r="H2" s="13" t="s">
        <v>7</v>
      </c>
      <c r="I2" s="14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2" t="s">
        <v>18</v>
      </c>
      <c r="T2" s="12" t="s">
        <v>19</v>
      </c>
      <c r="U2" s="12" t="s">
        <v>20</v>
      </c>
      <c r="V2" s="12" t="s">
        <v>21</v>
      </c>
      <c r="W2" s="12" t="s">
        <v>22</v>
      </c>
      <c r="X2" s="12" t="s">
        <v>23</v>
      </c>
      <c r="Y2" s="12" t="s">
        <v>24</v>
      </c>
      <c r="Z2" s="12" t="s">
        <v>25</v>
      </c>
      <c r="AA2" s="12" t="s">
        <v>26</v>
      </c>
      <c r="AB2" s="12" t="s">
        <v>27</v>
      </c>
      <c r="AC2" s="12" t="s">
        <v>28</v>
      </c>
      <c r="AD2" s="12" t="s">
        <v>29</v>
      </c>
      <c r="AE2" s="12" t="s">
        <v>30</v>
      </c>
      <c r="AF2" s="12" t="s">
        <v>139</v>
      </c>
      <c r="AG2" s="12" t="s">
        <v>31</v>
      </c>
      <c r="AH2" s="15"/>
      <c r="AI2" s="16"/>
      <c r="AJ2" s="16"/>
      <c r="AK2" s="16"/>
      <c r="AL2" s="16"/>
      <c r="AM2" s="16"/>
    </row>
    <row r="3" spans="1:39" ht="13.5" customHeight="1" x14ac:dyDescent="0.15">
      <c r="A3" s="10" t="s">
        <v>32</v>
      </c>
      <c r="B3" s="88">
        <v>10</v>
      </c>
      <c r="C3" s="323">
        <v>600</v>
      </c>
      <c r="D3" s="323">
        <v>3</v>
      </c>
      <c r="E3" s="323">
        <f>D3*10</f>
        <v>30</v>
      </c>
      <c r="F3" s="323">
        <f t="shared" ref="F3:H3" si="0">E3*10</f>
        <v>300</v>
      </c>
      <c r="G3" s="323">
        <f t="shared" si="0"/>
        <v>3000</v>
      </c>
      <c r="H3" s="323">
        <f t="shared" si="0"/>
        <v>30000</v>
      </c>
      <c r="I3" s="323">
        <v>3</v>
      </c>
      <c r="J3" s="323">
        <f t="shared" ref="J3:T3" si="1">I3*10</f>
        <v>30</v>
      </c>
      <c r="K3" s="323">
        <f t="shared" si="1"/>
        <v>300</v>
      </c>
      <c r="L3" s="323">
        <f t="shared" si="1"/>
        <v>3000</v>
      </c>
      <c r="M3" s="323">
        <f t="shared" si="1"/>
        <v>30000</v>
      </c>
      <c r="N3" s="323">
        <v>3</v>
      </c>
      <c r="O3" s="323">
        <f t="shared" ref="O3:T3" si="2">N3*10</f>
        <v>30</v>
      </c>
      <c r="P3" s="323">
        <f t="shared" si="2"/>
        <v>300</v>
      </c>
      <c r="Q3" s="323">
        <f t="shared" si="2"/>
        <v>3000</v>
      </c>
      <c r="R3" s="323">
        <f t="shared" si="2"/>
        <v>30000</v>
      </c>
      <c r="S3" s="323">
        <v>3</v>
      </c>
      <c r="T3" s="323">
        <f t="shared" ref="T3:AF3" si="3">S3*10</f>
        <v>30</v>
      </c>
      <c r="U3" s="323">
        <v>3</v>
      </c>
      <c r="V3" s="323">
        <f t="shared" si="3"/>
        <v>30</v>
      </c>
      <c r="W3" s="323">
        <v>3</v>
      </c>
      <c r="X3" s="323">
        <f t="shared" si="3"/>
        <v>30</v>
      </c>
      <c r="Y3" s="323">
        <v>3</v>
      </c>
      <c r="Z3" s="323">
        <f t="shared" si="3"/>
        <v>30</v>
      </c>
      <c r="AA3" s="323">
        <v>3</v>
      </c>
      <c r="AB3" s="323">
        <f t="shared" si="3"/>
        <v>30</v>
      </c>
      <c r="AC3" s="323">
        <v>3</v>
      </c>
      <c r="AD3" s="323">
        <f t="shared" si="3"/>
        <v>30</v>
      </c>
      <c r="AE3" s="323">
        <v>3</v>
      </c>
      <c r="AF3" s="323">
        <f t="shared" si="3"/>
        <v>30</v>
      </c>
      <c r="AG3" s="323">
        <v>3</v>
      </c>
      <c r="AH3" s="79"/>
      <c r="AI3" s="79"/>
    </row>
    <row r="4" spans="1:39" ht="17" x14ac:dyDescent="0.15">
      <c r="A4" s="10" t="s">
        <v>80</v>
      </c>
      <c r="B4" s="202">
        <v>20</v>
      </c>
      <c r="C4" s="323">
        <v>700</v>
      </c>
      <c r="D4" s="323">
        <v>4</v>
      </c>
      <c r="E4" s="323">
        <f t="shared" ref="E4:H14" si="4">D4*10</f>
        <v>40</v>
      </c>
      <c r="F4" s="323">
        <f t="shared" si="4"/>
        <v>400</v>
      </c>
      <c r="G4" s="323">
        <f t="shared" si="4"/>
        <v>4000</v>
      </c>
      <c r="H4" s="323">
        <f t="shared" si="4"/>
        <v>40000</v>
      </c>
      <c r="I4" s="323">
        <v>4</v>
      </c>
      <c r="J4" s="323">
        <f t="shared" ref="J4:T4" si="5">I4*10</f>
        <v>40</v>
      </c>
      <c r="K4" s="323">
        <f t="shared" si="5"/>
        <v>400</v>
      </c>
      <c r="L4" s="323">
        <f t="shared" si="5"/>
        <v>4000</v>
      </c>
      <c r="M4" s="323">
        <f t="shared" si="5"/>
        <v>40000</v>
      </c>
      <c r="N4" s="323">
        <v>4</v>
      </c>
      <c r="O4" s="323">
        <f t="shared" ref="O4:T4" si="6">N4*10</f>
        <v>40</v>
      </c>
      <c r="P4" s="323">
        <f t="shared" si="6"/>
        <v>400</v>
      </c>
      <c r="Q4" s="323">
        <f t="shared" si="6"/>
        <v>4000</v>
      </c>
      <c r="R4" s="323">
        <f t="shared" si="6"/>
        <v>40000</v>
      </c>
      <c r="S4" s="323">
        <v>4</v>
      </c>
      <c r="T4" s="323">
        <f t="shared" ref="T4:AF4" si="7">S4*10</f>
        <v>40</v>
      </c>
      <c r="U4" s="323">
        <v>4</v>
      </c>
      <c r="V4" s="323">
        <f t="shared" si="7"/>
        <v>40</v>
      </c>
      <c r="W4" s="323">
        <v>4</v>
      </c>
      <c r="X4" s="323">
        <f t="shared" si="7"/>
        <v>40</v>
      </c>
      <c r="Y4" s="323">
        <v>4</v>
      </c>
      <c r="Z4" s="323">
        <f t="shared" si="7"/>
        <v>40</v>
      </c>
      <c r="AA4" s="323">
        <v>4</v>
      </c>
      <c r="AB4" s="323">
        <f t="shared" si="7"/>
        <v>40</v>
      </c>
      <c r="AC4" s="323">
        <v>4</v>
      </c>
      <c r="AD4" s="323">
        <f t="shared" si="7"/>
        <v>40</v>
      </c>
      <c r="AE4" s="323">
        <v>4</v>
      </c>
      <c r="AF4" s="323">
        <f t="shared" si="7"/>
        <v>40</v>
      </c>
      <c r="AG4" s="323">
        <v>4</v>
      </c>
      <c r="AH4" s="79"/>
      <c r="AI4" s="79"/>
    </row>
    <row r="5" spans="1:39" ht="17" x14ac:dyDescent="0.15">
      <c r="A5" s="10" t="s">
        <v>34</v>
      </c>
      <c r="B5" s="88">
        <v>30</v>
      </c>
      <c r="C5" s="323">
        <v>800</v>
      </c>
      <c r="D5" s="323">
        <v>5</v>
      </c>
      <c r="E5" s="323">
        <f t="shared" si="4"/>
        <v>50</v>
      </c>
      <c r="F5" s="323">
        <f t="shared" si="4"/>
        <v>500</v>
      </c>
      <c r="G5" s="323">
        <f t="shared" si="4"/>
        <v>5000</v>
      </c>
      <c r="H5" s="323">
        <f t="shared" si="4"/>
        <v>50000</v>
      </c>
      <c r="I5" s="323">
        <v>5</v>
      </c>
      <c r="J5" s="323">
        <f t="shared" ref="J5:T5" si="8">I5*10</f>
        <v>50</v>
      </c>
      <c r="K5" s="323">
        <f t="shared" si="8"/>
        <v>500</v>
      </c>
      <c r="L5" s="323">
        <f t="shared" si="8"/>
        <v>5000</v>
      </c>
      <c r="M5" s="323">
        <f t="shared" si="8"/>
        <v>50000</v>
      </c>
      <c r="N5" s="323">
        <v>5</v>
      </c>
      <c r="O5" s="323">
        <f t="shared" ref="O5:T5" si="9">N5*10</f>
        <v>50</v>
      </c>
      <c r="P5" s="323">
        <f t="shared" si="9"/>
        <v>500</v>
      </c>
      <c r="Q5" s="323">
        <f t="shared" si="9"/>
        <v>5000</v>
      </c>
      <c r="R5" s="323">
        <f t="shared" si="9"/>
        <v>50000</v>
      </c>
      <c r="S5" s="323">
        <v>5</v>
      </c>
      <c r="T5" s="323">
        <f t="shared" ref="T5:AF5" si="10">S5*10</f>
        <v>50</v>
      </c>
      <c r="U5" s="323">
        <v>5</v>
      </c>
      <c r="V5" s="323">
        <f t="shared" si="10"/>
        <v>50</v>
      </c>
      <c r="W5" s="323">
        <v>5</v>
      </c>
      <c r="X5" s="323">
        <f t="shared" si="10"/>
        <v>50</v>
      </c>
      <c r="Y5" s="323">
        <v>5</v>
      </c>
      <c r="Z5" s="323">
        <f t="shared" si="10"/>
        <v>50</v>
      </c>
      <c r="AA5" s="323">
        <v>5</v>
      </c>
      <c r="AB5" s="323">
        <f t="shared" si="10"/>
        <v>50</v>
      </c>
      <c r="AC5" s="323">
        <v>5</v>
      </c>
      <c r="AD5" s="323">
        <f t="shared" si="10"/>
        <v>50</v>
      </c>
      <c r="AE5" s="323">
        <v>5</v>
      </c>
      <c r="AF5" s="323">
        <f t="shared" si="10"/>
        <v>50</v>
      </c>
      <c r="AG5" s="323">
        <v>5</v>
      </c>
      <c r="AH5" s="79"/>
      <c r="AI5" s="79"/>
    </row>
    <row r="6" spans="1:39" ht="17" x14ac:dyDescent="0.15">
      <c r="A6" s="10" t="s">
        <v>82</v>
      </c>
      <c r="B6" s="202">
        <v>40</v>
      </c>
      <c r="C6" s="323">
        <v>900</v>
      </c>
      <c r="D6" s="323">
        <v>6</v>
      </c>
      <c r="E6" s="323">
        <f t="shared" si="4"/>
        <v>60</v>
      </c>
      <c r="F6" s="323">
        <f t="shared" si="4"/>
        <v>600</v>
      </c>
      <c r="G6" s="323">
        <f t="shared" si="4"/>
        <v>6000</v>
      </c>
      <c r="H6" s="323">
        <f t="shared" si="4"/>
        <v>60000</v>
      </c>
      <c r="I6" s="323">
        <v>6</v>
      </c>
      <c r="J6" s="323">
        <f t="shared" ref="J6:T6" si="11">I6*10</f>
        <v>60</v>
      </c>
      <c r="K6" s="323">
        <f t="shared" si="11"/>
        <v>600</v>
      </c>
      <c r="L6" s="323">
        <f t="shared" si="11"/>
        <v>6000</v>
      </c>
      <c r="M6" s="323">
        <f t="shared" si="11"/>
        <v>60000</v>
      </c>
      <c r="N6" s="323">
        <v>6</v>
      </c>
      <c r="O6" s="323">
        <f t="shared" ref="O6:T6" si="12">N6*10</f>
        <v>60</v>
      </c>
      <c r="P6" s="323">
        <f t="shared" si="12"/>
        <v>600</v>
      </c>
      <c r="Q6" s="323">
        <f t="shared" si="12"/>
        <v>6000</v>
      </c>
      <c r="R6" s="323">
        <f t="shared" si="12"/>
        <v>60000</v>
      </c>
      <c r="S6" s="323">
        <v>6</v>
      </c>
      <c r="T6" s="323">
        <f t="shared" ref="T6:AF6" si="13">S6*10</f>
        <v>60</v>
      </c>
      <c r="U6" s="323">
        <v>6</v>
      </c>
      <c r="V6" s="323">
        <f t="shared" si="13"/>
        <v>60</v>
      </c>
      <c r="W6" s="323">
        <v>6</v>
      </c>
      <c r="X6" s="323">
        <f t="shared" si="13"/>
        <v>60</v>
      </c>
      <c r="Y6" s="323">
        <v>6</v>
      </c>
      <c r="Z6" s="323">
        <f t="shared" si="13"/>
        <v>60</v>
      </c>
      <c r="AA6" s="323">
        <v>6</v>
      </c>
      <c r="AB6" s="323">
        <f t="shared" si="13"/>
        <v>60</v>
      </c>
      <c r="AC6" s="323">
        <v>6</v>
      </c>
      <c r="AD6" s="323">
        <f t="shared" si="13"/>
        <v>60</v>
      </c>
      <c r="AE6" s="323">
        <v>6</v>
      </c>
      <c r="AF6" s="323">
        <f t="shared" si="13"/>
        <v>60</v>
      </c>
      <c r="AG6" s="323">
        <v>6</v>
      </c>
      <c r="AH6" s="79"/>
      <c r="AI6" s="79"/>
    </row>
    <row r="7" spans="1:39" ht="17" x14ac:dyDescent="0.15">
      <c r="A7" s="10" t="s">
        <v>36</v>
      </c>
      <c r="B7" s="88">
        <v>50</v>
      </c>
      <c r="C7" s="323">
        <v>1000</v>
      </c>
      <c r="D7" s="323">
        <v>7</v>
      </c>
      <c r="E7" s="323">
        <f t="shared" si="4"/>
        <v>70</v>
      </c>
      <c r="F7" s="323">
        <f t="shared" si="4"/>
        <v>700</v>
      </c>
      <c r="G7" s="323">
        <f t="shared" si="4"/>
        <v>7000</v>
      </c>
      <c r="H7" s="323">
        <f t="shared" si="4"/>
        <v>70000</v>
      </c>
      <c r="I7" s="323">
        <v>7</v>
      </c>
      <c r="J7" s="323">
        <f t="shared" ref="J7:T7" si="14">I7*10</f>
        <v>70</v>
      </c>
      <c r="K7" s="323">
        <f t="shared" si="14"/>
        <v>700</v>
      </c>
      <c r="L7" s="323">
        <f t="shared" si="14"/>
        <v>7000</v>
      </c>
      <c r="M7" s="323">
        <f t="shared" si="14"/>
        <v>70000</v>
      </c>
      <c r="N7" s="323">
        <v>7</v>
      </c>
      <c r="O7" s="323">
        <f t="shared" ref="O7:T7" si="15">N7*10</f>
        <v>70</v>
      </c>
      <c r="P7" s="323">
        <f t="shared" si="15"/>
        <v>700</v>
      </c>
      <c r="Q7" s="323">
        <f t="shared" si="15"/>
        <v>7000</v>
      </c>
      <c r="R7" s="323">
        <f t="shared" si="15"/>
        <v>70000</v>
      </c>
      <c r="S7" s="323">
        <v>7</v>
      </c>
      <c r="T7" s="323">
        <f t="shared" ref="T7:AF7" si="16">S7*10</f>
        <v>70</v>
      </c>
      <c r="U7" s="323">
        <v>7</v>
      </c>
      <c r="V7" s="323">
        <f t="shared" si="16"/>
        <v>70</v>
      </c>
      <c r="W7" s="323">
        <v>7</v>
      </c>
      <c r="X7" s="323">
        <f t="shared" si="16"/>
        <v>70</v>
      </c>
      <c r="Y7" s="323">
        <v>7</v>
      </c>
      <c r="Z7" s="323">
        <f t="shared" si="16"/>
        <v>70</v>
      </c>
      <c r="AA7" s="323">
        <v>7</v>
      </c>
      <c r="AB7" s="323">
        <f t="shared" si="16"/>
        <v>70</v>
      </c>
      <c r="AC7" s="323">
        <v>7</v>
      </c>
      <c r="AD7" s="323">
        <f t="shared" si="16"/>
        <v>70</v>
      </c>
      <c r="AE7" s="323">
        <v>7</v>
      </c>
      <c r="AF7" s="323">
        <f t="shared" si="16"/>
        <v>70</v>
      </c>
      <c r="AG7" s="323">
        <v>7</v>
      </c>
      <c r="AH7" s="79"/>
      <c r="AI7" s="79"/>
    </row>
    <row r="8" spans="1:39" ht="17" x14ac:dyDescent="0.15">
      <c r="A8" s="10" t="s">
        <v>37</v>
      </c>
      <c r="B8" s="202">
        <v>60</v>
      </c>
      <c r="C8" s="323">
        <v>1100</v>
      </c>
      <c r="D8" s="323">
        <v>8</v>
      </c>
      <c r="E8" s="323">
        <f t="shared" si="4"/>
        <v>80</v>
      </c>
      <c r="F8" s="323">
        <f t="shared" si="4"/>
        <v>800</v>
      </c>
      <c r="G8" s="323">
        <f t="shared" si="4"/>
        <v>8000</v>
      </c>
      <c r="H8" s="323">
        <f t="shared" si="4"/>
        <v>80000</v>
      </c>
      <c r="I8" s="323">
        <v>8</v>
      </c>
      <c r="J8" s="323">
        <f t="shared" ref="J8:T8" si="17">I8*10</f>
        <v>80</v>
      </c>
      <c r="K8" s="323">
        <f t="shared" si="17"/>
        <v>800</v>
      </c>
      <c r="L8" s="323">
        <f t="shared" si="17"/>
        <v>8000</v>
      </c>
      <c r="M8" s="323">
        <f t="shared" si="17"/>
        <v>80000</v>
      </c>
      <c r="N8" s="323">
        <v>8</v>
      </c>
      <c r="O8" s="323">
        <f t="shared" ref="O8:T8" si="18">N8*10</f>
        <v>80</v>
      </c>
      <c r="P8" s="323">
        <f t="shared" si="18"/>
        <v>800</v>
      </c>
      <c r="Q8" s="323">
        <f t="shared" si="18"/>
        <v>8000</v>
      </c>
      <c r="R8" s="323">
        <f t="shared" si="18"/>
        <v>80000</v>
      </c>
      <c r="S8" s="323">
        <v>8</v>
      </c>
      <c r="T8" s="323">
        <f t="shared" ref="T8:AF8" si="19">S8*10</f>
        <v>80</v>
      </c>
      <c r="U8" s="323">
        <v>8</v>
      </c>
      <c r="V8" s="323">
        <f t="shared" si="19"/>
        <v>80</v>
      </c>
      <c r="W8" s="323">
        <v>8</v>
      </c>
      <c r="X8" s="323">
        <f t="shared" si="19"/>
        <v>80</v>
      </c>
      <c r="Y8" s="323">
        <v>8</v>
      </c>
      <c r="Z8" s="323">
        <f t="shared" si="19"/>
        <v>80</v>
      </c>
      <c r="AA8" s="323">
        <v>8</v>
      </c>
      <c r="AB8" s="323">
        <f t="shared" si="19"/>
        <v>80</v>
      </c>
      <c r="AC8" s="323">
        <v>8</v>
      </c>
      <c r="AD8" s="323">
        <f t="shared" si="19"/>
        <v>80</v>
      </c>
      <c r="AE8" s="323">
        <v>8</v>
      </c>
      <c r="AF8" s="323">
        <f t="shared" si="19"/>
        <v>80</v>
      </c>
      <c r="AG8" s="323">
        <v>8</v>
      </c>
      <c r="AH8" s="79"/>
      <c r="AI8" s="79"/>
    </row>
    <row r="9" spans="1:39" ht="17" x14ac:dyDescent="0.15">
      <c r="A9" s="10" t="s">
        <v>38</v>
      </c>
      <c r="B9" s="88">
        <v>70</v>
      </c>
      <c r="C9" s="323">
        <v>1200</v>
      </c>
      <c r="D9" s="323">
        <v>9</v>
      </c>
      <c r="E9" s="323">
        <f t="shared" si="4"/>
        <v>90</v>
      </c>
      <c r="F9" s="323">
        <f t="shared" si="4"/>
        <v>900</v>
      </c>
      <c r="G9" s="323">
        <f t="shared" si="4"/>
        <v>9000</v>
      </c>
      <c r="H9" s="323">
        <f t="shared" si="4"/>
        <v>90000</v>
      </c>
      <c r="I9" s="323">
        <v>9</v>
      </c>
      <c r="J9" s="323">
        <f t="shared" ref="J9:T9" si="20">I9*10</f>
        <v>90</v>
      </c>
      <c r="K9" s="323">
        <f t="shared" si="20"/>
        <v>900</v>
      </c>
      <c r="L9" s="323">
        <f t="shared" si="20"/>
        <v>9000</v>
      </c>
      <c r="M9" s="323">
        <f t="shared" si="20"/>
        <v>90000</v>
      </c>
      <c r="N9" s="323">
        <v>9</v>
      </c>
      <c r="O9" s="323">
        <f t="shared" ref="O9:T9" si="21">N9*10</f>
        <v>90</v>
      </c>
      <c r="P9" s="323">
        <f t="shared" si="21"/>
        <v>900</v>
      </c>
      <c r="Q9" s="323">
        <f t="shared" si="21"/>
        <v>9000</v>
      </c>
      <c r="R9" s="323">
        <f t="shared" si="21"/>
        <v>90000</v>
      </c>
      <c r="S9" s="323">
        <v>9</v>
      </c>
      <c r="T9" s="323">
        <f t="shared" ref="T9:AF9" si="22">S9*10</f>
        <v>90</v>
      </c>
      <c r="U9" s="323">
        <v>9</v>
      </c>
      <c r="V9" s="323">
        <f t="shared" si="22"/>
        <v>90</v>
      </c>
      <c r="W9" s="323">
        <v>9</v>
      </c>
      <c r="X9" s="323">
        <f t="shared" si="22"/>
        <v>90</v>
      </c>
      <c r="Y9" s="323">
        <v>9</v>
      </c>
      <c r="Z9" s="323">
        <f t="shared" si="22"/>
        <v>90</v>
      </c>
      <c r="AA9" s="323">
        <v>9</v>
      </c>
      <c r="AB9" s="323">
        <f t="shared" si="22"/>
        <v>90</v>
      </c>
      <c r="AC9" s="323">
        <v>9</v>
      </c>
      <c r="AD9" s="323">
        <f t="shared" si="22"/>
        <v>90</v>
      </c>
      <c r="AE9" s="323">
        <v>9</v>
      </c>
      <c r="AF9" s="323">
        <f t="shared" si="22"/>
        <v>90</v>
      </c>
      <c r="AG9" s="323">
        <v>9</v>
      </c>
      <c r="AH9" s="79"/>
      <c r="AI9" s="79"/>
    </row>
    <row r="10" spans="1:39" ht="17" x14ac:dyDescent="0.15">
      <c r="A10" s="10" t="s">
        <v>39</v>
      </c>
      <c r="B10" s="202">
        <v>80</v>
      </c>
      <c r="C10" s="323">
        <v>1300</v>
      </c>
      <c r="D10" s="323">
        <v>10</v>
      </c>
      <c r="E10" s="323">
        <f t="shared" si="4"/>
        <v>100</v>
      </c>
      <c r="F10" s="323">
        <f t="shared" si="4"/>
        <v>1000</v>
      </c>
      <c r="G10" s="323">
        <f t="shared" si="4"/>
        <v>10000</v>
      </c>
      <c r="H10" s="323">
        <f t="shared" si="4"/>
        <v>100000</v>
      </c>
      <c r="I10" s="323">
        <v>10</v>
      </c>
      <c r="J10" s="323">
        <f t="shared" ref="J10:T10" si="23">I10*10</f>
        <v>100</v>
      </c>
      <c r="K10" s="323">
        <f t="shared" si="23"/>
        <v>1000</v>
      </c>
      <c r="L10" s="323">
        <f t="shared" si="23"/>
        <v>10000</v>
      </c>
      <c r="M10" s="323">
        <f t="shared" si="23"/>
        <v>100000</v>
      </c>
      <c r="N10" s="323">
        <v>10</v>
      </c>
      <c r="O10" s="323">
        <f t="shared" ref="O10:T10" si="24">N10*10</f>
        <v>100</v>
      </c>
      <c r="P10" s="323">
        <f t="shared" si="24"/>
        <v>1000</v>
      </c>
      <c r="Q10" s="323">
        <f t="shared" si="24"/>
        <v>10000</v>
      </c>
      <c r="R10" s="323">
        <f t="shared" si="24"/>
        <v>100000</v>
      </c>
      <c r="S10" s="323">
        <v>10</v>
      </c>
      <c r="T10" s="323">
        <f t="shared" ref="T10:AF10" si="25">S10*10</f>
        <v>100</v>
      </c>
      <c r="U10" s="323">
        <v>10</v>
      </c>
      <c r="V10" s="323">
        <f t="shared" si="25"/>
        <v>100</v>
      </c>
      <c r="W10" s="323">
        <v>10</v>
      </c>
      <c r="X10" s="323">
        <f t="shared" si="25"/>
        <v>100</v>
      </c>
      <c r="Y10" s="323">
        <v>10</v>
      </c>
      <c r="Z10" s="323">
        <f t="shared" si="25"/>
        <v>100</v>
      </c>
      <c r="AA10" s="323">
        <v>10</v>
      </c>
      <c r="AB10" s="323">
        <f t="shared" si="25"/>
        <v>100</v>
      </c>
      <c r="AC10" s="323">
        <v>10</v>
      </c>
      <c r="AD10" s="323">
        <f t="shared" si="25"/>
        <v>100</v>
      </c>
      <c r="AE10" s="323">
        <v>10</v>
      </c>
      <c r="AF10" s="323">
        <f t="shared" si="25"/>
        <v>100</v>
      </c>
      <c r="AG10" s="323">
        <v>10</v>
      </c>
      <c r="AH10" s="79"/>
      <c r="AI10" s="79"/>
    </row>
    <row r="11" spans="1:39" ht="17" x14ac:dyDescent="0.15">
      <c r="A11" s="10" t="s">
        <v>40</v>
      </c>
      <c r="B11" s="88">
        <v>90</v>
      </c>
      <c r="C11" s="323">
        <v>1400</v>
      </c>
      <c r="D11" s="323">
        <v>11</v>
      </c>
      <c r="E11" s="323">
        <f t="shared" si="4"/>
        <v>110</v>
      </c>
      <c r="F11" s="323">
        <f t="shared" si="4"/>
        <v>1100</v>
      </c>
      <c r="G11" s="323">
        <f t="shared" si="4"/>
        <v>11000</v>
      </c>
      <c r="H11" s="323">
        <f t="shared" si="4"/>
        <v>110000</v>
      </c>
      <c r="I11" s="323">
        <v>11</v>
      </c>
      <c r="J11" s="323">
        <f t="shared" ref="J11:T11" si="26">I11*10</f>
        <v>110</v>
      </c>
      <c r="K11" s="323">
        <f t="shared" si="26"/>
        <v>1100</v>
      </c>
      <c r="L11" s="323">
        <f t="shared" si="26"/>
        <v>11000</v>
      </c>
      <c r="M11" s="323">
        <f t="shared" si="26"/>
        <v>110000</v>
      </c>
      <c r="N11" s="323">
        <v>11</v>
      </c>
      <c r="O11" s="323">
        <f t="shared" ref="O11:T11" si="27">N11*10</f>
        <v>110</v>
      </c>
      <c r="P11" s="323">
        <f t="shared" si="27"/>
        <v>1100</v>
      </c>
      <c r="Q11" s="323">
        <f t="shared" si="27"/>
        <v>11000</v>
      </c>
      <c r="R11" s="323">
        <f t="shared" si="27"/>
        <v>110000</v>
      </c>
      <c r="S11" s="323">
        <v>11</v>
      </c>
      <c r="T11" s="323">
        <f t="shared" ref="T11:AF11" si="28">S11*10</f>
        <v>110</v>
      </c>
      <c r="U11" s="323">
        <v>11</v>
      </c>
      <c r="V11" s="323">
        <f t="shared" si="28"/>
        <v>110</v>
      </c>
      <c r="W11" s="323">
        <v>11</v>
      </c>
      <c r="X11" s="323">
        <f t="shared" si="28"/>
        <v>110</v>
      </c>
      <c r="Y11" s="323">
        <v>11</v>
      </c>
      <c r="Z11" s="323">
        <f t="shared" si="28"/>
        <v>110</v>
      </c>
      <c r="AA11" s="323">
        <v>11</v>
      </c>
      <c r="AB11" s="323">
        <f t="shared" si="28"/>
        <v>110</v>
      </c>
      <c r="AC11" s="323">
        <v>11</v>
      </c>
      <c r="AD11" s="323">
        <f t="shared" si="28"/>
        <v>110</v>
      </c>
      <c r="AE11" s="323">
        <v>11</v>
      </c>
      <c r="AF11" s="323">
        <f t="shared" si="28"/>
        <v>110</v>
      </c>
      <c r="AG11" s="323">
        <v>11</v>
      </c>
      <c r="AH11" s="79"/>
      <c r="AI11" s="79"/>
    </row>
    <row r="12" spans="1:39" ht="17" x14ac:dyDescent="0.15">
      <c r="A12" s="10" t="s">
        <v>88</v>
      </c>
      <c r="B12" s="202">
        <v>100</v>
      </c>
      <c r="C12" s="323">
        <v>1500</v>
      </c>
      <c r="D12" s="323">
        <v>12</v>
      </c>
      <c r="E12" s="323">
        <f t="shared" si="4"/>
        <v>120</v>
      </c>
      <c r="F12" s="323">
        <f t="shared" si="4"/>
        <v>1200</v>
      </c>
      <c r="G12" s="323">
        <f t="shared" si="4"/>
        <v>12000</v>
      </c>
      <c r="H12" s="323">
        <f t="shared" si="4"/>
        <v>120000</v>
      </c>
      <c r="I12" s="323">
        <v>12</v>
      </c>
      <c r="J12" s="323">
        <f t="shared" ref="J12:T12" si="29">I12*10</f>
        <v>120</v>
      </c>
      <c r="K12" s="323">
        <f t="shared" si="29"/>
        <v>1200</v>
      </c>
      <c r="L12" s="323">
        <f t="shared" si="29"/>
        <v>12000</v>
      </c>
      <c r="M12" s="323">
        <f t="shared" si="29"/>
        <v>120000</v>
      </c>
      <c r="N12" s="323">
        <v>12</v>
      </c>
      <c r="O12" s="323">
        <f t="shared" ref="O12:T12" si="30">N12*10</f>
        <v>120</v>
      </c>
      <c r="P12" s="323">
        <f t="shared" si="30"/>
        <v>1200</v>
      </c>
      <c r="Q12" s="323">
        <f t="shared" si="30"/>
        <v>12000</v>
      </c>
      <c r="R12" s="323">
        <f t="shared" si="30"/>
        <v>120000</v>
      </c>
      <c r="S12" s="323">
        <v>12</v>
      </c>
      <c r="T12" s="323">
        <f t="shared" ref="T12:AF12" si="31">S12*10</f>
        <v>120</v>
      </c>
      <c r="U12" s="323">
        <v>12</v>
      </c>
      <c r="V12" s="323">
        <f t="shared" si="31"/>
        <v>120</v>
      </c>
      <c r="W12" s="323">
        <v>12</v>
      </c>
      <c r="X12" s="323">
        <f t="shared" si="31"/>
        <v>120</v>
      </c>
      <c r="Y12" s="323">
        <v>12</v>
      </c>
      <c r="Z12" s="323">
        <f t="shared" si="31"/>
        <v>120</v>
      </c>
      <c r="AA12" s="323">
        <v>12</v>
      </c>
      <c r="AB12" s="323">
        <f t="shared" si="31"/>
        <v>120</v>
      </c>
      <c r="AC12" s="323">
        <v>12</v>
      </c>
      <c r="AD12" s="323">
        <f t="shared" si="31"/>
        <v>120</v>
      </c>
      <c r="AE12" s="323">
        <v>12</v>
      </c>
      <c r="AF12" s="323">
        <f t="shared" si="31"/>
        <v>120</v>
      </c>
      <c r="AG12" s="323">
        <v>12</v>
      </c>
      <c r="AH12" s="79"/>
      <c r="AI12" s="79"/>
    </row>
    <row r="13" spans="1:39" ht="17" x14ac:dyDescent="0.15">
      <c r="A13" s="10" t="s">
        <v>42</v>
      </c>
      <c r="B13" s="88">
        <v>110</v>
      </c>
      <c r="C13" s="323">
        <v>1600</v>
      </c>
      <c r="D13" s="323">
        <v>13</v>
      </c>
      <c r="E13" s="323">
        <f t="shared" si="4"/>
        <v>130</v>
      </c>
      <c r="F13" s="323">
        <f t="shared" si="4"/>
        <v>1300</v>
      </c>
      <c r="G13" s="323">
        <f t="shared" si="4"/>
        <v>13000</v>
      </c>
      <c r="H13" s="323">
        <f t="shared" si="4"/>
        <v>130000</v>
      </c>
      <c r="I13" s="323">
        <v>13</v>
      </c>
      <c r="J13" s="323">
        <f t="shared" ref="J13:T13" si="32">I13*10</f>
        <v>130</v>
      </c>
      <c r="K13" s="323">
        <f t="shared" si="32"/>
        <v>1300</v>
      </c>
      <c r="L13" s="323">
        <f t="shared" si="32"/>
        <v>13000</v>
      </c>
      <c r="M13" s="323">
        <f t="shared" si="32"/>
        <v>130000</v>
      </c>
      <c r="N13" s="323">
        <v>13</v>
      </c>
      <c r="O13" s="323">
        <f t="shared" ref="O13:T13" si="33">N13*10</f>
        <v>130</v>
      </c>
      <c r="P13" s="323">
        <f t="shared" si="33"/>
        <v>1300</v>
      </c>
      <c r="Q13" s="323">
        <f t="shared" si="33"/>
        <v>13000</v>
      </c>
      <c r="R13" s="323">
        <f t="shared" si="33"/>
        <v>130000</v>
      </c>
      <c r="S13" s="323">
        <v>13</v>
      </c>
      <c r="T13" s="323">
        <f t="shared" ref="T13:AF13" si="34">S13*10</f>
        <v>130</v>
      </c>
      <c r="U13" s="323">
        <v>13</v>
      </c>
      <c r="V13" s="323">
        <f t="shared" si="34"/>
        <v>130</v>
      </c>
      <c r="W13" s="323">
        <v>13</v>
      </c>
      <c r="X13" s="323">
        <f t="shared" si="34"/>
        <v>130</v>
      </c>
      <c r="Y13" s="323">
        <v>13</v>
      </c>
      <c r="Z13" s="323">
        <f t="shared" si="34"/>
        <v>130</v>
      </c>
      <c r="AA13" s="323">
        <v>13</v>
      </c>
      <c r="AB13" s="323">
        <f t="shared" si="34"/>
        <v>130</v>
      </c>
      <c r="AC13" s="323">
        <v>13</v>
      </c>
      <c r="AD13" s="323">
        <f t="shared" si="34"/>
        <v>130</v>
      </c>
      <c r="AE13" s="323">
        <v>13</v>
      </c>
      <c r="AF13" s="323">
        <f t="shared" si="34"/>
        <v>130</v>
      </c>
      <c r="AG13" s="323">
        <v>13</v>
      </c>
      <c r="AH13" s="79"/>
      <c r="AI13" s="79"/>
    </row>
    <row r="14" spans="1:39" ht="17" x14ac:dyDescent="0.15">
      <c r="A14" s="10" t="s">
        <v>43</v>
      </c>
      <c r="B14" s="202"/>
      <c r="C14" s="323"/>
      <c r="D14" s="323">
        <v>14</v>
      </c>
      <c r="E14" s="323">
        <f t="shared" si="4"/>
        <v>140</v>
      </c>
      <c r="F14" s="323">
        <f t="shared" si="4"/>
        <v>1400</v>
      </c>
      <c r="G14" s="323">
        <f t="shared" si="4"/>
        <v>14000</v>
      </c>
      <c r="H14" s="323">
        <f t="shared" si="4"/>
        <v>140000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79"/>
      <c r="AI14" s="79"/>
    </row>
    <row r="15" spans="1:39" x14ac:dyDescent="0.15"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</row>
    <row r="16" spans="1:39" x14ac:dyDescent="0.15">
      <c r="C16" s="7" t="s">
        <v>100</v>
      </c>
    </row>
    <row r="17" spans="1:33" x14ac:dyDescent="0.15">
      <c r="A17" s="8" t="s">
        <v>0</v>
      </c>
      <c r="B17" s="11" t="s">
        <v>1</v>
      </c>
      <c r="C17" s="11" t="s">
        <v>101</v>
      </c>
      <c r="D17" s="12" t="s">
        <v>3</v>
      </c>
      <c r="E17" s="12" t="s">
        <v>4</v>
      </c>
      <c r="F17" s="12" t="s">
        <v>5</v>
      </c>
      <c r="G17" s="12" t="s">
        <v>6</v>
      </c>
      <c r="H17" s="13" t="s">
        <v>7</v>
      </c>
      <c r="I17" s="14" t="s">
        <v>8</v>
      </c>
      <c r="J17" s="12" t="s">
        <v>9</v>
      </c>
      <c r="K17" s="12" t="s">
        <v>10</v>
      </c>
      <c r="L17" s="12" t="s">
        <v>11</v>
      </c>
      <c r="M17" s="12" t="s">
        <v>12</v>
      </c>
      <c r="N17" s="12" t="s">
        <v>13</v>
      </c>
      <c r="O17" s="12" t="s">
        <v>14</v>
      </c>
      <c r="P17" s="12" t="s">
        <v>15</v>
      </c>
      <c r="Q17" s="12" t="s">
        <v>16</v>
      </c>
      <c r="R17" s="12" t="s">
        <v>17</v>
      </c>
      <c r="S17" s="12" t="s">
        <v>18</v>
      </c>
      <c r="T17" s="12" t="s">
        <v>19</v>
      </c>
      <c r="U17" s="12" t="s">
        <v>20</v>
      </c>
      <c r="V17" s="12" t="s">
        <v>21</v>
      </c>
      <c r="W17" s="12" t="s">
        <v>22</v>
      </c>
      <c r="X17" s="12" t="s">
        <v>23</v>
      </c>
      <c r="Y17" s="12" t="s">
        <v>24</v>
      </c>
      <c r="Z17" s="12" t="s">
        <v>25</v>
      </c>
      <c r="AA17" s="12" t="s">
        <v>26</v>
      </c>
      <c r="AB17" s="12" t="s">
        <v>27</v>
      </c>
      <c r="AC17" s="12" t="s">
        <v>28</v>
      </c>
      <c r="AD17" s="12" t="s">
        <v>29</v>
      </c>
      <c r="AE17" s="12" t="s">
        <v>30</v>
      </c>
      <c r="AF17" s="12" t="s">
        <v>139</v>
      </c>
      <c r="AG17" s="12" t="s">
        <v>31</v>
      </c>
    </row>
    <row r="18" spans="1:33" x14ac:dyDescent="0.15">
      <c r="A18" s="10" t="s">
        <v>110</v>
      </c>
      <c r="B18" s="288">
        <f>B3</f>
        <v>10</v>
      </c>
      <c r="C18" s="289">
        <f t="shared" ref="C18:AG18" si="35">C3/1000</f>
        <v>0.6</v>
      </c>
      <c r="D18" s="289">
        <f t="shared" si="35"/>
        <v>3.0000000000000001E-3</v>
      </c>
      <c r="E18" s="289">
        <f t="shared" si="35"/>
        <v>0.03</v>
      </c>
      <c r="F18" s="289">
        <f t="shared" si="35"/>
        <v>0.3</v>
      </c>
      <c r="G18" s="289">
        <f t="shared" si="35"/>
        <v>3</v>
      </c>
      <c r="H18" s="289">
        <f t="shared" si="35"/>
        <v>30</v>
      </c>
      <c r="I18" s="289">
        <f t="shared" si="35"/>
        <v>3.0000000000000001E-3</v>
      </c>
      <c r="J18" s="289">
        <f t="shared" si="35"/>
        <v>0.03</v>
      </c>
      <c r="K18" s="289">
        <f t="shared" si="35"/>
        <v>0.3</v>
      </c>
      <c r="L18" s="289">
        <f t="shared" si="35"/>
        <v>3</v>
      </c>
      <c r="M18" s="289">
        <f t="shared" si="35"/>
        <v>30</v>
      </c>
      <c r="N18" s="289">
        <f t="shared" si="35"/>
        <v>3.0000000000000001E-3</v>
      </c>
      <c r="O18" s="289">
        <f t="shared" si="35"/>
        <v>0.03</v>
      </c>
      <c r="P18" s="289">
        <f t="shared" si="35"/>
        <v>0.3</v>
      </c>
      <c r="Q18" s="289">
        <f t="shared" si="35"/>
        <v>3</v>
      </c>
      <c r="R18" s="289">
        <f t="shared" si="35"/>
        <v>30</v>
      </c>
      <c r="S18" s="289">
        <f t="shared" si="35"/>
        <v>3.0000000000000001E-3</v>
      </c>
      <c r="T18" s="289">
        <f t="shared" si="35"/>
        <v>0.03</v>
      </c>
      <c r="U18" s="289">
        <f t="shared" si="35"/>
        <v>3.0000000000000001E-3</v>
      </c>
      <c r="V18" s="289">
        <f t="shared" si="35"/>
        <v>0.03</v>
      </c>
      <c r="W18" s="289">
        <f t="shared" si="35"/>
        <v>3.0000000000000001E-3</v>
      </c>
      <c r="X18" s="289">
        <f t="shared" si="35"/>
        <v>0.03</v>
      </c>
      <c r="Y18" s="289">
        <f t="shared" si="35"/>
        <v>3.0000000000000001E-3</v>
      </c>
      <c r="Z18" s="289">
        <f t="shared" si="35"/>
        <v>0.03</v>
      </c>
      <c r="AA18" s="289">
        <f t="shared" si="35"/>
        <v>3.0000000000000001E-3</v>
      </c>
      <c r="AB18" s="289">
        <f t="shared" si="35"/>
        <v>0.03</v>
      </c>
      <c r="AC18" s="289">
        <f t="shared" si="35"/>
        <v>3.0000000000000001E-3</v>
      </c>
      <c r="AD18" s="289">
        <f t="shared" si="35"/>
        <v>0.03</v>
      </c>
      <c r="AE18" s="289">
        <f t="shared" si="35"/>
        <v>3.0000000000000001E-3</v>
      </c>
      <c r="AF18" s="289">
        <f t="shared" si="35"/>
        <v>0.03</v>
      </c>
      <c r="AG18" s="289">
        <f t="shared" si="35"/>
        <v>3.0000000000000001E-3</v>
      </c>
    </row>
    <row r="19" spans="1:33" x14ac:dyDescent="0.15">
      <c r="A19" s="10" t="s">
        <v>80</v>
      </c>
      <c r="B19" s="288">
        <f>B4</f>
        <v>20</v>
      </c>
      <c r="C19" s="289">
        <f t="shared" ref="C19:AG19" si="36">C4/1000</f>
        <v>0.7</v>
      </c>
      <c r="D19" s="289">
        <f t="shared" si="36"/>
        <v>4.0000000000000001E-3</v>
      </c>
      <c r="E19" s="289">
        <f t="shared" si="36"/>
        <v>0.04</v>
      </c>
      <c r="F19" s="289">
        <f t="shared" si="36"/>
        <v>0.4</v>
      </c>
      <c r="G19" s="289">
        <f t="shared" si="36"/>
        <v>4</v>
      </c>
      <c r="H19" s="289">
        <f t="shared" si="36"/>
        <v>40</v>
      </c>
      <c r="I19" s="289">
        <f t="shared" si="36"/>
        <v>4.0000000000000001E-3</v>
      </c>
      <c r="J19" s="289">
        <f t="shared" si="36"/>
        <v>0.04</v>
      </c>
      <c r="K19" s="289">
        <f t="shared" si="36"/>
        <v>0.4</v>
      </c>
      <c r="L19" s="289">
        <f t="shared" si="36"/>
        <v>4</v>
      </c>
      <c r="M19" s="289">
        <f t="shared" si="36"/>
        <v>40</v>
      </c>
      <c r="N19" s="289">
        <f t="shared" si="36"/>
        <v>4.0000000000000001E-3</v>
      </c>
      <c r="O19" s="289">
        <f t="shared" si="36"/>
        <v>0.04</v>
      </c>
      <c r="P19" s="289">
        <f t="shared" si="36"/>
        <v>0.4</v>
      </c>
      <c r="Q19" s="289">
        <f t="shared" si="36"/>
        <v>4</v>
      </c>
      <c r="R19" s="289">
        <f t="shared" si="36"/>
        <v>40</v>
      </c>
      <c r="S19" s="289">
        <f t="shared" si="36"/>
        <v>4.0000000000000001E-3</v>
      </c>
      <c r="T19" s="289">
        <f t="shared" si="36"/>
        <v>0.04</v>
      </c>
      <c r="U19" s="289">
        <f>U4/1000</f>
        <v>4.0000000000000001E-3</v>
      </c>
      <c r="V19" s="289">
        <f>V4/1000</f>
        <v>0.04</v>
      </c>
      <c r="W19" s="289">
        <f t="shared" si="36"/>
        <v>4.0000000000000001E-3</v>
      </c>
      <c r="X19" s="289">
        <f t="shared" si="36"/>
        <v>0.04</v>
      </c>
      <c r="Y19" s="289">
        <f t="shared" si="36"/>
        <v>4.0000000000000001E-3</v>
      </c>
      <c r="Z19" s="289">
        <f t="shared" si="36"/>
        <v>0.04</v>
      </c>
      <c r="AA19" s="289">
        <f t="shared" si="36"/>
        <v>4.0000000000000001E-3</v>
      </c>
      <c r="AB19" s="289">
        <f t="shared" si="36"/>
        <v>0.04</v>
      </c>
      <c r="AC19" s="289">
        <f t="shared" si="36"/>
        <v>4.0000000000000001E-3</v>
      </c>
      <c r="AD19" s="289">
        <f t="shared" si="36"/>
        <v>0.04</v>
      </c>
      <c r="AE19" s="289">
        <f t="shared" si="36"/>
        <v>4.0000000000000001E-3</v>
      </c>
      <c r="AF19" s="289">
        <f t="shared" si="36"/>
        <v>0.04</v>
      </c>
      <c r="AG19" s="289">
        <f t="shared" si="36"/>
        <v>4.0000000000000001E-3</v>
      </c>
    </row>
    <row r="20" spans="1:33" x14ac:dyDescent="0.15">
      <c r="A20" s="10" t="s">
        <v>81</v>
      </c>
      <c r="B20" s="288">
        <f t="shared" ref="B20:B29" si="37">B5</f>
        <v>30</v>
      </c>
      <c r="C20" s="289">
        <f>C5/1000</f>
        <v>0.8</v>
      </c>
      <c r="D20" s="289">
        <f t="shared" ref="D20:R20" si="38">D5/1000</f>
        <v>5.0000000000000001E-3</v>
      </c>
      <c r="E20" s="289">
        <f t="shared" si="38"/>
        <v>0.05</v>
      </c>
      <c r="F20" s="289">
        <f t="shared" si="38"/>
        <v>0.5</v>
      </c>
      <c r="G20" s="289">
        <f t="shared" si="38"/>
        <v>5</v>
      </c>
      <c r="H20" s="289">
        <f t="shared" si="38"/>
        <v>50</v>
      </c>
      <c r="I20" s="289">
        <f t="shared" si="38"/>
        <v>5.0000000000000001E-3</v>
      </c>
      <c r="J20" s="289">
        <f t="shared" si="38"/>
        <v>0.05</v>
      </c>
      <c r="K20" s="289">
        <f t="shared" si="38"/>
        <v>0.5</v>
      </c>
      <c r="L20" s="289">
        <f t="shared" si="38"/>
        <v>5</v>
      </c>
      <c r="M20" s="289">
        <f t="shared" si="38"/>
        <v>50</v>
      </c>
      <c r="N20" s="289">
        <f t="shared" si="38"/>
        <v>5.0000000000000001E-3</v>
      </c>
      <c r="O20" s="289">
        <f t="shared" si="38"/>
        <v>0.05</v>
      </c>
      <c r="P20" s="289">
        <f t="shared" si="38"/>
        <v>0.5</v>
      </c>
      <c r="Q20" s="289">
        <f t="shared" si="38"/>
        <v>5</v>
      </c>
      <c r="R20" s="289">
        <f t="shared" si="38"/>
        <v>50</v>
      </c>
      <c r="S20" s="289">
        <f t="shared" ref="S20:AG20" si="39">S5/1000</f>
        <v>5.0000000000000001E-3</v>
      </c>
      <c r="T20" s="289">
        <f t="shared" si="39"/>
        <v>0.05</v>
      </c>
      <c r="U20" s="289">
        <f>U5/1000</f>
        <v>5.0000000000000001E-3</v>
      </c>
      <c r="V20" s="289">
        <f>V5/1000</f>
        <v>0.05</v>
      </c>
      <c r="W20" s="289">
        <f t="shared" si="39"/>
        <v>5.0000000000000001E-3</v>
      </c>
      <c r="X20" s="289">
        <f t="shared" si="39"/>
        <v>0.05</v>
      </c>
      <c r="Y20" s="289">
        <f t="shared" si="39"/>
        <v>5.0000000000000001E-3</v>
      </c>
      <c r="Z20" s="289">
        <f t="shared" si="39"/>
        <v>0.05</v>
      </c>
      <c r="AA20" s="289">
        <f t="shared" si="39"/>
        <v>5.0000000000000001E-3</v>
      </c>
      <c r="AB20" s="289">
        <f t="shared" si="39"/>
        <v>0.05</v>
      </c>
      <c r="AC20" s="289">
        <f t="shared" si="39"/>
        <v>5.0000000000000001E-3</v>
      </c>
      <c r="AD20" s="289">
        <f t="shared" si="39"/>
        <v>0.05</v>
      </c>
      <c r="AE20" s="289">
        <f t="shared" si="39"/>
        <v>5.0000000000000001E-3</v>
      </c>
      <c r="AF20" s="289">
        <f t="shared" si="39"/>
        <v>0.05</v>
      </c>
      <c r="AG20" s="289">
        <f t="shared" si="39"/>
        <v>5.0000000000000001E-3</v>
      </c>
    </row>
    <row r="21" spans="1:33" x14ac:dyDescent="0.15">
      <c r="A21" s="10" t="s">
        <v>82</v>
      </c>
      <c r="B21" s="288">
        <f t="shared" si="37"/>
        <v>40</v>
      </c>
      <c r="C21" s="289">
        <f t="shared" ref="C21:R21" si="40">C6/1000</f>
        <v>0.9</v>
      </c>
      <c r="D21" s="289">
        <f t="shared" si="40"/>
        <v>6.0000000000000001E-3</v>
      </c>
      <c r="E21" s="289">
        <f t="shared" si="40"/>
        <v>0.06</v>
      </c>
      <c r="F21" s="289">
        <f t="shared" si="40"/>
        <v>0.6</v>
      </c>
      <c r="G21" s="289">
        <f t="shared" si="40"/>
        <v>6</v>
      </c>
      <c r="H21" s="289">
        <f t="shared" si="40"/>
        <v>60</v>
      </c>
      <c r="I21" s="289">
        <f t="shared" si="40"/>
        <v>6.0000000000000001E-3</v>
      </c>
      <c r="J21" s="289">
        <f t="shared" si="40"/>
        <v>0.06</v>
      </c>
      <c r="K21" s="289">
        <f t="shared" si="40"/>
        <v>0.6</v>
      </c>
      <c r="L21" s="289">
        <f t="shared" si="40"/>
        <v>6</v>
      </c>
      <c r="M21" s="289">
        <f t="shared" si="40"/>
        <v>60</v>
      </c>
      <c r="N21" s="289">
        <f t="shared" si="40"/>
        <v>6.0000000000000001E-3</v>
      </c>
      <c r="O21" s="289">
        <f t="shared" si="40"/>
        <v>0.06</v>
      </c>
      <c r="P21" s="289">
        <f t="shared" si="40"/>
        <v>0.6</v>
      </c>
      <c r="Q21" s="289">
        <f t="shared" si="40"/>
        <v>6</v>
      </c>
      <c r="R21" s="289">
        <f t="shared" si="40"/>
        <v>60</v>
      </c>
      <c r="S21" s="289">
        <f t="shared" ref="S21:AG21" si="41">S6/1000</f>
        <v>6.0000000000000001E-3</v>
      </c>
      <c r="T21" s="289">
        <f t="shared" si="41"/>
        <v>0.06</v>
      </c>
      <c r="U21" s="289">
        <f t="shared" si="41"/>
        <v>6.0000000000000001E-3</v>
      </c>
      <c r="V21" s="289">
        <f t="shared" si="41"/>
        <v>0.06</v>
      </c>
      <c r="W21" s="289">
        <f t="shared" si="41"/>
        <v>6.0000000000000001E-3</v>
      </c>
      <c r="X21" s="289">
        <f t="shared" si="41"/>
        <v>0.06</v>
      </c>
      <c r="Y21" s="289">
        <f t="shared" si="41"/>
        <v>6.0000000000000001E-3</v>
      </c>
      <c r="Z21" s="289">
        <f t="shared" si="41"/>
        <v>0.06</v>
      </c>
      <c r="AA21" s="289">
        <f t="shared" si="41"/>
        <v>6.0000000000000001E-3</v>
      </c>
      <c r="AB21" s="289">
        <f t="shared" si="41"/>
        <v>0.06</v>
      </c>
      <c r="AC21" s="289">
        <f t="shared" si="41"/>
        <v>6.0000000000000001E-3</v>
      </c>
      <c r="AD21" s="289">
        <f t="shared" si="41"/>
        <v>0.06</v>
      </c>
      <c r="AE21" s="289">
        <f t="shared" si="41"/>
        <v>6.0000000000000001E-3</v>
      </c>
      <c r="AF21" s="289">
        <f t="shared" si="41"/>
        <v>0.06</v>
      </c>
      <c r="AG21" s="289">
        <f t="shared" si="41"/>
        <v>6.0000000000000001E-3</v>
      </c>
    </row>
    <row r="22" spans="1:33" x14ac:dyDescent="0.15">
      <c r="A22" s="10" t="s">
        <v>83</v>
      </c>
      <c r="B22" s="288">
        <f t="shared" si="37"/>
        <v>50</v>
      </c>
      <c r="C22" s="289">
        <f t="shared" ref="C22:R22" si="42">C7/1000</f>
        <v>1</v>
      </c>
      <c r="D22" s="289">
        <f t="shared" si="42"/>
        <v>7.0000000000000001E-3</v>
      </c>
      <c r="E22" s="289">
        <f t="shared" si="42"/>
        <v>7.0000000000000007E-2</v>
      </c>
      <c r="F22" s="289">
        <f t="shared" si="42"/>
        <v>0.7</v>
      </c>
      <c r="G22" s="289">
        <f t="shared" si="42"/>
        <v>7</v>
      </c>
      <c r="H22" s="289">
        <f t="shared" si="42"/>
        <v>70</v>
      </c>
      <c r="I22" s="289">
        <f t="shared" si="42"/>
        <v>7.0000000000000001E-3</v>
      </c>
      <c r="J22" s="289">
        <f t="shared" si="42"/>
        <v>7.0000000000000007E-2</v>
      </c>
      <c r="K22" s="289">
        <f t="shared" si="42"/>
        <v>0.7</v>
      </c>
      <c r="L22" s="289">
        <f t="shared" si="42"/>
        <v>7</v>
      </c>
      <c r="M22" s="289">
        <f t="shared" si="42"/>
        <v>70</v>
      </c>
      <c r="N22" s="289">
        <f t="shared" si="42"/>
        <v>7.0000000000000001E-3</v>
      </c>
      <c r="O22" s="289">
        <f t="shared" si="42"/>
        <v>7.0000000000000007E-2</v>
      </c>
      <c r="P22" s="289">
        <f t="shared" si="42"/>
        <v>0.7</v>
      </c>
      <c r="Q22" s="289">
        <f t="shared" si="42"/>
        <v>7</v>
      </c>
      <c r="R22" s="289">
        <f t="shared" si="42"/>
        <v>70</v>
      </c>
      <c r="S22" s="289">
        <f t="shared" ref="S22:AG22" si="43">S7/1000</f>
        <v>7.0000000000000001E-3</v>
      </c>
      <c r="T22" s="289">
        <f t="shared" si="43"/>
        <v>7.0000000000000007E-2</v>
      </c>
      <c r="U22" s="289">
        <f t="shared" si="43"/>
        <v>7.0000000000000001E-3</v>
      </c>
      <c r="V22" s="289">
        <f t="shared" si="43"/>
        <v>7.0000000000000007E-2</v>
      </c>
      <c r="W22" s="289">
        <f t="shared" si="43"/>
        <v>7.0000000000000001E-3</v>
      </c>
      <c r="X22" s="289">
        <f t="shared" si="43"/>
        <v>7.0000000000000007E-2</v>
      </c>
      <c r="Y22" s="289">
        <f t="shared" si="43"/>
        <v>7.0000000000000001E-3</v>
      </c>
      <c r="Z22" s="289">
        <f t="shared" si="43"/>
        <v>7.0000000000000007E-2</v>
      </c>
      <c r="AA22" s="289">
        <f t="shared" si="43"/>
        <v>7.0000000000000001E-3</v>
      </c>
      <c r="AB22" s="289">
        <f t="shared" si="43"/>
        <v>7.0000000000000007E-2</v>
      </c>
      <c r="AC22" s="289">
        <f t="shared" si="43"/>
        <v>7.0000000000000001E-3</v>
      </c>
      <c r="AD22" s="289">
        <f t="shared" si="43"/>
        <v>7.0000000000000007E-2</v>
      </c>
      <c r="AE22" s="289">
        <f t="shared" si="43"/>
        <v>7.0000000000000001E-3</v>
      </c>
      <c r="AF22" s="289">
        <f t="shared" si="43"/>
        <v>7.0000000000000007E-2</v>
      </c>
      <c r="AG22" s="289">
        <f t="shared" si="43"/>
        <v>7.0000000000000001E-3</v>
      </c>
    </row>
    <row r="23" spans="1:33" x14ac:dyDescent="0.15">
      <c r="A23" s="10" t="s">
        <v>84</v>
      </c>
      <c r="B23" s="288">
        <f t="shared" si="37"/>
        <v>60</v>
      </c>
      <c r="C23" s="289">
        <f t="shared" ref="C23:R23" si="44">C8/1000</f>
        <v>1.1000000000000001</v>
      </c>
      <c r="D23" s="289">
        <f t="shared" si="44"/>
        <v>8.0000000000000002E-3</v>
      </c>
      <c r="E23" s="289">
        <f t="shared" si="44"/>
        <v>0.08</v>
      </c>
      <c r="F23" s="289">
        <f t="shared" si="44"/>
        <v>0.8</v>
      </c>
      <c r="G23" s="289">
        <f t="shared" si="44"/>
        <v>8</v>
      </c>
      <c r="H23" s="289">
        <f t="shared" si="44"/>
        <v>80</v>
      </c>
      <c r="I23" s="289">
        <f t="shared" si="44"/>
        <v>8.0000000000000002E-3</v>
      </c>
      <c r="J23" s="289">
        <f t="shared" si="44"/>
        <v>0.08</v>
      </c>
      <c r="K23" s="289">
        <f t="shared" si="44"/>
        <v>0.8</v>
      </c>
      <c r="L23" s="289">
        <f t="shared" si="44"/>
        <v>8</v>
      </c>
      <c r="M23" s="289">
        <f t="shared" si="44"/>
        <v>80</v>
      </c>
      <c r="N23" s="289">
        <f t="shared" si="44"/>
        <v>8.0000000000000002E-3</v>
      </c>
      <c r="O23" s="289">
        <f t="shared" si="44"/>
        <v>0.08</v>
      </c>
      <c r="P23" s="289">
        <f t="shared" si="44"/>
        <v>0.8</v>
      </c>
      <c r="Q23" s="289">
        <f t="shared" si="44"/>
        <v>8</v>
      </c>
      <c r="R23" s="289">
        <f t="shared" si="44"/>
        <v>80</v>
      </c>
      <c r="S23" s="289">
        <f t="shared" ref="S23:AG23" si="45">S8/1000</f>
        <v>8.0000000000000002E-3</v>
      </c>
      <c r="T23" s="289">
        <f t="shared" si="45"/>
        <v>0.08</v>
      </c>
      <c r="U23" s="289">
        <f t="shared" si="45"/>
        <v>8.0000000000000002E-3</v>
      </c>
      <c r="V23" s="289">
        <f t="shared" si="45"/>
        <v>0.08</v>
      </c>
      <c r="W23" s="289">
        <f t="shared" si="45"/>
        <v>8.0000000000000002E-3</v>
      </c>
      <c r="X23" s="289">
        <f t="shared" si="45"/>
        <v>0.08</v>
      </c>
      <c r="Y23" s="289">
        <f t="shared" si="45"/>
        <v>8.0000000000000002E-3</v>
      </c>
      <c r="Z23" s="289">
        <f t="shared" si="45"/>
        <v>0.08</v>
      </c>
      <c r="AA23" s="289">
        <f t="shared" si="45"/>
        <v>8.0000000000000002E-3</v>
      </c>
      <c r="AB23" s="289">
        <f t="shared" si="45"/>
        <v>0.08</v>
      </c>
      <c r="AC23" s="289">
        <f t="shared" si="45"/>
        <v>8.0000000000000002E-3</v>
      </c>
      <c r="AD23" s="289">
        <f t="shared" si="45"/>
        <v>0.08</v>
      </c>
      <c r="AE23" s="289">
        <f t="shared" si="45"/>
        <v>8.0000000000000002E-3</v>
      </c>
      <c r="AF23" s="289">
        <f t="shared" si="45"/>
        <v>0.08</v>
      </c>
      <c r="AG23" s="289">
        <f t="shared" si="45"/>
        <v>8.0000000000000002E-3</v>
      </c>
    </row>
    <row r="24" spans="1:33" x14ac:dyDescent="0.15">
      <c r="A24" s="10" t="s">
        <v>85</v>
      </c>
      <c r="B24" s="288">
        <f t="shared" si="37"/>
        <v>70</v>
      </c>
      <c r="C24" s="289">
        <f>C9/1000</f>
        <v>1.2</v>
      </c>
      <c r="D24" s="289">
        <f t="shared" ref="D24:R24" si="46">D9/1000</f>
        <v>8.9999999999999993E-3</v>
      </c>
      <c r="E24" s="289">
        <f t="shared" si="46"/>
        <v>0.09</v>
      </c>
      <c r="F24" s="289">
        <f t="shared" si="46"/>
        <v>0.9</v>
      </c>
      <c r="G24" s="289">
        <f t="shared" si="46"/>
        <v>9</v>
      </c>
      <c r="H24" s="289">
        <f t="shared" si="46"/>
        <v>90</v>
      </c>
      <c r="I24" s="289">
        <f t="shared" si="46"/>
        <v>8.9999999999999993E-3</v>
      </c>
      <c r="J24" s="289">
        <f t="shared" si="46"/>
        <v>0.09</v>
      </c>
      <c r="K24" s="289">
        <f t="shared" si="46"/>
        <v>0.9</v>
      </c>
      <c r="L24" s="289">
        <f t="shared" si="46"/>
        <v>9</v>
      </c>
      <c r="M24" s="289">
        <f t="shared" si="46"/>
        <v>90</v>
      </c>
      <c r="N24" s="289">
        <f t="shared" si="46"/>
        <v>8.9999999999999993E-3</v>
      </c>
      <c r="O24" s="289">
        <f t="shared" si="46"/>
        <v>0.09</v>
      </c>
      <c r="P24" s="289">
        <f t="shared" si="46"/>
        <v>0.9</v>
      </c>
      <c r="Q24" s="289">
        <f t="shared" si="46"/>
        <v>9</v>
      </c>
      <c r="R24" s="289">
        <f t="shared" si="46"/>
        <v>90</v>
      </c>
      <c r="S24" s="289">
        <f t="shared" ref="S24:AG24" si="47">S9/1000</f>
        <v>8.9999999999999993E-3</v>
      </c>
      <c r="T24" s="289">
        <f t="shared" si="47"/>
        <v>0.09</v>
      </c>
      <c r="U24" s="289">
        <f t="shared" si="47"/>
        <v>8.9999999999999993E-3</v>
      </c>
      <c r="V24" s="289">
        <f t="shared" si="47"/>
        <v>0.09</v>
      </c>
      <c r="W24" s="289">
        <f t="shared" si="47"/>
        <v>8.9999999999999993E-3</v>
      </c>
      <c r="X24" s="289">
        <f t="shared" si="47"/>
        <v>0.09</v>
      </c>
      <c r="Y24" s="289">
        <f t="shared" si="47"/>
        <v>8.9999999999999993E-3</v>
      </c>
      <c r="Z24" s="289">
        <f t="shared" si="47"/>
        <v>0.09</v>
      </c>
      <c r="AA24" s="289">
        <f>AA9/1000</f>
        <v>8.9999999999999993E-3</v>
      </c>
      <c r="AB24" s="289">
        <f>AB9/1000</f>
        <v>0.09</v>
      </c>
      <c r="AC24" s="289">
        <f>AC9/1000</f>
        <v>8.9999999999999993E-3</v>
      </c>
      <c r="AD24" s="289">
        <f t="shared" si="47"/>
        <v>0.09</v>
      </c>
      <c r="AE24" s="289">
        <f t="shared" si="47"/>
        <v>8.9999999999999993E-3</v>
      </c>
      <c r="AF24" s="289">
        <f t="shared" si="47"/>
        <v>0.09</v>
      </c>
      <c r="AG24" s="289">
        <f t="shared" si="47"/>
        <v>8.9999999999999993E-3</v>
      </c>
    </row>
    <row r="25" spans="1:33" x14ac:dyDescent="0.15">
      <c r="A25" s="10" t="s">
        <v>86</v>
      </c>
      <c r="B25" s="288">
        <f t="shared" si="37"/>
        <v>80</v>
      </c>
      <c r="C25" s="289">
        <f>C10/1000</f>
        <v>1.3</v>
      </c>
      <c r="D25" s="289">
        <f t="shared" ref="D25:R25" si="48">D10/1000</f>
        <v>0.01</v>
      </c>
      <c r="E25" s="289">
        <f t="shared" si="48"/>
        <v>0.1</v>
      </c>
      <c r="F25" s="289">
        <f t="shared" si="48"/>
        <v>1</v>
      </c>
      <c r="G25" s="289">
        <f t="shared" si="48"/>
        <v>10</v>
      </c>
      <c r="H25" s="289">
        <f t="shared" si="48"/>
        <v>100</v>
      </c>
      <c r="I25" s="289">
        <f t="shared" si="48"/>
        <v>0.01</v>
      </c>
      <c r="J25" s="289">
        <f t="shared" si="48"/>
        <v>0.1</v>
      </c>
      <c r="K25" s="289">
        <f t="shared" si="48"/>
        <v>1</v>
      </c>
      <c r="L25" s="289">
        <f t="shared" si="48"/>
        <v>10</v>
      </c>
      <c r="M25" s="289">
        <f t="shared" si="48"/>
        <v>100</v>
      </c>
      <c r="N25" s="289">
        <f t="shared" si="48"/>
        <v>0.01</v>
      </c>
      <c r="O25" s="289">
        <f t="shared" si="48"/>
        <v>0.1</v>
      </c>
      <c r="P25" s="289">
        <f t="shared" si="48"/>
        <v>1</v>
      </c>
      <c r="Q25" s="289">
        <f t="shared" si="48"/>
        <v>10</v>
      </c>
      <c r="R25" s="289">
        <f t="shared" si="48"/>
        <v>100</v>
      </c>
      <c r="S25" s="289">
        <f t="shared" ref="S25:AG25" si="49">S10/1000</f>
        <v>0.01</v>
      </c>
      <c r="T25" s="289">
        <f t="shared" si="49"/>
        <v>0.1</v>
      </c>
      <c r="U25" s="289">
        <f t="shared" si="49"/>
        <v>0.01</v>
      </c>
      <c r="V25" s="289">
        <f t="shared" si="49"/>
        <v>0.1</v>
      </c>
      <c r="W25" s="289">
        <f t="shared" si="49"/>
        <v>0.01</v>
      </c>
      <c r="X25" s="289">
        <f t="shared" si="49"/>
        <v>0.1</v>
      </c>
      <c r="Y25" s="289">
        <f t="shared" si="49"/>
        <v>0.01</v>
      </c>
      <c r="Z25" s="289">
        <f t="shared" si="49"/>
        <v>0.1</v>
      </c>
      <c r="AA25" s="289">
        <f t="shared" si="49"/>
        <v>0.01</v>
      </c>
      <c r="AB25" s="289">
        <f t="shared" si="49"/>
        <v>0.1</v>
      </c>
      <c r="AC25" s="289">
        <f t="shared" si="49"/>
        <v>0.01</v>
      </c>
      <c r="AD25" s="289">
        <f t="shared" si="49"/>
        <v>0.1</v>
      </c>
      <c r="AE25" s="289">
        <f t="shared" si="49"/>
        <v>0.01</v>
      </c>
      <c r="AF25" s="289">
        <f t="shared" si="49"/>
        <v>0.1</v>
      </c>
      <c r="AG25" s="289">
        <f t="shared" si="49"/>
        <v>0.01</v>
      </c>
    </row>
    <row r="26" spans="1:33" x14ac:dyDescent="0.15">
      <c r="A26" s="10" t="s">
        <v>87</v>
      </c>
      <c r="B26" s="288">
        <f t="shared" si="37"/>
        <v>90</v>
      </c>
      <c r="C26" s="289">
        <f>C11/1000</f>
        <v>1.4</v>
      </c>
      <c r="D26" s="289">
        <f t="shared" ref="D26:R26" si="50">D11/1000</f>
        <v>1.0999999999999999E-2</v>
      </c>
      <c r="E26" s="289">
        <f t="shared" si="50"/>
        <v>0.11</v>
      </c>
      <c r="F26" s="289">
        <f t="shared" si="50"/>
        <v>1.1000000000000001</v>
      </c>
      <c r="G26" s="289">
        <f t="shared" si="50"/>
        <v>11</v>
      </c>
      <c r="H26" s="289">
        <f t="shared" si="50"/>
        <v>110</v>
      </c>
      <c r="I26" s="289">
        <f t="shared" si="50"/>
        <v>1.0999999999999999E-2</v>
      </c>
      <c r="J26" s="289">
        <f t="shared" si="50"/>
        <v>0.11</v>
      </c>
      <c r="K26" s="289">
        <f t="shared" si="50"/>
        <v>1.1000000000000001</v>
      </c>
      <c r="L26" s="289">
        <f t="shared" si="50"/>
        <v>11</v>
      </c>
      <c r="M26" s="289">
        <f t="shared" si="50"/>
        <v>110</v>
      </c>
      <c r="N26" s="289">
        <f t="shared" si="50"/>
        <v>1.0999999999999999E-2</v>
      </c>
      <c r="O26" s="289">
        <f t="shared" si="50"/>
        <v>0.11</v>
      </c>
      <c r="P26" s="289">
        <f t="shared" si="50"/>
        <v>1.1000000000000001</v>
      </c>
      <c r="Q26" s="289">
        <f t="shared" si="50"/>
        <v>11</v>
      </c>
      <c r="R26" s="289">
        <f t="shared" si="50"/>
        <v>110</v>
      </c>
      <c r="S26" s="289">
        <f t="shared" ref="S26:AG26" si="51">S11/1000</f>
        <v>1.0999999999999999E-2</v>
      </c>
      <c r="T26" s="289">
        <f t="shared" si="51"/>
        <v>0.11</v>
      </c>
      <c r="U26" s="289">
        <f t="shared" si="51"/>
        <v>1.0999999999999999E-2</v>
      </c>
      <c r="V26" s="289">
        <f t="shared" si="51"/>
        <v>0.11</v>
      </c>
      <c r="W26" s="289">
        <f t="shared" si="51"/>
        <v>1.0999999999999999E-2</v>
      </c>
      <c r="X26" s="289">
        <f t="shared" si="51"/>
        <v>0.11</v>
      </c>
      <c r="Y26" s="289">
        <f t="shared" si="51"/>
        <v>1.0999999999999999E-2</v>
      </c>
      <c r="Z26" s="289">
        <f t="shared" si="51"/>
        <v>0.11</v>
      </c>
      <c r="AA26" s="289">
        <f t="shared" si="51"/>
        <v>1.0999999999999999E-2</v>
      </c>
      <c r="AB26" s="289">
        <f t="shared" si="51"/>
        <v>0.11</v>
      </c>
      <c r="AC26" s="289">
        <f t="shared" si="51"/>
        <v>1.0999999999999999E-2</v>
      </c>
      <c r="AD26" s="289">
        <f t="shared" si="51"/>
        <v>0.11</v>
      </c>
      <c r="AE26" s="289">
        <f t="shared" si="51"/>
        <v>1.0999999999999999E-2</v>
      </c>
      <c r="AF26" s="289">
        <f t="shared" si="51"/>
        <v>0.11</v>
      </c>
      <c r="AG26" s="289">
        <f t="shared" si="51"/>
        <v>1.0999999999999999E-2</v>
      </c>
    </row>
    <row r="27" spans="1:33" x14ac:dyDescent="0.15">
      <c r="A27" s="10" t="s">
        <v>88</v>
      </c>
      <c r="B27" s="288">
        <f t="shared" si="37"/>
        <v>100</v>
      </c>
      <c r="C27" s="289">
        <f>C12/1000</f>
        <v>1.5</v>
      </c>
      <c r="D27" s="289">
        <f t="shared" ref="D27:R27" si="52">D12/1000</f>
        <v>1.2E-2</v>
      </c>
      <c r="E27" s="289">
        <f t="shared" si="52"/>
        <v>0.12</v>
      </c>
      <c r="F27" s="289">
        <f t="shared" si="52"/>
        <v>1.2</v>
      </c>
      <c r="G27" s="289">
        <f t="shared" si="52"/>
        <v>12</v>
      </c>
      <c r="H27" s="289">
        <f t="shared" si="52"/>
        <v>120</v>
      </c>
      <c r="I27" s="289">
        <f t="shared" si="52"/>
        <v>1.2E-2</v>
      </c>
      <c r="J27" s="289">
        <f t="shared" si="52"/>
        <v>0.12</v>
      </c>
      <c r="K27" s="289">
        <f t="shared" si="52"/>
        <v>1.2</v>
      </c>
      <c r="L27" s="289">
        <f t="shared" si="52"/>
        <v>12</v>
      </c>
      <c r="M27" s="289">
        <f t="shared" si="52"/>
        <v>120</v>
      </c>
      <c r="N27" s="289">
        <f t="shared" si="52"/>
        <v>1.2E-2</v>
      </c>
      <c r="O27" s="289">
        <f t="shared" si="52"/>
        <v>0.12</v>
      </c>
      <c r="P27" s="289">
        <f t="shared" si="52"/>
        <v>1.2</v>
      </c>
      <c r="Q27" s="289">
        <f t="shared" si="52"/>
        <v>12</v>
      </c>
      <c r="R27" s="289">
        <f t="shared" si="52"/>
        <v>120</v>
      </c>
      <c r="S27" s="289">
        <f t="shared" ref="S27:AG27" si="53">S12/1000</f>
        <v>1.2E-2</v>
      </c>
      <c r="T27" s="289">
        <f t="shared" si="53"/>
        <v>0.12</v>
      </c>
      <c r="U27" s="289">
        <f t="shared" si="53"/>
        <v>1.2E-2</v>
      </c>
      <c r="V27" s="289">
        <f t="shared" si="53"/>
        <v>0.12</v>
      </c>
      <c r="W27" s="289">
        <f t="shared" si="53"/>
        <v>1.2E-2</v>
      </c>
      <c r="X27" s="289">
        <f t="shared" si="53"/>
        <v>0.12</v>
      </c>
      <c r="Y27" s="289">
        <f t="shared" si="53"/>
        <v>1.2E-2</v>
      </c>
      <c r="Z27" s="289">
        <f t="shared" si="53"/>
        <v>0.12</v>
      </c>
      <c r="AA27" s="289">
        <f t="shared" si="53"/>
        <v>1.2E-2</v>
      </c>
      <c r="AB27" s="289">
        <f t="shared" si="53"/>
        <v>0.12</v>
      </c>
      <c r="AC27" s="289">
        <f t="shared" si="53"/>
        <v>1.2E-2</v>
      </c>
      <c r="AD27" s="289">
        <f t="shared" si="53"/>
        <v>0.12</v>
      </c>
      <c r="AE27" s="289">
        <f t="shared" si="53"/>
        <v>1.2E-2</v>
      </c>
      <c r="AF27" s="289">
        <f t="shared" si="53"/>
        <v>0.12</v>
      </c>
      <c r="AG27" s="289">
        <f t="shared" si="53"/>
        <v>1.2E-2</v>
      </c>
    </row>
    <row r="28" spans="1:33" x14ac:dyDescent="0.15">
      <c r="A28" s="10" t="s">
        <v>89</v>
      </c>
      <c r="B28" s="288">
        <f t="shared" si="37"/>
        <v>110</v>
      </c>
      <c r="C28" s="289">
        <f t="shared" ref="C28:R28" si="54">C13/1000</f>
        <v>1.6</v>
      </c>
      <c r="D28" s="289">
        <f t="shared" si="54"/>
        <v>1.2999999999999999E-2</v>
      </c>
      <c r="E28" s="289">
        <f t="shared" si="54"/>
        <v>0.13</v>
      </c>
      <c r="F28" s="289">
        <f t="shared" si="54"/>
        <v>1.3</v>
      </c>
      <c r="G28" s="289">
        <f t="shared" si="54"/>
        <v>13</v>
      </c>
      <c r="H28" s="289">
        <f t="shared" si="54"/>
        <v>130</v>
      </c>
      <c r="I28" s="289">
        <f t="shared" si="54"/>
        <v>1.2999999999999999E-2</v>
      </c>
      <c r="J28" s="289">
        <f t="shared" si="54"/>
        <v>0.13</v>
      </c>
      <c r="K28" s="289">
        <f t="shared" si="54"/>
        <v>1.3</v>
      </c>
      <c r="L28" s="289">
        <f t="shared" si="54"/>
        <v>13</v>
      </c>
      <c r="M28" s="289">
        <f t="shared" si="54"/>
        <v>130</v>
      </c>
      <c r="N28" s="289">
        <f t="shared" si="54"/>
        <v>1.2999999999999999E-2</v>
      </c>
      <c r="O28" s="289">
        <f t="shared" si="54"/>
        <v>0.13</v>
      </c>
      <c r="P28" s="289">
        <f t="shared" si="54"/>
        <v>1.3</v>
      </c>
      <c r="Q28" s="289">
        <f t="shared" si="54"/>
        <v>13</v>
      </c>
      <c r="R28" s="289">
        <f t="shared" si="54"/>
        <v>130</v>
      </c>
      <c r="S28" s="289">
        <f t="shared" ref="S28:AG28" si="55">S13/1000</f>
        <v>1.2999999999999999E-2</v>
      </c>
      <c r="T28" s="289">
        <f t="shared" si="55"/>
        <v>0.13</v>
      </c>
      <c r="U28" s="289">
        <f t="shared" si="55"/>
        <v>1.2999999999999999E-2</v>
      </c>
      <c r="V28" s="289">
        <f t="shared" si="55"/>
        <v>0.13</v>
      </c>
      <c r="W28" s="289">
        <f t="shared" si="55"/>
        <v>1.2999999999999999E-2</v>
      </c>
      <c r="X28" s="289">
        <f t="shared" si="55"/>
        <v>0.13</v>
      </c>
      <c r="Y28" s="289">
        <f t="shared" si="55"/>
        <v>1.2999999999999999E-2</v>
      </c>
      <c r="Z28" s="289">
        <f t="shared" si="55"/>
        <v>0.13</v>
      </c>
      <c r="AA28" s="289">
        <f t="shared" si="55"/>
        <v>1.2999999999999999E-2</v>
      </c>
      <c r="AB28" s="289">
        <f t="shared" si="55"/>
        <v>0.13</v>
      </c>
      <c r="AC28" s="289">
        <f t="shared" si="55"/>
        <v>1.2999999999999999E-2</v>
      </c>
      <c r="AD28" s="289">
        <f t="shared" si="55"/>
        <v>0.13</v>
      </c>
      <c r="AE28" s="289">
        <f t="shared" si="55"/>
        <v>1.2999999999999999E-2</v>
      </c>
      <c r="AF28" s="289">
        <f t="shared" si="55"/>
        <v>0.13</v>
      </c>
      <c r="AG28" s="289">
        <f t="shared" si="55"/>
        <v>1.2999999999999999E-2</v>
      </c>
    </row>
    <row r="29" spans="1:33" x14ac:dyDescent="0.15">
      <c r="A29" s="10" t="s">
        <v>90</v>
      </c>
      <c r="B29" s="288">
        <f t="shared" si="37"/>
        <v>0</v>
      </c>
      <c r="C29" s="289">
        <f t="shared" ref="C29:AG29" si="56">C14/1000</f>
        <v>0</v>
      </c>
      <c r="D29" s="289">
        <f t="shared" si="56"/>
        <v>1.4E-2</v>
      </c>
      <c r="E29" s="289">
        <f t="shared" si="56"/>
        <v>0.14000000000000001</v>
      </c>
      <c r="F29" s="289">
        <f t="shared" si="56"/>
        <v>1.4</v>
      </c>
      <c r="G29" s="289">
        <f t="shared" si="56"/>
        <v>14</v>
      </c>
      <c r="H29" s="289">
        <f t="shared" si="56"/>
        <v>140</v>
      </c>
      <c r="I29" s="289">
        <f t="shared" si="56"/>
        <v>0</v>
      </c>
      <c r="J29" s="289">
        <f t="shared" si="56"/>
        <v>0</v>
      </c>
      <c r="K29" s="289">
        <f t="shared" si="56"/>
        <v>0</v>
      </c>
      <c r="L29" s="289">
        <f t="shared" si="56"/>
        <v>0</v>
      </c>
      <c r="M29" s="289">
        <f t="shared" si="56"/>
        <v>0</v>
      </c>
      <c r="N29" s="289">
        <f t="shared" si="56"/>
        <v>0</v>
      </c>
      <c r="O29" s="289">
        <f t="shared" si="56"/>
        <v>0</v>
      </c>
      <c r="P29" s="289">
        <f t="shared" si="56"/>
        <v>0</v>
      </c>
      <c r="Q29" s="289">
        <f t="shared" si="56"/>
        <v>0</v>
      </c>
      <c r="R29" s="289">
        <f t="shared" si="56"/>
        <v>0</v>
      </c>
      <c r="S29" s="289">
        <f t="shared" si="56"/>
        <v>0</v>
      </c>
      <c r="T29" s="289">
        <f t="shared" si="56"/>
        <v>0</v>
      </c>
      <c r="U29" s="289">
        <f t="shared" si="56"/>
        <v>0</v>
      </c>
      <c r="V29" s="289">
        <f t="shared" si="56"/>
        <v>0</v>
      </c>
      <c r="W29" s="289">
        <f t="shared" si="56"/>
        <v>0</v>
      </c>
      <c r="X29" s="289">
        <f t="shared" si="56"/>
        <v>0</v>
      </c>
      <c r="Y29" s="289">
        <f t="shared" si="56"/>
        <v>0</v>
      </c>
      <c r="Z29" s="289">
        <f t="shared" si="56"/>
        <v>0</v>
      </c>
      <c r="AA29" s="289">
        <f t="shared" si="56"/>
        <v>0</v>
      </c>
      <c r="AB29" s="289">
        <f t="shared" si="56"/>
        <v>0</v>
      </c>
      <c r="AC29" s="289">
        <f t="shared" si="56"/>
        <v>0</v>
      </c>
      <c r="AD29" s="289">
        <f t="shared" si="56"/>
        <v>0</v>
      </c>
      <c r="AE29" s="289">
        <f t="shared" si="56"/>
        <v>0</v>
      </c>
      <c r="AF29" s="289">
        <f t="shared" si="56"/>
        <v>0</v>
      </c>
      <c r="AG29" s="289">
        <f t="shared" si="56"/>
        <v>0</v>
      </c>
    </row>
    <row r="30" spans="1:33" ht="15" thickBot="1" x14ac:dyDescent="0.2"/>
    <row r="31" spans="1:33" x14ac:dyDescent="0.15">
      <c r="A31" s="18"/>
      <c r="B31" s="19" t="s">
        <v>103</v>
      </c>
      <c r="C31" s="19"/>
      <c r="D31" s="19"/>
      <c r="E31" s="19"/>
      <c r="F31" s="19"/>
      <c r="G31" s="19"/>
      <c r="H31" s="19"/>
      <c r="I31" s="19"/>
      <c r="J31" s="39"/>
      <c r="K31" s="40"/>
      <c r="M31" s="18"/>
      <c r="N31" s="19" t="s">
        <v>130</v>
      </c>
      <c r="O31" s="19"/>
      <c r="P31" s="19"/>
      <c r="Q31" s="19"/>
      <c r="R31" s="19"/>
      <c r="S31" s="19"/>
      <c r="T31" s="48"/>
      <c r="U31" s="40"/>
    </row>
    <row r="32" spans="1:33" x14ac:dyDescent="0.15">
      <c r="A32" s="20" t="s">
        <v>0</v>
      </c>
      <c r="B32" s="11" t="s">
        <v>1</v>
      </c>
      <c r="C32" s="11" t="s">
        <v>101</v>
      </c>
      <c r="D32" s="21" t="s">
        <v>104</v>
      </c>
      <c r="E32" s="21" t="s">
        <v>105</v>
      </c>
      <c r="F32" s="21" t="s">
        <v>106</v>
      </c>
      <c r="G32" s="21" t="s">
        <v>107</v>
      </c>
      <c r="H32" s="21" t="s">
        <v>108</v>
      </c>
      <c r="I32" s="21" t="s">
        <v>109</v>
      </c>
      <c r="J32" s="9" t="s">
        <v>128</v>
      </c>
      <c r="K32" s="47" t="s">
        <v>220</v>
      </c>
      <c r="M32" s="20" t="s">
        <v>0</v>
      </c>
      <c r="N32" s="21" t="s">
        <v>104</v>
      </c>
      <c r="O32" s="21" t="s">
        <v>105</v>
      </c>
      <c r="P32" s="21" t="s">
        <v>106</v>
      </c>
      <c r="Q32" s="21" t="s">
        <v>107</v>
      </c>
      <c r="R32" s="21" t="s">
        <v>108</v>
      </c>
      <c r="S32" s="21" t="s">
        <v>109</v>
      </c>
      <c r="T32" s="49" t="s">
        <v>128</v>
      </c>
      <c r="U32" s="46" t="s">
        <v>22</v>
      </c>
    </row>
    <row r="33" spans="1:21" x14ac:dyDescent="0.15">
      <c r="A33" s="22" t="s">
        <v>79</v>
      </c>
      <c r="B33" s="290">
        <f t="shared" ref="B33:C44" si="57">B18</f>
        <v>10</v>
      </c>
      <c r="C33" s="291">
        <f t="shared" si="57"/>
        <v>0.6</v>
      </c>
      <c r="D33" s="242">
        <f>I18</f>
        <v>3.0000000000000001E-3</v>
      </c>
      <c r="E33" s="242">
        <f>O18</f>
        <v>0.03</v>
      </c>
      <c r="F33" s="242">
        <f>T18</f>
        <v>0.03</v>
      </c>
      <c r="G33" s="242">
        <f>U18</f>
        <v>3.0000000000000001E-3</v>
      </c>
      <c r="H33" s="242">
        <f>V18</f>
        <v>0.03</v>
      </c>
      <c r="I33" s="242">
        <f>AB18</f>
        <v>0.03</v>
      </c>
      <c r="J33" s="242">
        <f>AE18</f>
        <v>3.0000000000000001E-3</v>
      </c>
      <c r="K33" s="243">
        <f>AF18</f>
        <v>0.03</v>
      </c>
      <c r="M33" s="22" t="s">
        <v>79</v>
      </c>
      <c r="N33" s="294">
        <f>I3</f>
        <v>3</v>
      </c>
      <c r="O33" s="294">
        <f>O3</f>
        <v>30</v>
      </c>
      <c r="P33" s="294">
        <f>T3</f>
        <v>30</v>
      </c>
      <c r="Q33" s="294">
        <f>U3</f>
        <v>3</v>
      </c>
      <c r="R33" s="294">
        <f>V3</f>
        <v>30</v>
      </c>
      <c r="S33" s="294">
        <f>AB3</f>
        <v>30</v>
      </c>
      <c r="T33" s="295">
        <f>AE3</f>
        <v>3</v>
      </c>
      <c r="U33" s="296">
        <f>W3</f>
        <v>3</v>
      </c>
    </row>
    <row r="34" spans="1:21" x14ac:dyDescent="0.15">
      <c r="A34" s="22" t="s">
        <v>80</v>
      </c>
      <c r="B34" s="290">
        <f t="shared" si="57"/>
        <v>20</v>
      </c>
      <c r="C34" s="291">
        <f t="shared" si="57"/>
        <v>0.7</v>
      </c>
      <c r="D34" s="242">
        <f>I19</f>
        <v>4.0000000000000001E-3</v>
      </c>
      <c r="E34" s="242">
        <f t="shared" ref="E34:E44" si="58">O19</f>
        <v>0.04</v>
      </c>
      <c r="F34" s="242">
        <f t="shared" ref="F34:F44" si="59">T19</f>
        <v>0.04</v>
      </c>
      <c r="G34" s="242">
        <f t="shared" ref="G34:G44" si="60">U19</f>
        <v>4.0000000000000001E-3</v>
      </c>
      <c r="H34" s="242">
        <f t="shared" ref="H34:H44" si="61">V19</f>
        <v>0.04</v>
      </c>
      <c r="I34" s="242">
        <f t="shared" ref="I34:I44" si="62">AB19</f>
        <v>0.04</v>
      </c>
      <c r="J34" s="242">
        <f t="shared" ref="J34:J44" si="63">AE19</f>
        <v>4.0000000000000001E-3</v>
      </c>
      <c r="K34" s="243">
        <f t="shared" ref="K34:K44" si="64">AF19</f>
        <v>0.04</v>
      </c>
      <c r="M34" s="22" t="s">
        <v>80</v>
      </c>
      <c r="N34" s="294">
        <f t="shared" ref="N34:N44" si="65">I4</f>
        <v>4</v>
      </c>
      <c r="O34" s="294">
        <f t="shared" ref="O34:O44" si="66">O4</f>
        <v>40</v>
      </c>
      <c r="P34" s="294">
        <f t="shared" ref="P34:P44" si="67">T4</f>
        <v>40</v>
      </c>
      <c r="Q34" s="294">
        <f t="shared" ref="Q34:Q44" si="68">U4</f>
        <v>4</v>
      </c>
      <c r="R34" s="294">
        <f t="shared" ref="R34:R44" si="69">V4</f>
        <v>40</v>
      </c>
      <c r="S34" s="294">
        <f t="shared" ref="S34:S44" si="70">AB4</f>
        <v>40</v>
      </c>
      <c r="T34" s="295">
        <f t="shared" ref="T34:T44" si="71">AE4</f>
        <v>4</v>
      </c>
      <c r="U34" s="296">
        <f t="shared" ref="U34:U44" si="72">W4</f>
        <v>4</v>
      </c>
    </row>
    <row r="35" spans="1:21" x14ac:dyDescent="0.15">
      <c r="A35" s="22" t="s">
        <v>81</v>
      </c>
      <c r="B35" s="290">
        <f t="shared" si="57"/>
        <v>30</v>
      </c>
      <c r="C35" s="291">
        <f t="shared" si="57"/>
        <v>0.8</v>
      </c>
      <c r="D35" s="242">
        <f t="shared" ref="D35:D42" si="73">I20</f>
        <v>5.0000000000000001E-3</v>
      </c>
      <c r="E35" s="242">
        <f t="shared" si="58"/>
        <v>0.05</v>
      </c>
      <c r="F35" s="242">
        <f t="shared" si="59"/>
        <v>0.05</v>
      </c>
      <c r="G35" s="242">
        <f t="shared" si="60"/>
        <v>5.0000000000000001E-3</v>
      </c>
      <c r="H35" s="242">
        <f t="shared" si="61"/>
        <v>0.05</v>
      </c>
      <c r="I35" s="242">
        <f t="shared" si="62"/>
        <v>0.05</v>
      </c>
      <c r="J35" s="242">
        <f t="shared" si="63"/>
        <v>5.0000000000000001E-3</v>
      </c>
      <c r="K35" s="243">
        <f t="shared" si="64"/>
        <v>0.05</v>
      </c>
      <c r="M35" s="22" t="s">
        <v>81</v>
      </c>
      <c r="N35" s="294">
        <f t="shared" si="65"/>
        <v>5</v>
      </c>
      <c r="O35" s="294">
        <f t="shared" si="66"/>
        <v>50</v>
      </c>
      <c r="P35" s="294">
        <f t="shared" si="67"/>
        <v>50</v>
      </c>
      <c r="Q35" s="294">
        <f t="shared" si="68"/>
        <v>5</v>
      </c>
      <c r="R35" s="294">
        <f t="shared" si="69"/>
        <v>50</v>
      </c>
      <c r="S35" s="294">
        <f t="shared" si="70"/>
        <v>50</v>
      </c>
      <c r="T35" s="295">
        <f t="shared" si="71"/>
        <v>5</v>
      </c>
      <c r="U35" s="296">
        <f t="shared" si="72"/>
        <v>5</v>
      </c>
    </row>
    <row r="36" spans="1:21" x14ac:dyDescent="0.15">
      <c r="A36" s="22" t="s">
        <v>82</v>
      </c>
      <c r="B36" s="290">
        <f t="shared" si="57"/>
        <v>40</v>
      </c>
      <c r="C36" s="291">
        <f t="shared" si="57"/>
        <v>0.9</v>
      </c>
      <c r="D36" s="242">
        <f t="shared" si="73"/>
        <v>6.0000000000000001E-3</v>
      </c>
      <c r="E36" s="242">
        <f t="shared" si="58"/>
        <v>0.06</v>
      </c>
      <c r="F36" s="242">
        <f t="shared" si="59"/>
        <v>0.06</v>
      </c>
      <c r="G36" s="242">
        <f t="shared" si="60"/>
        <v>6.0000000000000001E-3</v>
      </c>
      <c r="H36" s="242">
        <f t="shared" si="61"/>
        <v>0.06</v>
      </c>
      <c r="I36" s="242">
        <f t="shared" si="62"/>
        <v>0.06</v>
      </c>
      <c r="J36" s="242">
        <f t="shared" si="63"/>
        <v>6.0000000000000001E-3</v>
      </c>
      <c r="K36" s="243">
        <f t="shared" si="64"/>
        <v>0.06</v>
      </c>
      <c r="M36" s="22" t="s">
        <v>82</v>
      </c>
      <c r="N36" s="294">
        <f t="shared" si="65"/>
        <v>6</v>
      </c>
      <c r="O36" s="294">
        <f t="shared" si="66"/>
        <v>60</v>
      </c>
      <c r="P36" s="294">
        <f t="shared" si="67"/>
        <v>60</v>
      </c>
      <c r="Q36" s="294">
        <f t="shared" si="68"/>
        <v>6</v>
      </c>
      <c r="R36" s="294">
        <f t="shared" si="69"/>
        <v>60</v>
      </c>
      <c r="S36" s="294">
        <f t="shared" si="70"/>
        <v>60</v>
      </c>
      <c r="T36" s="295">
        <f t="shared" si="71"/>
        <v>6</v>
      </c>
      <c r="U36" s="296">
        <f t="shared" si="72"/>
        <v>6</v>
      </c>
    </row>
    <row r="37" spans="1:21" x14ac:dyDescent="0.15">
      <c r="A37" s="22" t="s">
        <v>83</v>
      </c>
      <c r="B37" s="290">
        <f t="shared" si="57"/>
        <v>50</v>
      </c>
      <c r="C37" s="291">
        <f t="shared" si="57"/>
        <v>1</v>
      </c>
      <c r="D37" s="242">
        <f t="shared" si="73"/>
        <v>7.0000000000000001E-3</v>
      </c>
      <c r="E37" s="242">
        <f t="shared" si="58"/>
        <v>7.0000000000000007E-2</v>
      </c>
      <c r="F37" s="242">
        <f t="shared" si="59"/>
        <v>7.0000000000000007E-2</v>
      </c>
      <c r="G37" s="242">
        <f t="shared" si="60"/>
        <v>7.0000000000000001E-3</v>
      </c>
      <c r="H37" s="242">
        <f t="shared" si="61"/>
        <v>7.0000000000000007E-2</v>
      </c>
      <c r="I37" s="242">
        <f t="shared" si="62"/>
        <v>7.0000000000000007E-2</v>
      </c>
      <c r="J37" s="242">
        <f t="shared" si="63"/>
        <v>7.0000000000000001E-3</v>
      </c>
      <c r="K37" s="243">
        <f t="shared" si="64"/>
        <v>7.0000000000000007E-2</v>
      </c>
      <c r="M37" s="22" t="s">
        <v>83</v>
      </c>
      <c r="N37" s="294">
        <f t="shared" si="65"/>
        <v>7</v>
      </c>
      <c r="O37" s="294">
        <f t="shared" si="66"/>
        <v>70</v>
      </c>
      <c r="P37" s="294">
        <f t="shared" si="67"/>
        <v>70</v>
      </c>
      <c r="Q37" s="294">
        <f t="shared" si="68"/>
        <v>7</v>
      </c>
      <c r="R37" s="294">
        <f t="shared" si="69"/>
        <v>70</v>
      </c>
      <c r="S37" s="294">
        <f t="shared" si="70"/>
        <v>70</v>
      </c>
      <c r="T37" s="295">
        <f t="shared" si="71"/>
        <v>7</v>
      </c>
      <c r="U37" s="296">
        <f t="shared" si="72"/>
        <v>7</v>
      </c>
    </row>
    <row r="38" spans="1:21" x14ac:dyDescent="0.15">
      <c r="A38" s="22" t="s">
        <v>84</v>
      </c>
      <c r="B38" s="290">
        <f t="shared" si="57"/>
        <v>60</v>
      </c>
      <c r="C38" s="291">
        <f t="shared" si="57"/>
        <v>1.1000000000000001</v>
      </c>
      <c r="D38" s="242">
        <f t="shared" si="73"/>
        <v>8.0000000000000002E-3</v>
      </c>
      <c r="E38" s="242">
        <f t="shared" si="58"/>
        <v>0.08</v>
      </c>
      <c r="F38" s="242">
        <f t="shared" si="59"/>
        <v>0.08</v>
      </c>
      <c r="G38" s="242">
        <f t="shared" si="60"/>
        <v>8.0000000000000002E-3</v>
      </c>
      <c r="H38" s="242">
        <f t="shared" si="61"/>
        <v>0.08</v>
      </c>
      <c r="I38" s="242">
        <f t="shared" si="62"/>
        <v>0.08</v>
      </c>
      <c r="J38" s="242">
        <f t="shared" si="63"/>
        <v>8.0000000000000002E-3</v>
      </c>
      <c r="K38" s="243">
        <f t="shared" si="64"/>
        <v>0.08</v>
      </c>
      <c r="M38" s="22" t="s">
        <v>84</v>
      </c>
      <c r="N38" s="294">
        <f t="shared" si="65"/>
        <v>8</v>
      </c>
      <c r="O38" s="294">
        <f t="shared" si="66"/>
        <v>80</v>
      </c>
      <c r="P38" s="294">
        <f t="shared" si="67"/>
        <v>80</v>
      </c>
      <c r="Q38" s="294">
        <f t="shared" si="68"/>
        <v>8</v>
      </c>
      <c r="R38" s="294">
        <f t="shared" si="69"/>
        <v>80</v>
      </c>
      <c r="S38" s="294">
        <f t="shared" si="70"/>
        <v>80</v>
      </c>
      <c r="T38" s="295">
        <f t="shared" si="71"/>
        <v>8</v>
      </c>
      <c r="U38" s="296">
        <f t="shared" si="72"/>
        <v>8</v>
      </c>
    </row>
    <row r="39" spans="1:21" x14ac:dyDescent="0.15">
      <c r="A39" s="22" t="s">
        <v>85</v>
      </c>
      <c r="B39" s="290">
        <f t="shared" si="57"/>
        <v>70</v>
      </c>
      <c r="C39" s="291">
        <f t="shared" si="57"/>
        <v>1.2</v>
      </c>
      <c r="D39" s="242">
        <f>I24</f>
        <v>8.9999999999999993E-3</v>
      </c>
      <c r="E39" s="242">
        <f t="shared" si="58"/>
        <v>0.09</v>
      </c>
      <c r="F39" s="242">
        <f t="shared" si="59"/>
        <v>0.09</v>
      </c>
      <c r="G39" s="242">
        <f t="shared" si="60"/>
        <v>8.9999999999999993E-3</v>
      </c>
      <c r="H39" s="242">
        <f t="shared" si="61"/>
        <v>0.09</v>
      </c>
      <c r="I39" s="242">
        <f t="shared" si="62"/>
        <v>0.09</v>
      </c>
      <c r="J39" s="242">
        <f t="shared" si="63"/>
        <v>8.9999999999999993E-3</v>
      </c>
      <c r="K39" s="243">
        <f t="shared" si="64"/>
        <v>0.09</v>
      </c>
      <c r="M39" s="22" t="s">
        <v>85</v>
      </c>
      <c r="N39" s="294">
        <f t="shared" si="65"/>
        <v>9</v>
      </c>
      <c r="O39" s="294">
        <f t="shared" si="66"/>
        <v>90</v>
      </c>
      <c r="P39" s="294">
        <f t="shared" si="67"/>
        <v>90</v>
      </c>
      <c r="Q39" s="294">
        <f t="shared" si="68"/>
        <v>9</v>
      </c>
      <c r="R39" s="294">
        <f t="shared" si="69"/>
        <v>90</v>
      </c>
      <c r="S39" s="294">
        <f t="shared" si="70"/>
        <v>90</v>
      </c>
      <c r="T39" s="295">
        <f t="shared" si="71"/>
        <v>9</v>
      </c>
      <c r="U39" s="296">
        <f t="shared" si="72"/>
        <v>9</v>
      </c>
    </row>
    <row r="40" spans="1:21" x14ac:dyDescent="0.15">
      <c r="A40" s="22" t="s">
        <v>86</v>
      </c>
      <c r="B40" s="290">
        <f t="shared" si="57"/>
        <v>80</v>
      </c>
      <c r="C40" s="291">
        <f t="shared" si="57"/>
        <v>1.3</v>
      </c>
      <c r="D40" s="242">
        <f t="shared" si="73"/>
        <v>0.01</v>
      </c>
      <c r="E40" s="242">
        <f t="shared" si="58"/>
        <v>0.1</v>
      </c>
      <c r="F40" s="242">
        <f t="shared" si="59"/>
        <v>0.1</v>
      </c>
      <c r="G40" s="242">
        <f t="shared" si="60"/>
        <v>0.01</v>
      </c>
      <c r="H40" s="242">
        <f t="shared" si="61"/>
        <v>0.1</v>
      </c>
      <c r="I40" s="242">
        <f t="shared" si="62"/>
        <v>0.1</v>
      </c>
      <c r="J40" s="242">
        <f t="shared" si="63"/>
        <v>0.01</v>
      </c>
      <c r="K40" s="243">
        <f t="shared" si="64"/>
        <v>0.1</v>
      </c>
      <c r="M40" s="22" t="s">
        <v>86</v>
      </c>
      <c r="N40" s="294">
        <f t="shared" si="65"/>
        <v>10</v>
      </c>
      <c r="O40" s="294">
        <f t="shared" si="66"/>
        <v>100</v>
      </c>
      <c r="P40" s="294">
        <f t="shared" si="67"/>
        <v>100</v>
      </c>
      <c r="Q40" s="294">
        <f t="shared" si="68"/>
        <v>10</v>
      </c>
      <c r="R40" s="294">
        <f t="shared" si="69"/>
        <v>100</v>
      </c>
      <c r="S40" s="294">
        <f t="shared" si="70"/>
        <v>100</v>
      </c>
      <c r="T40" s="295">
        <f t="shared" si="71"/>
        <v>10</v>
      </c>
      <c r="U40" s="296">
        <f t="shared" si="72"/>
        <v>10</v>
      </c>
    </row>
    <row r="41" spans="1:21" x14ac:dyDescent="0.15">
      <c r="A41" s="22" t="s">
        <v>87</v>
      </c>
      <c r="B41" s="290">
        <f>B26</f>
        <v>90</v>
      </c>
      <c r="C41" s="291">
        <f t="shared" si="57"/>
        <v>1.4</v>
      </c>
      <c r="D41" s="242">
        <f t="shared" si="73"/>
        <v>1.0999999999999999E-2</v>
      </c>
      <c r="E41" s="242">
        <f t="shared" si="58"/>
        <v>0.11</v>
      </c>
      <c r="F41" s="242">
        <f t="shared" si="59"/>
        <v>0.11</v>
      </c>
      <c r="G41" s="242">
        <f t="shared" si="60"/>
        <v>1.0999999999999999E-2</v>
      </c>
      <c r="H41" s="242">
        <f t="shared" si="61"/>
        <v>0.11</v>
      </c>
      <c r="I41" s="242">
        <f t="shared" si="62"/>
        <v>0.11</v>
      </c>
      <c r="J41" s="242">
        <f t="shared" si="63"/>
        <v>1.0999999999999999E-2</v>
      </c>
      <c r="K41" s="243">
        <f t="shared" si="64"/>
        <v>0.11</v>
      </c>
      <c r="M41" s="22" t="s">
        <v>87</v>
      </c>
      <c r="N41" s="294">
        <f t="shared" si="65"/>
        <v>11</v>
      </c>
      <c r="O41" s="294">
        <f t="shared" si="66"/>
        <v>110</v>
      </c>
      <c r="P41" s="294">
        <f t="shared" si="67"/>
        <v>110</v>
      </c>
      <c r="Q41" s="294">
        <f t="shared" si="68"/>
        <v>11</v>
      </c>
      <c r="R41" s="294">
        <f t="shared" si="69"/>
        <v>110</v>
      </c>
      <c r="S41" s="294">
        <f t="shared" si="70"/>
        <v>110</v>
      </c>
      <c r="T41" s="295">
        <f t="shared" si="71"/>
        <v>11</v>
      </c>
      <c r="U41" s="296">
        <f t="shared" si="72"/>
        <v>11</v>
      </c>
    </row>
    <row r="42" spans="1:21" x14ac:dyDescent="0.15">
      <c r="A42" s="22" t="s">
        <v>88</v>
      </c>
      <c r="B42" s="290">
        <f t="shared" si="57"/>
        <v>100</v>
      </c>
      <c r="C42" s="291">
        <f t="shared" si="57"/>
        <v>1.5</v>
      </c>
      <c r="D42" s="242">
        <f t="shared" si="73"/>
        <v>1.2E-2</v>
      </c>
      <c r="E42" s="242">
        <f t="shared" si="58"/>
        <v>0.12</v>
      </c>
      <c r="F42" s="242">
        <f t="shared" si="59"/>
        <v>0.12</v>
      </c>
      <c r="G42" s="242">
        <f t="shared" si="60"/>
        <v>1.2E-2</v>
      </c>
      <c r="H42" s="242">
        <f t="shared" si="61"/>
        <v>0.12</v>
      </c>
      <c r="I42" s="242">
        <f t="shared" si="62"/>
        <v>0.12</v>
      </c>
      <c r="J42" s="242">
        <f t="shared" si="63"/>
        <v>1.2E-2</v>
      </c>
      <c r="K42" s="243">
        <f t="shared" si="64"/>
        <v>0.12</v>
      </c>
      <c r="M42" s="22" t="s">
        <v>88</v>
      </c>
      <c r="N42" s="294">
        <f t="shared" si="65"/>
        <v>12</v>
      </c>
      <c r="O42" s="294">
        <f t="shared" si="66"/>
        <v>120</v>
      </c>
      <c r="P42" s="294">
        <f t="shared" si="67"/>
        <v>120</v>
      </c>
      <c r="Q42" s="294">
        <f t="shared" si="68"/>
        <v>12</v>
      </c>
      <c r="R42" s="294">
        <f t="shared" si="69"/>
        <v>120</v>
      </c>
      <c r="S42" s="294">
        <f t="shared" si="70"/>
        <v>120</v>
      </c>
      <c r="T42" s="295">
        <f t="shared" si="71"/>
        <v>12</v>
      </c>
      <c r="U42" s="296">
        <f t="shared" si="72"/>
        <v>12</v>
      </c>
    </row>
    <row r="43" spans="1:21" x14ac:dyDescent="0.15">
      <c r="A43" s="22" t="s">
        <v>89</v>
      </c>
      <c r="B43" s="290">
        <f t="shared" si="57"/>
        <v>110</v>
      </c>
      <c r="C43" s="291">
        <f t="shared" si="57"/>
        <v>1.6</v>
      </c>
      <c r="D43" s="242">
        <f>I28</f>
        <v>1.2999999999999999E-2</v>
      </c>
      <c r="E43" s="242">
        <f t="shared" si="58"/>
        <v>0.13</v>
      </c>
      <c r="F43" s="242">
        <f t="shared" si="59"/>
        <v>0.13</v>
      </c>
      <c r="G43" s="242">
        <f t="shared" si="60"/>
        <v>1.2999999999999999E-2</v>
      </c>
      <c r="H43" s="242">
        <f t="shared" si="61"/>
        <v>0.13</v>
      </c>
      <c r="I43" s="242">
        <f t="shared" si="62"/>
        <v>0.13</v>
      </c>
      <c r="J43" s="242">
        <f t="shared" si="63"/>
        <v>1.2999999999999999E-2</v>
      </c>
      <c r="K43" s="243">
        <f t="shared" si="64"/>
        <v>0.13</v>
      </c>
      <c r="M43" s="22" t="s">
        <v>89</v>
      </c>
      <c r="N43" s="294">
        <f t="shared" si="65"/>
        <v>13</v>
      </c>
      <c r="O43" s="294">
        <f t="shared" si="66"/>
        <v>130</v>
      </c>
      <c r="P43" s="294">
        <f t="shared" si="67"/>
        <v>130</v>
      </c>
      <c r="Q43" s="294">
        <f t="shared" si="68"/>
        <v>13</v>
      </c>
      <c r="R43" s="294">
        <f t="shared" si="69"/>
        <v>130</v>
      </c>
      <c r="S43" s="294">
        <f t="shared" si="70"/>
        <v>130</v>
      </c>
      <c r="T43" s="295">
        <f t="shared" si="71"/>
        <v>13</v>
      </c>
      <c r="U43" s="296">
        <f t="shared" si="72"/>
        <v>13</v>
      </c>
    </row>
    <row r="44" spans="1:21" ht="15" thickBot="1" x14ac:dyDescent="0.2">
      <c r="A44" s="23" t="s">
        <v>90</v>
      </c>
      <c r="B44" s="292">
        <f t="shared" si="57"/>
        <v>0</v>
      </c>
      <c r="C44" s="293">
        <f t="shared" si="57"/>
        <v>0</v>
      </c>
      <c r="D44" s="244">
        <f>I29</f>
        <v>0</v>
      </c>
      <c r="E44" s="244">
        <f t="shared" si="58"/>
        <v>0</v>
      </c>
      <c r="F44" s="244">
        <f t="shared" si="59"/>
        <v>0</v>
      </c>
      <c r="G44" s="244">
        <f t="shared" si="60"/>
        <v>0</v>
      </c>
      <c r="H44" s="244">
        <f t="shared" si="61"/>
        <v>0</v>
      </c>
      <c r="I44" s="244">
        <f t="shared" si="62"/>
        <v>0</v>
      </c>
      <c r="J44" s="244">
        <f t="shared" si="63"/>
        <v>0</v>
      </c>
      <c r="K44" s="245">
        <f t="shared" si="64"/>
        <v>0</v>
      </c>
      <c r="M44" s="23" t="s">
        <v>90</v>
      </c>
      <c r="N44" s="297">
        <f t="shared" si="65"/>
        <v>0</v>
      </c>
      <c r="O44" s="297">
        <f t="shared" si="66"/>
        <v>0</v>
      </c>
      <c r="P44" s="297">
        <f t="shared" si="67"/>
        <v>0</v>
      </c>
      <c r="Q44" s="297">
        <f t="shared" si="68"/>
        <v>0</v>
      </c>
      <c r="R44" s="297">
        <f t="shared" si="69"/>
        <v>0</v>
      </c>
      <c r="S44" s="297">
        <f t="shared" si="70"/>
        <v>0</v>
      </c>
      <c r="T44" s="298">
        <f t="shared" si="71"/>
        <v>0</v>
      </c>
      <c r="U44" s="299">
        <f t="shared" si="72"/>
        <v>0</v>
      </c>
    </row>
    <row r="47" spans="1:21" x14ac:dyDescent="0.15">
      <c r="E47" s="17"/>
    </row>
  </sheetData>
  <phoneticPr fontId="5"/>
  <pageMargins left="0.17" right="0.17" top="0.82677165354330717" bottom="0.98425196850393704" header="0.51181102362204722" footer="0.51181102362204722"/>
  <pageSetup paperSize="9" scale="43" orientation="landscape" r:id="rId1"/>
  <headerFooter alignWithMargins="0">
    <oddHeader>&amp;A</oddHeader>
    <oddFooter>&amp;F</oddFooter>
  </headerFooter>
  <colBreaks count="1" manualBreakCount="1">
    <brk id="3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47"/>
  <sheetViews>
    <sheetView zoomScale="75" zoomScaleNormal="75" zoomScaleSheetLayoutView="75" zoomScalePageLayoutView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:U14"/>
    </sheetView>
  </sheetViews>
  <sheetFormatPr baseColWidth="10" defaultColWidth="8.83203125" defaultRowHeight="14" x14ac:dyDescent="0.15"/>
  <cols>
    <col min="1" max="1" width="8.83203125" style="7"/>
    <col min="2" max="2" width="9.5" style="7" bestFit="1" customWidth="1"/>
    <col min="3" max="3" width="12" style="7" customWidth="1"/>
    <col min="4" max="4" width="9.6640625" style="7" bestFit="1" customWidth="1"/>
    <col min="5" max="5" width="10.1640625" style="7" bestFit="1" customWidth="1"/>
    <col min="6" max="7" width="10.5" style="7" bestFit="1" customWidth="1"/>
    <col min="8" max="9" width="12.1640625" style="7" bestFit="1" customWidth="1"/>
    <col min="10" max="10" width="9.6640625" style="7" bestFit="1" customWidth="1"/>
    <col min="11" max="11" width="10.1640625" style="7" bestFit="1" customWidth="1"/>
    <col min="12" max="13" width="11.83203125" style="7" bestFit="1" customWidth="1"/>
    <col min="14" max="15" width="12" style="7" bestFit="1" customWidth="1"/>
    <col min="16" max="17" width="9.6640625" style="7" bestFit="1" customWidth="1"/>
    <col min="18" max="18" width="10.5" style="7" bestFit="1" customWidth="1"/>
    <col min="19" max="19" width="9.6640625" style="7" bestFit="1" customWidth="1"/>
    <col min="20" max="20" width="10.5" style="7" bestFit="1" customWidth="1"/>
    <col min="21" max="22" width="14.1640625" style="7" bestFit="1" customWidth="1"/>
    <col min="23" max="23" width="10.5" style="7" bestFit="1" customWidth="1"/>
    <col min="24" max="26" width="9.5" style="7" bestFit="1" customWidth="1"/>
    <col min="27" max="28" width="10.1640625" style="7" bestFit="1" customWidth="1"/>
    <col min="29" max="30" width="9.5" style="7" bestFit="1" customWidth="1"/>
    <col min="31" max="31" width="12.1640625" style="7" bestFit="1" customWidth="1"/>
    <col min="32" max="32" width="12" style="7" customWidth="1"/>
    <col min="33" max="33" width="12.1640625" style="7" bestFit="1" customWidth="1"/>
    <col min="34" max="34" width="8.83203125" style="7"/>
    <col min="35" max="35" width="11.6640625" style="7" bestFit="1" customWidth="1"/>
    <col min="36" max="16384" width="8.83203125" style="7"/>
  </cols>
  <sheetData>
    <row r="1" spans="1:39" x14ac:dyDescent="0.15">
      <c r="A1" s="7" t="s">
        <v>219</v>
      </c>
      <c r="C1" s="7" t="s">
        <v>92</v>
      </c>
      <c r="D1" s="7" t="str">
        <f>４港計!B2</f>
        <v>平成30年2月28日現在</v>
      </c>
    </row>
    <row r="2" spans="1:39" s="9" customFormat="1" x14ac:dyDescent="0.15">
      <c r="A2" s="8" t="s">
        <v>0</v>
      </c>
      <c r="B2" s="195" t="s">
        <v>1</v>
      </c>
      <c r="C2" s="195" t="s">
        <v>68</v>
      </c>
      <c r="D2" s="12" t="s">
        <v>70</v>
      </c>
      <c r="E2" s="12" t="s">
        <v>71</v>
      </c>
      <c r="F2" s="12" t="s">
        <v>72</v>
      </c>
      <c r="G2" s="12" t="s">
        <v>73</v>
      </c>
      <c r="H2" s="13" t="s">
        <v>74</v>
      </c>
      <c r="I2" s="14" t="s">
        <v>9</v>
      </c>
      <c r="J2" s="12" t="s">
        <v>10</v>
      </c>
      <c r="K2" s="12" t="s">
        <v>11</v>
      </c>
      <c r="L2" s="12" t="s">
        <v>74</v>
      </c>
      <c r="M2" s="12" t="s">
        <v>62</v>
      </c>
      <c r="N2" s="12" t="s">
        <v>60</v>
      </c>
      <c r="O2" s="12" t="s">
        <v>61</v>
      </c>
      <c r="P2" s="12" t="s">
        <v>75</v>
      </c>
      <c r="Q2" s="12" t="s">
        <v>76</v>
      </c>
      <c r="R2" s="12" t="s">
        <v>22</v>
      </c>
      <c r="S2" s="12" t="s">
        <v>185</v>
      </c>
      <c r="T2" s="12" t="s">
        <v>78</v>
      </c>
      <c r="U2" s="12" t="s">
        <v>31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5"/>
      <c r="AI2" s="196" t="s">
        <v>209</v>
      </c>
      <c r="AJ2" s="196"/>
      <c r="AK2" s="196"/>
      <c r="AL2" s="196"/>
      <c r="AM2" s="196"/>
    </row>
    <row r="3" spans="1:39" ht="13.5" customHeight="1" x14ac:dyDescent="0.15">
      <c r="A3" s="10" t="s">
        <v>79</v>
      </c>
      <c r="B3" s="88">
        <v>10</v>
      </c>
      <c r="C3" s="323">
        <v>600</v>
      </c>
      <c r="D3" s="323">
        <v>3</v>
      </c>
      <c r="E3" s="323">
        <f>D3*10</f>
        <v>30</v>
      </c>
      <c r="F3" s="323">
        <f t="shared" ref="F3" si="0">E3*10</f>
        <v>300</v>
      </c>
      <c r="G3" s="323">
        <v>3</v>
      </c>
      <c r="H3" s="323">
        <f t="shared" ref="H3:U3" si="1">G3*10</f>
        <v>30</v>
      </c>
      <c r="I3" s="323">
        <f t="shared" si="1"/>
        <v>300</v>
      </c>
      <c r="J3" s="323">
        <v>3</v>
      </c>
      <c r="K3" s="323">
        <f t="shared" ref="K3:U3" si="2">J3*10</f>
        <v>30</v>
      </c>
      <c r="L3" s="323">
        <f t="shared" si="1"/>
        <v>300</v>
      </c>
      <c r="M3" s="323">
        <v>3</v>
      </c>
      <c r="N3" s="323">
        <f t="shared" ref="N3:U3" si="3">M3*10</f>
        <v>30</v>
      </c>
      <c r="O3" s="323">
        <f t="shared" si="1"/>
        <v>300</v>
      </c>
      <c r="P3" s="323">
        <v>3</v>
      </c>
      <c r="Q3" s="323">
        <f t="shared" ref="Q3:U3" si="4">P3*10</f>
        <v>30</v>
      </c>
      <c r="R3" s="323">
        <f t="shared" si="1"/>
        <v>300</v>
      </c>
      <c r="S3" s="323">
        <v>3</v>
      </c>
      <c r="T3" s="323">
        <f t="shared" ref="T3:U3" si="5">S3*10</f>
        <v>30</v>
      </c>
      <c r="U3" s="323">
        <f t="shared" si="1"/>
        <v>300</v>
      </c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</row>
    <row r="4" spans="1:39" ht="17" x14ac:dyDescent="0.15">
      <c r="A4" s="10" t="s">
        <v>80</v>
      </c>
      <c r="B4" s="202">
        <v>20</v>
      </c>
      <c r="C4" s="323">
        <v>700</v>
      </c>
      <c r="D4" s="323">
        <v>4</v>
      </c>
      <c r="E4" s="323">
        <f t="shared" ref="E4:F14" si="6">D4*10</f>
        <v>40</v>
      </c>
      <c r="F4" s="323">
        <f t="shared" si="6"/>
        <v>400</v>
      </c>
      <c r="G4" s="323">
        <v>4</v>
      </c>
      <c r="H4" s="323">
        <f t="shared" ref="H4:U4" si="7">G4*10</f>
        <v>40</v>
      </c>
      <c r="I4" s="323">
        <f t="shared" si="7"/>
        <v>400</v>
      </c>
      <c r="J4" s="323">
        <v>4</v>
      </c>
      <c r="K4" s="323">
        <f t="shared" ref="K4:U4" si="8">J4*10</f>
        <v>40</v>
      </c>
      <c r="L4" s="323">
        <f t="shared" si="8"/>
        <v>400</v>
      </c>
      <c r="M4" s="323">
        <v>4</v>
      </c>
      <c r="N4" s="323">
        <f t="shared" ref="N4:U4" si="9">M4*10</f>
        <v>40</v>
      </c>
      <c r="O4" s="323">
        <f t="shared" si="9"/>
        <v>400</v>
      </c>
      <c r="P4" s="323">
        <v>4</v>
      </c>
      <c r="Q4" s="323">
        <f t="shared" ref="Q4:U4" si="10">P4*10</f>
        <v>40</v>
      </c>
      <c r="R4" s="323">
        <f t="shared" si="10"/>
        <v>400</v>
      </c>
      <c r="S4" s="323">
        <v>4</v>
      </c>
      <c r="T4" s="323">
        <f t="shared" ref="T4:U4" si="11">S4*10</f>
        <v>40</v>
      </c>
      <c r="U4" s="323">
        <f t="shared" si="11"/>
        <v>400</v>
      </c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79"/>
      <c r="AI4" s="79"/>
    </row>
    <row r="5" spans="1:39" ht="17" x14ac:dyDescent="0.15">
      <c r="A5" s="10" t="s">
        <v>81</v>
      </c>
      <c r="B5" s="88">
        <v>30</v>
      </c>
      <c r="C5" s="323">
        <v>800</v>
      </c>
      <c r="D5" s="323">
        <v>5</v>
      </c>
      <c r="E5" s="323">
        <f t="shared" si="6"/>
        <v>50</v>
      </c>
      <c r="F5" s="323">
        <f t="shared" si="6"/>
        <v>500</v>
      </c>
      <c r="G5" s="323">
        <v>5</v>
      </c>
      <c r="H5" s="323">
        <f t="shared" ref="H5:U5" si="12">G5*10</f>
        <v>50</v>
      </c>
      <c r="I5" s="323">
        <f t="shared" si="12"/>
        <v>500</v>
      </c>
      <c r="J5" s="323">
        <v>5</v>
      </c>
      <c r="K5" s="323">
        <f t="shared" ref="K5:U5" si="13">J5*10</f>
        <v>50</v>
      </c>
      <c r="L5" s="323">
        <f t="shared" si="13"/>
        <v>500</v>
      </c>
      <c r="M5" s="323">
        <v>5</v>
      </c>
      <c r="N5" s="323">
        <f t="shared" ref="N5:U5" si="14">M5*10</f>
        <v>50</v>
      </c>
      <c r="O5" s="323">
        <f t="shared" si="14"/>
        <v>500</v>
      </c>
      <c r="P5" s="323">
        <v>5</v>
      </c>
      <c r="Q5" s="323">
        <f t="shared" ref="Q5:U5" si="15">P5*10</f>
        <v>50</v>
      </c>
      <c r="R5" s="323">
        <f t="shared" si="15"/>
        <v>500</v>
      </c>
      <c r="S5" s="323">
        <v>5</v>
      </c>
      <c r="T5" s="323">
        <f t="shared" ref="T5:U5" si="16">S5*10</f>
        <v>50</v>
      </c>
      <c r="U5" s="323">
        <f t="shared" si="16"/>
        <v>500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</row>
    <row r="6" spans="1:39" ht="17" x14ac:dyDescent="0.15">
      <c r="A6" s="10" t="s">
        <v>82</v>
      </c>
      <c r="B6" s="202">
        <v>40</v>
      </c>
      <c r="C6" s="323">
        <v>900</v>
      </c>
      <c r="D6" s="323">
        <v>6</v>
      </c>
      <c r="E6" s="323">
        <f t="shared" si="6"/>
        <v>60</v>
      </c>
      <c r="F6" s="323">
        <f t="shared" si="6"/>
        <v>600</v>
      </c>
      <c r="G6" s="323">
        <v>6</v>
      </c>
      <c r="H6" s="323">
        <f t="shared" ref="H6:U6" si="17">G6*10</f>
        <v>60</v>
      </c>
      <c r="I6" s="323">
        <f t="shared" si="17"/>
        <v>600</v>
      </c>
      <c r="J6" s="323">
        <v>6</v>
      </c>
      <c r="K6" s="323">
        <f t="shared" ref="K6:U6" si="18">J6*10</f>
        <v>60</v>
      </c>
      <c r="L6" s="323">
        <f t="shared" si="18"/>
        <v>600</v>
      </c>
      <c r="M6" s="323">
        <v>6</v>
      </c>
      <c r="N6" s="323">
        <f t="shared" ref="N6:U6" si="19">M6*10</f>
        <v>60</v>
      </c>
      <c r="O6" s="323">
        <f t="shared" si="19"/>
        <v>600</v>
      </c>
      <c r="P6" s="323">
        <v>6</v>
      </c>
      <c r="Q6" s="323">
        <f t="shared" ref="Q6:U6" si="20">P6*10</f>
        <v>60</v>
      </c>
      <c r="R6" s="323">
        <f t="shared" si="20"/>
        <v>600</v>
      </c>
      <c r="S6" s="323">
        <v>6</v>
      </c>
      <c r="T6" s="323">
        <f t="shared" ref="T6:U6" si="21">S6*10</f>
        <v>60</v>
      </c>
      <c r="U6" s="323">
        <f t="shared" si="21"/>
        <v>600</v>
      </c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</row>
    <row r="7" spans="1:39" ht="17" x14ac:dyDescent="0.15">
      <c r="A7" s="10" t="s">
        <v>83</v>
      </c>
      <c r="B7" s="88">
        <v>50</v>
      </c>
      <c r="C7" s="323">
        <v>1000</v>
      </c>
      <c r="D7" s="323">
        <v>7</v>
      </c>
      <c r="E7" s="323">
        <f t="shared" si="6"/>
        <v>70</v>
      </c>
      <c r="F7" s="323">
        <f t="shared" si="6"/>
        <v>700</v>
      </c>
      <c r="G7" s="323">
        <v>7</v>
      </c>
      <c r="H7" s="323">
        <f t="shared" ref="H7:U7" si="22">G7*10</f>
        <v>70</v>
      </c>
      <c r="I7" s="323">
        <f t="shared" si="22"/>
        <v>700</v>
      </c>
      <c r="J7" s="323">
        <v>7</v>
      </c>
      <c r="K7" s="323">
        <f t="shared" ref="K7:U7" si="23">J7*10</f>
        <v>70</v>
      </c>
      <c r="L7" s="323">
        <f t="shared" si="23"/>
        <v>700</v>
      </c>
      <c r="M7" s="323">
        <v>7</v>
      </c>
      <c r="N7" s="323">
        <f t="shared" ref="N7:U7" si="24">M7*10</f>
        <v>70</v>
      </c>
      <c r="O7" s="323">
        <f t="shared" si="24"/>
        <v>700</v>
      </c>
      <c r="P7" s="323">
        <v>7</v>
      </c>
      <c r="Q7" s="323">
        <f t="shared" ref="Q7:U7" si="25">P7*10</f>
        <v>70</v>
      </c>
      <c r="R7" s="323">
        <f t="shared" si="25"/>
        <v>700</v>
      </c>
      <c r="S7" s="323">
        <v>7</v>
      </c>
      <c r="T7" s="323">
        <f t="shared" ref="T7:U7" si="26">S7*10</f>
        <v>70</v>
      </c>
      <c r="U7" s="323">
        <f t="shared" si="26"/>
        <v>700</v>
      </c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</row>
    <row r="8" spans="1:39" ht="17" x14ac:dyDescent="0.15">
      <c r="A8" s="10" t="s">
        <v>84</v>
      </c>
      <c r="B8" s="202">
        <v>60</v>
      </c>
      <c r="C8" s="323">
        <v>1100</v>
      </c>
      <c r="D8" s="323">
        <v>8</v>
      </c>
      <c r="E8" s="323">
        <f t="shared" si="6"/>
        <v>80</v>
      </c>
      <c r="F8" s="323">
        <f t="shared" si="6"/>
        <v>800</v>
      </c>
      <c r="G8" s="323">
        <v>8</v>
      </c>
      <c r="H8" s="323">
        <f t="shared" ref="H8:U8" si="27">G8*10</f>
        <v>80</v>
      </c>
      <c r="I8" s="323">
        <f t="shared" si="27"/>
        <v>800</v>
      </c>
      <c r="J8" s="323">
        <v>8</v>
      </c>
      <c r="K8" s="323">
        <f t="shared" ref="K8:U8" si="28">J8*10</f>
        <v>80</v>
      </c>
      <c r="L8" s="323">
        <f t="shared" si="28"/>
        <v>800</v>
      </c>
      <c r="M8" s="323">
        <v>8</v>
      </c>
      <c r="N8" s="323">
        <f t="shared" ref="N8:U8" si="29">M8*10</f>
        <v>80</v>
      </c>
      <c r="O8" s="323">
        <f t="shared" si="29"/>
        <v>800</v>
      </c>
      <c r="P8" s="323">
        <v>8</v>
      </c>
      <c r="Q8" s="323">
        <f t="shared" ref="Q8:U8" si="30">P8*10</f>
        <v>80</v>
      </c>
      <c r="R8" s="323">
        <f t="shared" si="30"/>
        <v>800</v>
      </c>
      <c r="S8" s="323">
        <v>8</v>
      </c>
      <c r="T8" s="323">
        <f t="shared" ref="T8:U8" si="31">S8*10</f>
        <v>80</v>
      </c>
      <c r="U8" s="323">
        <f t="shared" si="31"/>
        <v>800</v>
      </c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</row>
    <row r="9" spans="1:39" ht="17" x14ac:dyDescent="0.15">
      <c r="A9" s="10" t="s">
        <v>85</v>
      </c>
      <c r="B9" s="88">
        <v>70</v>
      </c>
      <c r="C9" s="323">
        <v>1200</v>
      </c>
      <c r="D9" s="323">
        <v>9</v>
      </c>
      <c r="E9" s="323">
        <f t="shared" si="6"/>
        <v>90</v>
      </c>
      <c r="F9" s="323">
        <f t="shared" si="6"/>
        <v>900</v>
      </c>
      <c r="G9" s="323">
        <v>9</v>
      </c>
      <c r="H9" s="323">
        <f t="shared" ref="H9:U9" si="32">G9*10</f>
        <v>90</v>
      </c>
      <c r="I9" s="323">
        <f t="shared" si="32"/>
        <v>900</v>
      </c>
      <c r="J9" s="323">
        <v>9</v>
      </c>
      <c r="K9" s="323">
        <f t="shared" ref="K9:U9" si="33">J9*10</f>
        <v>90</v>
      </c>
      <c r="L9" s="323">
        <f t="shared" si="33"/>
        <v>900</v>
      </c>
      <c r="M9" s="323">
        <v>9</v>
      </c>
      <c r="N9" s="323">
        <f t="shared" ref="N9:U9" si="34">M9*10</f>
        <v>90</v>
      </c>
      <c r="O9" s="323">
        <f t="shared" si="34"/>
        <v>900</v>
      </c>
      <c r="P9" s="323">
        <v>9</v>
      </c>
      <c r="Q9" s="323">
        <f t="shared" ref="Q9:U9" si="35">P9*10</f>
        <v>90</v>
      </c>
      <c r="R9" s="323">
        <f t="shared" si="35"/>
        <v>900</v>
      </c>
      <c r="S9" s="323">
        <v>9</v>
      </c>
      <c r="T9" s="323">
        <f t="shared" ref="T9:U9" si="36">S9*10</f>
        <v>90</v>
      </c>
      <c r="U9" s="323">
        <f t="shared" si="36"/>
        <v>900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</row>
    <row r="10" spans="1:39" ht="17" x14ac:dyDescent="0.15">
      <c r="A10" s="10" t="s">
        <v>86</v>
      </c>
      <c r="B10" s="202">
        <v>80</v>
      </c>
      <c r="C10" s="323">
        <v>1300</v>
      </c>
      <c r="D10" s="323">
        <v>10</v>
      </c>
      <c r="E10" s="323">
        <f t="shared" si="6"/>
        <v>100</v>
      </c>
      <c r="F10" s="323">
        <f t="shared" si="6"/>
        <v>1000</v>
      </c>
      <c r="G10" s="323">
        <v>10</v>
      </c>
      <c r="H10" s="323">
        <f t="shared" ref="H10:U10" si="37">G10*10</f>
        <v>100</v>
      </c>
      <c r="I10" s="323">
        <f t="shared" si="37"/>
        <v>1000</v>
      </c>
      <c r="J10" s="323">
        <v>10</v>
      </c>
      <c r="K10" s="323">
        <f t="shared" ref="K10:U10" si="38">J10*10</f>
        <v>100</v>
      </c>
      <c r="L10" s="323">
        <f t="shared" si="38"/>
        <v>1000</v>
      </c>
      <c r="M10" s="323">
        <v>10</v>
      </c>
      <c r="N10" s="323">
        <f t="shared" ref="N10:U10" si="39">M10*10</f>
        <v>100</v>
      </c>
      <c r="O10" s="323">
        <f t="shared" si="39"/>
        <v>1000</v>
      </c>
      <c r="P10" s="323">
        <v>10</v>
      </c>
      <c r="Q10" s="323">
        <f t="shared" ref="Q10:U10" si="40">P10*10</f>
        <v>100</v>
      </c>
      <c r="R10" s="323">
        <f t="shared" si="40"/>
        <v>1000</v>
      </c>
      <c r="S10" s="323">
        <v>10</v>
      </c>
      <c r="T10" s="323">
        <f t="shared" ref="T10:U10" si="41">S10*10</f>
        <v>100</v>
      </c>
      <c r="U10" s="323">
        <f t="shared" si="41"/>
        <v>1000</v>
      </c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</row>
    <row r="11" spans="1:39" ht="17" x14ac:dyDescent="0.15">
      <c r="A11" s="10" t="s">
        <v>87</v>
      </c>
      <c r="B11" s="88">
        <v>90</v>
      </c>
      <c r="C11" s="323">
        <v>1400</v>
      </c>
      <c r="D11" s="323">
        <v>11</v>
      </c>
      <c r="E11" s="323">
        <f t="shared" si="6"/>
        <v>110</v>
      </c>
      <c r="F11" s="323">
        <f t="shared" si="6"/>
        <v>1100</v>
      </c>
      <c r="G11" s="323">
        <v>11</v>
      </c>
      <c r="H11" s="323">
        <f t="shared" ref="H11:U11" si="42">G11*10</f>
        <v>110</v>
      </c>
      <c r="I11" s="323">
        <f t="shared" si="42"/>
        <v>1100</v>
      </c>
      <c r="J11" s="323">
        <v>11</v>
      </c>
      <c r="K11" s="323">
        <f t="shared" ref="K11:U11" si="43">J11*10</f>
        <v>110</v>
      </c>
      <c r="L11" s="323">
        <f t="shared" si="43"/>
        <v>1100</v>
      </c>
      <c r="M11" s="323">
        <v>11</v>
      </c>
      <c r="N11" s="323">
        <f t="shared" ref="N11:U11" si="44">M11*10</f>
        <v>110</v>
      </c>
      <c r="O11" s="323">
        <f t="shared" si="44"/>
        <v>1100</v>
      </c>
      <c r="P11" s="323">
        <v>11</v>
      </c>
      <c r="Q11" s="323">
        <f t="shared" ref="Q11:U11" si="45">P11*10</f>
        <v>110</v>
      </c>
      <c r="R11" s="323">
        <f t="shared" si="45"/>
        <v>1100</v>
      </c>
      <c r="S11" s="323">
        <v>11</v>
      </c>
      <c r="T11" s="323">
        <f t="shared" ref="T11:U11" si="46">S11*10</f>
        <v>110</v>
      </c>
      <c r="U11" s="323">
        <f t="shared" si="46"/>
        <v>1100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</row>
    <row r="12" spans="1:39" ht="17" x14ac:dyDescent="0.15">
      <c r="A12" s="10" t="s">
        <v>88</v>
      </c>
      <c r="B12" s="202">
        <v>100</v>
      </c>
      <c r="C12" s="323">
        <v>1500</v>
      </c>
      <c r="D12" s="323">
        <v>12</v>
      </c>
      <c r="E12" s="323">
        <f t="shared" si="6"/>
        <v>120</v>
      </c>
      <c r="F12" s="323">
        <f t="shared" si="6"/>
        <v>1200</v>
      </c>
      <c r="G12" s="323">
        <v>12</v>
      </c>
      <c r="H12" s="323">
        <f t="shared" ref="H12:U12" si="47">G12*10</f>
        <v>120</v>
      </c>
      <c r="I12" s="323">
        <f t="shared" si="47"/>
        <v>1200</v>
      </c>
      <c r="J12" s="323">
        <v>12</v>
      </c>
      <c r="K12" s="323">
        <f t="shared" ref="K12:U12" si="48">J12*10</f>
        <v>120</v>
      </c>
      <c r="L12" s="323">
        <f t="shared" si="48"/>
        <v>1200</v>
      </c>
      <c r="M12" s="323">
        <v>12</v>
      </c>
      <c r="N12" s="323">
        <f t="shared" ref="N12:U12" si="49">M12*10</f>
        <v>120</v>
      </c>
      <c r="O12" s="323">
        <f t="shared" si="49"/>
        <v>1200</v>
      </c>
      <c r="P12" s="323">
        <v>12</v>
      </c>
      <c r="Q12" s="323">
        <f t="shared" ref="Q12:U12" si="50">P12*10</f>
        <v>120</v>
      </c>
      <c r="R12" s="323">
        <f t="shared" si="50"/>
        <v>1200</v>
      </c>
      <c r="S12" s="323">
        <v>12</v>
      </c>
      <c r="T12" s="323">
        <f t="shared" ref="T12:U12" si="51">S12*10</f>
        <v>120</v>
      </c>
      <c r="U12" s="323">
        <f t="shared" si="51"/>
        <v>1200</v>
      </c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79"/>
      <c r="AI12" s="79"/>
    </row>
    <row r="13" spans="1:39" ht="17" x14ac:dyDescent="0.15">
      <c r="A13" s="10" t="s">
        <v>89</v>
      </c>
      <c r="B13" s="88">
        <v>110</v>
      </c>
      <c r="C13" s="323">
        <v>1600</v>
      </c>
      <c r="D13" s="323">
        <v>13</v>
      </c>
      <c r="E13" s="323">
        <f t="shared" si="6"/>
        <v>130</v>
      </c>
      <c r="F13" s="323">
        <f t="shared" si="6"/>
        <v>1300</v>
      </c>
      <c r="G13" s="323">
        <v>13</v>
      </c>
      <c r="H13" s="323">
        <f t="shared" ref="H13:U13" si="52">G13*10</f>
        <v>130</v>
      </c>
      <c r="I13" s="323">
        <f t="shared" si="52"/>
        <v>1300</v>
      </c>
      <c r="J13" s="323">
        <v>13</v>
      </c>
      <c r="K13" s="323">
        <f t="shared" ref="K13:U13" si="53">J13*10</f>
        <v>130</v>
      </c>
      <c r="L13" s="323">
        <f t="shared" si="53"/>
        <v>1300</v>
      </c>
      <c r="M13" s="323">
        <v>13</v>
      </c>
      <c r="N13" s="323">
        <f t="shared" ref="N13:U13" si="54">M13*10</f>
        <v>130</v>
      </c>
      <c r="O13" s="323">
        <f t="shared" si="54"/>
        <v>1300</v>
      </c>
      <c r="P13" s="323">
        <v>13</v>
      </c>
      <c r="Q13" s="323">
        <f t="shared" ref="Q13:U13" si="55">P13*10</f>
        <v>130</v>
      </c>
      <c r="R13" s="323">
        <f t="shared" si="55"/>
        <v>1300</v>
      </c>
      <c r="S13" s="323">
        <v>13</v>
      </c>
      <c r="T13" s="323">
        <f t="shared" ref="T13:U13" si="56">S13*10</f>
        <v>130</v>
      </c>
      <c r="U13" s="323">
        <f t="shared" si="56"/>
        <v>1300</v>
      </c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79"/>
      <c r="AI13" s="79"/>
    </row>
    <row r="14" spans="1:39" ht="17" x14ac:dyDescent="0.15">
      <c r="A14" s="10" t="s">
        <v>90</v>
      </c>
      <c r="B14" s="202"/>
      <c r="C14" s="323"/>
      <c r="D14" s="323">
        <v>14</v>
      </c>
      <c r="E14" s="323">
        <f t="shared" si="6"/>
        <v>140</v>
      </c>
      <c r="F14" s="323">
        <f t="shared" si="6"/>
        <v>1400</v>
      </c>
      <c r="G14" s="323">
        <v>14</v>
      </c>
      <c r="H14" s="323">
        <f t="shared" ref="H14:U14" si="57">G14*10</f>
        <v>140</v>
      </c>
      <c r="I14" s="323">
        <f t="shared" si="57"/>
        <v>1400</v>
      </c>
      <c r="J14" s="323">
        <v>14</v>
      </c>
      <c r="K14" s="323">
        <f t="shared" ref="K14:U14" si="58">J14*10</f>
        <v>140</v>
      </c>
      <c r="L14" s="323">
        <f t="shared" si="58"/>
        <v>1400</v>
      </c>
      <c r="M14" s="323">
        <v>14</v>
      </c>
      <c r="N14" s="323">
        <f t="shared" ref="N14:U14" si="59">M14*10</f>
        <v>140</v>
      </c>
      <c r="O14" s="323">
        <f t="shared" si="59"/>
        <v>1400</v>
      </c>
      <c r="P14" s="323">
        <v>14</v>
      </c>
      <c r="Q14" s="323">
        <f t="shared" ref="Q14:U14" si="60">P14*10</f>
        <v>140</v>
      </c>
      <c r="R14" s="323">
        <f t="shared" si="60"/>
        <v>1400</v>
      </c>
      <c r="S14" s="323">
        <v>14</v>
      </c>
      <c r="T14" s="323">
        <f t="shared" ref="T14:U14" si="61">S14*10</f>
        <v>140</v>
      </c>
      <c r="U14" s="323">
        <f t="shared" si="61"/>
        <v>1400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9"/>
      <c r="AI14" s="79"/>
    </row>
    <row r="15" spans="1:39" x14ac:dyDescent="0.15"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</row>
    <row r="16" spans="1:39" x14ac:dyDescent="0.15">
      <c r="C16" s="7" t="s">
        <v>210</v>
      </c>
    </row>
    <row r="17" spans="1:33" x14ac:dyDescent="0.15">
      <c r="A17" s="8" t="s">
        <v>0</v>
      </c>
      <c r="B17" s="195" t="s">
        <v>1</v>
      </c>
      <c r="C17" s="195" t="s">
        <v>211</v>
      </c>
      <c r="D17" s="12" t="s">
        <v>70</v>
      </c>
      <c r="E17" s="12" t="s">
        <v>71</v>
      </c>
      <c r="F17" s="12" t="s">
        <v>72</v>
      </c>
      <c r="G17" s="12" t="s">
        <v>73</v>
      </c>
      <c r="H17" s="13" t="s">
        <v>74</v>
      </c>
      <c r="I17" s="14" t="s">
        <v>9</v>
      </c>
      <c r="J17" s="12" t="s">
        <v>10</v>
      </c>
      <c r="K17" s="12" t="s">
        <v>11</v>
      </c>
      <c r="L17" s="12" t="s">
        <v>74</v>
      </c>
      <c r="M17" s="12" t="s">
        <v>62</v>
      </c>
      <c r="N17" s="12" t="s">
        <v>60</v>
      </c>
      <c r="O17" s="12" t="s">
        <v>61</v>
      </c>
      <c r="P17" s="12" t="s">
        <v>75</v>
      </c>
      <c r="Q17" s="12" t="s">
        <v>76</v>
      </c>
      <c r="R17" s="12" t="s">
        <v>22</v>
      </c>
      <c r="S17" s="12" t="s">
        <v>185</v>
      </c>
      <c r="T17" s="12" t="s">
        <v>78</v>
      </c>
      <c r="U17" s="12" t="s">
        <v>31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15">
      <c r="A18" s="10" t="s">
        <v>212</v>
      </c>
      <c r="B18" s="288">
        <f t="shared" ref="B18:B29" si="62">B3</f>
        <v>10</v>
      </c>
      <c r="C18" s="289">
        <f t="shared" ref="C18:U18" si="63">C3/1000</f>
        <v>0.6</v>
      </c>
      <c r="D18" s="289">
        <f t="shared" si="63"/>
        <v>3.0000000000000001E-3</v>
      </c>
      <c r="E18" s="289">
        <f t="shared" si="63"/>
        <v>0.03</v>
      </c>
      <c r="F18" s="289">
        <f t="shared" si="63"/>
        <v>0.3</v>
      </c>
      <c r="G18" s="289">
        <f t="shared" si="63"/>
        <v>3.0000000000000001E-3</v>
      </c>
      <c r="H18" s="289">
        <f t="shared" si="63"/>
        <v>0.03</v>
      </c>
      <c r="I18" s="289">
        <f t="shared" si="63"/>
        <v>0.3</v>
      </c>
      <c r="J18" s="289">
        <f t="shared" si="63"/>
        <v>3.0000000000000001E-3</v>
      </c>
      <c r="K18" s="289">
        <f t="shared" si="63"/>
        <v>0.03</v>
      </c>
      <c r="L18" s="289">
        <f t="shared" si="63"/>
        <v>0.3</v>
      </c>
      <c r="M18" s="289">
        <f t="shared" si="63"/>
        <v>3.0000000000000001E-3</v>
      </c>
      <c r="N18" s="289">
        <f t="shared" si="63"/>
        <v>0.03</v>
      </c>
      <c r="O18" s="289">
        <f t="shared" si="63"/>
        <v>0.3</v>
      </c>
      <c r="P18" s="289">
        <f t="shared" si="63"/>
        <v>3.0000000000000001E-3</v>
      </c>
      <c r="Q18" s="289">
        <f t="shared" si="63"/>
        <v>0.03</v>
      </c>
      <c r="R18" s="289">
        <f t="shared" si="63"/>
        <v>0.3</v>
      </c>
      <c r="S18" s="289">
        <f t="shared" si="63"/>
        <v>3.0000000000000001E-3</v>
      </c>
      <c r="T18" s="289">
        <f t="shared" si="63"/>
        <v>0.03</v>
      </c>
      <c r="U18" s="289">
        <f t="shared" si="63"/>
        <v>0.3</v>
      </c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x14ac:dyDescent="0.15">
      <c r="A19" s="10" t="s">
        <v>80</v>
      </c>
      <c r="B19" s="288">
        <f t="shared" si="62"/>
        <v>20</v>
      </c>
      <c r="C19" s="289">
        <f t="shared" ref="C19:U19" si="64">C4/1000</f>
        <v>0.7</v>
      </c>
      <c r="D19" s="289">
        <f t="shared" si="64"/>
        <v>4.0000000000000001E-3</v>
      </c>
      <c r="E19" s="289">
        <f t="shared" si="64"/>
        <v>0.04</v>
      </c>
      <c r="F19" s="289">
        <f t="shared" si="64"/>
        <v>0.4</v>
      </c>
      <c r="G19" s="289">
        <f t="shared" si="64"/>
        <v>4.0000000000000001E-3</v>
      </c>
      <c r="H19" s="289">
        <f t="shared" si="64"/>
        <v>0.04</v>
      </c>
      <c r="I19" s="289">
        <f t="shared" si="64"/>
        <v>0.4</v>
      </c>
      <c r="J19" s="289">
        <f t="shared" si="64"/>
        <v>4.0000000000000001E-3</v>
      </c>
      <c r="K19" s="289">
        <f t="shared" si="64"/>
        <v>0.04</v>
      </c>
      <c r="L19" s="289">
        <f t="shared" si="64"/>
        <v>0.4</v>
      </c>
      <c r="M19" s="289">
        <f t="shared" si="64"/>
        <v>4.0000000000000001E-3</v>
      </c>
      <c r="N19" s="289">
        <f t="shared" si="64"/>
        <v>0.04</v>
      </c>
      <c r="O19" s="289">
        <f t="shared" si="64"/>
        <v>0.4</v>
      </c>
      <c r="P19" s="289">
        <f t="shared" si="64"/>
        <v>4.0000000000000001E-3</v>
      </c>
      <c r="Q19" s="289">
        <f t="shared" si="64"/>
        <v>0.04</v>
      </c>
      <c r="R19" s="289">
        <f t="shared" si="64"/>
        <v>0.4</v>
      </c>
      <c r="S19" s="289">
        <f t="shared" si="64"/>
        <v>4.0000000000000001E-3</v>
      </c>
      <c r="T19" s="289">
        <f t="shared" si="64"/>
        <v>0.04</v>
      </c>
      <c r="U19" s="289">
        <f t="shared" si="64"/>
        <v>0.4</v>
      </c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x14ac:dyDescent="0.15">
      <c r="A20" s="10" t="s">
        <v>81</v>
      </c>
      <c r="B20" s="288">
        <f t="shared" si="62"/>
        <v>30</v>
      </c>
      <c r="C20" s="289">
        <f t="shared" ref="C20:U20" si="65">C5/1000</f>
        <v>0.8</v>
      </c>
      <c r="D20" s="289">
        <f t="shared" si="65"/>
        <v>5.0000000000000001E-3</v>
      </c>
      <c r="E20" s="289">
        <f t="shared" si="65"/>
        <v>0.05</v>
      </c>
      <c r="F20" s="289">
        <f t="shared" si="65"/>
        <v>0.5</v>
      </c>
      <c r="G20" s="289">
        <f t="shared" si="65"/>
        <v>5.0000000000000001E-3</v>
      </c>
      <c r="H20" s="289">
        <f t="shared" si="65"/>
        <v>0.05</v>
      </c>
      <c r="I20" s="289">
        <f t="shared" si="65"/>
        <v>0.5</v>
      </c>
      <c r="J20" s="289">
        <f t="shared" si="65"/>
        <v>5.0000000000000001E-3</v>
      </c>
      <c r="K20" s="289">
        <f t="shared" si="65"/>
        <v>0.05</v>
      </c>
      <c r="L20" s="289">
        <f t="shared" si="65"/>
        <v>0.5</v>
      </c>
      <c r="M20" s="289">
        <f t="shared" si="65"/>
        <v>5.0000000000000001E-3</v>
      </c>
      <c r="N20" s="289">
        <f t="shared" si="65"/>
        <v>0.05</v>
      </c>
      <c r="O20" s="289">
        <f t="shared" si="65"/>
        <v>0.5</v>
      </c>
      <c r="P20" s="289">
        <f t="shared" si="65"/>
        <v>5.0000000000000001E-3</v>
      </c>
      <c r="Q20" s="289">
        <f t="shared" si="65"/>
        <v>0.05</v>
      </c>
      <c r="R20" s="289">
        <f t="shared" si="65"/>
        <v>0.5</v>
      </c>
      <c r="S20" s="289">
        <f t="shared" si="65"/>
        <v>5.0000000000000001E-3</v>
      </c>
      <c r="T20" s="289">
        <f t="shared" si="65"/>
        <v>0.05</v>
      </c>
      <c r="U20" s="289">
        <f t="shared" si="65"/>
        <v>0.5</v>
      </c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x14ac:dyDescent="0.15">
      <c r="A21" s="10" t="s">
        <v>82</v>
      </c>
      <c r="B21" s="288">
        <f t="shared" si="62"/>
        <v>40</v>
      </c>
      <c r="C21" s="289">
        <f t="shared" ref="C21:U21" si="66">C6/1000</f>
        <v>0.9</v>
      </c>
      <c r="D21" s="289">
        <f t="shared" si="66"/>
        <v>6.0000000000000001E-3</v>
      </c>
      <c r="E21" s="289">
        <f t="shared" si="66"/>
        <v>0.06</v>
      </c>
      <c r="F21" s="289">
        <f t="shared" si="66"/>
        <v>0.6</v>
      </c>
      <c r="G21" s="289">
        <f t="shared" si="66"/>
        <v>6.0000000000000001E-3</v>
      </c>
      <c r="H21" s="289">
        <f t="shared" si="66"/>
        <v>0.06</v>
      </c>
      <c r="I21" s="289">
        <f t="shared" si="66"/>
        <v>0.6</v>
      </c>
      <c r="J21" s="289">
        <f t="shared" si="66"/>
        <v>6.0000000000000001E-3</v>
      </c>
      <c r="K21" s="289">
        <f t="shared" si="66"/>
        <v>0.06</v>
      </c>
      <c r="L21" s="289">
        <f t="shared" si="66"/>
        <v>0.6</v>
      </c>
      <c r="M21" s="289">
        <f t="shared" si="66"/>
        <v>6.0000000000000001E-3</v>
      </c>
      <c r="N21" s="289">
        <f t="shared" si="66"/>
        <v>0.06</v>
      </c>
      <c r="O21" s="289">
        <f t="shared" si="66"/>
        <v>0.6</v>
      </c>
      <c r="P21" s="289">
        <f t="shared" si="66"/>
        <v>6.0000000000000001E-3</v>
      </c>
      <c r="Q21" s="289">
        <f t="shared" si="66"/>
        <v>0.06</v>
      </c>
      <c r="R21" s="289">
        <f t="shared" si="66"/>
        <v>0.6</v>
      </c>
      <c r="S21" s="289">
        <f t="shared" si="66"/>
        <v>6.0000000000000001E-3</v>
      </c>
      <c r="T21" s="289">
        <f t="shared" si="66"/>
        <v>0.06</v>
      </c>
      <c r="U21" s="289">
        <f t="shared" si="66"/>
        <v>0.6</v>
      </c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15">
      <c r="A22" s="10" t="s">
        <v>83</v>
      </c>
      <c r="B22" s="288">
        <f t="shared" si="62"/>
        <v>50</v>
      </c>
      <c r="C22" s="289">
        <f t="shared" ref="C22:U23" si="67">C7/1000</f>
        <v>1</v>
      </c>
      <c r="D22" s="289">
        <f t="shared" si="67"/>
        <v>7.0000000000000001E-3</v>
      </c>
      <c r="E22" s="289">
        <f t="shared" si="67"/>
        <v>7.0000000000000007E-2</v>
      </c>
      <c r="F22" s="289">
        <f t="shared" si="67"/>
        <v>0.7</v>
      </c>
      <c r="G22" s="289">
        <f t="shared" si="67"/>
        <v>7.0000000000000001E-3</v>
      </c>
      <c r="H22" s="289">
        <f t="shared" si="67"/>
        <v>7.0000000000000007E-2</v>
      </c>
      <c r="I22" s="289">
        <f t="shared" si="67"/>
        <v>0.7</v>
      </c>
      <c r="J22" s="289">
        <f t="shared" si="67"/>
        <v>7.0000000000000001E-3</v>
      </c>
      <c r="K22" s="289">
        <f t="shared" si="67"/>
        <v>7.0000000000000007E-2</v>
      </c>
      <c r="L22" s="289">
        <f t="shared" si="67"/>
        <v>0.7</v>
      </c>
      <c r="M22" s="289">
        <f t="shared" si="67"/>
        <v>7.0000000000000001E-3</v>
      </c>
      <c r="N22" s="289">
        <f t="shared" si="67"/>
        <v>7.0000000000000007E-2</v>
      </c>
      <c r="O22" s="289">
        <f t="shared" si="67"/>
        <v>0.7</v>
      </c>
      <c r="P22" s="289">
        <f t="shared" si="67"/>
        <v>7.0000000000000001E-3</v>
      </c>
      <c r="Q22" s="289">
        <f t="shared" si="67"/>
        <v>7.0000000000000007E-2</v>
      </c>
      <c r="R22" s="289">
        <f t="shared" si="67"/>
        <v>0.7</v>
      </c>
      <c r="S22" s="289">
        <f t="shared" si="67"/>
        <v>7.0000000000000001E-3</v>
      </c>
      <c r="T22" s="289">
        <f t="shared" si="67"/>
        <v>7.0000000000000007E-2</v>
      </c>
      <c r="U22" s="289">
        <f t="shared" si="67"/>
        <v>0.7</v>
      </c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x14ac:dyDescent="0.15">
      <c r="A23" s="10" t="s">
        <v>84</v>
      </c>
      <c r="B23" s="288">
        <f t="shared" si="62"/>
        <v>60</v>
      </c>
      <c r="C23" s="289">
        <f t="shared" si="67"/>
        <v>1.1000000000000001</v>
      </c>
      <c r="D23" s="289">
        <f t="shared" si="67"/>
        <v>8.0000000000000002E-3</v>
      </c>
      <c r="E23" s="289">
        <f>E8/1000</f>
        <v>0.08</v>
      </c>
      <c r="F23" s="289">
        <f t="shared" si="67"/>
        <v>0.8</v>
      </c>
      <c r="G23" s="289">
        <f t="shared" si="67"/>
        <v>8.0000000000000002E-3</v>
      </c>
      <c r="H23" s="289">
        <f t="shared" si="67"/>
        <v>0.08</v>
      </c>
      <c r="I23" s="289">
        <f t="shared" si="67"/>
        <v>0.8</v>
      </c>
      <c r="J23" s="289">
        <f t="shared" si="67"/>
        <v>8.0000000000000002E-3</v>
      </c>
      <c r="K23" s="289">
        <f t="shared" si="67"/>
        <v>0.08</v>
      </c>
      <c r="L23" s="289">
        <f t="shared" si="67"/>
        <v>0.8</v>
      </c>
      <c r="M23" s="289">
        <f t="shared" si="67"/>
        <v>8.0000000000000002E-3</v>
      </c>
      <c r="N23" s="289">
        <f t="shared" si="67"/>
        <v>0.08</v>
      </c>
      <c r="O23" s="289">
        <f t="shared" si="67"/>
        <v>0.8</v>
      </c>
      <c r="P23" s="289">
        <f t="shared" si="67"/>
        <v>8.0000000000000002E-3</v>
      </c>
      <c r="Q23" s="289">
        <f t="shared" si="67"/>
        <v>0.08</v>
      </c>
      <c r="R23" s="289">
        <f t="shared" si="67"/>
        <v>0.8</v>
      </c>
      <c r="S23" s="289">
        <f t="shared" si="67"/>
        <v>8.0000000000000002E-3</v>
      </c>
      <c r="T23" s="289">
        <f t="shared" si="67"/>
        <v>0.08</v>
      </c>
      <c r="U23" s="289">
        <f t="shared" si="67"/>
        <v>0.8</v>
      </c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15">
      <c r="A24" s="10" t="s">
        <v>85</v>
      </c>
      <c r="B24" s="288">
        <f t="shared" si="62"/>
        <v>70</v>
      </c>
      <c r="C24" s="289">
        <f t="shared" ref="C24:U24" si="68">C9/1000</f>
        <v>1.2</v>
      </c>
      <c r="D24" s="289">
        <f t="shared" si="68"/>
        <v>8.9999999999999993E-3</v>
      </c>
      <c r="E24" s="289">
        <f t="shared" si="68"/>
        <v>0.09</v>
      </c>
      <c r="F24" s="289">
        <f t="shared" si="68"/>
        <v>0.9</v>
      </c>
      <c r="G24" s="289">
        <f t="shared" si="68"/>
        <v>8.9999999999999993E-3</v>
      </c>
      <c r="H24" s="289">
        <f t="shared" si="68"/>
        <v>0.09</v>
      </c>
      <c r="I24" s="289">
        <f t="shared" si="68"/>
        <v>0.9</v>
      </c>
      <c r="J24" s="289">
        <f t="shared" si="68"/>
        <v>8.9999999999999993E-3</v>
      </c>
      <c r="K24" s="289">
        <f t="shared" si="68"/>
        <v>0.09</v>
      </c>
      <c r="L24" s="289">
        <f t="shared" si="68"/>
        <v>0.9</v>
      </c>
      <c r="M24" s="289">
        <f t="shared" si="68"/>
        <v>8.9999999999999993E-3</v>
      </c>
      <c r="N24" s="289">
        <f t="shared" si="68"/>
        <v>0.09</v>
      </c>
      <c r="O24" s="289">
        <f t="shared" si="68"/>
        <v>0.9</v>
      </c>
      <c r="P24" s="289">
        <f t="shared" si="68"/>
        <v>8.9999999999999993E-3</v>
      </c>
      <c r="Q24" s="289">
        <f t="shared" si="68"/>
        <v>0.09</v>
      </c>
      <c r="R24" s="289">
        <f t="shared" si="68"/>
        <v>0.9</v>
      </c>
      <c r="S24" s="289">
        <f t="shared" si="68"/>
        <v>8.9999999999999993E-3</v>
      </c>
      <c r="T24" s="289">
        <f t="shared" si="68"/>
        <v>0.09</v>
      </c>
      <c r="U24" s="289">
        <f t="shared" si="68"/>
        <v>0.9</v>
      </c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x14ac:dyDescent="0.15">
      <c r="A25" s="10" t="s">
        <v>86</v>
      </c>
      <c r="B25" s="288">
        <f t="shared" si="62"/>
        <v>80</v>
      </c>
      <c r="C25" s="289">
        <f t="shared" ref="C25:U25" si="69">C10/1000</f>
        <v>1.3</v>
      </c>
      <c r="D25" s="289">
        <f t="shared" si="69"/>
        <v>0.01</v>
      </c>
      <c r="E25" s="289">
        <f t="shared" si="69"/>
        <v>0.1</v>
      </c>
      <c r="F25" s="289">
        <f t="shared" si="69"/>
        <v>1</v>
      </c>
      <c r="G25" s="289">
        <f t="shared" si="69"/>
        <v>0.01</v>
      </c>
      <c r="H25" s="289">
        <f t="shared" si="69"/>
        <v>0.1</v>
      </c>
      <c r="I25" s="289">
        <f t="shared" si="69"/>
        <v>1</v>
      </c>
      <c r="J25" s="289">
        <f t="shared" si="69"/>
        <v>0.01</v>
      </c>
      <c r="K25" s="289">
        <f t="shared" si="69"/>
        <v>0.1</v>
      </c>
      <c r="L25" s="289">
        <f t="shared" si="69"/>
        <v>1</v>
      </c>
      <c r="M25" s="289">
        <f t="shared" si="69"/>
        <v>0.01</v>
      </c>
      <c r="N25" s="289">
        <f t="shared" si="69"/>
        <v>0.1</v>
      </c>
      <c r="O25" s="289">
        <f t="shared" si="69"/>
        <v>1</v>
      </c>
      <c r="P25" s="289">
        <f t="shared" si="69"/>
        <v>0.01</v>
      </c>
      <c r="Q25" s="289">
        <f t="shared" si="69"/>
        <v>0.1</v>
      </c>
      <c r="R25" s="289">
        <f t="shared" si="69"/>
        <v>1</v>
      </c>
      <c r="S25" s="289">
        <f t="shared" si="69"/>
        <v>0.01</v>
      </c>
      <c r="T25" s="289">
        <f t="shared" si="69"/>
        <v>0.1</v>
      </c>
      <c r="U25" s="289">
        <f t="shared" si="69"/>
        <v>1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15">
      <c r="A26" s="10" t="s">
        <v>87</v>
      </c>
      <c r="B26" s="288">
        <f t="shared" si="62"/>
        <v>90</v>
      </c>
      <c r="C26" s="289">
        <f t="shared" ref="C26:U26" si="70">C11/1000</f>
        <v>1.4</v>
      </c>
      <c r="D26" s="289">
        <f t="shared" si="70"/>
        <v>1.0999999999999999E-2</v>
      </c>
      <c r="E26" s="289">
        <f t="shared" si="70"/>
        <v>0.11</v>
      </c>
      <c r="F26" s="289">
        <f t="shared" si="70"/>
        <v>1.1000000000000001</v>
      </c>
      <c r="G26" s="289">
        <f t="shared" si="70"/>
        <v>1.0999999999999999E-2</v>
      </c>
      <c r="H26" s="289">
        <f t="shared" si="70"/>
        <v>0.11</v>
      </c>
      <c r="I26" s="289">
        <f t="shared" si="70"/>
        <v>1.1000000000000001</v>
      </c>
      <c r="J26" s="289">
        <f t="shared" si="70"/>
        <v>1.0999999999999999E-2</v>
      </c>
      <c r="K26" s="289">
        <f t="shared" si="70"/>
        <v>0.11</v>
      </c>
      <c r="L26" s="289">
        <f t="shared" si="70"/>
        <v>1.1000000000000001</v>
      </c>
      <c r="M26" s="289">
        <f t="shared" si="70"/>
        <v>1.0999999999999999E-2</v>
      </c>
      <c r="N26" s="289">
        <f t="shared" si="70"/>
        <v>0.11</v>
      </c>
      <c r="O26" s="289">
        <f t="shared" si="70"/>
        <v>1.1000000000000001</v>
      </c>
      <c r="P26" s="289">
        <f t="shared" si="70"/>
        <v>1.0999999999999999E-2</v>
      </c>
      <c r="Q26" s="289">
        <f t="shared" si="70"/>
        <v>0.11</v>
      </c>
      <c r="R26" s="289">
        <f t="shared" si="70"/>
        <v>1.1000000000000001</v>
      </c>
      <c r="S26" s="289">
        <f t="shared" si="70"/>
        <v>1.0999999999999999E-2</v>
      </c>
      <c r="T26" s="289">
        <f t="shared" si="70"/>
        <v>0.11</v>
      </c>
      <c r="U26" s="289">
        <f t="shared" si="70"/>
        <v>1.1000000000000001</v>
      </c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x14ac:dyDescent="0.15">
      <c r="A27" s="10" t="s">
        <v>88</v>
      </c>
      <c r="B27" s="288">
        <f t="shared" si="62"/>
        <v>100</v>
      </c>
      <c r="C27" s="289">
        <f t="shared" ref="C27:U27" si="71">C12/1000</f>
        <v>1.5</v>
      </c>
      <c r="D27" s="289">
        <f t="shared" si="71"/>
        <v>1.2E-2</v>
      </c>
      <c r="E27" s="289">
        <f t="shared" si="71"/>
        <v>0.12</v>
      </c>
      <c r="F27" s="289">
        <f t="shared" si="71"/>
        <v>1.2</v>
      </c>
      <c r="G27" s="289">
        <f t="shared" si="71"/>
        <v>1.2E-2</v>
      </c>
      <c r="H27" s="289">
        <f t="shared" si="71"/>
        <v>0.12</v>
      </c>
      <c r="I27" s="289">
        <f t="shared" si="71"/>
        <v>1.2</v>
      </c>
      <c r="J27" s="289">
        <f t="shared" si="71"/>
        <v>1.2E-2</v>
      </c>
      <c r="K27" s="289">
        <f t="shared" si="71"/>
        <v>0.12</v>
      </c>
      <c r="L27" s="289">
        <f t="shared" si="71"/>
        <v>1.2</v>
      </c>
      <c r="M27" s="289">
        <f t="shared" si="71"/>
        <v>1.2E-2</v>
      </c>
      <c r="N27" s="289">
        <f t="shared" si="71"/>
        <v>0.12</v>
      </c>
      <c r="O27" s="289">
        <f t="shared" si="71"/>
        <v>1.2</v>
      </c>
      <c r="P27" s="289">
        <f t="shared" si="71"/>
        <v>1.2E-2</v>
      </c>
      <c r="Q27" s="289">
        <f t="shared" si="71"/>
        <v>0.12</v>
      </c>
      <c r="R27" s="289">
        <f t="shared" si="71"/>
        <v>1.2</v>
      </c>
      <c r="S27" s="289">
        <f t="shared" si="71"/>
        <v>1.2E-2</v>
      </c>
      <c r="T27" s="289">
        <f t="shared" si="71"/>
        <v>0.12</v>
      </c>
      <c r="U27" s="289">
        <f t="shared" si="71"/>
        <v>1.2</v>
      </c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15">
      <c r="A28" s="10" t="s">
        <v>89</v>
      </c>
      <c r="B28" s="288">
        <f t="shared" si="62"/>
        <v>110</v>
      </c>
      <c r="C28" s="289">
        <f t="shared" ref="C28:U28" si="72">C13/1000</f>
        <v>1.6</v>
      </c>
      <c r="D28" s="289">
        <f t="shared" si="72"/>
        <v>1.2999999999999999E-2</v>
      </c>
      <c r="E28" s="289">
        <f t="shared" si="72"/>
        <v>0.13</v>
      </c>
      <c r="F28" s="289">
        <f t="shared" si="72"/>
        <v>1.3</v>
      </c>
      <c r="G28" s="289">
        <f t="shared" si="72"/>
        <v>1.2999999999999999E-2</v>
      </c>
      <c r="H28" s="289">
        <f t="shared" si="72"/>
        <v>0.13</v>
      </c>
      <c r="I28" s="289">
        <f t="shared" si="72"/>
        <v>1.3</v>
      </c>
      <c r="J28" s="289">
        <f t="shared" si="72"/>
        <v>1.2999999999999999E-2</v>
      </c>
      <c r="K28" s="289">
        <f t="shared" si="72"/>
        <v>0.13</v>
      </c>
      <c r="L28" s="289">
        <f t="shared" si="72"/>
        <v>1.3</v>
      </c>
      <c r="M28" s="289">
        <f t="shared" si="72"/>
        <v>1.2999999999999999E-2</v>
      </c>
      <c r="N28" s="289">
        <f t="shared" si="72"/>
        <v>0.13</v>
      </c>
      <c r="O28" s="289">
        <f t="shared" si="72"/>
        <v>1.3</v>
      </c>
      <c r="P28" s="289">
        <f t="shared" si="72"/>
        <v>1.2999999999999999E-2</v>
      </c>
      <c r="Q28" s="289">
        <f t="shared" si="72"/>
        <v>0.13</v>
      </c>
      <c r="R28" s="289">
        <f t="shared" si="72"/>
        <v>1.3</v>
      </c>
      <c r="S28" s="289">
        <f t="shared" si="72"/>
        <v>1.2999999999999999E-2</v>
      </c>
      <c r="T28" s="289">
        <f t="shared" si="72"/>
        <v>0.13</v>
      </c>
      <c r="U28" s="289">
        <f t="shared" si="72"/>
        <v>1.3</v>
      </c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15">
      <c r="A29" s="10" t="s">
        <v>90</v>
      </c>
      <c r="B29" s="288">
        <f t="shared" si="62"/>
        <v>0</v>
      </c>
      <c r="C29" s="289">
        <f t="shared" ref="C29:U29" si="73">C14/1000</f>
        <v>0</v>
      </c>
      <c r="D29" s="289">
        <f t="shared" si="73"/>
        <v>1.4E-2</v>
      </c>
      <c r="E29" s="289">
        <f t="shared" si="73"/>
        <v>0.14000000000000001</v>
      </c>
      <c r="F29" s="289">
        <f t="shared" si="73"/>
        <v>1.4</v>
      </c>
      <c r="G29" s="289">
        <f t="shared" si="73"/>
        <v>1.4E-2</v>
      </c>
      <c r="H29" s="289">
        <f t="shared" si="73"/>
        <v>0.14000000000000001</v>
      </c>
      <c r="I29" s="289">
        <f t="shared" si="73"/>
        <v>1.4</v>
      </c>
      <c r="J29" s="289">
        <f t="shared" si="73"/>
        <v>1.4E-2</v>
      </c>
      <c r="K29" s="289">
        <f t="shared" si="73"/>
        <v>0.14000000000000001</v>
      </c>
      <c r="L29" s="289">
        <f t="shared" si="73"/>
        <v>1.4</v>
      </c>
      <c r="M29" s="289">
        <f t="shared" si="73"/>
        <v>1.4E-2</v>
      </c>
      <c r="N29" s="289">
        <f t="shared" si="73"/>
        <v>0.14000000000000001</v>
      </c>
      <c r="O29" s="289">
        <f t="shared" si="73"/>
        <v>1.4</v>
      </c>
      <c r="P29" s="289">
        <f t="shared" si="73"/>
        <v>1.4E-2</v>
      </c>
      <c r="Q29" s="289">
        <f t="shared" si="73"/>
        <v>0.14000000000000001</v>
      </c>
      <c r="R29" s="289">
        <f t="shared" si="73"/>
        <v>1.4</v>
      </c>
      <c r="S29" s="289">
        <f t="shared" si="73"/>
        <v>1.4E-2</v>
      </c>
      <c r="T29" s="289">
        <f t="shared" si="73"/>
        <v>0.14000000000000001</v>
      </c>
      <c r="U29" s="289">
        <f t="shared" si="73"/>
        <v>1.4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5" thickBot="1" x14ac:dyDescent="0.2"/>
    <row r="31" spans="1:33" x14ac:dyDescent="0.15">
      <c r="A31" s="18"/>
      <c r="B31" s="19" t="s">
        <v>213</v>
      </c>
      <c r="C31" s="19"/>
      <c r="D31" s="19"/>
      <c r="E31" s="19"/>
      <c r="F31" s="19"/>
      <c r="G31" s="19"/>
      <c r="H31" s="44"/>
      <c r="J31" s="18"/>
      <c r="K31" s="19" t="s">
        <v>130</v>
      </c>
      <c r="L31" s="19"/>
      <c r="M31" s="19"/>
      <c r="N31" s="19"/>
      <c r="O31" s="19"/>
      <c r="P31" s="19"/>
      <c r="Q31" s="48"/>
      <c r="R31" s="199"/>
    </row>
    <row r="32" spans="1:33" x14ac:dyDescent="0.15">
      <c r="A32" s="20" t="s">
        <v>0</v>
      </c>
      <c r="B32" s="21" t="s">
        <v>104</v>
      </c>
      <c r="C32" s="21" t="s">
        <v>214</v>
      </c>
      <c r="D32" s="21" t="s">
        <v>215</v>
      </c>
      <c r="E32" s="21" t="s">
        <v>216</v>
      </c>
      <c r="F32" s="21" t="s">
        <v>217</v>
      </c>
      <c r="G32" s="12" t="s">
        <v>185</v>
      </c>
      <c r="H32" s="46" t="s">
        <v>22</v>
      </c>
      <c r="J32" s="20" t="s">
        <v>0</v>
      </c>
      <c r="K32" s="21" t="s">
        <v>218</v>
      </c>
      <c r="L32" s="21" t="s">
        <v>214</v>
      </c>
      <c r="M32" s="21" t="s">
        <v>215</v>
      </c>
      <c r="N32" s="21" t="s">
        <v>216</v>
      </c>
      <c r="O32" s="21" t="s">
        <v>217</v>
      </c>
      <c r="P32" s="12" t="s">
        <v>185</v>
      </c>
      <c r="Q32" s="12" t="s">
        <v>22</v>
      </c>
      <c r="R32" s="200"/>
    </row>
    <row r="33" spans="1:18" x14ac:dyDescent="0.15">
      <c r="A33" s="22" t="s">
        <v>79</v>
      </c>
      <c r="B33" s="242">
        <f>H18</f>
        <v>0.03</v>
      </c>
      <c r="C33" s="242">
        <f>L18</f>
        <v>0.3</v>
      </c>
      <c r="D33" s="242">
        <f>P18</f>
        <v>3.0000000000000001E-3</v>
      </c>
      <c r="E33" s="242">
        <f>N18</f>
        <v>0.03</v>
      </c>
      <c r="F33" s="242">
        <f>O18</f>
        <v>0.3</v>
      </c>
      <c r="G33" s="242">
        <f>S18</f>
        <v>3.0000000000000001E-3</v>
      </c>
      <c r="H33" s="300">
        <f>R18</f>
        <v>0.3</v>
      </c>
      <c r="J33" s="22" t="s">
        <v>79</v>
      </c>
      <c r="K33" s="294">
        <f>H3</f>
        <v>30</v>
      </c>
      <c r="L33" s="294">
        <f>L3</f>
        <v>300</v>
      </c>
      <c r="M33" s="294">
        <f>P3</f>
        <v>3</v>
      </c>
      <c r="N33" s="294">
        <f>N3</f>
        <v>30</v>
      </c>
      <c r="O33" s="294">
        <f>O3</f>
        <v>300</v>
      </c>
      <c r="P33" s="294">
        <f>S3</f>
        <v>3</v>
      </c>
      <c r="Q33" s="295">
        <f>R3</f>
        <v>300</v>
      </c>
      <c r="R33" s="199"/>
    </row>
    <row r="34" spans="1:18" x14ac:dyDescent="0.15">
      <c r="A34" s="22" t="s">
        <v>80</v>
      </c>
      <c r="B34" s="242">
        <f t="shared" ref="B34:B44" si="74">H19</f>
        <v>0.04</v>
      </c>
      <c r="C34" s="242">
        <f t="shared" ref="C34:C44" si="75">L19</f>
        <v>0.4</v>
      </c>
      <c r="D34" s="242">
        <f>P19</f>
        <v>4.0000000000000001E-3</v>
      </c>
      <c r="E34" s="242">
        <f t="shared" ref="E34:E44" si="76">N19</f>
        <v>0.04</v>
      </c>
      <c r="F34" s="242">
        <f t="shared" ref="F34:F44" si="77">O19</f>
        <v>0.4</v>
      </c>
      <c r="G34" s="242">
        <f t="shared" ref="G34:G44" si="78">S19</f>
        <v>4.0000000000000001E-3</v>
      </c>
      <c r="H34" s="300">
        <f t="shared" ref="H34:H44" si="79">R19</f>
        <v>0.4</v>
      </c>
      <c r="J34" s="22" t="s">
        <v>80</v>
      </c>
      <c r="K34" s="294">
        <f t="shared" ref="K34:K44" si="80">H4</f>
        <v>40</v>
      </c>
      <c r="L34" s="294">
        <f t="shared" ref="L34:L44" si="81">L4</f>
        <v>400</v>
      </c>
      <c r="M34" s="294">
        <f t="shared" ref="M34:M44" si="82">P4</f>
        <v>4</v>
      </c>
      <c r="N34" s="294">
        <f t="shared" ref="N34:O44" si="83">N4</f>
        <v>40</v>
      </c>
      <c r="O34" s="294">
        <f t="shared" si="83"/>
        <v>400</v>
      </c>
      <c r="P34" s="294">
        <f t="shared" ref="P34:P44" si="84">S4</f>
        <v>4</v>
      </c>
      <c r="Q34" s="295">
        <f t="shared" ref="Q34:Q44" si="85">R4</f>
        <v>400</v>
      </c>
      <c r="R34" s="199"/>
    </row>
    <row r="35" spans="1:18" x14ac:dyDescent="0.15">
      <c r="A35" s="22" t="s">
        <v>81</v>
      </c>
      <c r="B35" s="242">
        <f t="shared" si="74"/>
        <v>0.05</v>
      </c>
      <c r="C35" s="242">
        <f t="shared" si="75"/>
        <v>0.5</v>
      </c>
      <c r="D35" s="242">
        <f t="shared" ref="D35:D44" si="86">P20</f>
        <v>5.0000000000000001E-3</v>
      </c>
      <c r="E35" s="242">
        <f t="shared" si="76"/>
        <v>0.05</v>
      </c>
      <c r="F35" s="242">
        <f t="shared" si="77"/>
        <v>0.5</v>
      </c>
      <c r="G35" s="242">
        <f t="shared" si="78"/>
        <v>5.0000000000000001E-3</v>
      </c>
      <c r="H35" s="300">
        <f t="shared" si="79"/>
        <v>0.5</v>
      </c>
      <c r="J35" s="22" t="s">
        <v>81</v>
      </c>
      <c r="K35" s="294">
        <f t="shared" si="80"/>
        <v>50</v>
      </c>
      <c r="L35" s="294">
        <f t="shared" si="81"/>
        <v>500</v>
      </c>
      <c r="M35" s="294">
        <f t="shared" si="82"/>
        <v>5</v>
      </c>
      <c r="N35" s="294">
        <f t="shared" si="83"/>
        <v>50</v>
      </c>
      <c r="O35" s="294">
        <f t="shared" si="83"/>
        <v>500</v>
      </c>
      <c r="P35" s="294">
        <f t="shared" si="84"/>
        <v>5</v>
      </c>
      <c r="Q35" s="295">
        <f t="shared" si="85"/>
        <v>500</v>
      </c>
      <c r="R35" s="199"/>
    </row>
    <row r="36" spans="1:18" x14ac:dyDescent="0.15">
      <c r="A36" s="22" t="s">
        <v>82</v>
      </c>
      <c r="B36" s="242">
        <f t="shared" si="74"/>
        <v>0.06</v>
      </c>
      <c r="C36" s="242">
        <f t="shared" si="75"/>
        <v>0.6</v>
      </c>
      <c r="D36" s="242">
        <f t="shared" si="86"/>
        <v>6.0000000000000001E-3</v>
      </c>
      <c r="E36" s="242">
        <f t="shared" si="76"/>
        <v>0.06</v>
      </c>
      <c r="F36" s="242">
        <f t="shared" si="77"/>
        <v>0.6</v>
      </c>
      <c r="G36" s="242">
        <f t="shared" si="78"/>
        <v>6.0000000000000001E-3</v>
      </c>
      <c r="H36" s="300">
        <f t="shared" si="79"/>
        <v>0.6</v>
      </c>
      <c r="J36" s="22" t="s">
        <v>82</v>
      </c>
      <c r="K36" s="294">
        <f t="shared" si="80"/>
        <v>60</v>
      </c>
      <c r="L36" s="294">
        <f t="shared" si="81"/>
        <v>600</v>
      </c>
      <c r="M36" s="294">
        <f t="shared" si="82"/>
        <v>6</v>
      </c>
      <c r="N36" s="294">
        <f t="shared" si="83"/>
        <v>60</v>
      </c>
      <c r="O36" s="294">
        <f t="shared" si="83"/>
        <v>600</v>
      </c>
      <c r="P36" s="294">
        <f t="shared" si="84"/>
        <v>6</v>
      </c>
      <c r="Q36" s="295">
        <f t="shared" si="85"/>
        <v>600</v>
      </c>
      <c r="R36" s="199"/>
    </row>
    <row r="37" spans="1:18" x14ac:dyDescent="0.15">
      <c r="A37" s="22" t="s">
        <v>83</v>
      </c>
      <c r="B37" s="242">
        <f t="shared" si="74"/>
        <v>7.0000000000000007E-2</v>
      </c>
      <c r="C37" s="242">
        <f t="shared" si="75"/>
        <v>0.7</v>
      </c>
      <c r="D37" s="242">
        <f t="shared" si="86"/>
        <v>7.0000000000000001E-3</v>
      </c>
      <c r="E37" s="242">
        <f t="shared" si="76"/>
        <v>7.0000000000000007E-2</v>
      </c>
      <c r="F37" s="242">
        <f t="shared" si="77"/>
        <v>0.7</v>
      </c>
      <c r="G37" s="242">
        <f t="shared" si="78"/>
        <v>7.0000000000000001E-3</v>
      </c>
      <c r="H37" s="300">
        <f t="shared" si="79"/>
        <v>0.7</v>
      </c>
      <c r="J37" s="22" t="s">
        <v>83</v>
      </c>
      <c r="K37" s="294">
        <f t="shared" si="80"/>
        <v>70</v>
      </c>
      <c r="L37" s="294">
        <f t="shared" si="81"/>
        <v>700</v>
      </c>
      <c r="M37" s="294">
        <f t="shared" si="82"/>
        <v>7</v>
      </c>
      <c r="N37" s="294">
        <f t="shared" si="83"/>
        <v>70</v>
      </c>
      <c r="O37" s="294">
        <f t="shared" si="83"/>
        <v>700</v>
      </c>
      <c r="P37" s="294">
        <f t="shared" si="84"/>
        <v>7</v>
      </c>
      <c r="Q37" s="295">
        <f t="shared" si="85"/>
        <v>700</v>
      </c>
      <c r="R37" s="199"/>
    </row>
    <row r="38" spans="1:18" x14ac:dyDescent="0.15">
      <c r="A38" s="22" t="s">
        <v>84</v>
      </c>
      <c r="B38" s="242">
        <f t="shared" si="74"/>
        <v>0.08</v>
      </c>
      <c r="C38" s="242">
        <f t="shared" si="75"/>
        <v>0.8</v>
      </c>
      <c r="D38" s="242">
        <f t="shared" si="86"/>
        <v>8.0000000000000002E-3</v>
      </c>
      <c r="E38" s="242">
        <f t="shared" si="76"/>
        <v>0.08</v>
      </c>
      <c r="F38" s="242">
        <f t="shared" si="77"/>
        <v>0.8</v>
      </c>
      <c r="G38" s="242">
        <f t="shared" si="78"/>
        <v>8.0000000000000002E-3</v>
      </c>
      <c r="H38" s="300">
        <f t="shared" si="79"/>
        <v>0.8</v>
      </c>
      <c r="J38" s="22" t="s">
        <v>84</v>
      </c>
      <c r="K38" s="294">
        <f t="shared" si="80"/>
        <v>80</v>
      </c>
      <c r="L38" s="294">
        <f t="shared" si="81"/>
        <v>800</v>
      </c>
      <c r="M38" s="294">
        <f t="shared" si="82"/>
        <v>8</v>
      </c>
      <c r="N38" s="294">
        <f t="shared" si="83"/>
        <v>80</v>
      </c>
      <c r="O38" s="294">
        <f t="shared" si="83"/>
        <v>800</v>
      </c>
      <c r="P38" s="294">
        <f t="shared" si="84"/>
        <v>8</v>
      </c>
      <c r="Q38" s="295">
        <f t="shared" si="85"/>
        <v>800</v>
      </c>
      <c r="R38" s="199"/>
    </row>
    <row r="39" spans="1:18" x14ac:dyDescent="0.15">
      <c r="A39" s="22" t="s">
        <v>85</v>
      </c>
      <c r="B39" s="242">
        <f t="shared" si="74"/>
        <v>0.09</v>
      </c>
      <c r="C39" s="242">
        <f t="shared" si="75"/>
        <v>0.9</v>
      </c>
      <c r="D39" s="242">
        <f t="shared" si="86"/>
        <v>8.9999999999999993E-3</v>
      </c>
      <c r="E39" s="242">
        <f t="shared" si="76"/>
        <v>0.09</v>
      </c>
      <c r="F39" s="242">
        <f t="shared" si="77"/>
        <v>0.9</v>
      </c>
      <c r="G39" s="242">
        <f t="shared" si="78"/>
        <v>8.9999999999999993E-3</v>
      </c>
      <c r="H39" s="300">
        <f t="shared" si="79"/>
        <v>0.9</v>
      </c>
      <c r="J39" s="22" t="s">
        <v>85</v>
      </c>
      <c r="K39" s="294">
        <f t="shared" si="80"/>
        <v>90</v>
      </c>
      <c r="L39" s="294">
        <f t="shared" si="81"/>
        <v>900</v>
      </c>
      <c r="M39" s="294">
        <f t="shared" si="82"/>
        <v>9</v>
      </c>
      <c r="N39" s="294">
        <f t="shared" si="83"/>
        <v>90</v>
      </c>
      <c r="O39" s="294">
        <f t="shared" si="83"/>
        <v>900</v>
      </c>
      <c r="P39" s="294">
        <f t="shared" si="84"/>
        <v>9</v>
      </c>
      <c r="Q39" s="295">
        <f t="shared" si="85"/>
        <v>900</v>
      </c>
      <c r="R39" s="199"/>
    </row>
    <row r="40" spans="1:18" x14ac:dyDescent="0.15">
      <c r="A40" s="22" t="s">
        <v>86</v>
      </c>
      <c r="B40" s="242">
        <f t="shared" si="74"/>
        <v>0.1</v>
      </c>
      <c r="C40" s="242">
        <f t="shared" si="75"/>
        <v>1</v>
      </c>
      <c r="D40" s="242">
        <f t="shared" si="86"/>
        <v>0.01</v>
      </c>
      <c r="E40" s="242">
        <f t="shared" si="76"/>
        <v>0.1</v>
      </c>
      <c r="F40" s="242">
        <f t="shared" si="77"/>
        <v>1</v>
      </c>
      <c r="G40" s="242">
        <f t="shared" si="78"/>
        <v>0.01</v>
      </c>
      <c r="H40" s="300">
        <f t="shared" si="79"/>
        <v>1</v>
      </c>
      <c r="J40" s="22" t="s">
        <v>86</v>
      </c>
      <c r="K40" s="294">
        <f t="shared" si="80"/>
        <v>100</v>
      </c>
      <c r="L40" s="294">
        <f t="shared" si="81"/>
        <v>1000</v>
      </c>
      <c r="M40" s="294">
        <f t="shared" si="82"/>
        <v>10</v>
      </c>
      <c r="N40" s="294">
        <f t="shared" si="83"/>
        <v>100</v>
      </c>
      <c r="O40" s="294">
        <f t="shared" si="83"/>
        <v>1000</v>
      </c>
      <c r="P40" s="294">
        <f t="shared" si="84"/>
        <v>10</v>
      </c>
      <c r="Q40" s="295">
        <f t="shared" si="85"/>
        <v>1000</v>
      </c>
      <c r="R40" s="199"/>
    </row>
    <row r="41" spans="1:18" x14ac:dyDescent="0.15">
      <c r="A41" s="22" t="s">
        <v>87</v>
      </c>
      <c r="B41" s="242">
        <f t="shared" si="74"/>
        <v>0.11</v>
      </c>
      <c r="C41" s="242">
        <f t="shared" si="75"/>
        <v>1.1000000000000001</v>
      </c>
      <c r="D41" s="242">
        <f t="shared" si="86"/>
        <v>1.0999999999999999E-2</v>
      </c>
      <c r="E41" s="242">
        <f t="shared" si="76"/>
        <v>0.11</v>
      </c>
      <c r="F41" s="242">
        <f t="shared" si="77"/>
        <v>1.1000000000000001</v>
      </c>
      <c r="G41" s="242">
        <f t="shared" si="78"/>
        <v>1.0999999999999999E-2</v>
      </c>
      <c r="H41" s="300">
        <f t="shared" si="79"/>
        <v>1.1000000000000001</v>
      </c>
      <c r="J41" s="22" t="s">
        <v>87</v>
      </c>
      <c r="K41" s="294">
        <f t="shared" si="80"/>
        <v>110</v>
      </c>
      <c r="L41" s="294">
        <f t="shared" si="81"/>
        <v>1100</v>
      </c>
      <c r="M41" s="294">
        <f t="shared" si="82"/>
        <v>11</v>
      </c>
      <c r="N41" s="294">
        <f t="shared" si="83"/>
        <v>110</v>
      </c>
      <c r="O41" s="294">
        <f t="shared" si="83"/>
        <v>1100</v>
      </c>
      <c r="P41" s="294">
        <f t="shared" si="84"/>
        <v>11</v>
      </c>
      <c r="Q41" s="295">
        <f t="shared" si="85"/>
        <v>1100</v>
      </c>
      <c r="R41" s="199"/>
    </row>
    <row r="42" spans="1:18" x14ac:dyDescent="0.15">
      <c r="A42" s="22" t="s">
        <v>88</v>
      </c>
      <c r="B42" s="242">
        <f t="shared" si="74"/>
        <v>0.12</v>
      </c>
      <c r="C42" s="242">
        <f t="shared" si="75"/>
        <v>1.2</v>
      </c>
      <c r="D42" s="242">
        <f t="shared" si="86"/>
        <v>1.2E-2</v>
      </c>
      <c r="E42" s="242">
        <f t="shared" si="76"/>
        <v>0.12</v>
      </c>
      <c r="F42" s="242">
        <f t="shared" si="77"/>
        <v>1.2</v>
      </c>
      <c r="G42" s="242">
        <f t="shared" si="78"/>
        <v>1.2E-2</v>
      </c>
      <c r="H42" s="300">
        <f t="shared" si="79"/>
        <v>1.2</v>
      </c>
      <c r="J42" s="22" t="s">
        <v>88</v>
      </c>
      <c r="K42" s="294">
        <f t="shared" si="80"/>
        <v>120</v>
      </c>
      <c r="L42" s="294">
        <f t="shared" si="81"/>
        <v>1200</v>
      </c>
      <c r="M42" s="294">
        <f t="shared" si="82"/>
        <v>12</v>
      </c>
      <c r="N42" s="294">
        <f t="shared" si="83"/>
        <v>120</v>
      </c>
      <c r="O42" s="294">
        <f t="shared" si="83"/>
        <v>1200</v>
      </c>
      <c r="P42" s="294">
        <f t="shared" si="84"/>
        <v>12</v>
      </c>
      <c r="Q42" s="295">
        <f t="shared" si="85"/>
        <v>1200</v>
      </c>
      <c r="R42" s="199"/>
    </row>
    <row r="43" spans="1:18" x14ac:dyDescent="0.15">
      <c r="A43" s="22" t="s">
        <v>89</v>
      </c>
      <c r="B43" s="242">
        <f t="shared" si="74"/>
        <v>0.13</v>
      </c>
      <c r="C43" s="242">
        <f t="shared" si="75"/>
        <v>1.3</v>
      </c>
      <c r="D43" s="242">
        <f t="shared" si="86"/>
        <v>1.2999999999999999E-2</v>
      </c>
      <c r="E43" s="242">
        <f t="shared" si="76"/>
        <v>0.13</v>
      </c>
      <c r="F43" s="242">
        <f t="shared" si="77"/>
        <v>1.3</v>
      </c>
      <c r="G43" s="242">
        <f t="shared" si="78"/>
        <v>1.2999999999999999E-2</v>
      </c>
      <c r="H43" s="300">
        <f t="shared" si="79"/>
        <v>1.3</v>
      </c>
      <c r="J43" s="22" t="s">
        <v>89</v>
      </c>
      <c r="K43" s="294">
        <f t="shared" si="80"/>
        <v>130</v>
      </c>
      <c r="L43" s="294">
        <f t="shared" si="81"/>
        <v>1300</v>
      </c>
      <c r="M43" s="294">
        <f t="shared" si="82"/>
        <v>13</v>
      </c>
      <c r="N43" s="294">
        <f t="shared" si="83"/>
        <v>130</v>
      </c>
      <c r="O43" s="294">
        <f t="shared" si="83"/>
        <v>1300</v>
      </c>
      <c r="P43" s="294">
        <f t="shared" si="84"/>
        <v>13</v>
      </c>
      <c r="Q43" s="295">
        <f t="shared" si="85"/>
        <v>1300</v>
      </c>
      <c r="R43" s="199"/>
    </row>
    <row r="44" spans="1:18" ht="15" thickBot="1" x14ac:dyDescent="0.2">
      <c r="A44" s="23" t="s">
        <v>90</v>
      </c>
      <c r="B44" s="244">
        <f t="shared" si="74"/>
        <v>0.14000000000000001</v>
      </c>
      <c r="C44" s="244">
        <f t="shared" si="75"/>
        <v>1.4</v>
      </c>
      <c r="D44" s="244">
        <f t="shared" si="86"/>
        <v>1.4E-2</v>
      </c>
      <c r="E44" s="244">
        <f t="shared" si="76"/>
        <v>0.14000000000000001</v>
      </c>
      <c r="F44" s="244">
        <f t="shared" si="77"/>
        <v>1.4</v>
      </c>
      <c r="G44" s="244">
        <f t="shared" si="78"/>
        <v>1.4E-2</v>
      </c>
      <c r="H44" s="301">
        <f t="shared" si="79"/>
        <v>1.4</v>
      </c>
      <c r="J44" s="23" t="s">
        <v>90</v>
      </c>
      <c r="K44" s="297">
        <f t="shared" si="80"/>
        <v>140</v>
      </c>
      <c r="L44" s="297">
        <f t="shared" si="81"/>
        <v>1400</v>
      </c>
      <c r="M44" s="297">
        <f t="shared" si="82"/>
        <v>14</v>
      </c>
      <c r="N44" s="297">
        <f t="shared" si="83"/>
        <v>140</v>
      </c>
      <c r="O44" s="297">
        <f t="shared" si="83"/>
        <v>1400</v>
      </c>
      <c r="P44" s="297">
        <f t="shared" si="84"/>
        <v>14</v>
      </c>
      <c r="Q44" s="298">
        <f t="shared" si="85"/>
        <v>1400</v>
      </c>
      <c r="R44" s="199"/>
    </row>
    <row r="47" spans="1:18" x14ac:dyDescent="0.15">
      <c r="E47" s="17"/>
    </row>
  </sheetData>
  <phoneticPr fontId="5"/>
  <pageMargins left="0.17" right="0.17" top="0.82677165354330717" bottom="0.98425196850393704" header="0.51181102362204722" footer="0.51181102362204722"/>
  <pageSetup paperSize="9" scale="65" orientation="landscape" r:id="rId1"/>
  <headerFooter alignWithMargins="0">
    <oddHeader>&amp;A</oddHeader>
    <oddFooter>&amp;F</oddFooter>
  </headerFooter>
  <colBreaks count="1" manualBreakCount="1">
    <brk id="3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４港計</vt:lpstr>
      <vt:lpstr>中まき４港計</vt:lpstr>
      <vt:lpstr>阿久根</vt:lpstr>
      <vt:lpstr>枕崎(旧式）</vt:lpstr>
      <vt:lpstr>新枕崎</vt:lpstr>
      <vt:lpstr>内之浦</vt:lpstr>
      <vt:lpstr>山川</vt:lpstr>
      <vt:lpstr>阿久根棒受</vt:lpstr>
      <vt:lpstr>内之浦棒受</vt:lpstr>
      <vt:lpstr>中まき送付用</vt:lpstr>
    </vt:vector>
  </TitlesOfParts>
  <Company>鹿児島県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水産試験場漁業部</dc:creator>
  <cp:lastModifiedBy>Microsoft Office User</cp:lastModifiedBy>
  <cp:lastPrinted>2016-08-12T01:31:31Z</cp:lastPrinted>
  <dcterms:created xsi:type="dcterms:W3CDTF">1998-04-15T08:38:22Z</dcterms:created>
  <dcterms:modified xsi:type="dcterms:W3CDTF">2019-03-04T01:28:20Z</dcterms:modified>
</cp:coreProperties>
</file>