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/>
  <bookViews>
    <workbookView xWindow="360" yWindow="240" windowWidth="19440" windowHeight="12465" activeTab="1"/>
  </bookViews>
  <sheets>
    <sheet name="Kaavio1" sheetId="2" r:id="rId1"/>
    <sheet name="Taul1" sheetId="1" r:id="rId2"/>
  </sheets>
  <definedNames>
    <definedName name="_xlnm._FilterDatabase" localSheetId="1" hidden="1">Taul1!$A$4:$D$23</definedName>
  </definedNames>
  <calcPr calcId="145621"/>
  <webPublishObjects count="1">
    <webPublishObject id="31350" divId="9-lk Yhteishakulaskin_31350" destinationFile="C:\Yhteishakulaskin\9-lk-yhteishakulaskin.mht" title="9-lk Yhteishakulaskin"/>
  </webPublishObjects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B27" l="1"/>
  <c r="B26"/>
  <c r="H17" s="1"/>
  <c r="B25"/>
  <c r="H7" l="1"/>
  <c r="H14"/>
  <c r="H6"/>
  <c r="H5"/>
  <c r="H15"/>
  <c r="H8"/>
  <c r="H9"/>
  <c r="H16"/>
  <c r="H13"/>
</calcChain>
</file>

<file path=xl/sharedStrings.xml><?xml version="1.0" encoding="utf-8"?>
<sst xmlns="http://schemas.openxmlformats.org/spreadsheetml/2006/main" count="46" uniqueCount="41">
  <si>
    <t>Merkitse ne oppiaineiden todistusarvosanat, jotka tulevat</t>
  </si>
  <si>
    <t>Oma nimi ja luokka</t>
  </si>
  <si>
    <t>mukaan päättötodistukseen.</t>
  </si>
  <si>
    <t>Pakollinen</t>
  </si>
  <si>
    <t>Valinnainen</t>
  </si>
  <si>
    <r>
      <t xml:space="preserve">Pisteet keväästä </t>
    </r>
    <r>
      <rPr>
        <b/>
        <sz val="14"/>
        <color rgb="FF000000"/>
        <rFont val="Candara"/>
        <family val="2"/>
        <scheme val="minor"/>
      </rPr>
      <t>2014</t>
    </r>
    <r>
      <rPr>
        <b/>
        <sz val="12"/>
        <color rgb="FF000000"/>
        <rFont val="Candara"/>
        <family val="2"/>
        <scheme val="minor"/>
      </rPr>
      <t xml:space="preserve"> </t>
    </r>
    <r>
      <rPr>
        <b/>
        <sz val="11"/>
        <color rgb="FF000000"/>
        <rFont val="Candara"/>
        <family val="2"/>
        <scheme val="minor"/>
      </rPr>
      <t>eteenpäin käytettävän pistelaskun mukaisesti:</t>
    </r>
  </si>
  <si>
    <t>Äidinkieli ja kirjallisuus, S2</t>
  </si>
  <si>
    <t>Ensimmäinen hakutoive</t>
  </si>
  <si>
    <t>Englanti</t>
  </si>
  <si>
    <t>Toinen hakutoive</t>
  </si>
  <si>
    <t>Ruotsi</t>
  </si>
  <si>
    <t>Kolmas hakutoive</t>
  </si>
  <si>
    <t>A2-kieli</t>
  </si>
  <si>
    <t>Neljäs hakutoive</t>
  </si>
  <si>
    <t>B2-kieli</t>
  </si>
  <si>
    <t>Viides hakutoive</t>
  </si>
  <si>
    <t>matematiikka</t>
  </si>
  <si>
    <t>fysiikka</t>
  </si>
  <si>
    <t>kemia</t>
  </si>
  <si>
    <r>
      <t xml:space="preserve">Pisteet keväällä </t>
    </r>
    <r>
      <rPr>
        <b/>
        <sz val="14"/>
        <color rgb="FF000000"/>
        <rFont val="Candara"/>
        <family val="2"/>
        <scheme val="minor"/>
      </rPr>
      <t>2013</t>
    </r>
    <r>
      <rPr>
        <b/>
        <sz val="11"/>
        <color rgb="FF000000"/>
        <rFont val="Candara"/>
        <family val="2"/>
        <scheme val="minor"/>
      </rPr>
      <t xml:space="preserve"> viimeisen kerran käytetyn pistelaskun mukaisesti:</t>
    </r>
  </si>
  <si>
    <t>biologia</t>
  </si>
  <si>
    <t>maantieto</t>
  </si>
  <si>
    <t>terveystieto</t>
  </si>
  <si>
    <t>uskonto, et</t>
  </si>
  <si>
    <t>historia</t>
  </si>
  <si>
    <t>yhteiskuntaoppi</t>
  </si>
  <si>
    <t>musiikki</t>
  </si>
  <si>
    <t>kuvataide</t>
  </si>
  <si>
    <t xml:space="preserve">Yksittäiseen hakukohteeseen voit lisäksi saada 2 pistettä, jos hakemaasi ammatilliseen </t>
  </si>
  <si>
    <t>käsityö</t>
  </si>
  <si>
    <t>koulutukseen ensisijaisesti hakeneista alle 30 prosenttia on samaa sukupuolta kuin sinä</t>
  </si>
  <si>
    <t>liikunta</t>
  </si>
  <si>
    <r>
      <rPr>
        <b/>
        <sz val="13"/>
        <color rgb="FF000000"/>
        <rFont val="Candara"/>
        <family val="2"/>
        <scheme val="minor"/>
      </rPr>
      <t>sekä</t>
    </r>
    <r>
      <rPr>
        <sz val="11"/>
        <color rgb="FF000000"/>
        <rFont val="Candara"/>
        <family val="2"/>
        <scheme val="minor"/>
      </rPr>
      <t xml:space="preserve"> tietyillä aloilla 1-3 lisäpistettä, jos sinulla on aikaisempia opintoja, harrastuksia tai</t>
    </r>
  </si>
  <si>
    <t>kotitalous</t>
  </si>
  <si>
    <r>
      <t xml:space="preserve">muita lisänäyttöjä, </t>
    </r>
    <r>
      <rPr>
        <b/>
        <sz val="13"/>
        <color rgb="FF000000"/>
        <rFont val="Candara"/>
        <family val="2"/>
        <scheme val="minor"/>
      </rPr>
      <t>sekä</t>
    </r>
    <r>
      <rPr>
        <sz val="11"/>
        <color rgb="FF000000"/>
        <rFont val="Candara"/>
        <family val="2"/>
        <scheme val="minor"/>
      </rPr>
      <t xml:space="preserve"> 1-10 pistettä mahdollisesta hyväksytystä pääsy- tai soveltuvuus-</t>
    </r>
  </si>
  <si>
    <t>kokeesta. Hylätyn pääsykoetuloksen saanutta hakijaa ei voida valita koulutukseen.</t>
  </si>
  <si>
    <t>Lukuaineiden keskiarvo</t>
  </si>
  <si>
    <t>Yleinen koulumenestys (kaikkien aineiden keskiarvo)</t>
  </si>
  <si>
    <t>Painotettavien arvosanojen keskiarvo (kolme parasta taitoainetta)</t>
  </si>
  <si>
    <r>
      <rPr>
        <sz val="11"/>
        <color rgb="FF000000"/>
        <rFont val="Calibri"/>
        <family val="2"/>
      </rPr>
      <t>©</t>
    </r>
    <r>
      <rPr>
        <sz val="11"/>
        <color rgb="FF000000"/>
        <rFont val="Candara"/>
        <family val="2"/>
        <scheme val="minor"/>
      </rPr>
      <t>Janne Kaskenviita 2013</t>
    </r>
  </si>
  <si>
    <t>https://opintopolku.fi/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</si>
</sst>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ndara"/>
      <family val="2"/>
      <scheme val="minor"/>
    </font>
    <font>
      <sz val="11"/>
      <color theme="3" tint="0.59996337778862885"/>
      <name val="Candara"/>
      <family val="2"/>
      <scheme val="minor"/>
    </font>
    <font>
      <sz val="11"/>
      <color rgb="FF000000"/>
      <name val="Candara"/>
      <family val="2"/>
      <scheme val="minor"/>
    </font>
    <font>
      <b/>
      <sz val="11"/>
      <color rgb="FF000000"/>
      <name val="Candara"/>
      <family val="2"/>
      <scheme val="minor"/>
    </font>
    <font>
      <b/>
      <sz val="14"/>
      <color rgb="FF000000"/>
      <name val="Candara"/>
      <family val="2"/>
      <scheme val="minor"/>
    </font>
    <font>
      <b/>
      <sz val="12"/>
      <color rgb="FF000000"/>
      <name val="Candara"/>
      <family val="2"/>
      <scheme val="minor"/>
    </font>
    <font>
      <sz val="13"/>
      <color rgb="FF000000"/>
      <name val="Candara"/>
      <family val="2"/>
      <scheme val="minor"/>
    </font>
    <font>
      <b/>
      <sz val="13"/>
      <color rgb="FF000000"/>
      <name val="Candara"/>
      <family val="2"/>
      <scheme val="minor"/>
    </font>
    <font>
      <sz val="11"/>
      <color rgb="FF000000"/>
      <name val="Calibri"/>
      <family val="2"/>
    </font>
    <font>
      <sz val="12"/>
      <color rgb="FF000000"/>
      <name val="Candara"/>
      <family val="2"/>
      <scheme val="minor"/>
    </font>
    <font>
      <u/>
      <sz val="11"/>
      <color theme="10"/>
      <name val="Candar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164" fontId="1" fillId="2" borderId="0" xfId="0" applyNumberFormat="1" applyFont="1" applyFill="1" applyAlignment="1" applyProtection="1">
      <alignment horizontal="center" vertical="center"/>
    </xf>
    <xf numFmtId="49" fontId="2" fillId="2" borderId="0" xfId="0" applyNumberFormat="1" applyFont="1" applyFill="1" applyProtection="1"/>
    <xf numFmtId="0" fontId="2" fillId="2" borderId="0" xfId="0" applyFont="1" applyFill="1" applyProtection="1"/>
    <xf numFmtId="49" fontId="2" fillId="2" borderId="0" xfId="0" applyNumberFormat="1" applyFont="1" applyFill="1" applyAlignment="1" applyProtection="1">
      <alignment vertical="center"/>
    </xf>
    <xf numFmtId="49" fontId="2" fillId="2" borderId="0" xfId="0" applyNumberFormat="1" applyFont="1" applyFill="1" applyAlignment="1" applyProtection="1">
      <alignment horizontal="center" vertical="center"/>
    </xf>
    <xf numFmtId="49" fontId="3" fillId="2" borderId="0" xfId="0" applyNumberFormat="1" applyFont="1" applyFill="1" applyAlignment="1" applyProtection="1">
      <alignment vertical="center"/>
    </xf>
    <xf numFmtId="49" fontId="2" fillId="2" borderId="0" xfId="0" applyNumberFormat="1" applyFont="1" applyFill="1" applyAlignment="1" applyProtection="1">
      <alignment horizontal="right" vertical="center" indent="1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right" vertical="center"/>
    </xf>
    <xf numFmtId="1" fontId="6" fillId="4" borderId="1" xfId="0" applyNumberFormat="1" applyFont="1" applyFill="1" applyBorder="1" applyAlignment="1" applyProtection="1">
      <alignment horizontal="center" vertical="center"/>
    </xf>
    <xf numFmtId="49" fontId="2" fillId="2" borderId="0" xfId="0" applyNumberFormat="1" applyFont="1" applyFill="1" applyAlignment="1" applyProtection="1">
      <alignment horizontal="right" vertical="center"/>
    </xf>
    <xf numFmtId="1" fontId="2" fillId="2" borderId="3" xfId="0" applyNumberFormat="1" applyFont="1" applyFill="1" applyBorder="1" applyAlignment="1" applyProtection="1">
      <alignment horizontal="center" vertical="center" shrinkToFit="1"/>
    </xf>
    <xf numFmtId="1" fontId="2" fillId="2" borderId="2" xfId="0" applyNumberFormat="1" applyFont="1" applyFill="1" applyBorder="1" applyAlignment="1" applyProtection="1">
      <alignment horizontal="center" vertical="center" shrinkToFit="1"/>
    </xf>
    <xf numFmtId="0" fontId="2" fillId="3" borderId="0" xfId="0" applyFont="1" applyFill="1" applyProtection="1"/>
    <xf numFmtId="49" fontId="2" fillId="3" borderId="0" xfId="0" applyNumberFormat="1" applyFont="1" applyFill="1" applyAlignment="1" applyProtection="1">
      <alignment vertical="center"/>
    </xf>
    <xf numFmtId="2" fontId="6" fillId="3" borderId="0" xfId="0" applyNumberFormat="1" applyFont="1" applyFill="1" applyAlignment="1" applyProtection="1">
      <alignment horizontal="center" vertical="center"/>
    </xf>
    <xf numFmtId="2" fontId="2" fillId="3" borderId="0" xfId="0" applyNumberFormat="1" applyFont="1" applyFill="1" applyProtection="1"/>
    <xf numFmtId="49" fontId="2" fillId="3" borderId="0" xfId="0" applyNumberFormat="1" applyFont="1" applyFill="1" applyAlignment="1" applyProtection="1">
      <alignment vertical="center" wrapText="1"/>
    </xf>
    <xf numFmtId="0" fontId="0" fillId="2" borderId="0" xfId="0" applyFill="1"/>
    <xf numFmtId="0" fontId="10" fillId="2" borderId="0" xfId="1" applyFill="1" applyProtection="1">
      <protection locked="0"/>
    </xf>
    <xf numFmtId="49" fontId="9" fillId="4" borderId="4" xfId="0" applyNumberFormat="1" applyFont="1" applyFill="1" applyBorder="1" applyAlignment="1" applyProtection="1">
      <alignment horizontal="left" vertical="center"/>
      <protection locked="0"/>
    </xf>
    <xf numFmtId="49" fontId="9" fillId="4" borderId="5" xfId="0" applyNumberFormat="1" applyFont="1" applyFill="1" applyBorder="1" applyAlignment="1" applyProtection="1">
      <alignment horizontal="left" vertical="center"/>
      <protection locked="0"/>
    </xf>
    <xf numFmtId="49" fontId="9" fillId="4" borderId="6" xfId="0" applyNumberFormat="1" applyFont="1" applyFill="1" applyBorder="1" applyAlignment="1" applyProtection="1">
      <alignment horizontal="left" vertical="center"/>
      <protection locked="0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Taul1!$H$1</c:f>
              <c:strCache>
                <c:ptCount val="1"/>
              </c:strCache>
            </c:strRef>
          </c:tx>
          <c:val>
            <c:numRef>
              <c:f>Taul1!$I$1:$J$1</c:f>
              <c:numCache>
                <c:formatCode>General</c:formatCode>
                <c:ptCount val="2"/>
              </c:numCache>
            </c:numRef>
          </c:val>
        </c:ser>
        <c:dLbls/>
        <c:axId val="124601856"/>
        <c:axId val="124603392"/>
      </c:barChart>
      <c:catAx>
        <c:axId val="124601856"/>
        <c:scaling>
          <c:orientation val="minMax"/>
        </c:scaling>
        <c:axPos val="b"/>
        <c:tickLblPos val="nextTo"/>
        <c:crossAx val="124603392"/>
        <c:crosses val="autoZero"/>
        <c:auto val="1"/>
        <c:lblAlgn val="ctr"/>
        <c:lblOffset val="100"/>
      </c:catAx>
      <c:valAx>
        <c:axId val="124603392"/>
        <c:scaling>
          <c:orientation val="minMax"/>
        </c:scaling>
        <c:axPos val="l"/>
        <c:majorGridlines/>
        <c:numFmt formatCode="General" sourceLinked="1"/>
        <c:tickLblPos val="nextTo"/>
        <c:crossAx val="124601856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79629"/>
    <xdr:graphicFrame macro="">
      <xdr:nvGraphicFramePr>
        <xdr:cNvPr id="2" name="Kaavi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essut">
  <a:themeElements>
    <a:clrScheme name="messut">
      <a:dk1>
        <a:srgbClr val="3F3F3F"/>
      </a:dk1>
      <a:lt1>
        <a:srgbClr val="FFFFFF"/>
      </a:lt1>
      <a:dk2>
        <a:srgbClr val="7DAFC3"/>
      </a:dk2>
      <a:lt2>
        <a:srgbClr val="E5E4DF"/>
      </a:lt2>
      <a:accent1>
        <a:srgbClr val="7C959A"/>
      </a:accent1>
      <a:accent2>
        <a:srgbClr val="DB8631"/>
      </a:accent2>
      <a:accent3>
        <a:srgbClr val="E3CC5A"/>
      </a:accent3>
      <a:accent4>
        <a:srgbClr val="ACADA8"/>
      </a:accent4>
      <a:accent5>
        <a:srgbClr val="927C61"/>
      </a:accent5>
      <a:accent6>
        <a:srgbClr val="B3B435"/>
      </a:accent6>
      <a:hlink>
        <a:srgbClr val="0079A4"/>
      </a:hlink>
      <a:folHlink>
        <a:srgbClr val="595959"/>
      </a:folHlink>
    </a:clrScheme>
    <a:fontScheme name="messut">
      <a:majorFont>
        <a:latin typeface="Arial Black"/>
        <a:ea typeface=""/>
        <a:cs typeface=""/>
        <a:font script="Jpan" typeface="ＭＳ Ｐゴシック"/>
        <a:font script="Hang" typeface="HY견고딕"/>
        <a:font script="Hans" typeface="宋体"/>
        <a:font script="Hant" typeface="新細明體"/>
        <a:font script="Arab" typeface="Tahoma"/>
        <a:font script="Hebr" typeface="Tahoma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ＭＳ Ｐゴシック"/>
        <a:font script="Hang" typeface="HY견명조"/>
        <a:font script="Hans" typeface="华文楷体"/>
        <a:font script="Hant" typeface="新細明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messut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300000"/>
              </a:schemeClr>
            </a:gs>
            <a:gs pos="35000">
              <a:schemeClr val="phClr">
                <a:tint val="45000"/>
                <a:satMod val="300000"/>
              </a:schemeClr>
            </a:gs>
            <a:gs pos="69000">
              <a:schemeClr val="phClr">
                <a:tint val="45000"/>
                <a:satMod val="350000"/>
              </a:schemeClr>
            </a:gs>
            <a:gs pos="100000">
              <a:schemeClr val="phClr">
                <a:tint val="60000"/>
                <a:satMod val="350000"/>
              </a:schemeClr>
            </a:gs>
          </a:gsLst>
          <a:path path="circle">
            <a:fillToRect l="50000" t="50000" r="100000" b="100000"/>
          </a:path>
        </a:gradFill>
        <a:gradFill rotWithShape="1">
          <a:gsLst>
            <a:gs pos="0">
              <a:schemeClr val="phClr">
                <a:shade val="47500"/>
                <a:satMod val="137000"/>
              </a:schemeClr>
            </a:gs>
            <a:gs pos="55000">
              <a:schemeClr val="phClr">
                <a:shade val="69000"/>
                <a:satMod val="137000"/>
              </a:schemeClr>
            </a:gs>
            <a:gs pos="100000">
              <a:schemeClr val="phClr">
                <a:shade val="98000"/>
                <a:satMod val="137000"/>
              </a:schemeClr>
            </a:gs>
          </a:gsLst>
          <a:lin ang="162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38475" cap="flat" cmpd="sng" algn="ctr">
          <a:solidFill>
            <a:schemeClr val="phClr"/>
          </a:solidFill>
          <a:prstDash val="solid"/>
        </a:ln>
        <a:ln w="548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4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>
              <a:rot lat="0" lon="0" rev="3600000"/>
            </a:lightRig>
          </a:scene3d>
          <a:sp3d contourW="31750" prstMaterial="flat">
            <a:bevelT w="127000" h="254000" prst="angle"/>
            <a:contourClr>
              <a:schemeClr val="phClr">
                <a:shade val="2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20000">
              <a:schemeClr val="phClr">
                <a:tint val="80000"/>
                <a:lumMod val="100000"/>
              </a:schemeClr>
            </a:gs>
            <a:gs pos="100000">
              <a:schemeClr val="phClr">
                <a:tint val="100000"/>
                <a:lumMod val="80000"/>
              </a:schemeClr>
            </a:gs>
          </a:gsLst>
          <a:path path="circle">
            <a:fillToRect l="50000" t="20000" r="100000" b="100000"/>
          </a:path>
        </a:gradFill>
        <a:gradFill rotWithShape="1">
          <a:gsLst>
            <a:gs pos="0">
              <a:schemeClr val="phClr">
                <a:tint val="100000"/>
                <a:lumMod val="100000"/>
              </a:schemeClr>
            </a:gs>
            <a:gs pos="100000">
              <a:schemeClr val="phClr">
                <a:shade val="100000"/>
                <a:lumMod val="60000"/>
              </a:schemeClr>
            </a:gs>
          </a:gsLst>
          <a:path path="circle">
            <a:fillToRect l="50000" t="2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intopolku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7"/>
  <sheetViews>
    <sheetView showGridLines="0" showRowColHeaders="0" tabSelected="1" showRuler="0" view="pageLayout" zoomScaleNormal="100" workbookViewId="0">
      <selection activeCell="B5" sqref="B5"/>
    </sheetView>
  </sheetViews>
  <sheetFormatPr defaultRowHeight="15"/>
  <cols>
    <col min="1" max="1" width="22.75" customWidth="1"/>
    <col min="2" max="3" width="10.875" customWidth="1"/>
    <col min="4" max="4" width="9.25" customWidth="1"/>
    <col min="5" max="5" width="4.75" customWidth="1"/>
    <col min="6" max="6" width="20.375" customWidth="1"/>
    <col min="7" max="7" width="1.25" customWidth="1"/>
    <col min="8" max="8" width="14.25" customWidth="1"/>
    <col min="11" max="11" width="14.75" customWidth="1"/>
  </cols>
  <sheetData>
    <row r="1" spans="1:1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5.75">
      <c r="A2" s="2" t="s">
        <v>0</v>
      </c>
      <c r="B2" s="2"/>
      <c r="C2" s="2"/>
      <c r="D2" s="2"/>
      <c r="E2" s="2"/>
      <c r="F2" s="2" t="s">
        <v>1</v>
      </c>
      <c r="G2" s="2"/>
      <c r="H2" s="21"/>
      <c r="I2" s="22"/>
      <c r="J2" s="23"/>
      <c r="K2" s="3"/>
    </row>
    <row r="3" spans="1:11">
      <c r="A3" s="2" t="s">
        <v>2</v>
      </c>
      <c r="B3" s="2"/>
      <c r="C3" s="2"/>
      <c r="D3" s="2"/>
      <c r="E3" s="2"/>
      <c r="F3" s="2"/>
      <c r="G3" s="2"/>
      <c r="H3" s="3"/>
      <c r="I3" s="3"/>
      <c r="J3" s="3"/>
      <c r="K3" s="3"/>
    </row>
    <row r="4" spans="1:11" ht="18.600000000000001" customHeight="1">
      <c r="A4" s="4"/>
      <c r="B4" s="5" t="s">
        <v>3</v>
      </c>
      <c r="C4" s="5" t="s">
        <v>4</v>
      </c>
      <c r="D4" s="4"/>
      <c r="E4" s="2"/>
      <c r="F4" s="6" t="s">
        <v>5</v>
      </c>
      <c r="G4" s="2"/>
      <c r="H4" s="3"/>
      <c r="I4" s="3"/>
      <c r="J4" s="3"/>
      <c r="K4" s="3"/>
    </row>
    <row r="5" spans="1:11" ht="18.600000000000001" customHeight="1">
      <c r="A5" s="7" t="s">
        <v>6</v>
      </c>
      <c r="B5" s="8"/>
      <c r="C5" s="8"/>
      <c r="D5" s="1" t="str">
        <f>IFERROR(AVERAGEIFS(B5:C5,B5:C5,"&gt;=4",B5:C5,"&lt;=10"),"")</f>
        <v/>
      </c>
      <c r="E5" s="3"/>
      <c r="F5" s="9" t="s">
        <v>7</v>
      </c>
      <c r="G5" s="3"/>
      <c r="H5" s="10">
        <f>SUM(8,6,2,IF(B26="",0,IF(B26&lt;5.495,0,IF(B26&lt;5.745,1,IF(B26&lt;5.995,2,IF(B26&lt;6.245,3,IF(B26&lt;6.495,4,IF(B26&lt;6.745,5,IF(B26&lt;6.995,6,IF(B26&lt;7.245,7,IF(B26&lt;7.495,8,IF(B26&lt;7.745,9,IF(B26&lt;7.7995,10,IF(B26&lt;8.245,11,IF(B26&lt;8.495,12,IF(B26&lt;8.745,13,IF(B26&lt;8.995,14,IF(B26&lt;9.245,15,IF(B26&gt;9.24500000001,16)))))))))))))))))),IF(B27="",0,IF(B27&lt;5.995,0,IF(B27&lt;6.495,1,IF(B27&lt;6.995,2,IF(B27&lt;7.495,3,IF(B27&lt;7.995,4,IF(B27&lt;8.495,5,IF(B27&lt;8.995,6,IF(B27&lt;9.495,7,IF(B27&gt;9.4949,8)))))))))))</f>
        <v>16</v>
      </c>
      <c r="I5" s="3"/>
      <c r="J5" s="3"/>
      <c r="K5" s="3"/>
    </row>
    <row r="6" spans="1:11" ht="18.600000000000001" customHeight="1">
      <c r="A6" s="7" t="s">
        <v>8</v>
      </c>
      <c r="B6" s="8"/>
      <c r="C6" s="8"/>
      <c r="D6" s="1" t="str">
        <f>IFERROR(AVERAGEIFS(B6:C6,B6:C6,"&gt;=4",B6:C6,"&lt;=10"),"")</f>
        <v/>
      </c>
      <c r="E6" s="3"/>
      <c r="F6" s="9" t="s">
        <v>9</v>
      </c>
      <c r="G6" s="3"/>
      <c r="H6" s="10">
        <f>SUM(8,6,0,IF(B26="",0,IF(B26&lt;5.495,0,IF(B26&lt;5.745,1,IF(B26&lt;5.995,2,IF(B26&lt;6.245,3,IF(B26&lt;6.495,4,IF(B26&lt;6.745,5,IF(B26&lt;6.995,6,IF(B26&lt;7.245,7,IF(B26&lt;7.495,8,IF(B26&lt;7.745,9,IF(B26&lt;7.7995,10,IF(B26&lt;8.245,11,IF(B26&lt;8.495,12,IF(B26&lt;8.745,13,IF(B26&lt;8.995,14,IF(B26&lt;9.245,15,IF(B26&gt;9.24500000001,16)))))))))))))))))),IF(B27="",0,IF(B27&lt;5.995,0,IF(B27&lt;6.495,1,IF(B27&lt;6.995,2,IF(B27&lt;7.495,3,IF(B27&lt;7.995,4,IF(B27&lt;8.495,5,IF(B27&lt;8.995,6,IF(B27&lt;9.495,7,IF(B27&gt;9.4949,8)))))))))))</f>
        <v>14</v>
      </c>
      <c r="I6" s="3"/>
      <c r="J6" s="3"/>
      <c r="K6" s="3"/>
    </row>
    <row r="7" spans="1:11" ht="18.600000000000001" customHeight="1">
      <c r="A7" s="7" t="s">
        <v>10</v>
      </c>
      <c r="B7" s="8"/>
      <c r="C7" s="8"/>
      <c r="D7" s="1" t="str">
        <f>IFERROR(AVERAGEIFS(B7:C7,B7:C7,"&gt;=4",B7:C7,"&lt;=10"),"")</f>
        <v/>
      </c>
      <c r="E7" s="3"/>
      <c r="F7" s="11" t="s">
        <v>11</v>
      </c>
      <c r="G7" s="3"/>
      <c r="H7" s="10">
        <f>SUM(8,6,0,IF(B26="",0,IF(B26&lt;5.495,0,IF(B26&lt;5.745,1,IF(B26&lt;5.995,2,IF(B26&lt;6.245,3,IF(B26&lt;6.495,4,IF(B26&lt;6.745,5,IF(B26&lt;6.995,6,IF(B26&lt;7.245,7,IF(B26&lt;7.495,8,IF(B26&lt;7.745,9,IF(B26&lt;7.7995,10,IF(B26&lt;8.245,11,IF(B26&lt;8.495,12,IF(B26&lt;8.745,13,IF(B26&lt;8.995,14,IF(B26&lt;9.245,15,IF(B26&gt;9.24500000001,16)))))))))))))))))),IF(B27="",0,IF(B27&lt;5.995,0,IF(B27&lt;6.495,1,IF(B27&lt;6.995,2,IF(B27&lt;7.495,3,IF(B27&lt;7.995,4,IF(B27&lt;8.495,5,IF(B27&lt;8.995,6,IF(B27&lt;9.495,7,IF(B27&gt;9.4949,8)))))))))))</f>
        <v>14</v>
      </c>
      <c r="I7" s="3"/>
      <c r="J7" s="3"/>
      <c r="K7" s="3"/>
    </row>
    <row r="8" spans="1:11" ht="18.600000000000001" customHeight="1">
      <c r="A8" s="7" t="s">
        <v>12</v>
      </c>
      <c r="B8" s="12"/>
      <c r="C8" s="8"/>
      <c r="D8" s="1" t="str">
        <f>IFERROR(AVERAGEIFS(C8,C8,"&gt;=4",C8,"&lt;=10"),"")</f>
        <v/>
      </c>
      <c r="E8" s="3"/>
      <c r="F8" s="11" t="s">
        <v>13</v>
      </c>
      <c r="G8" s="3"/>
      <c r="H8" s="10">
        <f>SUM(8,6,0,IF(B26="",0,IF(B26&lt;5.495,0,IF(B26&lt;5.745,1,IF(B26&lt;5.995,2,IF(B26&lt;6.245,3,IF(B26&lt;6.495,4,IF(B26&lt;6.745,5,IF(B26&lt;6.995,6,IF(B26&lt;7.245,7,IF(B26&lt;7.495,8,IF(B26&lt;7.745,9,IF(B26&lt;7.7995,10,IF(B26&lt;8.245,11,IF(B26&lt;8.495,12,IF(B26&lt;8.745,13,IF(B26&lt;8.995,14,IF(B26&lt;9.245,15,IF(B26&gt;9.24500000001,16)))))))))))))))))),IF(B27="",0,IF(B27&lt;5.995,0,IF(B27&lt;6.495,1,IF(B27&lt;6.995,2,IF(B27&lt;7.495,3,IF(B27&lt;7.995,4,IF(B27&lt;8.495,5,IF(B27&lt;8.995,6,IF(B27&lt;9.495,7,IF(B27&gt;9.4949,8)))))))))))</f>
        <v>14</v>
      </c>
      <c r="I8" s="3"/>
      <c r="J8" s="3"/>
      <c r="K8" s="3"/>
    </row>
    <row r="9" spans="1:11" ht="18.600000000000001" customHeight="1">
      <c r="A9" s="7" t="s">
        <v>14</v>
      </c>
      <c r="B9" s="13"/>
      <c r="C9" s="8"/>
      <c r="D9" s="1" t="str">
        <f>IFERROR(AVERAGEIFS(C9,C9,"&gt;=4",C9,"&lt;=10"),"")</f>
        <v/>
      </c>
      <c r="E9" s="3"/>
      <c r="F9" s="11" t="s">
        <v>15</v>
      </c>
      <c r="G9" s="3"/>
      <c r="H9" s="10">
        <f>SUM(8,6,0,IF(B26="",0,IF(B26&lt;5.495,0,IF(B26&lt;5.745,1,IF(B26&lt;5.995,2,IF(B26&lt;6.245,3,IF(B26&lt;6.495,4,IF(B26&lt;6.745,5,IF(B26&lt;6.995,6,IF(B26&lt;7.245,7,IF(B26&lt;7.495,8,IF(B26&lt;7.745,9,IF(B26&lt;7.7995,10,IF(B26&lt;8.245,11,IF(B26&lt;8.495,12,IF(B26&lt;8.745,13,IF(B26&lt;8.995,14,IF(B26&lt;9.245,15,IF(B26&gt;9.24500000001,16)))))))))))))))))),IF(B27="",0,IF(B27&lt;5.995,0,IF(B27&lt;6.495,1,IF(B27&lt;6.995,2,IF(B27&lt;7.495,3,IF(B27&lt;7.995,4,IF(B27&lt;8.495,5,IF(B27&lt;8.995,6,IF(B27&lt;9.495,7,IF(B27&gt;9.4949,8)))))))))))</f>
        <v>14</v>
      </c>
      <c r="I9" s="3"/>
      <c r="J9" s="3"/>
      <c r="K9" s="3"/>
    </row>
    <row r="10" spans="1:11" ht="18.600000000000001" customHeight="1">
      <c r="A10" s="7" t="s">
        <v>16</v>
      </c>
      <c r="B10" s="8"/>
      <c r="C10" s="8"/>
      <c r="D10" s="1" t="str">
        <f>IFERROR(AVERAGEIFS(B10:C10,B10:C10,"&gt;=4",B10:C10,"&lt;=10"),"")</f>
        <v/>
      </c>
      <c r="E10" s="3"/>
      <c r="F10" s="3"/>
      <c r="G10" s="3"/>
      <c r="H10" s="3"/>
      <c r="I10" s="3"/>
      <c r="J10" s="3"/>
      <c r="K10" s="3"/>
    </row>
    <row r="11" spans="1:11" ht="18.600000000000001" customHeight="1">
      <c r="A11" s="7" t="s">
        <v>17</v>
      </c>
      <c r="B11" s="8"/>
      <c r="C11" s="8"/>
      <c r="D11" s="1" t="str">
        <f>IFERROR(AVERAGEIFS(B11:C11,B11:C11,"&gt;=4",B11:C11,"&lt;=10"),"")</f>
        <v/>
      </c>
      <c r="E11" s="3"/>
      <c r="F11" s="3"/>
      <c r="G11" s="3"/>
      <c r="H11" s="3"/>
      <c r="I11" s="3"/>
      <c r="J11" s="3"/>
      <c r="K11" s="3"/>
    </row>
    <row r="12" spans="1:11" ht="18.600000000000001" customHeight="1">
      <c r="A12" s="7" t="s">
        <v>18</v>
      </c>
      <c r="B12" s="8"/>
      <c r="C12" s="8"/>
      <c r="D12" s="1" t="str">
        <f t="shared" ref="D12:D23" si="0">IFERROR(AVERAGEIFS(B12:C12,B12:C12,"&gt;=4",B12:C12,"&lt;=10"),"")</f>
        <v/>
      </c>
      <c r="E12" s="3"/>
      <c r="F12" s="6" t="s">
        <v>19</v>
      </c>
      <c r="G12" s="3"/>
      <c r="H12" s="3"/>
      <c r="I12" s="3"/>
      <c r="J12" s="3"/>
      <c r="K12" s="3"/>
    </row>
    <row r="13" spans="1:11" ht="18.600000000000001" customHeight="1">
      <c r="A13" s="7" t="s">
        <v>20</v>
      </c>
      <c r="B13" s="8"/>
      <c r="C13" s="8"/>
      <c r="D13" s="1" t="str">
        <f t="shared" si="0"/>
        <v/>
      </c>
      <c r="E13" s="3"/>
      <c r="F13" s="9" t="s">
        <v>7</v>
      </c>
      <c r="G13" s="3"/>
      <c r="H13" s="10">
        <f>SUM(3,3,IF(B26="",0,IF(B26&lt;5.495,0,IF(B26&lt;5.745,4,IF(B26&lt;5.995,5,IF(B26&lt;6.245,6,IF(B26&lt;6.495,7,IF(B26&lt;6.745,8,IF(B26&lt;6.995,9,IF(B26&lt;7.245,10,IF(B26&lt;7.495,11,IF(B26&lt;7.745,12,IF(B26&lt;7.7995,13,IF(B26&lt;8.245,14,IF(B26&lt;8.495,15,IF(B26&gt;8.49500000001,16))))))))))))))),IF(B27="",0,IF(B27&lt;5.495,0,IF(B27&lt;5.995,2,IF(B27&lt;6.495,3,IF(B27&lt;6.995,4,IF(B27&lt;7.495,5,IF(B27&lt;7.995,6,IF(B27&lt;8.495,7,IF(B27&gt;8.4949,8))))))))))</f>
        <v>6</v>
      </c>
      <c r="I13" s="3"/>
      <c r="J13" s="3"/>
      <c r="K13" s="3"/>
    </row>
    <row r="14" spans="1:11" ht="18.600000000000001" customHeight="1">
      <c r="A14" s="7" t="s">
        <v>21</v>
      </c>
      <c r="B14" s="8"/>
      <c r="C14" s="8"/>
      <c r="D14" s="1" t="str">
        <f t="shared" si="0"/>
        <v/>
      </c>
      <c r="E14" s="3"/>
      <c r="F14" s="9" t="s">
        <v>9</v>
      </c>
      <c r="G14" s="3"/>
      <c r="H14" s="10">
        <f>SUM(3,1,IF(B26="",0,IF(B26&lt;5.495,0,IF(B26&lt;5.745,4,IF(B26&lt;5.995,5,IF(B26&lt;6.245,6,IF(B26&lt;6.495,7,IF(B26&lt;6.745,8,IF(B26&lt;6.995,9,IF(B26&lt;7.245,10,IF(B26&lt;7.495,11,IF(B26&lt;7.745,12,IF(B26&lt;7.7995,13,IF(B26&lt;8.245,14,IF(B26&lt;8.495,15,IF(B26&gt;8.49500000001,16))))))))))))))),IF(B27="",0,IF(B27&lt;5.495,0,IF(B27&lt;5.995,2,IF(B27&lt;6.495,3,IF(B27&lt;6.995,4,IF(B27&lt;7.495,5,IF(B27&lt;7.995,6,IF(B27&lt;8.495,7,IF(B27&gt;8.4949,8))))))))))</f>
        <v>4</v>
      </c>
      <c r="I14" s="3"/>
      <c r="J14" s="3"/>
      <c r="K14" s="3"/>
    </row>
    <row r="15" spans="1:11" ht="18.600000000000001" customHeight="1">
      <c r="A15" s="7" t="s">
        <v>22</v>
      </c>
      <c r="B15" s="8"/>
      <c r="C15" s="8"/>
      <c r="D15" s="1" t="str">
        <f t="shared" si="0"/>
        <v/>
      </c>
      <c r="E15" s="3"/>
      <c r="F15" s="11" t="s">
        <v>11</v>
      </c>
      <c r="G15" s="3"/>
      <c r="H15" s="10">
        <f>SUM(3,0,IF(B26="",0,IF(B26&lt;5.495,0,IF(B26&lt;5.745,4,IF(B26&lt;5.995,5,IF(B26&lt;6.245,6,IF(B26&lt;6.495,7,IF(B26&lt;6.745,8,IF(B26&lt;6.995,9,IF(B26&lt;7.245,10,IF(B26&lt;7.495,11,IF(B26&lt;7.745,12,IF(B26&lt;7.7995,13,IF(B26&lt;8.245,14,IF(B26&lt;8.495,15,IF(B26&gt;8.49500000001,16))))))))))))))),IF(B27="",0,IF(B27&lt;5.495,0,IF(B27&lt;5.995,2,IF(B27&lt;6.495,3,IF(B27&lt;6.995,4,IF(B27&lt;7.495,5,IF(B27&lt;7.995,6,IF(B27&lt;8.495,7,IF(B27&gt;8.4949,8))))))))))</f>
        <v>3</v>
      </c>
      <c r="I15" s="3"/>
      <c r="J15" s="3"/>
      <c r="K15" s="3"/>
    </row>
    <row r="16" spans="1:11" ht="18.600000000000001" customHeight="1">
      <c r="A16" s="7" t="s">
        <v>23</v>
      </c>
      <c r="B16" s="8"/>
      <c r="C16" s="8"/>
      <c r="D16" s="1" t="str">
        <f t="shared" si="0"/>
        <v/>
      </c>
      <c r="E16" s="3"/>
      <c r="F16" s="11" t="s">
        <v>13</v>
      </c>
      <c r="G16" s="3"/>
      <c r="H16" s="10">
        <f>SUM(3,0,IF(B26="",0,IF(B26&lt;5.495,0,IF(B26&lt;5.745,4,IF(B26&lt;5.995,5,IF(B26&lt;6.245,6,IF(B26&lt;6.495,7,IF(B26&lt;6.745,8,IF(B26&lt;6.995,9,IF(B26&lt;7.245,10,IF(B26&lt;7.495,11,IF(B26&lt;7.745,12,IF(B26&lt;7.7995,13,IF(B26&lt;8.245,14,IF(B26&lt;8.495,15,IF(B26&gt;8.49500000001,16))))))))))))))),IF(B27="",0,IF(B27&lt;5.495,0,IF(B27&lt;5.995,2,IF(B27&lt;6.495,3,IF(B27&lt;6.995,4,IF(B27&lt;7.495,5,IF(B27&lt;7.995,6,IF(B27&lt;8.495,7,IF(B27&gt;8.4949,8))))))))))</f>
        <v>3</v>
      </c>
      <c r="I16" s="3"/>
      <c r="J16" s="3"/>
      <c r="K16" s="3"/>
    </row>
    <row r="17" spans="1:11" ht="18.600000000000001" customHeight="1">
      <c r="A17" s="7" t="s">
        <v>24</v>
      </c>
      <c r="B17" s="8"/>
      <c r="C17" s="8"/>
      <c r="D17" s="1" t="str">
        <f t="shared" si="0"/>
        <v/>
      </c>
      <c r="E17" s="3"/>
      <c r="F17" s="11" t="s">
        <v>15</v>
      </c>
      <c r="G17" s="3"/>
      <c r="H17" s="10">
        <f>SUM(3,0,IF(B26="",0,IF(B26&lt;5.495,0,IF(B26&lt;5.745,4,IF(B26&lt;5.995,5,IF(B26&lt;6.245,6,IF(B26&lt;6.495,7,IF(B26&lt;6.745,8,IF(B26&lt;6.995,9,IF(B26&lt;7.245,10,IF(B26&lt;7.495,11,IF(B26&lt;7.745,12,IF(B26&lt;7.7995,13,IF(B26&lt;8.245,14,IF(B26&lt;8.495,15,IF(B26&gt;8.49500000001,16))))))))))))))),IF(B27="",0,IF(B27&lt;5.495,0,IF(B27&lt;5.995,2,IF(B27&lt;6.495,3,IF(B27&lt;6.995,4,IF(B27&lt;7.495,5,IF(B27&lt;7.995,6,IF(B27&lt;8.495,7,IF(B27&gt;8.4949,8))))))))))</f>
        <v>3</v>
      </c>
      <c r="I17" s="3"/>
      <c r="J17" s="3"/>
      <c r="K17" s="3"/>
    </row>
    <row r="18" spans="1:11" ht="18.600000000000001" customHeight="1">
      <c r="A18" s="7" t="s">
        <v>25</v>
      </c>
      <c r="B18" s="8"/>
      <c r="C18" s="8"/>
      <c r="D18" s="1" t="str">
        <f t="shared" si="0"/>
        <v/>
      </c>
      <c r="E18" s="3"/>
      <c r="F18" s="3"/>
      <c r="G18" s="3"/>
      <c r="H18" s="3"/>
      <c r="I18" s="3"/>
      <c r="J18" s="3"/>
      <c r="K18" s="3"/>
    </row>
    <row r="19" spans="1:11" ht="18.600000000000001" customHeight="1">
      <c r="A19" s="7" t="s">
        <v>26</v>
      </c>
      <c r="B19" s="8"/>
      <c r="C19" s="8"/>
      <c r="D19" s="1" t="str">
        <f t="shared" si="0"/>
        <v/>
      </c>
      <c r="E19" s="3"/>
      <c r="F19" s="3"/>
      <c r="G19" s="3"/>
      <c r="H19" s="3"/>
      <c r="I19" s="3"/>
      <c r="J19" s="3"/>
      <c r="K19" s="3"/>
    </row>
    <row r="20" spans="1:11" ht="18.600000000000001" customHeight="1">
      <c r="A20" s="7" t="s">
        <v>27</v>
      </c>
      <c r="B20" s="8"/>
      <c r="C20" s="8"/>
      <c r="D20" s="1" t="str">
        <f t="shared" si="0"/>
        <v/>
      </c>
      <c r="E20" s="3"/>
      <c r="F20" s="3" t="s">
        <v>28</v>
      </c>
      <c r="G20" s="3"/>
      <c r="H20" s="3"/>
      <c r="I20" s="3"/>
      <c r="J20" s="3"/>
      <c r="K20" s="3"/>
    </row>
    <row r="21" spans="1:11" ht="18.600000000000001" customHeight="1">
      <c r="A21" s="7" t="s">
        <v>29</v>
      </c>
      <c r="B21" s="8"/>
      <c r="C21" s="8"/>
      <c r="D21" s="1" t="str">
        <f t="shared" si="0"/>
        <v/>
      </c>
      <c r="E21" s="3"/>
      <c r="F21" s="3" t="s">
        <v>30</v>
      </c>
      <c r="G21" s="3"/>
      <c r="H21" s="3"/>
      <c r="I21" s="3"/>
      <c r="J21" s="3"/>
      <c r="K21" s="3"/>
    </row>
    <row r="22" spans="1:11" ht="18.600000000000001" customHeight="1">
      <c r="A22" s="7" t="s">
        <v>31</v>
      </c>
      <c r="B22" s="8"/>
      <c r="C22" s="8"/>
      <c r="D22" s="1" t="str">
        <f t="shared" si="0"/>
        <v/>
      </c>
      <c r="E22" s="3"/>
      <c r="F22" s="3" t="s">
        <v>32</v>
      </c>
      <c r="G22" s="3"/>
      <c r="H22" s="3"/>
      <c r="I22" s="3"/>
      <c r="J22" s="3"/>
      <c r="K22" s="3"/>
    </row>
    <row r="23" spans="1:11" ht="18.600000000000001" customHeight="1">
      <c r="A23" s="7" t="s">
        <v>33</v>
      </c>
      <c r="B23" s="8"/>
      <c r="C23" s="8"/>
      <c r="D23" s="1" t="str">
        <f t="shared" si="0"/>
        <v/>
      </c>
      <c r="E23" s="3"/>
      <c r="F23" s="3" t="s">
        <v>34</v>
      </c>
      <c r="G23" s="3"/>
      <c r="H23" s="3"/>
      <c r="I23" s="3"/>
      <c r="J23" s="3"/>
      <c r="K23" s="3"/>
    </row>
    <row r="24" spans="1:11">
      <c r="A24" s="14"/>
      <c r="B24" s="14"/>
      <c r="C24" s="14"/>
      <c r="D24" s="14"/>
      <c r="E24" s="3"/>
      <c r="F24" s="3" t="s">
        <v>35</v>
      </c>
      <c r="G24" s="3"/>
      <c r="H24" s="3"/>
      <c r="I24" s="3"/>
      <c r="J24" s="3"/>
      <c r="K24" s="3"/>
    </row>
    <row r="25" spans="1:11" ht="27" customHeight="1">
      <c r="A25" s="15" t="s">
        <v>36</v>
      </c>
      <c r="B25" s="16" t="str">
        <f>IFERROR(AVERAGE(D5:D18),"")</f>
        <v/>
      </c>
      <c r="C25" s="17"/>
      <c r="D25" s="14"/>
      <c r="E25" s="3"/>
      <c r="F25" s="20" t="s">
        <v>40</v>
      </c>
      <c r="G25" s="3"/>
      <c r="H25" s="3"/>
      <c r="I25" s="3"/>
      <c r="J25" s="3"/>
      <c r="K25" s="3"/>
    </row>
    <row r="26" spans="1:11" ht="45">
      <c r="A26" s="18" t="s">
        <v>37</v>
      </c>
      <c r="B26" s="16" t="str">
        <f>IFERROR(AVERAGE(D5:D23),"")</f>
        <v/>
      </c>
      <c r="C26" s="14"/>
      <c r="D26" s="14"/>
      <c r="E26" s="3"/>
      <c r="F26" s="3"/>
      <c r="G26" s="3"/>
      <c r="H26" s="3"/>
      <c r="I26" s="3"/>
      <c r="J26" s="3"/>
      <c r="K26" s="3"/>
    </row>
    <row r="27" spans="1:11" ht="45">
      <c r="A27" s="18" t="s">
        <v>38</v>
      </c>
      <c r="B27" s="16" t="str">
        <f>IFERROR(AVERAGE(LARGE(D19:D23,1), LARGE(D19:D23,2),LARGE(D19:D23,3)),"")</f>
        <v/>
      </c>
      <c r="C27" s="14"/>
      <c r="D27" s="14"/>
      <c r="E27" s="3"/>
      <c r="F27" s="3"/>
      <c r="G27" s="3"/>
      <c r="H27" s="3"/>
      <c r="I27" s="3" t="s">
        <v>39</v>
      </c>
      <c r="J27" s="3"/>
      <c r="K27" s="3"/>
    </row>
  </sheetData>
  <sheetProtection password="C416" sheet="1" objects="1" scenarios="1" selectLockedCells="1"/>
  <mergeCells count="1">
    <mergeCell ref="H2:J2"/>
  </mergeCells>
  <hyperlinks>
    <hyperlink ref="F25" r:id="rId1"/>
  </hyperlinks>
  <pageMargins left="0" right="0" top="0" bottom="0" header="0" footer="0"/>
  <pageSetup paperSize="9" orientation="landscape" r:id="rId2"/>
  <headerFooter>
    <oddHeader>&amp;C&amp;16YHTEISVALINNAN KESKIARVO- JA PISTELASKURI 9-LUOKKALAISELLE</oddHeader>
  </headerFooter>
  <webPublishItems count="1">
    <webPublishItem id="19066" divId="harjoitus2_19066" sourceType="sheet" destinationFile="C:\Yhteishakulaskin\Uusi kansio\harjoitus2.htm" title="harkka 2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Kaaviot</vt:lpstr>
      </vt:variant>
      <vt:variant>
        <vt:i4>1</vt:i4>
      </vt:variant>
    </vt:vector>
  </HeadingPairs>
  <TitlesOfParts>
    <vt:vector size="2" baseType="lpstr">
      <vt:lpstr>Taul1</vt:lpstr>
      <vt:lpstr>Kaavio1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Kassu</dc:creator>
  <cp:lastModifiedBy>jukka.hermunen</cp:lastModifiedBy>
  <cp:lastPrinted>2013-11-12T12:28:43Z</cp:lastPrinted>
  <dcterms:created xsi:type="dcterms:W3CDTF">2013-04-04T17:54:38Z</dcterms:created>
  <dcterms:modified xsi:type="dcterms:W3CDTF">2013-12-03T13:08:37Z</dcterms:modified>
</cp:coreProperties>
</file>