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charts/chart4.xml" ContentType="application/vnd.openxmlformats-officedocument.drawingml.chart+xml"/>
  <Override PartName="/xl/drawings/drawing5.xml" ContentType="application/vnd.openxmlformats-officedocument.drawingml.chartshapes+xml"/>
  <Override PartName="/xl/charts/chart5.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6.xml" ContentType="application/vnd.openxmlformats-officedocument.drawingml.chart+xml"/>
  <Override PartName="/xl/drawings/drawing8.xml" ContentType="application/vnd.openxmlformats-officedocument.drawingml.chartshapes+xml"/>
  <Override PartName="/xl/charts/chart7.xml" ContentType="application/vnd.openxmlformats-officedocument.drawingml.chart+xml"/>
  <Override PartName="/xl/drawings/drawing9.xml" ContentType="application/vnd.openxmlformats-officedocument.drawingml.chartshapes+xml"/>
  <Override PartName="/xl/charts/chart8.xml" ContentType="application/vnd.openxmlformats-officedocument.drawingml.chart+xml"/>
  <Override PartName="/xl/drawings/drawing10.xml" ContentType="application/vnd.openxmlformats-officedocument.drawingml.chartshapes+xml"/>
  <Override PartName="/xl/charts/chart9.xml" ContentType="application/vnd.openxmlformats-officedocument.drawingml.chart+xml"/>
  <Override PartName="/xl/drawings/drawing11.xml" ContentType="application/vnd.openxmlformats-officedocument.drawingml.chartshapes+xml"/>
  <Override PartName="/xl/charts/chart10.xml" ContentType="application/vnd.openxmlformats-officedocument.drawingml.chart+xml"/>
  <Override PartName="/xl/drawings/drawing12.xml" ContentType="application/vnd.openxmlformats-officedocument.drawingml.chartshape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7725" windowWidth="25230" windowHeight="1290"/>
  </bookViews>
  <sheets>
    <sheet name="CO2_decoupling_scatter 2013" sheetId="7" r:id="rId1"/>
    <sheet name="CO2_decoupling_scatter" sheetId="6" r:id="rId2"/>
    <sheet name="GNI" sheetId="8" r:id="rId3"/>
    <sheet name="GNI PPP" sheetId="9" r:id="rId4"/>
  </sheets>
  <externalReferences>
    <externalReference r:id="rId5"/>
    <externalReference r:id="rId6"/>
    <externalReference r:id="rId7"/>
    <externalReference r:id="rId8"/>
    <externalReference r:id="rId9"/>
  </externalReferences>
  <definedNames>
    <definedName name="_POP75">#N/A</definedName>
    <definedName name="_POP80">#N/A</definedName>
    <definedName name="Complete_Base" localSheetId="0">'[1]Protocols Status'!#REF!</definedName>
    <definedName name="Complete_Base">'[1]Protocols Status'!#REF!</definedName>
    <definedName name="COUNTRY1">#N/A</definedName>
    <definedName name="COUNTRY2">#N/A</definedName>
    <definedName name="Estimations2" localSheetId="0">#REF!</definedName>
    <definedName name="Estimations2">#REF!</definedName>
    <definedName name="NOTES_BASE" localSheetId="0">#REF!</definedName>
    <definedName name="NOTES_BASE">#REF!</definedName>
  </definedNames>
  <calcPr calcId="145621"/>
</workbook>
</file>

<file path=xl/calcChain.xml><?xml version="1.0" encoding="utf-8"?>
<calcChain xmlns="http://schemas.openxmlformats.org/spreadsheetml/2006/main">
  <c r="AD67" i="7" l="1"/>
  <c r="AD66" i="7"/>
  <c r="AA67" i="7" l="1"/>
  <c r="AA66" i="7"/>
  <c r="Z67" i="7"/>
  <c r="AG77" i="7" l="1"/>
  <c r="AG76" i="7"/>
  <c r="AC76" i="7"/>
  <c r="D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P76" i="7"/>
  <c r="C36" i="7"/>
  <c r="E36" i="7"/>
  <c r="AF112" i="7"/>
  <c r="AE112" i="7"/>
  <c r="AD112" i="7"/>
  <c r="AD78" i="7"/>
  <c r="AE78" i="7"/>
  <c r="AF78" i="7"/>
  <c r="AD79" i="7"/>
  <c r="AE79" i="7"/>
  <c r="AF79" i="7"/>
  <c r="AD80" i="7"/>
  <c r="AE80" i="7"/>
  <c r="AF80" i="7"/>
  <c r="AD81" i="7"/>
  <c r="AE81" i="7"/>
  <c r="AF81" i="7"/>
  <c r="AD82" i="7"/>
  <c r="AE82" i="7"/>
  <c r="AF82" i="7"/>
  <c r="AD83" i="7"/>
  <c r="AE83" i="7"/>
  <c r="AF83" i="7"/>
  <c r="AD84" i="7"/>
  <c r="AE84" i="7"/>
  <c r="AF84" i="7"/>
  <c r="AD85" i="7"/>
  <c r="AE85" i="7"/>
  <c r="AF85" i="7"/>
  <c r="AD86" i="7"/>
  <c r="AE86" i="7"/>
  <c r="AF86" i="7"/>
  <c r="AD87" i="7"/>
  <c r="AE87" i="7"/>
  <c r="AF87" i="7"/>
  <c r="AD88" i="7"/>
  <c r="AE88" i="7"/>
  <c r="AF88" i="7"/>
  <c r="AD89" i="7"/>
  <c r="AE89" i="7"/>
  <c r="AF89" i="7"/>
  <c r="AD90" i="7"/>
  <c r="AE90" i="7"/>
  <c r="AF90" i="7"/>
  <c r="AD91" i="7"/>
  <c r="AE91" i="7"/>
  <c r="AF91" i="7"/>
  <c r="AD92" i="7"/>
  <c r="AE92" i="7"/>
  <c r="AF92" i="7"/>
  <c r="AD93" i="7"/>
  <c r="AE93" i="7"/>
  <c r="AF93" i="7"/>
  <c r="AD94" i="7"/>
  <c r="AE94" i="7"/>
  <c r="AF94" i="7"/>
  <c r="AD95" i="7"/>
  <c r="AE95" i="7"/>
  <c r="AF95" i="7"/>
  <c r="AD96" i="7"/>
  <c r="AE96" i="7"/>
  <c r="AF96" i="7"/>
  <c r="AD97" i="7"/>
  <c r="AE97" i="7"/>
  <c r="AF97" i="7"/>
  <c r="AD98" i="7"/>
  <c r="AE98" i="7"/>
  <c r="AF98" i="7"/>
  <c r="AD99" i="7"/>
  <c r="AE99" i="7"/>
  <c r="AF99" i="7"/>
  <c r="AD100" i="7"/>
  <c r="AE100" i="7"/>
  <c r="AF100" i="7"/>
  <c r="AD101" i="7"/>
  <c r="AE101" i="7"/>
  <c r="AF101" i="7"/>
  <c r="AD102" i="7"/>
  <c r="AE102" i="7"/>
  <c r="AF102" i="7"/>
  <c r="AD103" i="7"/>
  <c r="AE103" i="7"/>
  <c r="AF103" i="7"/>
  <c r="AD104" i="7"/>
  <c r="AE104" i="7"/>
  <c r="AF104" i="7"/>
  <c r="AD105" i="7"/>
  <c r="AE105" i="7"/>
  <c r="AF105" i="7"/>
  <c r="AD106" i="7"/>
  <c r="AE106" i="7"/>
  <c r="AF106" i="7"/>
  <c r="AD107" i="7"/>
  <c r="AE107" i="7"/>
  <c r="AF107" i="7"/>
  <c r="AD108" i="7"/>
  <c r="AE108" i="7"/>
  <c r="AF108" i="7"/>
  <c r="AD109" i="7"/>
  <c r="AE109" i="7"/>
  <c r="AF109" i="7"/>
  <c r="AD110" i="7"/>
  <c r="AE110" i="7"/>
  <c r="AF110" i="7"/>
  <c r="AD111" i="7"/>
  <c r="AE111" i="7"/>
  <c r="AF111" i="7"/>
  <c r="AD77" i="7"/>
  <c r="AE77" i="7"/>
  <c r="AF77" i="7"/>
  <c r="AE76" i="7"/>
  <c r="AF76" i="7"/>
  <c r="AD76" i="7"/>
  <c r="AB76" i="7" l="1"/>
  <c r="AB77" i="7"/>
  <c r="AB78" i="7"/>
  <c r="AB79" i="7"/>
  <c r="AB80" i="7"/>
  <c r="AB81" i="7"/>
  <c r="AB82" i="7"/>
  <c r="AB83" i="7"/>
  <c r="AB84" i="7"/>
  <c r="AB85" i="7"/>
  <c r="AB86" i="7"/>
  <c r="AB87" i="7"/>
  <c r="AB88" i="7"/>
  <c r="AB89" i="7"/>
  <c r="AB90" i="7"/>
  <c r="AB91" i="7"/>
  <c r="AB92" i="7"/>
  <c r="AB93" i="7"/>
  <c r="AB94" i="7"/>
  <c r="AB95" i="7"/>
  <c r="AB96" i="7"/>
  <c r="AB97" i="7"/>
  <c r="AB98" i="7"/>
  <c r="AB99" i="7"/>
  <c r="AB100" i="7"/>
  <c r="AB101" i="7"/>
  <c r="AB102" i="7"/>
  <c r="AB103" i="7"/>
  <c r="AB104" i="7"/>
  <c r="AB105" i="7"/>
  <c r="AB106" i="7"/>
  <c r="AB107" i="7"/>
  <c r="AB108" i="7"/>
  <c r="AB109" i="7"/>
  <c r="AB110" i="7"/>
  <c r="AB111" i="7"/>
  <c r="AB112" i="7"/>
  <c r="AA112" i="7"/>
  <c r="Z112" i="7"/>
  <c r="AA76" i="7"/>
  <c r="AA77" i="7"/>
  <c r="AA78" i="7"/>
  <c r="AA79" i="7"/>
  <c r="AA80" i="7"/>
  <c r="AA81" i="7"/>
  <c r="AA82" i="7"/>
  <c r="AA83" i="7"/>
  <c r="AA84" i="7"/>
  <c r="AA85" i="7"/>
  <c r="AA86" i="7"/>
  <c r="AA87" i="7"/>
  <c r="AA88" i="7"/>
  <c r="AA89" i="7"/>
  <c r="AA90" i="7"/>
  <c r="AA91" i="7"/>
  <c r="AA92" i="7"/>
  <c r="AA93" i="7"/>
  <c r="AA94" i="7"/>
  <c r="AA95" i="7"/>
  <c r="AA96" i="7"/>
  <c r="AA97" i="7"/>
  <c r="AA98" i="7"/>
  <c r="AA99" i="7"/>
  <c r="AA100" i="7"/>
  <c r="AA101" i="7"/>
  <c r="AA102" i="7"/>
  <c r="AA103" i="7"/>
  <c r="AA104" i="7"/>
  <c r="AA105" i="7"/>
  <c r="AA106" i="7"/>
  <c r="AA107" i="7"/>
  <c r="AA108" i="7"/>
  <c r="AA109" i="7"/>
  <c r="AA110" i="7"/>
  <c r="AA111" i="7"/>
  <c r="Z78" i="7"/>
  <c r="Z79" i="7"/>
  <c r="Z80" i="7"/>
  <c r="Z81" i="7"/>
  <c r="Z82" i="7"/>
  <c r="Z83" i="7"/>
  <c r="Z84" i="7"/>
  <c r="Z85" i="7"/>
  <c r="Z86" i="7"/>
  <c r="Z87" i="7"/>
  <c r="Z88" i="7"/>
  <c r="Z89" i="7"/>
  <c r="Z90" i="7"/>
  <c r="Z91" i="7"/>
  <c r="Z92" i="7"/>
  <c r="Z93" i="7"/>
  <c r="Z94" i="7"/>
  <c r="Z95" i="7"/>
  <c r="Z96" i="7"/>
  <c r="Z97" i="7"/>
  <c r="Z98" i="7"/>
  <c r="Z99" i="7"/>
  <c r="Z100" i="7"/>
  <c r="Z101" i="7"/>
  <c r="Z102" i="7"/>
  <c r="Z103" i="7"/>
  <c r="Z104" i="7"/>
  <c r="Z105" i="7"/>
  <c r="Z106" i="7"/>
  <c r="Z107" i="7"/>
  <c r="Z108" i="7"/>
  <c r="Z109" i="7"/>
  <c r="Z110" i="7"/>
  <c r="Z111" i="7"/>
  <c r="Z77" i="7"/>
  <c r="Z76" i="7"/>
  <c r="W112" i="7"/>
  <c r="X112" i="7"/>
  <c r="V112" i="7"/>
  <c r="V77" i="7"/>
  <c r="W77" i="7"/>
  <c r="X77" i="7"/>
  <c r="V78" i="7"/>
  <c r="W78" i="7"/>
  <c r="X78" i="7"/>
  <c r="V79" i="7"/>
  <c r="W79" i="7"/>
  <c r="X79" i="7"/>
  <c r="V80" i="7"/>
  <c r="W80" i="7"/>
  <c r="X80" i="7"/>
  <c r="V81" i="7"/>
  <c r="W81" i="7"/>
  <c r="X81" i="7"/>
  <c r="V82" i="7"/>
  <c r="W82" i="7"/>
  <c r="X82" i="7"/>
  <c r="V83" i="7"/>
  <c r="W83" i="7"/>
  <c r="X83" i="7"/>
  <c r="V84" i="7"/>
  <c r="W84" i="7"/>
  <c r="X84" i="7"/>
  <c r="V85" i="7"/>
  <c r="W85" i="7"/>
  <c r="X85" i="7"/>
  <c r="V86" i="7"/>
  <c r="W86" i="7"/>
  <c r="X86" i="7"/>
  <c r="V87" i="7"/>
  <c r="W87" i="7"/>
  <c r="X87" i="7"/>
  <c r="V88" i="7"/>
  <c r="W88" i="7"/>
  <c r="X88" i="7"/>
  <c r="V89" i="7"/>
  <c r="W89" i="7"/>
  <c r="X89" i="7"/>
  <c r="V90" i="7"/>
  <c r="W90" i="7"/>
  <c r="X90" i="7"/>
  <c r="V91" i="7"/>
  <c r="W91" i="7"/>
  <c r="X91" i="7"/>
  <c r="V92" i="7"/>
  <c r="W92" i="7"/>
  <c r="X92" i="7"/>
  <c r="V93" i="7"/>
  <c r="W93" i="7"/>
  <c r="X93" i="7"/>
  <c r="V94" i="7"/>
  <c r="W94" i="7"/>
  <c r="X94" i="7"/>
  <c r="V95" i="7"/>
  <c r="W95" i="7"/>
  <c r="X95" i="7"/>
  <c r="V96" i="7"/>
  <c r="W96" i="7"/>
  <c r="X96" i="7"/>
  <c r="V97" i="7"/>
  <c r="W97" i="7"/>
  <c r="X97" i="7"/>
  <c r="V98" i="7"/>
  <c r="W98" i="7"/>
  <c r="X98" i="7"/>
  <c r="V99" i="7"/>
  <c r="W99" i="7"/>
  <c r="X99" i="7"/>
  <c r="V100" i="7"/>
  <c r="W100" i="7"/>
  <c r="X100" i="7"/>
  <c r="V101" i="7"/>
  <c r="W101" i="7"/>
  <c r="X101" i="7"/>
  <c r="V102" i="7"/>
  <c r="W102" i="7"/>
  <c r="X102" i="7"/>
  <c r="V103" i="7"/>
  <c r="W103" i="7"/>
  <c r="X103" i="7"/>
  <c r="V104" i="7"/>
  <c r="W104" i="7"/>
  <c r="X104" i="7"/>
  <c r="V105" i="7"/>
  <c r="W105" i="7"/>
  <c r="X105" i="7"/>
  <c r="V106" i="7"/>
  <c r="W106" i="7"/>
  <c r="X106" i="7"/>
  <c r="V107" i="7"/>
  <c r="W107" i="7"/>
  <c r="X107" i="7"/>
  <c r="V108" i="7"/>
  <c r="W108" i="7"/>
  <c r="X108" i="7"/>
  <c r="V109" i="7"/>
  <c r="W109" i="7"/>
  <c r="X109" i="7"/>
  <c r="V110" i="7"/>
  <c r="W110" i="7"/>
  <c r="X110" i="7"/>
  <c r="V111" i="7"/>
  <c r="W111" i="7"/>
  <c r="X111" i="7"/>
  <c r="X76" i="7"/>
  <c r="W76" i="7"/>
  <c r="V76" i="7"/>
  <c r="O111" i="7" l="1"/>
  <c r="N111" i="7"/>
  <c r="N112" i="7"/>
  <c r="M112" i="7"/>
  <c r="P112" i="7" s="1"/>
  <c r="M111" i="7"/>
  <c r="J111" i="7"/>
  <c r="K111" i="7"/>
  <c r="J112" i="7"/>
  <c r="K112" i="7"/>
  <c r="I112" i="7"/>
  <c r="I111" i="7"/>
  <c r="G111" i="7"/>
  <c r="G112" i="7"/>
  <c r="F111" i="7"/>
  <c r="F112" i="7"/>
  <c r="E112" i="7"/>
  <c r="E111" i="7"/>
  <c r="P111" i="7" l="1"/>
  <c r="L111" i="7"/>
  <c r="L112" i="7"/>
  <c r="H111" i="7"/>
  <c r="H112" i="7"/>
  <c r="A1" i="9"/>
  <c r="A1" i="8"/>
  <c r="N76" i="7" l="1"/>
  <c r="O76" i="7"/>
  <c r="N77" i="7"/>
  <c r="O77" i="7"/>
  <c r="N78" i="7"/>
  <c r="O78" i="7"/>
  <c r="N79" i="7"/>
  <c r="O79" i="7"/>
  <c r="N80" i="7"/>
  <c r="O80" i="7"/>
  <c r="N81" i="7"/>
  <c r="O81" i="7"/>
  <c r="N82" i="7"/>
  <c r="O82" i="7"/>
  <c r="N83" i="7"/>
  <c r="O83" i="7"/>
  <c r="N84" i="7"/>
  <c r="O84" i="7"/>
  <c r="N85" i="7"/>
  <c r="O85" i="7"/>
  <c r="N86" i="7"/>
  <c r="O86" i="7"/>
  <c r="N87" i="7"/>
  <c r="O87" i="7"/>
  <c r="N88" i="7"/>
  <c r="O88" i="7"/>
  <c r="N89" i="7"/>
  <c r="O89" i="7"/>
  <c r="N90" i="7"/>
  <c r="O90" i="7"/>
  <c r="N91" i="7"/>
  <c r="O91" i="7"/>
  <c r="N92" i="7"/>
  <c r="O92" i="7"/>
  <c r="N93" i="7"/>
  <c r="O93" i="7"/>
  <c r="N94" i="7"/>
  <c r="O94" i="7"/>
  <c r="N95" i="7"/>
  <c r="O95" i="7"/>
  <c r="N96" i="7"/>
  <c r="O96" i="7"/>
  <c r="N97" i="7"/>
  <c r="O97" i="7"/>
  <c r="N98" i="7"/>
  <c r="O98" i="7"/>
  <c r="N99" i="7"/>
  <c r="O99" i="7"/>
  <c r="N100" i="7"/>
  <c r="O100" i="7"/>
  <c r="N101" i="7"/>
  <c r="O101" i="7"/>
  <c r="N102" i="7"/>
  <c r="O102" i="7"/>
  <c r="N103" i="7"/>
  <c r="O103" i="7"/>
  <c r="N104" i="7"/>
  <c r="O104" i="7"/>
  <c r="N105" i="7"/>
  <c r="O105" i="7"/>
  <c r="N106" i="7"/>
  <c r="O106" i="7"/>
  <c r="N107" i="7"/>
  <c r="O107" i="7"/>
  <c r="N108" i="7"/>
  <c r="O108" i="7"/>
  <c r="N109" i="7"/>
  <c r="O109" i="7"/>
  <c r="N110" i="7"/>
  <c r="O110" i="7"/>
  <c r="M77" i="7"/>
  <c r="M78" i="7"/>
  <c r="M79" i="7"/>
  <c r="M80" i="7"/>
  <c r="P80" i="7" s="1"/>
  <c r="M81" i="7"/>
  <c r="M82" i="7"/>
  <c r="M83" i="7"/>
  <c r="M84" i="7"/>
  <c r="P84" i="7" s="1"/>
  <c r="M85" i="7"/>
  <c r="M86" i="7"/>
  <c r="M87" i="7"/>
  <c r="M88" i="7"/>
  <c r="P88" i="7" s="1"/>
  <c r="M89" i="7"/>
  <c r="M90" i="7"/>
  <c r="M91" i="7"/>
  <c r="M92" i="7"/>
  <c r="P92" i="7" s="1"/>
  <c r="M93" i="7"/>
  <c r="M94" i="7"/>
  <c r="M95" i="7"/>
  <c r="M96" i="7"/>
  <c r="P96" i="7" s="1"/>
  <c r="M97" i="7"/>
  <c r="M98" i="7"/>
  <c r="M99" i="7"/>
  <c r="M100" i="7"/>
  <c r="P100" i="7" s="1"/>
  <c r="M101" i="7"/>
  <c r="M102" i="7"/>
  <c r="M103" i="7"/>
  <c r="M104" i="7"/>
  <c r="P104" i="7" s="1"/>
  <c r="M105" i="7"/>
  <c r="M106" i="7"/>
  <c r="M107" i="7"/>
  <c r="M108" i="7"/>
  <c r="P108" i="7" s="1"/>
  <c r="M109" i="7"/>
  <c r="M110" i="7"/>
  <c r="M76" i="7"/>
  <c r="E71" i="7"/>
  <c r="E72" i="7"/>
  <c r="K76" i="7"/>
  <c r="K77" i="7"/>
  <c r="K78" i="7"/>
  <c r="K79" i="7"/>
  <c r="K80" i="7"/>
  <c r="K81" i="7"/>
  <c r="K82" i="7"/>
  <c r="K83" i="7"/>
  <c r="K84" i="7"/>
  <c r="K85" i="7"/>
  <c r="K86" i="7"/>
  <c r="K87" i="7"/>
  <c r="K88" i="7"/>
  <c r="K89" i="7"/>
  <c r="K90" i="7"/>
  <c r="K91" i="7"/>
  <c r="K92" i="7"/>
  <c r="K93" i="7"/>
  <c r="K94" i="7"/>
  <c r="K95" i="7"/>
  <c r="K96" i="7"/>
  <c r="K97" i="7"/>
  <c r="K98" i="7"/>
  <c r="K99" i="7"/>
  <c r="K100" i="7"/>
  <c r="K101" i="7"/>
  <c r="K102" i="7"/>
  <c r="K103" i="7"/>
  <c r="K104" i="7"/>
  <c r="K105" i="7"/>
  <c r="K106" i="7"/>
  <c r="K107" i="7"/>
  <c r="K108" i="7"/>
  <c r="K109" i="7"/>
  <c r="K110" i="7"/>
  <c r="J76" i="7"/>
  <c r="J77" i="7"/>
  <c r="J78" i="7"/>
  <c r="J79" i="7"/>
  <c r="J80" i="7"/>
  <c r="J81" i="7"/>
  <c r="J82" i="7"/>
  <c r="J83" i="7"/>
  <c r="J84" i="7"/>
  <c r="J85" i="7"/>
  <c r="J86" i="7"/>
  <c r="J87" i="7"/>
  <c r="J88" i="7"/>
  <c r="J89" i="7"/>
  <c r="J90" i="7"/>
  <c r="J91" i="7"/>
  <c r="J92" i="7"/>
  <c r="J93" i="7"/>
  <c r="J94" i="7"/>
  <c r="J95" i="7"/>
  <c r="J96" i="7"/>
  <c r="J97" i="7"/>
  <c r="J98" i="7"/>
  <c r="J99" i="7"/>
  <c r="J100" i="7"/>
  <c r="J101" i="7"/>
  <c r="J102" i="7"/>
  <c r="J103" i="7"/>
  <c r="J104" i="7"/>
  <c r="J105" i="7"/>
  <c r="J106" i="7"/>
  <c r="J107" i="7"/>
  <c r="J108" i="7"/>
  <c r="J109" i="7"/>
  <c r="J110" i="7"/>
  <c r="I77" i="7"/>
  <c r="I78" i="7"/>
  <c r="I79" i="7"/>
  <c r="I80" i="7"/>
  <c r="I81" i="7"/>
  <c r="I82" i="7"/>
  <c r="I83" i="7"/>
  <c r="I84" i="7"/>
  <c r="I85" i="7"/>
  <c r="I86" i="7"/>
  <c r="I87" i="7"/>
  <c r="I88" i="7"/>
  <c r="I89" i="7"/>
  <c r="I90" i="7"/>
  <c r="I91" i="7"/>
  <c r="I92" i="7"/>
  <c r="I93" i="7"/>
  <c r="I94" i="7"/>
  <c r="I95" i="7"/>
  <c r="I96" i="7"/>
  <c r="I97" i="7"/>
  <c r="I98" i="7"/>
  <c r="I99" i="7"/>
  <c r="I100" i="7"/>
  <c r="I101" i="7"/>
  <c r="I102" i="7"/>
  <c r="I103" i="7"/>
  <c r="I104" i="7"/>
  <c r="I105" i="7"/>
  <c r="I106" i="7"/>
  <c r="I107" i="7"/>
  <c r="I108" i="7"/>
  <c r="I109" i="7"/>
  <c r="I110" i="7"/>
  <c r="I76"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77" i="7"/>
  <c r="F76" i="7"/>
  <c r="E76" i="7"/>
  <c r="E82" i="7"/>
  <c r="E83" i="7"/>
  <c r="E84" i="7"/>
  <c r="H84" i="7" s="1"/>
  <c r="E85" i="7"/>
  <c r="E86" i="7"/>
  <c r="E87" i="7"/>
  <c r="E88" i="7"/>
  <c r="H88" i="7" s="1"/>
  <c r="E89" i="7"/>
  <c r="E90" i="7"/>
  <c r="E91" i="7"/>
  <c r="E92" i="7"/>
  <c r="H92" i="7" s="1"/>
  <c r="E93" i="7"/>
  <c r="E94" i="7"/>
  <c r="E95" i="7"/>
  <c r="E96" i="7"/>
  <c r="H96" i="7" s="1"/>
  <c r="E97" i="7"/>
  <c r="E98" i="7"/>
  <c r="E99" i="7"/>
  <c r="E100" i="7"/>
  <c r="H100" i="7" s="1"/>
  <c r="E101" i="7"/>
  <c r="E102" i="7"/>
  <c r="E103" i="7"/>
  <c r="E104" i="7"/>
  <c r="H104" i="7" s="1"/>
  <c r="E105" i="7"/>
  <c r="E106" i="7"/>
  <c r="E107" i="7"/>
  <c r="E108" i="7"/>
  <c r="H108" i="7" s="1"/>
  <c r="E109" i="7"/>
  <c r="E110" i="7"/>
  <c r="E81" i="7"/>
  <c r="E80" i="7"/>
  <c r="H80" i="7" s="1"/>
  <c r="E77" i="7"/>
  <c r="E78" i="7"/>
  <c r="E79" i="7"/>
  <c r="AC112" i="7"/>
  <c r="AC111" i="7"/>
  <c r="Y111" i="7"/>
  <c r="Y110" i="7"/>
  <c r="AC108" i="7"/>
  <c r="AC107" i="7"/>
  <c r="Y107" i="7"/>
  <c r="Y106" i="7"/>
  <c r="AC104" i="7"/>
  <c r="AC103" i="7"/>
  <c r="Y103" i="7"/>
  <c r="Y102" i="7"/>
  <c r="AC100" i="7"/>
  <c r="AC99" i="7"/>
  <c r="Y99" i="7"/>
  <c r="Y98" i="7"/>
  <c r="AC96" i="7"/>
  <c r="AC95" i="7"/>
  <c r="Y95" i="7"/>
  <c r="Y94" i="7"/>
  <c r="AC92" i="7"/>
  <c r="AC91" i="7"/>
  <c r="Y91" i="7"/>
  <c r="Y90" i="7"/>
  <c r="AC88" i="7"/>
  <c r="AC87" i="7"/>
  <c r="Y87" i="7"/>
  <c r="Y86" i="7"/>
  <c r="AC84" i="7"/>
  <c r="Y84" i="7"/>
  <c r="AC83" i="7"/>
  <c r="Y83" i="7"/>
  <c r="AC82" i="7"/>
  <c r="Y82" i="7"/>
  <c r="AC81" i="7"/>
  <c r="Y81" i="7"/>
  <c r="AC80" i="7"/>
  <c r="Y80" i="7"/>
  <c r="AC79" i="7"/>
  <c r="Y79" i="7"/>
  <c r="AC78" i="7"/>
  <c r="Y78" i="7"/>
  <c r="AC77" i="7"/>
  <c r="Y77" i="7"/>
  <c r="Y76" i="7"/>
  <c r="V72" i="7"/>
  <c r="R72" i="7"/>
  <c r="V71" i="7"/>
  <c r="R71" i="7"/>
  <c r="V70" i="7"/>
  <c r="R70" i="7"/>
  <c r="V69" i="7"/>
  <c r="R69" i="7"/>
  <c r="S69" i="7" s="1"/>
  <c r="V68" i="7"/>
  <c r="S68" i="7"/>
  <c r="R68" i="7"/>
  <c r="V67" i="7"/>
  <c r="R67" i="7"/>
  <c r="S67" i="7" s="1"/>
  <c r="V66" i="7"/>
  <c r="S66" i="7"/>
  <c r="R66" i="7"/>
  <c r="V65" i="7"/>
  <c r="R65" i="7"/>
  <c r="S65" i="7" s="1"/>
  <c r="V64" i="7"/>
  <c r="S64" i="7"/>
  <c r="R64" i="7"/>
  <c r="V63" i="7"/>
  <c r="R63" i="7"/>
  <c r="S63" i="7" s="1"/>
  <c r="V62" i="7"/>
  <c r="R62" i="7"/>
  <c r="S62" i="7" s="1"/>
  <c r="V61" i="7"/>
  <c r="R61" i="7"/>
  <c r="S61" i="7" s="1"/>
  <c r="V60" i="7"/>
  <c r="S60" i="7"/>
  <c r="R60" i="7"/>
  <c r="V59" i="7"/>
  <c r="R59" i="7"/>
  <c r="S59" i="7" s="1"/>
  <c r="V58" i="7"/>
  <c r="S58" i="7"/>
  <c r="R58" i="7"/>
  <c r="V57" i="7"/>
  <c r="R57" i="7"/>
  <c r="S57" i="7" s="1"/>
  <c r="V56" i="7"/>
  <c r="S56" i="7"/>
  <c r="R56" i="7"/>
  <c r="V55" i="7"/>
  <c r="R55" i="7"/>
  <c r="S55" i="7" s="1"/>
  <c r="V54" i="7"/>
  <c r="R54" i="7"/>
  <c r="S54" i="7" s="1"/>
  <c r="V53" i="7"/>
  <c r="R53" i="7"/>
  <c r="S53" i="7" s="1"/>
  <c r="V52" i="7"/>
  <c r="S52" i="7"/>
  <c r="R52" i="7"/>
  <c r="V51" i="7"/>
  <c r="R51" i="7"/>
  <c r="S51" i="7" s="1"/>
  <c r="V50" i="7"/>
  <c r="S50" i="7"/>
  <c r="R50" i="7"/>
  <c r="V49" i="7"/>
  <c r="R49" i="7"/>
  <c r="S49" i="7" s="1"/>
  <c r="V48" i="7"/>
  <c r="S48" i="7"/>
  <c r="R48" i="7"/>
  <c r="V47" i="7"/>
  <c r="R47" i="7"/>
  <c r="S47" i="7" s="1"/>
  <c r="V46" i="7"/>
  <c r="R46" i="7"/>
  <c r="S46" i="7" s="1"/>
  <c r="V45" i="7"/>
  <c r="R45" i="7"/>
  <c r="S45" i="7" s="1"/>
  <c r="V44" i="7"/>
  <c r="S44" i="7"/>
  <c r="R44" i="7"/>
  <c r="V43" i="7"/>
  <c r="R43" i="7"/>
  <c r="S43" i="7" s="1"/>
  <c r="V42" i="7"/>
  <c r="S42" i="7"/>
  <c r="R42" i="7"/>
  <c r="V41" i="7"/>
  <c r="R41" i="7"/>
  <c r="S41" i="7" s="1"/>
  <c r="V40" i="7"/>
  <c r="S40" i="7"/>
  <c r="R40" i="7"/>
  <c r="V39" i="7"/>
  <c r="R39" i="7"/>
  <c r="S39" i="7" s="1"/>
  <c r="V38" i="7"/>
  <c r="S38" i="7"/>
  <c r="R38" i="7"/>
  <c r="V37" i="7"/>
  <c r="R37" i="7"/>
  <c r="S37" i="7" s="1"/>
  <c r="V36" i="7"/>
  <c r="S36" i="7"/>
  <c r="R36" i="7"/>
  <c r="F37" i="7" l="1"/>
  <c r="F41" i="7"/>
  <c r="H77" i="7"/>
  <c r="H109" i="7"/>
  <c r="H105" i="7"/>
  <c r="H101" i="7"/>
  <c r="H97" i="7"/>
  <c r="H93" i="7"/>
  <c r="H89" i="7"/>
  <c r="H85" i="7"/>
  <c r="H76" i="7"/>
  <c r="H81" i="7"/>
  <c r="L110" i="7"/>
  <c r="L106" i="7"/>
  <c r="L102" i="7"/>
  <c r="L98" i="7"/>
  <c r="E58" i="7" s="1"/>
  <c r="L94" i="7"/>
  <c r="L90" i="7"/>
  <c r="L86" i="7"/>
  <c r="L82" i="7"/>
  <c r="E42" i="7" s="1"/>
  <c r="L78" i="7"/>
  <c r="H78" i="7"/>
  <c r="H110" i="7"/>
  <c r="H106" i="7"/>
  <c r="E66" i="7" s="1"/>
  <c r="H102" i="7"/>
  <c r="H98" i="7"/>
  <c r="H94" i="7"/>
  <c r="H90" i="7"/>
  <c r="H86" i="7"/>
  <c r="H82" i="7"/>
  <c r="L76" i="7"/>
  <c r="L107" i="7"/>
  <c r="L103" i="7"/>
  <c r="L99" i="7"/>
  <c r="L95" i="7"/>
  <c r="L91" i="7"/>
  <c r="L87" i="7"/>
  <c r="L83" i="7"/>
  <c r="L79" i="7"/>
  <c r="P110" i="7"/>
  <c r="P106" i="7"/>
  <c r="P102" i="7"/>
  <c r="P98" i="7"/>
  <c r="P94" i="7"/>
  <c r="P90" i="7"/>
  <c r="P86" i="7"/>
  <c r="P82" i="7"/>
  <c r="P78" i="7"/>
  <c r="F36" i="7"/>
  <c r="F71" i="7"/>
  <c r="P105" i="7"/>
  <c r="P97" i="7"/>
  <c r="P89" i="7"/>
  <c r="P81" i="7"/>
  <c r="L109" i="7"/>
  <c r="E69" i="7" s="1"/>
  <c r="L105" i="7"/>
  <c r="E65" i="7" s="1"/>
  <c r="L101" i="7"/>
  <c r="E61" i="7" s="1"/>
  <c r="L97" i="7"/>
  <c r="E57" i="7" s="1"/>
  <c r="L93" i="7"/>
  <c r="E53" i="7" s="1"/>
  <c r="L89" i="7"/>
  <c r="E49" i="7" s="1"/>
  <c r="L85" i="7"/>
  <c r="E45" i="7" s="1"/>
  <c r="L81" i="7"/>
  <c r="L77" i="7"/>
  <c r="F38" i="7"/>
  <c r="P109" i="7"/>
  <c r="P101" i="7"/>
  <c r="P93" i="7"/>
  <c r="P85" i="7"/>
  <c r="P77" i="7"/>
  <c r="H79" i="7"/>
  <c r="H107" i="7"/>
  <c r="E67" i="7" s="1"/>
  <c r="H103" i="7"/>
  <c r="E63" i="7" s="1"/>
  <c r="H99" i="7"/>
  <c r="E59" i="7" s="1"/>
  <c r="H95" i="7"/>
  <c r="H91" i="7"/>
  <c r="E51" i="7" s="1"/>
  <c r="H87" i="7"/>
  <c r="E47" i="7" s="1"/>
  <c r="H83" i="7"/>
  <c r="E43" i="7" s="1"/>
  <c r="L108" i="7"/>
  <c r="L104" i="7"/>
  <c r="E64" i="7" s="1"/>
  <c r="L100" i="7"/>
  <c r="E60" i="7" s="1"/>
  <c r="L96" i="7"/>
  <c r="L92" i="7"/>
  <c r="L88" i="7"/>
  <c r="L84" i="7"/>
  <c r="E44" i="7" s="1"/>
  <c r="L80" i="7"/>
  <c r="E40" i="7" s="1"/>
  <c r="P107" i="7"/>
  <c r="P103" i="7"/>
  <c r="P99" i="7"/>
  <c r="P95" i="7"/>
  <c r="P91" i="7"/>
  <c r="P87" i="7"/>
  <c r="P83" i="7"/>
  <c r="P79" i="7"/>
  <c r="E52" i="7"/>
  <c r="E48" i="7"/>
  <c r="AG85" i="7"/>
  <c r="AG88" i="7"/>
  <c r="D48" i="7" s="1"/>
  <c r="AG89" i="7"/>
  <c r="AG92" i="7"/>
  <c r="D52" i="7" s="1"/>
  <c r="AG93" i="7"/>
  <c r="AG96" i="7"/>
  <c r="D56" i="7" s="1"/>
  <c r="AG97" i="7"/>
  <c r="AG100" i="7"/>
  <c r="D60" i="7" s="1"/>
  <c r="AG101" i="7"/>
  <c r="AG104" i="7"/>
  <c r="D64" i="7" s="1"/>
  <c r="AG105" i="7"/>
  <c r="AG108" i="7"/>
  <c r="AG109" i="7"/>
  <c r="AG112" i="7"/>
  <c r="AG78" i="7"/>
  <c r="D38" i="7" s="1"/>
  <c r="AG80" i="7"/>
  <c r="D40" i="7" s="1"/>
  <c r="AG82" i="7"/>
  <c r="D42" i="7" s="1"/>
  <c r="D68" i="7"/>
  <c r="D37" i="7"/>
  <c r="AG79" i="7"/>
  <c r="AG81" i="7"/>
  <c r="D41" i="7" s="1"/>
  <c r="AG83" i="7"/>
  <c r="D43" i="7" s="1"/>
  <c r="F47" i="7"/>
  <c r="F51" i="7"/>
  <c r="F55" i="7"/>
  <c r="F59" i="7"/>
  <c r="F63" i="7"/>
  <c r="F67" i="7"/>
  <c r="F42" i="7"/>
  <c r="F40" i="7"/>
  <c r="F39" i="7"/>
  <c r="F43" i="7"/>
  <c r="D39" i="7"/>
  <c r="F44" i="7"/>
  <c r="Y85" i="7"/>
  <c r="AC86" i="7"/>
  <c r="F46" i="7" s="1"/>
  <c r="AG87" i="7"/>
  <c r="D47" i="7" s="1"/>
  <c r="Y89" i="7"/>
  <c r="AC90" i="7"/>
  <c r="F50" i="7" s="1"/>
  <c r="AG91" i="7"/>
  <c r="D51" i="7" s="1"/>
  <c r="Y93" i="7"/>
  <c r="AC94" i="7"/>
  <c r="F54" i="7" s="1"/>
  <c r="AG95" i="7"/>
  <c r="D55" i="7" s="1"/>
  <c r="Y97" i="7"/>
  <c r="AC98" i="7"/>
  <c r="F58" i="7" s="1"/>
  <c r="AG99" i="7"/>
  <c r="D59" i="7" s="1"/>
  <c r="Y101" i="7"/>
  <c r="AC102" i="7"/>
  <c r="F62" i="7" s="1"/>
  <c r="AG103" i="7"/>
  <c r="D63" i="7" s="1"/>
  <c r="Y105" i="7"/>
  <c r="AC106" i="7"/>
  <c r="F66" i="7" s="1"/>
  <c r="AG107" i="7"/>
  <c r="D67" i="7" s="1"/>
  <c r="Y109" i="7"/>
  <c r="AC110" i="7"/>
  <c r="F70" i="7" s="1"/>
  <c r="AG111" i="7"/>
  <c r="AG84" i="7"/>
  <c r="D44" i="7" s="1"/>
  <c r="AC85" i="7"/>
  <c r="AG86" i="7"/>
  <c r="Y88" i="7"/>
  <c r="F48" i="7" s="1"/>
  <c r="AC89" i="7"/>
  <c r="AG90" i="7"/>
  <c r="Y92" i="7"/>
  <c r="F52" i="7" s="1"/>
  <c r="AC93" i="7"/>
  <c r="AG94" i="7"/>
  <c r="Y96" i="7"/>
  <c r="F56" i="7" s="1"/>
  <c r="AC97" i="7"/>
  <c r="AG98" i="7"/>
  <c r="Y100" i="7"/>
  <c r="F60" i="7" s="1"/>
  <c r="AC101" i="7"/>
  <c r="AG102" i="7"/>
  <c r="Y104" i="7"/>
  <c r="F64" i="7" s="1"/>
  <c r="AC105" i="7"/>
  <c r="AG106" i="7"/>
  <c r="Y108" i="7"/>
  <c r="F68" i="7" s="1"/>
  <c r="AC109" i="7"/>
  <c r="AG110" i="7"/>
  <c r="Y112" i="7"/>
  <c r="F72" i="7" s="1"/>
  <c r="W112" i="6"/>
  <c r="X112" i="6"/>
  <c r="V112" i="6"/>
  <c r="V111" i="6"/>
  <c r="W111" i="6"/>
  <c r="X111" i="6"/>
  <c r="W110" i="6"/>
  <c r="X110" i="6"/>
  <c r="V110" i="6"/>
  <c r="W109" i="6"/>
  <c r="X109" i="6"/>
  <c r="V109" i="6"/>
  <c r="W108" i="6"/>
  <c r="X108" i="6"/>
  <c r="V108" i="6"/>
  <c r="W107" i="6"/>
  <c r="X107" i="6"/>
  <c r="V107" i="6"/>
  <c r="Y107" i="6" s="1"/>
  <c r="V104" i="6"/>
  <c r="W104" i="6"/>
  <c r="X104" i="6"/>
  <c r="V105" i="6"/>
  <c r="W105" i="6"/>
  <c r="X105" i="6"/>
  <c r="V106" i="6"/>
  <c r="W106" i="6"/>
  <c r="X106" i="6"/>
  <c r="W103" i="6"/>
  <c r="X103" i="6"/>
  <c r="V103" i="6"/>
  <c r="Y103" i="6" s="1"/>
  <c r="W102" i="6"/>
  <c r="X102" i="6"/>
  <c r="V102" i="6"/>
  <c r="W101" i="6"/>
  <c r="X101" i="6"/>
  <c r="V101" i="6"/>
  <c r="V98" i="6"/>
  <c r="W98" i="6"/>
  <c r="X98" i="6"/>
  <c r="V99" i="6"/>
  <c r="W99" i="6"/>
  <c r="X99" i="6"/>
  <c r="V100" i="6"/>
  <c r="W100" i="6"/>
  <c r="X100" i="6"/>
  <c r="V96" i="6"/>
  <c r="W96" i="6"/>
  <c r="X96" i="6"/>
  <c r="V97" i="6"/>
  <c r="W97" i="6"/>
  <c r="X97" i="6"/>
  <c r="V95" i="6"/>
  <c r="W95" i="6"/>
  <c r="X95" i="6"/>
  <c r="W94" i="6"/>
  <c r="X94" i="6"/>
  <c r="V94" i="6"/>
  <c r="W93" i="6"/>
  <c r="X93" i="6"/>
  <c r="V93" i="6"/>
  <c r="W92" i="6"/>
  <c r="X92" i="6"/>
  <c r="V92" i="6"/>
  <c r="V91" i="6"/>
  <c r="W91" i="6"/>
  <c r="X91" i="6"/>
  <c r="W90" i="6"/>
  <c r="X90" i="6"/>
  <c r="V90" i="6"/>
  <c r="W89" i="6"/>
  <c r="X89" i="6"/>
  <c r="V89" i="6"/>
  <c r="V87" i="6"/>
  <c r="W87" i="6"/>
  <c r="X87" i="6"/>
  <c r="V88" i="6"/>
  <c r="W88" i="6"/>
  <c r="X88" i="6"/>
  <c r="W86" i="6"/>
  <c r="X86" i="6"/>
  <c r="V86" i="6"/>
  <c r="W85" i="6"/>
  <c r="X85" i="6"/>
  <c r="V85" i="6"/>
  <c r="W84" i="6"/>
  <c r="X84" i="6"/>
  <c r="V84" i="6"/>
  <c r="W83" i="6"/>
  <c r="X83" i="6"/>
  <c r="V83" i="6"/>
  <c r="Y83" i="6" s="1"/>
  <c r="V82" i="6"/>
  <c r="W82" i="6"/>
  <c r="X82" i="6"/>
  <c r="W81" i="6"/>
  <c r="X81" i="6"/>
  <c r="V81" i="6"/>
  <c r="X80" i="6"/>
  <c r="W80" i="6"/>
  <c r="V80" i="6"/>
  <c r="V77" i="6"/>
  <c r="W77" i="6"/>
  <c r="X77" i="6"/>
  <c r="V78" i="6"/>
  <c r="W78" i="6"/>
  <c r="X78" i="6"/>
  <c r="V79" i="6"/>
  <c r="W79" i="6"/>
  <c r="X79" i="6"/>
  <c r="W76" i="6"/>
  <c r="X76" i="6"/>
  <c r="V76" i="6"/>
  <c r="E41" i="7" l="1"/>
  <c r="E54" i="7"/>
  <c r="E70" i="7"/>
  <c r="E37" i="7"/>
  <c r="E39" i="7"/>
  <c r="E55" i="7"/>
  <c r="E62" i="7"/>
  <c r="E38" i="7"/>
  <c r="Y79" i="6"/>
  <c r="Y96" i="6"/>
  <c r="Y105" i="6"/>
  <c r="E56" i="7"/>
  <c r="Y86" i="6"/>
  <c r="Y90" i="6"/>
  <c r="Y94" i="6"/>
  <c r="Y102" i="6"/>
  <c r="Y110" i="6"/>
  <c r="E50" i="7"/>
  <c r="E46" i="7"/>
  <c r="E68" i="7"/>
  <c r="F65" i="7"/>
  <c r="F49" i="7"/>
  <c r="D66" i="7"/>
  <c r="D50" i="7"/>
  <c r="D70" i="7"/>
  <c r="D54" i="7"/>
  <c r="D62" i="7"/>
  <c r="D46" i="7"/>
  <c r="D58" i="7"/>
  <c r="F61" i="7"/>
  <c r="F45" i="7"/>
  <c r="F57" i="7"/>
  <c r="F69" i="7"/>
  <c r="F53" i="7"/>
  <c r="D65" i="7"/>
  <c r="D49" i="7"/>
  <c r="D61" i="7"/>
  <c r="D45" i="7"/>
  <c r="D57" i="7"/>
  <c r="D69" i="7"/>
  <c r="D53" i="7"/>
  <c r="Y87" i="6"/>
  <c r="Y97" i="6"/>
  <c r="Y98" i="6"/>
  <c r="Y106" i="6"/>
  <c r="Y77" i="6"/>
  <c r="Y81" i="6"/>
  <c r="Y85" i="6"/>
  <c r="Y88" i="6"/>
  <c r="Y89" i="6"/>
  <c r="Y91" i="6"/>
  <c r="Y93" i="6"/>
  <c r="Y95" i="6"/>
  <c r="Y99" i="6"/>
  <c r="Y101" i="6"/>
  <c r="Y109" i="6"/>
  <c r="Y111" i="6"/>
  <c r="Y76" i="6"/>
  <c r="Y78" i="6"/>
  <c r="Y80" i="6"/>
  <c r="Y82" i="6"/>
  <c r="Y84" i="6"/>
  <c r="Y92" i="6"/>
  <c r="Y100" i="6"/>
  <c r="Y104" i="6"/>
  <c r="Y108" i="6"/>
  <c r="Y112" i="6"/>
  <c r="AG112" i="6" l="1"/>
  <c r="AF112" i="6"/>
  <c r="AE112" i="6"/>
  <c r="AC112" i="6"/>
  <c r="AA112" i="6"/>
  <c r="Z112" i="6"/>
  <c r="AG111" i="6"/>
  <c r="AF111" i="6"/>
  <c r="AE111" i="6"/>
  <c r="AC111" i="6"/>
  <c r="AA111" i="6"/>
  <c r="Z111" i="6"/>
  <c r="AG110" i="6"/>
  <c r="AF110" i="6"/>
  <c r="AE110" i="6"/>
  <c r="AC110" i="6"/>
  <c r="AA110" i="6"/>
  <c r="Z110" i="6"/>
  <c r="AG109" i="6"/>
  <c r="AF109" i="6"/>
  <c r="AE109" i="6"/>
  <c r="AC109" i="6"/>
  <c r="AA109" i="6"/>
  <c r="Z109" i="6"/>
  <c r="AG108" i="6"/>
  <c r="AF108" i="6"/>
  <c r="AE108" i="6"/>
  <c r="AC108" i="6"/>
  <c r="AA108" i="6"/>
  <c r="Z108" i="6"/>
  <c r="AG107" i="6"/>
  <c r="AF107" i="6"/>
  <c r="AE107" i="6"/>
  <c r="AC107" i="6"/>
  <c r="AA107" i="6"/>
  <c r="Z107" i="6"/>
  <c r="AG106" i="6"/>
  <c r="AF106" i="6"/>
  <c r="AE106" i="6"/>
  <c r="AC106" i="6"/>
  <c r="AA106" i="6"/>
  <c r="Z106" i="6"/>
  <c r="AG105" i="6"/>
  <c r="AF105" i="6"/>
  <c r="AE105" i="6"/>
  <c r="AC105" i="6"/>
  <c r="AA105" i="6"/>
  <c r="Z105" i="6"/>
  <c r="AG104" i="6"/>
  <c r="AF104" i="6"/>
  <c r="AE104" i="6"/>
  <c r="AC104" i="6"/>
  <c r="AA104" i="6"/>
  <c r="Z104" i="6"/>
  <c r="AG103" i="6"/>
  <c r="AF103" i="6"/>
  <c r="AE103" i="6"/>
  <c r="AC103" i="6"/>
  <c r="AA103" i="6"/>
  <c r="Z103" i="6"/>
  <c r="AG102" i="6"/>
  <c r="AF102" i="6"/>
  <c r="AE102" i="6"/>
  <c r="AC102" i="6"/>
  <c r="AA102" i="6"/>
  <c r="Z102" i="6"/>
  <c r="AG101" i="6"/>
  <c r="AF101" i="6"/>
  <c r="AE101" i="6"/>
  <c r="AC101" i="6"/>
  <c r="AA101" i="6"/>
  <c r="Z101" i="6"/>
  <c r="AG100" i="6"/>
  <c r="AF100" i="6"/>
  <c r="AE100" i="6"/>
  <c r="AC100" i="6"/>
  <c r="AA100" i="6"/>
  <c r="Z100" i="6"/>
  <c r="AG99" i="6"/>
  <c r="AF99" i="6"/>
  <c r="AE99" i="6"/>
  <c r="AC99" i="6"/>
  <c r="AA99" i="6"/>
  <c r="Z99" i="6"/>
  <c r="AG98" i="6"/>
  <c r="AF98" i="6"/>
  <c r="AE98" i="6"/>
  <c r="AC98" i="6"/>
  <c r="AA98" i="6"/>
  <c r="Z98" i="6"/>
  <c r="AG97" i="6"/>
  <c r="AF97" i="6"/>
  <c r="AE97" i="6"/>
  <c r="AC97" i="6"/>
  <c r="AA97" i="6"/>
  <c r="Z97" i="6"/>
  <c r="AG96" i="6"/>
  <c r="AF96" i="6"/>
  <c r="AE96" i="6"/>
  <c r="AC96" i="6"/>
  <c r="AA96" i="6"/>
  <c r="Z96" i="6"/>
  <c r="AG95" i="6"/>
  <c r="AF95" i="6"/>
  <c r="AE95" i="6"/>
  <c r="AC95" i="6"/>
  <c r="AA95" i="6"/>
  <c r="Z95" i="6"/>
  <c r="AG94" i="6"/>
  <c r="AF94" i="6"/>
  <c r="AE94" i="6"/>
  <c r="AC94" i="6"/>
  <c r="AA94" i="6"/>
  <c r="Z94" i="6"/>
  <c r="AG93" i="6"/>
  <c r="AF93" i="6"/>
  <c r="AE93" i="6"/>
  <c r="AC93" i="6"/>
  <c r="AA93" i="6"/>
  <c r="Z93" i="6"/>
  <c r="AG92" i="6"/>
  <c r="AF92" i="6"/>
  <c r="AE92" i="6"/>
  <c r="AC92" i="6"/>
  <c r="AA92" i="6"/>
  <c r="Z92" i="6"/>
  <c r="AG91" i="6"/>
  <c r="AF91" i="6"/>
  <c r="AE91" i="6"/>
  <c r="AC91" i="6"/>
  <c r="AA91" i="6"/>
  <c r="Z91" i="6"/>
  <c r="AG90" i="6"/>
  <c r="AF90" i="6"/>
  <c r="AE90" i="6"/>
  <c r="AC90" i="6"/>
  <c r="AA90" i="6"/>
  <c r="Z90" i="6"/>
  <c r="AG89" i="6"/>
  <c r="AF89" i="6"/>
  <c r="AE89" i="6"/>
  <c r="AC89" i="6"/>
  <c r="AA89" i="6"/>
  <c r="Z89" i="6"/>
  <c r="AG88" i="6"/>
  <c r="AF88" i="6"/>
  <c r="AE88" i="6"/>
  <c r="AC88" i="6"/>
  <c r="AA88" i="6"/>
  <c r="Z88" i="6"/>
  <c r="AG87" i="6"/>
  <c r="AF87" i="6"/>
  <c r="AE87" i="6"/>
  <c r="AC87" i="6"/>
  <c r="AA87" i="6"/>
  <c r="Z87" i="6"/>
  <c r="AG86" i="6"/>
  <c r="AF86" i="6"/>
  <c r="AE86" i="6"/>
  <c r="AC86" i="6"/>
  <c r="AA86" i="6"/>
  <c r="Z86" i="6"/>
  <c r="AG85" i="6"/>
  <c r="AF85" i="6"/>
  <c r="AE85" i="6"/>
  <c r="AC85" i="6"/>
  <c r="AA85" i="6"/>
  <c r="Z85" i="6"/>
  <c r="AG84" i="6"/>
  <c r="AF84" i="6"/>
  <c r="AE84" i="6"/>
  <c r="AC84" i="6"/>
  <c r="AA84" i="6"/>
  <c r="Z84" i="6"/>
  <c r="AG83" i="6"/>
  <c r="AF83" i="6"/>
  <c r="AE83" i="6"/>
  <c r="AC83" i="6"/>
  <c r="AA83" i="6"/>
  <c r="Z83" i="6"/>
  <c r="AG82" i="6"/>
  <c r="AF82" i="6"/>
  <c r="AE82" i="6"/>
  <c r="AC82" i="6"/>
  <c r="AA82" i="6"/>
  <c r="Z82" i="6"/>
  <c r="AG81" i="6"/>
  <c r="AF81" i="6"/>
  <c r="AE81" i="6"/>
  <c r="AC81" i="6"/>
  <c r="AA81" i="6"/>
  <c r="Z81" i="6"/>
  <c r="AG80" i="6"/>
  <c r="AF80" i="6"/>
  <c r="AE80" i="6"/>
  <c r="AC80" i="6"/>
  <c r="AA80" i="6"/>
  <c r="Z80" i="6"/>
  <c r="AG79" i="6"/>
  <c r="AF79" i="6"/>
  <c r="AE79" i="6"/>
  <c r="AC79" i="6"/>
  <c r="AA79" i="6"/>
  <c r="Z79" i="6"/>
  <c r="AG78" i="6"/>
  <c r="AF78" i="6"/>
  <c r="AE78" i="6"/>
  <c r="AC78" i="6"/>
  <c r="AA78" i="6"/>
  <c r="Z78" i="6"/>
  <c r="AG77" i="6"/>
  <c r="AF77" i="6"/>
  <c r="AE77" i="6"/>
  <c r="AC77" i="6"/>
  <c r="AA77" i="6"/>
  <c r="Z77" i="6"/>
  <c r="AG76" i="6"/>
  <c r="AF76" i="6"/>
  <c r="AE76" i="6"/>
  <c r="AC76" i="6"/>
  <c r="AA76" i="6"/>
  <c r="Z76" i="6"/>
  <c r="V55" i="6" l="1"/>
  <c r="V59" i="6"/>
  <c r="V63" i="6"/>
  <c r="V71" i="6"/>
  <c r="V36" i="6"/>
  <c r="V40" i="6"/>
  <c r="V44" i="6"/>
  <c r="V48" i="6"/>
  <c r="V52" i="6"/>
  <c r="V56" i="6"/>
  <c r="V60" i="6"/>
  <c r="V64" i="6"/>
  <c r="V68" i="6"/>
  <c r="V72" i="6"/>
  <c r="E36" i="6"/>
  <c r="E39" i="6"/>
  <c r="E40" i="6"/>
  <c r="E47" i="6"/>
  <c r="E48" i="6"/>
  <c r="E49" i="6"/>
  <c r="E51" i="6"/>
  <c r="E52" i="6"/>
  <c r="E53" i="6"/>
  <c r="E56" i="6"/>
  <c r="E57" i="6"/>
  <c r="E60" i="6"/>
  <c r="E61" i="6"/>
  <c r="E65" i="6"/>
  <c r="E69" i="6"/>
  <c r="V37" i="6"/>
  <c r="V41" i="6"/>
  <c r="V45" i="6"/>
  <c r="R51" i="6"/>
  <c r="R55" i="6"/>
  <c r="S55" i="6" s="1"/>
  <c r="V57" i="6"/>
  <c r="R63" i="6"/>
  <c r="S63" i="6" s="1"/>
  <c r="R67" i="6"/>
  <c r="R49" i="6"/>
  <c r="S49" i="6" s="1"/>
  <c r="V49" i="6"/>
  <c r="R53" i="6"/>
  <c r="V53" i="6"/>
  <c r="R61" i="6"/>
  <c r="S61" i="6" s="1"/>
  <c r="V61" i="6"/>
  <c r="R65" i="6"/>
  <c r="V65" i="6"/>
  <c r="R69" i="6"/>
  <c r="S69" i="6" s="1"/>
  <c r="V69" i="6"/>
  <c r="V38" i="6"/>
  <c r="V42" i="6"/>
  <c r="V46" i="6"/>
  <c r="V50" i="6"/>
  <c r="V54" i="6"/>
  <c r="V58" i="6"/>
  <c r="V62" i="6"/>
  <c r="V66" i="6"/>
  <c r="V70" i="6"/>
  <c r="V39" i="6"/>
  <c r="V43" i="6"/>
  <c r="V47" i="6"/>
  <c r="V51" i="6"/>
  <c r="V67" i="6"/>
  <c r="R38" i="6"/>
  <c r="S38" i="6" s="1"/>
  <c r="R48" i="6"/>
  <c r="S48" i="6" s="1"/>
  <c r="R64" i="6"/>
  <c r="S64" i="6" s="1"/>
  <c r="R66" i="6"/>
  <c r="S66" i="6" s="1"/>
  <c r="R68" i="6"/>
  <c r="S68" i="6" s="1"/>
  <c r="R70" i="6"/>
  <c r="S53" i="6"/>
  <c r="R36" i="6"/>
  <c r="S36" i="6" s="1"/>
  <c r="R40" i="6"/>
  <c r="S40" i="6" s="1"/>
  <c r="R42" i="6"/>
  <c r="S42" i="6" s="1"/>
  <c r="R44" i="6"/>
  <c r="S44" i="6" s="1"/>
  <c r="R46" i="6"/>
  <c r="S46" i="6" s="1"/>
  <c r="R52" i="6"/>
  <c r="S52" i="6" s="1"/>
  <c r="R54" i="6"/>
  <c r="S54" i="6" s="1"/>
  <c r="R60" i="6"/>
  <c r="S60" i="6" s="1"/>
  <c r="R37" i="6"/>
  <c r="S37" i="6" s="1"/>
  <c r="R39" i="6"/>
  <c r="S39" i="6" s="1"/>
  <c r="R41" i="6"/>
  <c r="S41" i="6" s="1"/>
  <c r="R43" i="6"/>
  <c r="S43" i="6" s="1"/>
  <c r="R45" i="6"/>
  <c r="S45" i="6" s="1"/>
  <c r="R47" i="6"/>
  <c r="S47" i="6" s="1"/>
  <c r="E38" i="6"/>
  <c r="E43" i="6"/>
  <c r="E44" i="6"/>
  <c r="E45" i="6"/>
  <c r="E54" i="6"/>
  <c r="E55" i="6"/>
  <c r="E59" i="6"/>
  <c r="E62" i="6"/>
  <c r="E63" i="6"/>
  <c r="E64" i="6"/>
  <c r="E66" i="6"/>
  <c r="E67" i="6"/>
  <c r="E68" i="6"/>
  <c r="E72" i="6"/>
  <c r="R50" i="6"/>
  <c r="S50" i="6" s="1"/>
  <c r="R58" i="6"/>
  <c r="S58" i="6" s="1"/>
  <c r="S65" i="6"/>
  <c r="R71" i="6"/>
  <c r="AH76" i="6"/>
  <c r="AH77" i="6"/>
  <c r="AH78" i="6"/>
  <c r="AH79" i="6"/>
  <c r="AH80" i="6"/>
  <c r="AH81" i="6"/>
  <c r="AH82" i="6"/>
  <c r="AH83" i="6"/>
  <c r="AH84" i="6"/>
  <c r="AH85" i="6"/>
  <c r="AH86" i="6"/>
  <c r="AH87" i="6"/>
  <c r="AH88" i="6"/>
  <c r="AH89" i="6"/>
  <c r="AH90" i="6"/>
  <c r="AH91" i="6"/>
  <c r="AH92" i="6"/>
  <c r="AH93" i="6"/>
  <c r="AH94" i="6"/>
  <c r="AH95" i="6"/>
  <c r="AH96" i="6"/>
  <c r="AH97" i="6"/>
  <c r="AH98" i="6"/>
  <c r="AH99" i="6"/>
  <c r="AH100" i="6"/>
  <c r="AH101" i="6"/>
  <c r="AH102" i="6"/>
  <c r="AH103" i="6"/>
  <c r="AH104" i="6"/>
  <c r="AH105" i="6"/>
  <c r="AH106" i="6"/>
  <c r="AH107" i="6"/>
  <c r="AH108" i="6"/>
  <c r="AH109" i="6"/>
  <c r="AH110" i="6"/>
  <c r="AH111" i="6"/>
  <c r="AH112" i="6"/>
  <c r="R56" i="6"/>
  <c r="S56" i="6" s="1"/>
  <c r="R57" i="6"/>
  <c r="S57" i="6" s="1"/>
  <c r="R59" i="6"/>
  <c r="S59" i="6" s="1"/>
  <c r="R62" i="6"/>
  <c r="S62" i="6" s="1"/>
  <c r="R72" i="6"/>
  <c r="AD76" i="6"/>
  <c r="F36" i="6" s="1"/>
  <c r="AD77" i="6"/>
  <c r="F37" i="6" s="1"/>
  <c r="AD78" i="6"/>
  <c r="F38" i="6" s="1"/>
  <c r="AD79" i="6"/>
  <c r="F39" i="6" s="1"/>
  <c r="AD80" i="6"/>
  <c r="F40" i="6" s="1"/>
  <c r="AD81" i="6"/>
  <c r="F41" i="6" s="1"/>
  <c r="AD82" i="6"/>
  <c r="F42" i="6" s="1"/>
  <c r="AD83" i="6"/>
  <c r="F43" i="6" s="1"/>
  <c r="AD84" i="6"/>
  <c r="F44" i="6" s="1"/>
  <c r="AD85" i="6"/>
  <c r="F45" i="6" s="1"/>
  <c r="AD86" i="6"/>
  <c r="F46" i="6" s="1"/>
  <c r="AD87" i="6"/>
  <c r="F47" i="6" s="1"/>
  <c r="AD88" i="6"/>
  <c r="F48" i="6" s="1"/>
  <c r="AD89" i="6"/>
  <c r="F49" i="6" s="1"/>
  <c r="AD90" i="6"/>
  <c r="F50" i="6" s="1"/>
  <c r="AD91" i="6"/>
  <c r="F51" i="6" s="1"/>
  <c r="AD92" i="6"/>
  <c r="F52" i="6" s="1"/>
  <c r="AD93" i="6"/>
  <c r="F53" i="6" s="1"/>
  <c r="AD94" i="6"/>
  <c r="F54" i="6" s="1"/>
  <c r="AD95" i="6"/>
  <c r="F55" i="6" s="1"/>
  <c r="AD96" i="6"/>
  <c r="F56" i="6" s="1"/>
  <c r="AD97" i="6"/>
  <c r="F57" i="6" s="1"/>
  <c r="AD98" i="6"/>
  <c r="F58" i="6" s="1"/>
  <c r="AD99" i="6"/>
  <c r="F59" i="6" s="1"/>
  <c r="AD100" i="6"/>
  <c r="F60" i="6" s="1"/>
  <c r="AD101" i="6"/>
  <c r="F61" i="6" s="1"/>
  <c r="AD102" i="6"/>
  <c r="F62" i="6" s="1"/>
  <c r="AD103" i="6"/>
  <c r="F63" i="6" s="1"/>
  <c r="AD104" i="6"/>
  <c r="F64" i="6" s="1"/>
  <c r="AD105" i="6"/>
  <c r="F65" i="6" s="1"/>
  <c r="AD106" i="6"/>
  <c r="F66" i="6" s="1"/>
  <c r="AD107" i="6"/>
  <c r="F67" i="6" s="1"/>
  <c r="AD108" i="6"/>
  <c r="F68" i="6" s="1"/>
  <c r="AD109" i="6"/>
  <c r="F69" i="6" s="1"/>
  <c r="AD110" i="6"/>
  <c r="F70" i="6" s="1"/>
  <c r="AD111" i="6"/>
  <c r="F71" i="6" s="1"/>
  <c r="AD112" i="6"/>
  <c r="F72" i="6" s="1"/>
  <c r="S51" i="6"/>
  <c r="S67" i="6"/>
  <c r="C71" i="6" l="1"/>
  <c r="E71" i="6"/>
  <c r="C58" i="6"/>
  <c r="E58" i="6"/>
  <c r="C50" i="6"/>
  <c r="E50" i="6"/>
  <c r="C46" i="6"/>
  <c r="E46" i="6"/>
  <c r="C42" i="6"/>
  <c r="E42" i="6"/>
  <c r="C41" i="6"/>
  <c r="E41" i="6"/>
  <c r="C37" i="6"/>
  <c r="E37" i="6"/>
  <c r="C72" i="6"/>
  <c r="C68" i="6"/>
  <c r="C64" i="6"/>
  <c r="C60" i="6"/>
  <c r="C56" i="6"/>
  <c r="C52" i="6"/>
  <c r="C48" i="6"/>
  <c r="C44" i="6"/>
  <c r="C40" i="6"/>
  <c r="C39" i="6"/>
  <c r="C67" i="6"/>
  <c r="C63" i="6"/>
  <c r="C59" i="6"/>
  <c r="C55" i="6"/>
  <c r="C51" i="6"/>
  <c r="C47" i="6"/>
  <c r="C43" i="6"/>
  <c r="C38" i="6"/>
  <c r="C66" i="6"/>
  <c r="C62" i="6"/>
  <c r="C54" i="6"/>
  <c r="C69" i="6"/>
  <c r="C65" i="6"/>
  <c r="C61" i="6"/>
  <c r="C57" i="6"/>
  <c r="C53" i="6"/>
  <c r="C49" i="6"/>
  <c r="C45" i="6"/>
  <c r="C36" i="6"/>
  <c r="D69" i="6"/>
  <c r="D65" i="6"/>
  <c r="D61" i="6"/>
  <c r="D57" i="6"/>
  <c r="D53" i="6"/>
  <c r="D49" i="6"/>
  <c r="D45" i="6"/>
  <c r="D41" i="6"/>
  <c r="D37" i="6"/>
  <c r="D72" i="6"/>
  <c r="D68" i="6"/>
  <c r="D64" i="6"/>
  <c r="D60" i="6"/>
  <c r="D56" i="6"/>
  <c r="D52" i="6"/>
  <c r="D48" i="6"/>
  <c r="D44" i="6"/>
  <c r="D40" i="6"/>
  <c r="D36" i="6"/>
  <c r="D71" i="6"/>
  <c r="D67" i="6"/>
  <c r="D63" i="6"/>
  <c r="D59" i="6"/>
  <c r="D55" i="6"/>
  <c r="D51" i="6"/>
  <c r="D47" i="6"/>
  <c r="D43" i="6"/>
  <c r="D39" i="6"/>
  <c r="D70" i="6"/>
  <c r="D66" i="6"/>
  <c r="D62" i="6"/>
  <c r="D58" i="6"/>
  <c r="D54" i="6"/>
  <c r="D50" i="6"/>
  <c r="D46" i="6"/>
  <c r="D42" i="6"/>
  <c r="D38" i="6"/>
  <c r="E70" i="6" l="1"/>
  <c r="C70" i="6" l="1"/>
</calcChain>
</file>

<file path=xl/comments1.xml><?xml version="1.0" encoding="utf-8"?>
<comments xmlns="http://schemas.openxmlformats.org/spreadsheetml/2006/main">
  <authors>
    <author>OECD.Stat</author>
  </authors>
  <commentList>
    <comment ref="C10" authorId="0">
      <text>
        <r>
          <rPr>
            <sz val="9"/>
            <color indexed="81"/>
            <rFont val="Tahoma"/>
            <family val="2"/>
          </rPr>
          <t>E: Estimated value</t>
        </r>
      </text>
    </comment>
    <comment ref="D10" authorId="0">
      <text>
        <r>
          <rPr>
            <sz val="9"/>
            <color indexed="81"/>
            <rFont val="Tahoma"/>
            <family val="2"/>
          </rPr>
          <t>E: Estimated value</t>
        </r>
      </text>
    </comment>
    <comment ref="E10" authorId="0">
      <text>
        <r>
          <rPr>
            <sz val="9"/>
            <color indexed="81"/>
            <rFont val="Tahoma"/>
            <family val="2"/>
          </rPr>
          <t>E: Estimated value</t>
        </r>
      </text>
    </comment>
    <comment ref="F10" authorId="0">
      <text>
        <r>
          <rPr>
            <sz val="9"/>
            <color indexed="81"/>
            <rFont val="Tahoma"/>
            <family val="2"/>
          </rPr>
          <t>E: Estimated value</t>
        </r>
      </text>
    </comment>
    <comment ref="G10" authorId="0">
      <text>
        <r>
          <rPr>
            <sz val="9"/>
            <color indexed="81"/>
            <rFont val="Tahoma"/>
            <family val="2"/>
          </rPr>
          <t>E: Estimated value</t>
        </r>
      </text>
    </comment>
    <comment ref="C18" authorId="0">
      <text>
        <r>
          <rPr>
            <sz val="9"/>
            <color indexed="81"/>
            <rFont val="Tahoma"/>
            <family val="2"/>
          </rPr>
          <t>E: Estimated value</t>
        </r>
      </text>
    </comment>
    <comment ref="C19" authorId="0">
      <text>
        <r>
          <rPr>
            <sz val="9"/>
            <color indexed="81"/>
            <rFont val="Tahoma"/>
            <family val="2"/>
          </rPr>
          <t>E: Estimated value</t>
        </r>
      </text>
    </comment>
    <comment ref="D19" authorId="0">
      <text>
        <r>
          <rPr>
            <sz val="9"/>
            <color indexed="81"/>
            <rFont val="Tahoma"/>
            <family val="2"/>
          </rPr>
          <t>E: Estimated value</t>
        </r>
      </text>
    </comment>
    <comment ref="E19" authorId="0">
      <text>
        <r>
          <rPr>
            <sz val="9"/>
            <color indexed="81"/>
            <rFont val="Tahoma"/>
            <family val="2"/>
          </rPr>
          <t>E: Estimated value</t>
        </r>
      </text>
    </comment>
    <comment ref="F19" authorId="0">
      <text>
        <r>
          <rPr>
            <sz val="9"/>
            <color indexed="81"/>
            <rFont val="Tahoma"/>
            <family val="2"/>
          </rPr>
          <t>E: Estimated value</t>
        </r>
      </text>
    </comment>
    <comment ref="G19" authorId="0">
      <text>
        <r>
          <rPr>
            <sz val="9"/>
            <color indexed="81"/>
            <rFont val="Tahoma"/>
            <family val="2"/>
          </rPr>
          <t>E: Estimated value</t>
        </r>
      </text>
    </comment>
    <comment ref="H19" authorId="0">
      <text>
        <r>
          <rPr>
            <sz val="9"/>
            <color indexed="81"/>
            <rFont val="Tahoma"/>
            <family val="2"/>
          </rPr>
          <t>E: Estimated value</t>
        </r>
      </text>
    </comment>
    <comment ref="I19" authorId="0">
      <text>
        <r>
          <rPr>
            <sz val="9"/>
            <color indexed="81"/>
            <rFont val="Tahoma"/>
            <family val="2"/>
          </rPr>
          <t>E: Estimated value</t>
        </r>
      </text>
    </comment>
    <comment ref="J19" authorId="0">
      <text>
        <r>
          <rPr>
            <sz val="9"/>
            <color indexed="81"/>
            <rFont val="Tahoma"/>
            <family val="2"/>
          </rPr>
          <t>E: Estimated value</t>
        </r>
      </text>
    </comment>
    <comment ref="K19" authorId="0">
      <text>
        <r>
          <rPr>
            <sz val="9"/>
            <color indexed="81"/>
            <rFont val="Tahoma"/>
            <family val="2"/>
          </rPr>
          <t>E: Estimated value</t>
        </r>
      </text>
    </comment>
    <comment ref="L19" authorId="0">
      <text>
        <r>
          <rPr>
            <sz val="9"/>
            <color indexed="81"/>
            <rFont val="Tahoma"/>
            <family val="2"/>
          </rPr>
          <t>E: Estimated value</t>
        </r>
      </text>
    </comment>
    <comment ref="M19" authorId="0">
      <text>
        <r>
          <rPr>
            <sz val="9"/>
            <color indexed="81"/>
            <rFont val="Tahoma"/>
            <family val="2"/>
          </rPr>
          <t>E: Estimated value</t>
        </r>
      </text>
    </comment>
    <comment ref="N19" authorId="0">
      <text>
        <r>
          <rPr>
            <sz val="9"/>
            <color indexed="81"/>
            <rFont val="Tahoma"/>
            <family val="2"/>
          </rPr>
          <t>E: Estimated value</t>
        </r>
      </text>
    </comment>
    <comment ref="O19" authorId="0">
      <text>
        <r>
          <rPr>
            <sz val="9"/>
            <color indexed="81"/>
            <rFont val="Tahoma"/>
            <family val="2"/>
          </rPr>
          <t>E: Estimated value</t>
        </r>
      </text>
    </comment>
    <comment ref="P19" authorId="0">
      <text>
        <r>
          <rPr>
            <sz val="9"/>
            <color indexed="81"/>
            <rFont val="Tahoma"/>
            <family val="2"/>
          </rPr>
          <t>E: Estimated value</t>
        </r>
      </text>
    </comment>
    <comment ref="Q19" authorId="0">
      <text>
        <r>
          <rPr>
            <sz val="9"/>
            <color indexed="81"/>
            <rFont val="Tahoma"/>
            <family val="2"/>
          </rPr>
          <t>E: Estimated value</t>
        </r>
      </text>
    </comment>
    <comment ref="F20" authorId="0">
      <text>
        <r>
          <rPr>
            <sz val="9"/>
            <color indexed="81"/>
            <rFont val="Tahoma"/>
            <family val="2"/>
          </rPr>
          <t>E: Estimated value</t>
        </r>
      </text>
    </comment>
    <comment ref="G20" authorId="0">
      <text>
        <r>
          <rPr>
            <sz val="9"/>
            <color indexed="81"/>
            <rFont val="Tahoma"/>
            <family val="2"/>
          </rPr>
          <t>E: Estimated value</t>
        </r>
      </text>
    </comment>
    <comment ref="C22" authorId="0">
      <text>
        <r>
          <rPr>
            <sz val="9"/>
            <color indexed="81"/>
            <rFont val="Tahoma"/>
            <family val="2"/>
          </rPr>
          <t>E: Estimated value</t>
        </r>
      </text>
    </comment>
    <comment ref="D22" authorId="0">
      <text>
        <r>
          <rPr>
            <sz val="9"/>
            <color indexed="81"/>
            <rFont val="Tahoma"/>
            <family val="2"/>
          </rPr>
          <t>E: Estimated value</t>
        </r>
      </text>
    </comment>
    <comment ref="E22" authorId="0">
      <text>
        <r>
          <rPr>
            <sz val="9"/>
            <color indexed="81"/>
            <rFont val="Tahoma"/>
            <family val="2"/>
          </rPr>
          <t>E: Estimated value</t>
        </r>
      </text>
    </comment>
    <comment ref="F22" authorId="0">
      <text>
        <r>
          <rPr>
            <sz val="9"/>
            <color indexed="81"/>
            <rFont val="Tahoma"/>
            <family val="2"/>
          </rPr>
          <t>E: Estimated value</t>
        </r>
      </text>
    </comment>
    <comment ref="G22" authorId="0">
      <text>
        <r>
          <rPr>
            <sz val="9"/>
            <color indexed="81"/>
            <rFont val="Tahoma"/>
            <family val="2"/>
          </rPr>
          <t>E: Estimated value</t>
        </r>
      </text>
    </comment>
    <comment ref="C23" authorId="0">
      <text>
        <r>
          <rPr>
            <sz val="9"/>
            <color indexed="81"/>
            <rFont val="Tahoma"/>
            <family val="2"/>
          </rPr>
          <t>E: Estimated value</t>
        </r>
      </text>
    </comment>
    <comment ref="D23" authorId="0">
      <text>
        <r>
          <rPr>
            <sz val="9"/>
            <color indexed="81"/>
            <rFont val="Tahoma"/>
            <family val="2"/>
          </rPr>
          <t>E: Estimated value</t>
        </r>
      </text>
    </comment>
    <comment ref="E23" authorId="0">
      <text>
        <r>
          <rPr>
            <sz val="9"/>
            <color indexed="81"/>
            <rFont val="Tahoma"/>
            <family val="2"/>
          </rPr>
          <t>E: Estimated value</t>
        </r>
      </text>
    </comment>
    <comment ref="F23" authorId="0">
      <text>
        <r>
          <rPr>
            <sz val="9"/>
            <color indexed="81"/>
            <rFont val="Tahoma"/>
            <family val="2"/>
          </rPr>
          <t>E: Estimated value</t>
        </r>
      </text>
    </comment>
    <comment ref="G23" authorId="0">
      <text>
        <r>
          <rPr>
            <sz val="9"/>
            <color indexed="81"/>
            <rFont val="Tahoma"/>
            <family val="2"/>
          </rPr>
          <t>E: Estimated value</t>
        </r>
      </text>
    </comment>
    <comment ref="C25" authorId="0">
      <text>
        <r>
          <rPr>
            <sz val="9"/>
            <color indexed="81"/>
            <rFont val="Tahoma"/>
            <family val="2"/>
          </rPr>
          <t>E: Estimated value</t>
        </r>
      </text>
    </comment>
    <comment ref="D25" authorId="0">
      <text>
        <r>
          <rPr>
            <sz val="9"/>
            <color indexed="81"/>
            <rFont val="Tahoma"/>
            <family val="2"/>
          </rPr>
          <t>E: Estimated value</t>
        </r>
      </text>
    </comment>
    <comment ref="E25" authorId="0">
      <text>
        <r>
          <rPr>
            <sz val="9"/>
            <color indexed="81"/>
            <rFont val="Tahoma"/>
            <family val="2"/>
          </rPr>
          <t>E: Estimated value</t>
        </r>
      </text>
    </comment>
    <comment ref="F25" authorId="0">
      <text>
        <r>
          <rPr>
            <sz val="9"/>
            <color indexed="81"/>
            <rFont val="Tahoma"/>
            <family val="2"/>
          </rPr>
          <t>E: Estimated value</t>
        </r>
      </text>
    </comment>
    <comment ref="G25" authorId="0">
      <text>
        <r>
          <rPr>
            <sz val="9"/>
            <color indexed="81"/>
            <rFont val="Tahoma"/>
            <family val="2"/>
          </rPr>
          <t>E: Estimated value</t>
        </r>
      </text>
    </comment>
    <comment ref="H25" authorId="0">
      <text>
        <r>
          <rPr>
            <sz val="9"/>
            <color indexed="81"/>
            <rFont val="Tahoma"/>
            <family val="2"/>
          </rPr>
          <t>E: Estimated value</t>
        </r>
      </text>
    </comment>
    <comment ref="I25" authorId="0">
      <text>
        <r>
          <rPr>
            <sz val="9"/>
            <color indexed="81"/>
            <rFont val="Tahoma"/>
            <family val="2"/>
          </rPr>
          <t>E: Estimated value</t>
        </r>
      </text>
    </comment>
    <comment ref="J25" authorId="0">
      <text>
        <r>
          <rPr>
            <sz val="9"/>
            <color indexed="81"/>
            <rFont val="Tahoma"/>
            <family val="2"/>
          </rPr>
          <t>E: Estimated value</t>
        </r>
      </text>
    </comment>
    <comment ref="K25" authorId="0">
      <text>
        <r>
          <rPr>
            <sz val="9"/>
            <color indexed="81"/>
            <rFont val="Tahoma"/>
            <family val="2"/>
          </rPr>
          <t>E: Estimated value</t>
        </r>
      </text>
    </comment>
    <comment ref="L25" authorId="0">
      <text>
        <r>
          <rPr>
            <sz val="9"/>
            <color indexed="81"/>
            <rFont val="Tahoma"/>
            <family val="2"/>
          </rPr>
          <t>E: Estimated value</t>
        </r>
      </text>
    </comment>
    <comment ref="M25" authorId="0">
      <text>
        <r>
          <rPr>
            <sz val="9"/>
            <color indexed="81"/>
            <rFont val="Tahoma"/>
            <family val="2"/>
          </rPr>
          <t>E: Estimated value</t>
        </r>
      </text>
    </comment>
    <comment ref="Y25" authorId="0">
      <text>
        <r>
          <rPr>
            <sz val="9"/>
            <color indexed="81"/>
            <rFont val="Tahoma"/>
            <family val="2"/>
          </rPr>
          <t>E: Estimated value</t>
        </r>
      </text>
    </comment>
    <comment ref="C27" authorId="0">
      <text>
        <r>
          <rPr>
            <sz val="9"/>
            <color indexed="81"/>
            <rFont val="Tahoma"/>
            <family val="2"/>
          </rPr>
          <t>E: Estimated value</t>
        </r>
      </text>
    </comment>
    <comment ref="D27" authorId="0">
      <text>
        <r>
          <rPr>
            <sz val="9"/>
            <color indexed="81"/>
            <rFont val="Tahoma"/>
            <family val="2"/>
          </rPr>
          <t>E: Estimated value</t>
        </r>
      </text>
    </comment>
    <comment ref="E27" authorId="0">
      <text>
        <r>
          <rPr>
            <sz val="9"/>
            <color indexed="81"/>
            <rFont val="Tahoma"/>
            <family val="2"/>
          </rPr>
          <t>E: Estimated value</t>
        </r>
      </text>
    </comment>
    <comment ref="F27" authorId="0">
      <text>
        <r>
          <rPr>
            <sz val="9"/>
            <color indexed="81"/>
            <rFont val="Tahoma"/>
            <family val="2"/>
          </rPr>
          <t>E: Estimated value</t>
        </r>
      </text>
    </comment>
    <comment ref="G27" authorId="0">
      <text>
        <r>
          <rPr>
            <sz val="9"/>
            <color indexed="81"/>
            <rFont val="Tahoma"/>
            <family val="2"/>
          </rPr>
          <t>E: Estimated value</t>
        </r>
      </text>
    </comment>
    <comment ref="C28" authorId="0">
      <text>
        <r>
          <rPr>
            <sz val="9"/>
            <color indexed="81"/>
            <rFont val="Tahoma"/>
            <family val="2"/>
          </rPr>
          <t>E: Estimated value</t>
        </r>
      </text>
    </comment>
    <comment ref="D28" authorId="0">
      <text>
        <r>
          <rPr>
            <sz val="9"/>
            <color indexed="81"/>
            <rFont val="Tahoma"/>
            <family val="2"/>
          </rPr>
          <t>E: Estimated value</t>
        </r>
      </text>
    </comment>
    <comment ref="E28" authorId="0">
      <text>
        <r>
          <rPr>
            <sz val="9"/>
            <color indexed="81"/>
            <rFont val="Tahoma"/>
            <family val="2"/>
          </rPr>
          <t>E: Estimated value</t>
        </r>
      </text>
    </comment>
    <comment ref="F28" authorId="0">
      <text>
        <r>
          <rPr>
            <sz val="9"/>
            <color indexed="81"/>
            <rFont val="Tahoma"/>
            <family val="2"/>
          </rPr>
          <t>E: Estimated value</t>
        </r>
      </text>
    </comment>
    <comment ref="G28" authorId="0">
      <text>
        <r>
          <rPr>
            <sz val="9"/>
            <color indexed="81"/>
            <rFont val="Tahoma"/>
            <family val="2"/>
          </rPr>
          <t>E: Estimated value</t>
        </r>
      </text>
    </comment>
    <comment ref="H28" authorId="0">
      <text>
        <r>
          <rPr>
            <sz val="9"/>
            <color indexed="81"/>
            <rFont val="Tahoma"/>
            <family val="2"/>
          </rPr>
          <t>E: Estimated value</t>
        </r>
      </text>
    </comment>
    <comment ref="I28" authorId="0">
      <text>
        <r>
          <rPr>
            <sz val="9"/>
            <color indexed="81"/>
            <rFont val="Tahoma"/>
            <family val="2"/>
          </rPr>
          <t>E: Estimated value</t>
        </r>
      </text>
    </comment>
    <comment ref="J28" authorId="0">
      <text>
        <r>
          <rPr>
            <sz val="9"/>
            <color indexed="81"/>
            <rFont val="Tahoma"/>
            <family val="2"/>
          </rPr>
          <t>E: Estimated value</t>
        </r>
      </text>
    </comment>
    <comment ref="K28" authorId="0">
      <text>
        <r>
          <rPr>
            <sz val="9"/>
            <color indexed="81"/>
            <rFont val="Tahoma"/>
            <family val="2"/>
          </rPr>
          <t>E: Estimated value</t>
        </r>
      </text>
    </comment>
    <comment ref="L28" authorId="0">
      <text>
        <r>
          <rPr>
            <sz val="9"/>
            <color indexed="81"/>
            <rFont val="Tahoma"/>
            <family val="2"/>
          </rPr>
          <t>E: Estimated value</t>
        </r>
      </text>
    </comment>
    <comment ref="M28" authorId="0">
      <text>
        <r>
          <rPr>
            <sz val="9"/>
            <color indexed="81"/>
            <rFont val="Tahoma"/>
            <family val="2"/>
          </rPr>
          <t>E: Estimated value</t>
        </r>
      </text>
    </comment>
    <comment ref="N28" authorId="0">
      <text>
        <r>
          <rPr>
            <sz val="9"/>
            <color indexed="81"/>
            <rFont val="Tahoma"/>
            <family val="2"/>
          </rPr>
          <t>E: Estimated value</t>
        </r>
      </text>
    </comment>
    <comment ref="O28" authorId="0">
      <text>
        <r>
          <rPr>
            <sz val="9"/>
            <color indexed="81"/>
            <rFont val="Tahoma"/>
            <family val="2"/>
          </rPr>
          <t>E: Estimated value</t>
        </r>
      </text>
    </comment>
    <comment ref="D32" authorId="0">
      <text>
        <r>
          <rPr>
            <sz val="9"/>
            <color indexed="81"/>
            <rFont val="Tahoma"/>
            <family val="2"/>
          </rPr>
          <t>E: Estimated value</t>
        </r>
      </text>
    </comment>
    <comment ref="E32" authorId="0">
      <text>
        <r>
          <rPr>
            <sz val="9"/>
            <color indexed="81"/>
            <rFont val="Tahoma"/>
            <family val="2"/>
          </rPr>
          <t>E: Estimated value</t>
        </r>
      </text>
    </comment>
    <comment ref="F32" authorId="0">
      <text>
        <r>
          <rPr>
            <sz val="9"/>
            <color indexed="81"/>
            <rFont val="Tahoma"/>
            <family val="2"/>
          </rPr>
          <t>E: Estimated value</t>
        </r>
      </text>
    </comment>
    <comment ref="G32" authorId="0">
      <text>
        <r>
          <rPr>
            <sz val="9"/>
            <color indexed="81"/>
            <rFont val="Tahoma"/>
            <family val="2"/>
          </rPr>
          <t>E: Estimated value</t>
        </r>
      </text>
    </comment>
    <comment ref="C33" authorId="0">
      <text>
        <r>
          <rPr>
            <sz val="9"/>
            <color indexed="81"/>
            <rFont val="Tahoma"/>
            <family val="2"/>
          </rPr>
          <t>E: Estimated value</t>
        </r>
      </text>
    </comment>
    <comment ref="D33" authorId="0">
      <text>
        <r>
          <rPr>
            <sz val="9"/>
            <color indexed="81"/>
            <rFont val="Tahoma"/>
            <family val="2"/>
          </rPr>
          <t>E: Estimated value</t>
        </r>
      </text>
    </comment>
    <comment ref="E33" authorId="0">
      <text>
        <r>
          <rPr>
            <sz val="9"/>
            <color indexed="81"/>
            <rFont val="Tahoma"/>
            <family val="2"/>
          </rPr>
          <t>E: Estimated value</t>
        </r>
      </text>
    </comment>
    <comment ref="F33" authorId="0">
      <text>
        <r>
          <rPr>
            <sz val="9"/>
            <color indexed="81"/>
            <rFont val="Tahoma"/>
            <family val="2"/>
          </rPr>
          <t>E: Estimated value</t>
        </r>
      </text>
    </comment>
    <comment ref="G33" authorId="0">
      <text>
        <r>
          <rPr>
            <sz val="9"/>
            <color indexed="81"/>
            <rFont val="Tahoma"/>
            <family val="2"/>
          </rPr>
          <t>E: Estimated value</t>
        </r>
      </text>
    </comment>
    <comment ref="F34" authorId="0">
      <text>
        <r>
          <rPr>
            <sz val="9"/>
            <color indexed="81"/>
            <rFont val="Tahoma"/>
            <family val="2"/>
          </rPr>
          <t>E: Estimated value</t>
        </r>
      </text>
    </comment>
    <comment ref="G34" authorId="0">
      <text>
        <r>
          <rPr>
            <sz val="9"/>
            <color indexed="81"/>
            <rFont val="Tahoma"/>
            <family val="2"/>
          </rPr>
          <t>E: Estimated value</t>
        </r>
      </text>
    </comment>
    <comment ref="C36" authorId="0">
      <text>
        <r>
          <rPr>
            <sz val="9"/>
            <color indexed="81"/>
            <rFont val="Tahoma"/>
            <family val="2"/>
          </rPr>
          <t>E: Estimated value</t>
        </r>
      </text>
    </comment>
    <comment ref="D36" authorId="0">
      <text>
        <r>
          <rPr>
            <sz val="9"/>
            <color indexed="81"/>
            <rFont val="Tahoma"/>
            <family val="2"/>
          </rPr>
          <t>E: Estimated value</t>
        </r>
      </text>
    </comment>
    <comment ref="E36" authorId="0">
      <text>
        <r>
          <rPr>
            <sz val="9"/>
            <color indexed="81"/>
            <rFont val="Tahoma"/>
            <family val="2"/>
          </rPr>
          <t>E: Estimated value</t>
        </r>
      </text>
    </comment>
    <comment ref="F36" authorId="0">
      <text>
        <r>
          <rPr>
            <sz val="9"/>
            <color indexed="81"/>
            <rFont val="Tahoma"/>
            <family val="2"/>
          </rPr>
          <t>E: Estimated value</t>
        </r>
      </text>
    </comment>
    <comment ref="G36" authorId="0">
      <text>
        <r>
          <rPr>
            <sz val="9"/>
            <color indexed="81"/>
            <rFont val="Tahoma"/>
            <family val="2"/>
          </rPr>
          <t>E: Estimated value</t>
        </r>
      </text>
    </comment>
    <comment ref="E48" authorId="0">
      <text>
        <r>
          <rPr>
            <sz val="9"/>
            <color indexed="81"/>
            <rFont val="Tahoma"/>
            <family val="2"/>
          </rPr>
          <t>E: Estimated value</t>
        </r>
      </text>
    </comment>
    <comment ref="F48" authorId="0">
      <text>
        <r>
          <rPr>
            <sz val="9"/>
            <color indexed="81"/>
            <rFont val="Tahoma"/>
            <family val="2"/>
          </rPr>
          <t>E: Estimated value</t>
        </r>
      </text>
    </comment>
    <comment ref="G48" authorId="0">
      <text>
        <r>
          <rPr>
            <sz val="9"/>
            <color indexed="81"/>
            <rFont val="Tahoma"/>
            <family val="2"/>
          </rPr>
          <t>E: Estimated value</t>
        </r>
      </text>
    </comment>
    <comment ref="H48" authorId="0">
      <text>
        <r>
          <rPr>
            <sz val="9"/>
            <color indexed="81"/>
            <rFont val="Tahoma"/>
            <family val="2"/>
          </rPr>
          <t>E: Estimated value</t>
        </r>
      </text>
    </comment>
    <comment ref="I48" authorId="0">
      <text>
        <r>
          <rPr>
            <sz val="9"/>
            <color indexed="81"/>
            <rFont val="Tahoma"/>
            <family val="2"/>
          </rPr>
          <t>E: Estimated value</t>
        </r>
      </text>
    </comment>
    <comment ref="J48" authorId="0">
      <text>
        <r>
          <rPr>
            <sz val="9"/>
            <color indexed="81"/>
            <rFont val="Tahoma"/>
            <family val="2"/>
          </rPr>
          <t>E: Estimated value</t>
        </r>
      </text>
    </comment>
    <comment ref="K48" authorId="0">
      <text>
        <r>
          <rPr>
            <sz val="9"/>
            <color indexed="81"/>
            <rFont val="Tahoma"/>
            <family val="2"/>
          </rPr>
          <t>E: Estimated value</t>
        </r>
      </text>
    </comment>
    <comment ref="L48" authorId="0">
      <text>
        <r>
          <rPr>
            <sz val="9"/>
            <color indexed="81"/>
            <rFont val="Tahoma"/>
            <family val="2"/>
          </rPr>
          <t>E: Estimated value</t>
        </r>
      </text>
    </comment>
    <comment ref="M48" authorId="0">
      <text>
        <r>
          <rPr>
            <sz val="9"/>
            <color indexed="81"/>
            <rFont val="Tahoma"/>
            <family val="2"/>
          </rPr>
          <t>E: Estimated value</t>
        </r>
      </text>
    </comment>
    <comment ref="N48" authorId="0">
      <text>
        <r>
          <rPr>
            <sz val="9"/>
            <color indexed="81"/>
            <rFont val="Tahoma"/>
            <family val="2"/>
          </rPr>
          <t>E: Estimated value</t>
        </r>
      </text>
    </comment>
  </commentList>
</comments>
</file>

<file path=xl/comments2.xml><?xml version="1.0" encoding="utf-8"?>
<comments xmlns="http://schemas.openxmlformats.org/spreadsheetml/2006/main">
  <authors>
    <author>OECD.Stat</author>
  </authors>
  <commentList>
    <comment ref="I12" authorId="0">
      <text>
        <r>
          <rPr>
            <sz val="9"/>
            <color indexed="81"/>
            <rFont val="Tahoma"/>
            <family val="2"/>
          </rPr>
          <t>E: Estimated value</t>
        </r>
      </text>
    </comment>
    <comment ref="J12" authorId="0">
      <text>
        <r>
          <rPr>
            <sz val="9"/>
            <color indexed="81"/>
            <rFont val="Tahoma"/>
            <family val="2"/>
          </rPr>
          <t>E: Estimated value</t>
        </r>
      </text>
    </comment>
    <comment ref="K12" authorId="0">
      <text>
        <r>
          <rPr>
            <sz val="9"/>
            <color indexed="81"/>
            <rFont val="Tahoma"/>
            <family val="2"/>
          </rPr>
          <t>E: Estimated value</t>
        </r>
      </text>
    </comment>
    <comment ref="L12" authorId="0">
      <text>
        <r>
          <rPr>
            <sz val="9"/>
            <color indexed="81"/>
            <rFont val="Tahoma"/>
            <family val="2"/>
          </rPr>
          <t>E: Estimated value</t>
        </r>
      </text>
    </comment>
    <comment ref="M12" authorId="0">
      <text>
        <r>
          <rPr>
            <sz val="9"/>
            <color indexed="81"/>
            <rFont val="Tahoma"/>
            <family val="2"/>
          </rPr>
          <t>E: Estimated value</t>
        </r>
      </text>
    </comment>
    <comment ref="N12" authorId="0">
      <text>
        <r>
          <rPr>
            <sz val="9"/>
            <color indexed="81"/>
            <rFont val="Tahoma"/>
            <family val="2"/>
          </rPr>
          <t>E: Estimated value</t>
        </r>
      </text>
    </comment>
    <comment ref="O12" authorId="0">
      <text>
        <r>
          <rPr>
            <sz val="9"/>
            <color indexed="81"/>
            <rFont val="Tahoma"/>
            <family val="2"/>
          </rPr>
          <t>E: Estimated value</t>
        </r>
      </text>
    </comment>
    <comment ref="P12" authorId="0">
      <text>
        <r>
          <rPr>
            <sz val="9"/>
            <color indexed="81"/>
            <rFont val="Tahoma"/>
            <family val="2"/>
          </rPr>
          <t>E: Estimated value</t>
        </r>
      </text>
    </comment>
    <comment ref="Q12" authorId="0">
      <text>
        <r>
          <rPr>
            <sz val="9"/>
            <color indexed="81"/>
            <rFont val="Tahoma"/>
            <family val="2"/>
          </rPr>
          <t>E: Estimated value</t>
        </r>
      </text>
    </comment>
    <comment ref="R12" authorId="0">
      <text>
        <r>
          <rPr>
            <sz val="9"/>
            <color indexed="81"/>
            <rFont val="Tahoma"/>
            <family val="2"/>
          </rPr>
          <t>E: Estimated value</t>
        </r>
      </text>
    </comment>
    <comment ref="S12" authorId="0">
      <text>
        <r>
          <rPr>
            <sz val="9"/>
            <color indexed="81"/>
            <rFont val="Tahoma"/>
            <family val="2"/>
          </rPr>
          <t>E: Estimated value</t>
        </r>
      </text>
    </comment>
    <comment ref="T12" authorId="0">
      <text>
        <r>
          <rPr>
            <sz val="9"/>
            <color indexed="81"/>
            <rFont val="Tahoma"/>
            <family val="2"/>
          </rPr>
          <t>E: Estimated value</t>
        </r>
      </text>
    </comment>
    <comment ref="U12" authorId="0">
      <text>
        <r>
          <rPr>
            <sz val="9"/>
            <color indexed="81"/>
            <rFont val="Tahoma"/>
            <family val="2"/>
          </rPr>
          <t>E: Estimated value</t>
        </r>
      </text>
    </comment>
    <comment ref="V12" authorId="0">
      <text>
        <r>
          <rPr>
            <sz val="9"/>
            <color indexed="81"/>
            <rFont val="Tahoma"/>
            <family val="2"/>
          </rPr>
          <t>E: Estimated value</t>
        </r>
      </text>
    </comment>
    <comment ref="W12" authorId="0">
      <text>
        <r>
          <rPr>
            <sz val="9"/>
            <color indexed="81"/>
            <rFont val="Tahoma"/>
            <family val="2"/>
          </rPr>
          <t>E: Estimated value</t>
        </r>
      </text>
    </comment>
    <comment ref="X12" authorId="0">
      <text>
        <r>
          <rPr>
            <sz val="9"/>
            <color indexed="81"/>
            <rFont val="Tahoma"/>
            <family val="2"/>
          </rPr>
          <t>E: Estimated value</t>
        </r>
      </text>
    </comment>
    <comment ref="Y12" authorId="0">
      <text>
        <r>
          <rPr>
            <sz val="9"/>
            <color indexed="81"/>
            <rFont val="Tahoma"/>
            <family val="2"/>
          </rPr>
          <t>E: Estimated value</t>
        </r>
      </text>
    </comment>
    <comment ref="C18" authorId="0">
      <text>
        <r>
          <rPr>
            <sz val="9"/>
            <color indexed="81"/>
            <rFont val="Tahoma"/>
            <family val="2"/>
          </rPr>
          <t>E: Estimated value</t>
        </r>
      </text>
    </comment>
    <comment ref="C19" authorId="0">
      <text>
        <r>
          <rPr>
            <sz val="9"/>
            <color indexed="81"/>
            <rFont val="Tahoma"/>
            <family val="2"/>
          </rPr>
          <t>E: Estimated value</t>
        </r>
      </text>
    </comment>
    <comment ref="D19" authorId="0">
      <text>
        <r>
          <rPr>
            <sz val="9"/>
            <color indexed="81"/>
            <rFont val="Tahoma"/>
            <family val="2"/>
          </rPr>
          <t>E: Estimated value</t>
        </r>
      </text>
    </comment>
    <comment ref="E19" authorId="0">
      <text>
        <r>
          <rPr>
            <sz val="9"/>
            <color indexed="81"/>
            <rFont val="Tahoma"/>
            <family val="2"/>
          </rPr>
          <t>E: Estimated value</t>
        </r>
      </text>
    </comment>
    <comment ref="F19" authorId="0">
      <text>
        <r>
          <rPr>
            <sz val="9"/>
            <color indexed="81"/>
            <rFont val="Tahoma"/>
            <family val="2"/>
          </rPr>
          <t>E: Estimated value</t>
        </r>
      </text>
    </comment>
    <comment ref="G19" authorId="0">
      <text>
        <r>
          <rPr>
            <sz val="9"/>
            <color indexed="81"/>
            <rFont val="Tahoma"/>
            <family val="2"/>
          </rPr>
          <t>E: Estimated value</t>
        </r>
      </text>
    </comment>
    <comment ref="H19" authorId="0">
      <text>
        <r>
          <rPr>
            <sz val="9"/>
            <color indexed="81"/>
            <rFont val="Tahoma"/>
            <family val="2"/>
          </rPr>
          <t>E: Estimated value</t>
        </r>
      </text>
    </comment>
    <comment ref="I19" authorId="0">
      <text>
        <r>
          <rPr>
            <sz val="9"/>
            <color indexed="81"/>
            <rFont val="Tahoma"/>
            <family val="2"/>
          </rPr>
          <t>E: Estimated value</t>
        </r>
      </text>
    </comment>
    <comment ref="J19" authorId="0">
      <text>
        <r>
          <rPr>
            <sz val="9"/>
            <color indexed="81"/>
            <rFont val="Tahoma"/>
            <family val="2"/>
          </rPr>
          <t>E: Estimated value</t>
        </r>
      </text>
    </comment>
    <comment ref="K19" authorId="0">
      <text>
        <r>
          <rPr>
            <sz val="9"/>
            <color indexed="81"/>
            <rFont val="Tahoma"/>
            <family val="2"/>
          </rPr>
          <t>E: Estimated value</t>
        </r>
      </text>
    </comment>
    <comment ref="L19" authorId="0">
      <text>
        <r>
          <rPr>
            <sz val="9"/>
            <color indexed="81"/>
            <rFont val="Tahoma"/>
            <family val="2"/>
          </rPr>
          <t>E: Estimated value</t>
        </r>
      </text>
    </comment>
    <comment ref="M19" authorId="0">
      <text>
        <r>
          <rPr>
            <sz val="9"/>
            <color indexed="81"/>
            <rFont val="Tahoma"/>
            <family val="2"/>
          </rPr>
          <t>E: Estimated value</t>
        </r>
      </text>
    </comment>
    <comment ref="N19" authorId="0">
      <text>
        <r>
          <rPr>
            <sz val="9"/>
            <color indexed="81"/>
            <rFont val="Tahoma"/>
            <family val="2"/>
          </rPr>
          <t>E: Estimated value</t>
        </r>
      </text>
    </comment>
    <comment ref="O19" authorId="0">
      <text>
        <r>
          <rPr>
            <sz val="9"/>
            <color indexed="81"/>
            <rFont val="Tahoma"/>
            <family val="2"/>
          </rPr>
          <t>E: Estimated value</t>
        </r>
      </text>
    </comment>
    <comment ref="P19" authorId="0">
      <text>
        <r>
          <rPr>
            <sz val="9"/>
            <color indexed="81"/>
            <rFont val="Tahoma"/>
            <family val="2"/>
          </rPr>
          <t>E: Estimated value</t>
        </r>
      </text>
    </comment>
    <comment ref="Q19" authorId="0">
      <text>
        <r>
          <rPr>
            <sz val="9"/>
            <color indexed="81"/>
            <rFont val="Tahoma"/>
            <family val="2"/>
          </rPr>
          <t>E: Estimated value</t>
        </r>
      </text>
    </comment>
    <comment ref="C22" authorId="0">
      <text>
        <r>
          <rPr>
            <sz val="9"/>
            <color indexed="81"/>
            <rFont val="Tahoma"/>
            <family val="2"/>
          </rPr>
          <t>E: Estimated value</t>
        </r>
      </text>
    </comment>
    <comment ref="D22" authorId="0">
      <text>
        <r>
          <rPr>
            <sz val="9"/>
            <color indexed="81"/>
            <rFont val="Tahoma"/>
            <family val="2"/>
          </rPr>
          <t>E: Estimated value</t>
        </r>
      </text>
    </comment>
    <comment ref="E22" authorId="0">
      <text>
        <r>
          <rPr>
            <sz val="9"/>
            <color indexed="81"/>
            <rFont val="Tahoma"/>
            <family val="2"/>
          </rPr>
          <t>E: Estimated value</t>
        </r>
      </text>
    </comment>
    <comment ref="F22" authorId="0">
      <text>
        <r>
          <rPr>
            <sz val="9"/>
            <color indexed="81"/>
            <rFont val="Tahoma"/>
            <family val="2"/>
          </rPr>
          <t>E: Estimated value</t>
        </r>
      </text>
    </comment>
    <comment ref="G22" authorId="0">
      <text>
        <r>
          <rPr>
            <sz val="9"/>
            <color indexed="81"/>
            <rFont val="Tahoma"/>
            <family val="2"/>
          </rPr>
          <t>E: Estimated value</t>
        </r>
      </text>
    </comment>
    <comment ref="C24" authorId="0">
      <text>
        <r>
          <rPr>
            <sz val="9"/>
            <color indexed="81"/>
            <rFont val="Tahoma"/>
            <family val="2"/>
          </rPr>
          <t>E: Estimated value</t>
        </r>
      </text>
    </comment>
    <comment ref="D24" authorId="0">
      <text>
        <r>
          <rPr>
            <sz val="9"/>
            <color indexed="81"/>
            <rFont val="Tahoma"/>
            <family val="2"/>
          </rPr>
          <t>E: Estimated value</t>
        </r>
      </text>
    </comment>
    <comment ref="C25" authorId="0">
      <text>
        <r>
          <rPr>
            <sz val="9"/>
            <color indexed="81"/>
            <rFont val="Tahoma"/>
            <family val="2"/>
          </rPr>
          <t>E: Estimated value</t>
        </r>
      </text>
    </comment>
    <comment ref="D25" authorId="0">
      <text>
        <r>
          <rPr>
            <sz val="9"/>
            <color indexed="81"/>
            <rFont val="Tahoma"/>
            <family val="2"/>
          </rPr>
          <t>E: Estimated value</t>
        </r>
      </text>
    </comment>
    <comment ref="E25" authorId="0">
      <text>
        <r>
          <rPr>
            <sz val="9"/>
            <color indexed="81"/>
            <rFont val="Tahoma"/>
            <family val="2"/>
          </rPr>
          <t>E: Estimated value</t>
        </r>
      </text>
    </comment>
    <comment ref="F25" authorId="0">
      <text>
        <r>
          <rPr>
            <sz val="9"/>
            <color indexed="81"/>
            <rFont val="Tahoma"/>
            <family val="2"/>
          </rPr>
          <t>E: Estimated value</t>
        </r>
      </text>
    </comment>
    <comment ref="G25" authorId="0">
      <text>
        <r>
          <rPr>
            <sz val="9"/>
            <color indexed="81"/>
            <rFont val="Tahoma"/>
            <family val="2"/>
          </rPr>
          <t>E: Estimated value</t>
        </r>
      </text>
    </comment>
    <comment ref="H25" authorId="0">
      <text>
        <r>
          <rPr>
            <sz val="9"/>
            <color indexed="81"/>
            <rFont val="Tahoma"/>
            <family val="2"/>
          </rPr>
          <t>E: Estimated value</t>
        </r>
      </text>
    </comment>
    <comment ref="I25" authorId="0">
      <text>
        <r>
          <rPr>
            <sz val="9"/>
            <color indexed="81"/>
            <rFont val="Tahoma"/>
            <family val="2"/>
          </rPr>
          <t>E: Estimated value</t>
        </r>
      </text>
    </comment>
    <comment ref="J25" authorId="0">
      <text>
        <r>
          <rPr>
            <sz val="9"/>
            <color indexed="81"/>
            <rFont val="Tahoma"/>
            <family val="2"/>
          </rPr>
          <t>E: Estimated value</t>
        </r>
      </text>
    </comment>
    <comment ref="K25" authorId="0">
      <text>
        <r>
          <rPr>
            <sz val="9"/>
            <color indexed="81"/>
            <rFont val="Tahoma"/>
            <family val="2"/>
          </rPr>
          <t>E: Estimated value</t>
        </r>
      </text>
    </comment>
    <comment ref="L25" authorId="0">
      <text>
        <r>
          <rPr>
            <sz val="9"/>
            <color indexed="81"/>
            <rFont val="Tahoma"/>
            <family val="2"/>
          </rPr>
          <t>E: Estimated value</t>
        </r>
      </text>
    </comment>
    <comment ref="M25" authorId="0">
      <text>
        <r>
          <rPr>
            <sz val="9"/>
            <color indexed="81"/>
            <rFont val="Tahoma"/>
            <family val="2"/>
          </rPr>
          <t>E: Estimated value</t>
        </r>
      </text>
    </comment>
    <comment ref="C28" authorId="0">
      <text>
        <r>
          <rPr>
            <sz val="9"/>
            <color indexed="81"/>
            <rFont val="Tahoma"/>
            <family val="2"/>
          </rPr>
          <t>E: Estimated value</t>
        </r>
      </text>
    </comment>
    <comment ref="D28" authorId="0">
      <text>
        <r>
          <rPr>
            <sz val="9"/>
            <color indexed="81"/>
            <rFont val="Tahoma"/>
            <family val="2"/>
          </rPr>
          <t>E: Estimated value</t>
        </r>
      </text>
    </comment>
    <comment ref="E28" authorId="0">
      <text>
        <r>
          <rPr>
            <sz val="9"/>
            <color indexed="81"/>
            <rFont val="Tahoma"/>
            <family val="2"/>
          </rPr>
          <t>E: Estimated value</t>
        </r>
      </text>
    </comment>
    <comment ref="F28" authorId="0">
      <text>
        <r>
          <rPr>
            <sz val="9"/>
            <color indexed="81"/>
            <rFont val="Tahoma"/>
            <family val="2"/>
          </rPr>
          <t>E: Estimated value</t>
        </r>
      </text>
    </comment>
    <comment ref="G28" authorId="0">
      <text>
        <r>
          <rPr>
            <sz val="9"/>
            <color indexed="81"/>
            <rFont val="Tahoma"/>
            <family val="2"/>
          </rPr>
          <t>E: Estimated value</t>
        </r>
      </text>
    </comment>
    <comment ref="H28" authorId="0">
      <text>
        <r>
          <rPr>
            <sz val="9"/>
            <color indexed="81"/>
            <rFont val="Tahoma"/>
            <family val="2"/>
          </rPr>
          <t>E: Estimated value</t>
        </r>
      </text>
    </comment>
    <comment ref="I28" authorId="0">
      <text>
        <r>
          <rPr>
            <sz val="9"/>
            <color indexed="81"/>
            <rFont val="Tahoma"/>
            <family val="2"/>
          </rPr>
          <t>E: Estimated value</t>
        </r>
      </text>
    </comment>
    <comment ref="J28" authorId="0">
      <text>
        <r>
          <rPr>
            <sz val="9"/>
            <color indexed="81"/>
            <rFont val="Tahoma"/>
            <family val="2"/>
          </rPr>
          <t>E: Estimated value</t>
        </r>
      </text>
    </comment>
    <comment ref="K28" authorId="0">
      <text>
        <r>
          <rPr>
            <sz val="9"/>
            <color indexed="81"/>
            <rFont val="Tahoma"/>
            <family val="2"/>
          </rPr>
          <t>E: Estimated value</t>
        </r>
      </text>
    </comment>
    <comment ref="L28" authorId="0">
      <text>
        <r>
          <rPr>
            <sz val="9"/>
            <color indexed="81"/>
            <rFont val="Tahoma"/>
            <family val="2"/>
          </rPr>
          <t>E: Estimated value</t>
        </r>
      </text>
    </comment>
    <comment ref="M28" authorId="0">
      <text>
        <r>
          <rPr>
            <sz val="9"/>
            <color indexed="81"/>
            <rFont val="Tahoma"/>
            <family val="2"/>
          </rPr>
          <t>E: Estimated value</t>
        </r>
      </text>
    </comment>
    <comment ref="N28" authorId="0">
      <text>
        <r>
          <rPr>
            <sz val="9"/>
            <color indexed="81"/>
            <rFont val="Tahoma"/>
            <family val="2"/>
          </rPr>
          <t>E: Estimated value</t>
        </r>
      </text>
    </comment>
    <comment ref="O28" authorId="0">
      <text>
        <r>
          <rPr>
            <sz val="9"/>
            <color indexed="81"/>
            <rFont val="Tahoma"/>
            <family val="2"/>
          </rPr>
          <t>E: Estimated value</t>
        </r>
      </text>
    </comment>
    <comment ref="C37" authorId="0">
      <text>
        <r>
          <rPr>
            <sz val="9"/>
            <color indexed="81"/>
            <rFont val="Tahoma"/>
            <family val="2"/>
          </rPr>
          <t>E: Estimated value</t>
        </r>
      </text>
    </comment>
    <comment ref="D37" authorId="0">
      <text>
        <r>
          <rPr>
            <sz val="9"/>
            <color indexed="81"/>
            <rFont val="Tahoma"/>
            <family val="2"/>
          </rPr>
          <t>E: Estimated value</t>
        </r>
      </text>
    </comment>
    <comment ref="E37" authorId="0">
      <text>
        <r>
          <rPr>
            <sz val="9"/>
            <color indexed="81"/>
            <rFont val="Tahoma"/>
            <family val="2"/>
          </rPr>
          <t>E: Estimated value</t>
        </r>
      </text>
    </comment>
    <comment ref="O48" authorId="0">
      <text>
        <r>
          <rPr>
            <sz val="9"/>
            <color indexed="81"/>
            <rFont val="Tahoma"/>
            <family val="2"/>
          </rPr>
          <t>E: Estimated value</t>
        </r>
      </text>
    </comment>
    <comment ref="P48" authorId="0">
      <text>
        <r>
          <rPr>
            <sz val="9"/>
            <color indexed="81"/>
            <rFont val="Tahoma"/>
            <family val="2"/>
          </rPr>
          <t>E: Estimated value</t>
        </r>
      </text>
    </comment>
  </commentList>
</comments>
</file>

<file path=xl/sharedStrings.xml><?xml version="1.0" encoding="utf-8"?>
<sst xmlns="http://schemas.openxmlformats.org/spreadsheetml/2006/main" count="1787" uniqueCount="181">
  <si>
    <t>TITLE</t>
  </si>
  <si>
    <t>SUBTITLE</t>
  </si>
  <si>
    <t>SOURCE</t>
  </si>
  <si>
    <t>NOTES</t>
  </si>
  <si>
    <t>c</t>
  </si>
  <si>
    <t>c_des</t>
  </si>
  <si>
    <t>var</t>
  </si>
  <si>
    <t>var_des</t>
  </si>
  <si>
    <t>BRIICS</t>
  </si>
  <si>
    <t>BRIICs economies -Brazil, Russia, India, Indonesia, China and South Africa</t>
  </si>
  <si>
    <t>OECD</t>
  </si>
  <si>
    <t>OECD Total</t>
  </si>
  <si>
    <t>World</t>
  </si>
  <si>
    <t>CO2</t>
  </si>
  <si>
    <t>GDP</t>
  </si>
  <si>
    <t>ISO</t>
  </si>
  <si>
    <t>v1990</t>
  </si>
  <si>
    <t>v1991</t>
  </si>
  <si>
    <t>v1992</t>
  </si>
  <si>
    <t>v1999</t>
  </si>
  <si>
    <t>v2000</t>
  </si>
  <si>
    <t>v2001</t>
  </si>
  <si>
    <t>v2008</t>
  </si>
  <si>
    <t>v2009</t>
  </si>
  <si>
    <t>v2010</t>
  </si>
  <si>
    <t>GDPVD</t>
  </si>
  <si>
    <t>Country</t>
  </si>
  <si>
    <t>AUS</t>
  </si>
  <si>
    <t>Australia</t>
  </si>
  <si>
    <t>AUT</t>
  </si>
  <si>
    <t>Austria</t>
  </si>
  <si>
    <t>BEL</t>
  </si>
  <si>
    <t>Belgium</t>
  </si>
  <si>
    <t>CAN</t>
  </si>
  <si>
    <t>Canada</t>
  </si>
  <si>
    <t>CHE</t>
  </si>
  <si>
    <t>Switzerland</t>
  </si>
  <si>
    <t>CHL</t>
  </si>
  <si>
    <t>Chile</t>
  </si>
  <si>
    <t>CZE</t>
  </si>
  <si>
    <t>Czech Republic</t>
  </si>
  <si>
    <t>DEU</t>
  </si>
  <si>
    <t>Germany</t>
  </si>
  <si>
    <t>DNK</t>
  </si>
  <si>
    <t>Denmark</t>
  </si>
  <si>
    <t>ESP</t>
  </si>
  <si>
    <t>Spain</t>
  </si>
  <si>
    <t>EST</t>
  </si>
  <si>
    <t>Estonia</t>
  </si>
  <si>
    <t>FIN</t>
  </si>
  <si>
    <t>Finland</t>
  </si>
  <si>
    <t>FRA</t>
  </si>
  <si>
    <t>France</t>
  </si>
  <si>
    <t>GBR</t>
  </si>
  <si>
    <t>United Kingdom</t>
  </si>
  <si>
    <t>GRC</t>
  </si>
  <si>
    <t>Greece</t>
  </si>
  <si>
    <t>HUN</t>
  </si>
  <si>
    <t>Hungary</t>
  </si>
  <si>
    <t>IRL</t>
  </si>
  <si>
    <t>Ireland</t>
  </si>
  <si>
    <t>ISL</t>
  </si>
  <si>
    <t>Iceland</t>
  </si>
  <si>
    <t>ISR</t>
  </si>
  <si>
    <t>Israel</t>
  </si>
  <si>
    <t>ITA</t>
  </si>
  <si>
    <t>Italy</t>
  </si>
  <si>
    <t>JPN</t>
  </si>
  <si>
    <t>Japan</t>
  </si>
  <si>
    <t>KOR</t>
  </si>
  <si>
    <t>Korea</t>
  </si>
  <si>
    <t>LUX</t>
  </si>
  <si>
    <t>Luxembourg</t>
  </si>
  <si>
    <t>MEX</t>
  </si>
  <si>
    <t>Mexico</t>
  </si>
  <si>
    <t>NLD</t>
  </si>
  <si>
    <t>Netherlands</t>
  </si>
  <si>
    <t>NOR</t>
  </si>
  <si>
    <t>Norway</t>
  </si>
  <si>
    <t>NZL</t>
  </si>
  <si>
    <t>New Zealand</t>
  </si>
  <si>
    <t>POL</t>
  </si>
  <si>
    <t>Poland</t>
  </si>
  <si>
    <t>PRT</t>
  </si>
  <si>
    <t>Portugal</t>
  </si>
  <si>
    <t>SVK</t>
  </si>
  <si>
    <t>Slovak Republic</t>
  </si>
  <si>
    <t>SVN</t>
  </si>
  <si>
    <t>Slovenia</t>
  </si>
  <si>
    <t>SWE</t>
  </si>
  <si>
    <t>Sweden</t>
  </si>
  <si>
    <t>TUR</t>
  </si>
  <si>
    <t>Turkey</t>
  </si>
  <si>
    <t>USA</t>
  </si>
  <si>
    <t>United States</t>
  </si>
  <si>
    <t>Production-based CO2 emissions vs. GDP; Demand-based CO2 emissions vs. income; OECD countries</t>
  </si>
  <si>
    <t xml:space="preserve">1999/01-2008/10 for production-based CO2; 2000-2005 for demand-based CO2 </t>
  </si>
  <si>
    <t>OECD; IEA ; The World Bank World Development Indicators for Brazil, Russian Federation, Indonesia, India, China and South Africa.</t>
  </si>
  <si>
    <t>Emissions calculated using IEA energy databases and the Revised 1996 IPCC Guidelines for National Greenhouse Gas Inventories. The estimates are affected by the quality of the underlying energy data. For example, some countries, both OECD and non-OECD, have trouble reporting information on bunker fuels and incorrectly define bunkers as fuel used abroad by their own ships and planes. Since emissions from bunkers are excluded from the national totals, this affects the comparability of the estimates across countries. On the other hand, since these estimates have been made using the same method and emission factors for all countries, in general, the comparability across countries is quite good. The estimates of CO2 emissions embodied in final domestic demand are calculated by the OECD using a combination of input-output tables, bilateral trade data and production based CO2 emissions, described above.  The approach uses the bilateral trade data in conjunction with national input-output tables for 47 countries - responsible for 95% of global GDP and over 85% of global CO2 emissions (with an input-output table modelled for the Rest of the World) – to create a global input-output table that shows trade flows in goods and services between countries. This provides a framework that can be used to allocate the flows of CO2 emitted in producing a product to the final purchaser of that product; irrespective of how many intermediate processes and countries the product passes through before arriving with its final purchaser. Emissions from bunkers and fugitive emissions from fuel extraction are excluded.</t>
  </si>
  <si>
    <t>Change in GDP (%, 1999/01-2008/10)</t>
  </si>
  <si>
    <t>CO2 fuel comb. (%, 1999/01-2008/10)</t>
  </si>
  <si>
    <t>Change in net national income (%, 2000-2009)</t>
  </si>
  <si>
    <t xml:space="preserve">Change in demand-based CO2 emissions
(%, 2000-09)
</t>
  </si>
  <si>
    <t>Czech Rep.</t>
  </si>
  <si>
    <t>Slovak Rep.</t>
  </si>
  <si>
    <t>BRIICS (83;66)</t>
  </si>
  <si>
    <t>GNI (constant 2000 US$)</t>
  </si>
  <si>
    <t>v1999-2001</t>
  </si>
  <si>
    <t>v2008-10</t>
  </si>
  <si>
    <t>Gross Domestic Product, US$ at constant 2005 PPPs</t>
  </si>
  <si>
    <t>CO2 Sectoral Approach, Mt</t>
  </si>
  <si>
    <t>From Outlook90</t>
  </si>
  <si>
    <t>GDP from GG Work</t>
  </si>
  <si>
    <t>GDP from GG</t>
  </si>
  <si>
    <t>Change in net national income (%, 1995-2000)</t>
  </si>
  <si>
    <t xml:space="preserve">Change in demand-based CO2 emissions
(%, 1995-2000)
</t>
  </si>
  <si>
    <t>Change in GDP (%, 1990/92-1999/01)</t>
  </si>
  <si>
    <t>v1990-1992</t>
  </si>
  <si>
    <t>CO2 fuel comb. (%, 1990/92-1999/01)</t>
  </si>
  <si>
    <t>Final checking of data to be done</t>
  </si>
  <si>
    <t>Readability to be improved</t>
  </si>
  <si>
    <t>v2011</t>
  </si>
  <si>
    <t>v2009-11</t>
  </si>
  <si>
    <t>Estimated value</t>
  </si>
  <si>
    <t>E:</t>
  </si>
  <si>
    <t>Legend:</t>
  </si>
  <si>
    <t>data extracted on 16 Jan 2014 12:25 UTC (GMT) from OECD.Stat</t>
  </si>
  <si>
    <t/>
  </si>
  <si>
    <t>South Africa</t>
  </si>
  <si>
    <t>..</t>
  </si>
  <si>
    <t>Russian Federation</t>
  </si>
  <si>
    <t>Indonesia</t>
  </si>
  <si>
    <t>India</t>
  </si>
  <si>
    <t>China</t>
  </si>
  <si>
    <t>OECD - Total</t>
  </si>
  <si>
    <t>European Union (27 countries)</t>
  </si>
  <si>
    <t>Euro area (17 countries)</t>
  </si>
  <si>
    <t>2012</t>
  </si>
  <si>
    <t>2011</t>
  </si>
  <si>
    <t>2010</t>
  </si>
  <si>
    <t>2009</t>
  </si>
  <si>
    <t>2008</t>
  </si>
  <si>
    <t>2007</t>
  </si>
  <si>
    <t>2006</t>
  </si>
  <si>
    <t>2005</t>
  </si>
  <si>
    <t>2004</t>
  </si>
  <si>
    <t>2003</t>
  </si>
  <si>
    <t>2002</t>
  </si>
  <si>
    <t>2001</t>
  </si>
  <si>
    <t>2000</t>
  </si>
  <si>
    <t>1999</t>
  </si>
  <si>
    <t>1998</t>
  </si>
  <si>
    <t>1997</t>
  </si>
  <si>
    <t>1996</t>
  </si>
  <si>
    <t>1995</t>
  </si>
  <si>
    <t>1994</t>
  </si>
  <si>
    <t>1993</t>
  </si>
  <si>
    <t>1992</t>
  </si>
  <si>
    <t>1991</t>
  </si>
  <si>
    <t>1990</t>
  </si>
  <si>
    <t>Time</t>
  </si>
  <si>
    <t>Annual</t>
  </si>
  <si>
    <t>Frequency</t>
  </si>
  <si>
    <t>National currency, current prices, millions</t>
  </si>
  <si>
    <t>Measure</t>
  </si>
  <si>
    <t>Gross national income at market prices</t>
  </si>
  <si>
    <t>Transaction</t>
  </si>
  <si>
    <t>Dataset: 2. Disposable income and net lending - net borrowing</t>
  </si>
  <si>
    <t>&lt;?xml version="1.0"?&gt;&lt;WebTableParameter xmlns:xsi="http://www.w3.org/2001/XMLSchema-instance" xmlns:xsd="http://www.w3.org/2001/XMLSchema" xmlns=""&gt;&lt;DataTable Code="SNA_TABLE2" HasMetadata="true"&gt;&lt;Name LocaleIsoCode="en"&gt;2. Disposable income and net lending - net borrowing&lt;/Name&gt;&lt;Dimension Code="LOCATION" CommonCode="LOCATION" Display="labels"&gt;&lt;Name LocaleIsoCode="en"&gt;Country&lt;/Name&gt;&lt;Member Code="AUS" HasMetadata="true" HasOnlyUnitMetadata="false"&gt;&lt;Name LocaleIsoCode="en"&gt;Australia&lt;/Name&gt;&lt;/Member&gt;&lt;Member Code="AUT" HasMetadata="true" HasOnlyUnitMetadata="false"&gt;&lt;Name LocaleIsoCode="en"&gt;Austria&lt;/Name&gt;&lt;/Member&gt;&lt;Member Code="BEL" HasMetadata="true" HasOnlyUnitMetadata="false"&gt;&lt;Name LocaleIsoCode="en"&gt;Belgium&lt;/Name&gt;&lt;/Member&gt;&lt;Member Code="CAN" HasMetadata="true" HasOnlyUnitMetadata="false"&gt;&lt;Name LocaleIsoCode="en"&gt;Canada&lt;/Name&gt;&lt;/Member&gt;&lt;Member Code="CHL" HasMetadata="true" HasOnlyUnitMetadata="false"&gt;&lt;Name LocaleIsoCode="en"&gt;Chile&lt;/Name&gt;&lt;/Member&gt;&lt;Member Code="CZE" HasMetadata="true" HasOnlyUnitMetadata="false"&gt;&lt;Name LocaleIsoCode="en"&gt;Czech Republic&lt;/Name&gt;&lt;/Member&gt;&lt;Member Code="DNK" HasMetadata="true" HasOnlyUnitMetadata="false"&gt;&lt;Name LocaleIsoCode="en"&gt;Denmark&lt;/Name&gt;&lt;/Member&gt;&lt;Member Code="EST" HasMetadata="true" HasOnlyUnitMetadata="false"&gt;&lt;Name LocaleIsoCode="en"&gt;Estonia&lt;/Name&gt;&lt;/Member&gt;&lt;Member Code="FIN" HasMetadata="true" HasOnlyUnitMetadata="false"&gt;&lt;Name LocaleIsoCode="en"&gt;Finland&lt;/Name&gt;&lt;/Member&gt;&lt;Member Code="FRA" HasMetadata="true" HasOnlyUnitMetadata="false"&gt;&lt;Name LocaleIsoCode="en"&gt;France&lt;/Name&gt;&lt;/Member&gt;&lt;Member Code="DEU" HasMetadata="true" HasOnlyUnitMetadata="false"&gt;&lt;Name LocaleIsoCode="en"&gt;Germany&lt;/Name&gt;&lt;/Member&gt;&lt;Member Code="GRC" HasMetadata="true" HasOnlyUnitMetadata="false"&gt;&lt;Name LocaleIsoCode="en"&gt;Greece&lt;/Name&gt;&lt;/Member&gt;&lt;Member Code="HUN" HasMetadata="true" HasOnlyUnitMetadata="false"&gt;&lt;Name LocaleIsoCode="en"&gt;Hungary&lt;/Name&gt;&lt;/Member&gt;&lt;Member Code="ISL" HasMetadata="true" HasOnlyUnitMetadata="false"&gt;&lt;Name LocaleIsoCode="en"&gt;Iceland&lt;/Name&gt;&lt;/Member&gt;&lt;Member Code="IRL" HasMetadata="true" HasOnlyUnitMetadata="false"&gt;&lt;Name LocaleIsoCode="en"&gt;Ireland&lt;/Name&gt;&lt;/Member&gt;&lt;Member Code="ISR" HasMetadata="true" HasOnlyUnitMetadata="false"&gt;&lt;Name LocaleIsoCode="en"&gt;Israel&lt;/Name&gt;&lt;/Member&gt;&lt;Member Code="ITA" HasMetadata="true" HasOnlyUnitMetadata="false"&gt;&lt;Name LocaleIsoCode="en"&gt;Italy&lt;/Name&gt;&lt;/Member&gt;&lt;Member Code="JPN" HasMetadata="true" HasOnlyUnitMetadata="false"&gt;&lt;Name LocaleIsoCode="en"&gt;Japan&lt;/Name&gt;&lt;/Member&gt;&lt;Member Code="KOR" HasMetadata="true" HasOnlyUnitMetadata="false"&gt;&lt;Name LocaleIsoCode="en"&gt;Korea&lt;/Name&gt;&lt;/Member&gt;&lt;Member Code="LUX" HasMetadata="true" HasOnlyUnitMetadata="false"&gt;&lt;Name LocaleIsoCode="en"&gt;Luxembourg&lt;/Name&gt;&lt;/Member&gt;&lt;Member Code="MEX" HasMetadata="true" HasOnlyUnitMetadata="false"&gt;&lt;Name LocaleIsoCode="en"&gt;Mexico&lt;/Name&gt;&lt;/Member&gt;&lt;Member Code="NLD" HasMetadata="true" HasOnlyUnitMetadata="false"&gt;&lt;Name LocaleIsoCode="en"&gt;Netherlands&lt;/Name&gt;&lt;/Member&gt;&lt;Member Code="NZL" HasMetadata="true" HasOnlyUnitMetadata="false"&gt;&lt;Name LocaleIsoCode="en"&gt;New Zealand&lt;/Name&gt;&lt;/Member&gt;&lt;Member Code="NOR" HasMetadata="true" HasOnlyUnitMetadata="false"&gt;&lt;Name LocaleIsoCode="en"&gt;Norway&lt;/Name&gt;&lt;/Member&gt;&lt;Member Code="POL" HasMetadata="true" HasOnlyUnitMetadata="false"&gt;&lt;Name LocaleIsoCode="en"&gt;Poland&lt;/Name&gt;&lt;/Member&gt;&lt;Member Code="PRT" HasMetadata="true" HasOnlyUnitMetadata="false"&gt;&lt;Name LocaleIsoCode="en"&gt;Portugal&lt;/Name&gt;&lt;/Member&gt;&lt;Member Code="SVK" HasMetadata="true" HasOnlyUnitMetadata="false"&gt;&lt;Name LocaleIsoCode="en"&gt;Slovak Republic&lt;/Name&gt;&lt;/Member&gt;&lt;Member Code="SVN" HasMetadata="true" HasOnlyUnitMetadata="false"&gt;&lt;Name LocaleIsoCode="en"&gt;Slovenia&lt;/Name&gt;&lt;/Member&gt;&lt;Member Code="ESP" HasMetadata="true" HasOnlyUnitMetadata="false"&gt;&lt;Name LocaleIsoCode="en"&gt;Spain&lt;/Name&gt;&lt;/Member&gt;&lt;Member Code="SWE" HasMetadata="true" HasOnlyUnitMetadata="false"&gt;&lt;Name LocaleIsoCode="en"&gt;Sweden&lt;/Name&gt;&lt;/Member&gt;&lt;Member Code="CHE" HasMetadata="true" HasOnlyUnitMetadata="false"&gt;&lt;Name LocaleIsoCode="en"&gt;Switzerland&lt;/Name&gt;&lt;/Member&gt;&lt;Member Code="TUR" HasMetadata="true" HasOnlyUnitMetadata="false"&gt;&lt;Name LocaleIsoCode="en"&gt;Turkey&lt;/Name&gt;&lt;/Member&gt;&lt;Member Code="GBR" HasOnlyUnitMetadata="false"&gt;&lt;Name LocaleIsoCode="en"&gt;United Kingdom&lt;/Name&gt;&lt;/Member&gt;&lt;Member Code="USA" HasMetadata="true" HasOnlyUnitMetadata="false"&gt;&lt;Name LocaleIsoCode="en"&gt;United States&lt;/Name&gt;&lt;/Member&gt;&lt;Member Code="EA17" HasMetadata="true" HasOnlyUnitMetadata="false"&gt;&lt;Name LocaleIsoCode="en"&gt;Euro area (17 countries)&lt;/Name&gt;&lt;/Member&gt;&lt;Member Code="EU27" HasMetadata="true" HasOnlyUnitMetadata="false"&gt;&lt;Name LocaleIsoCode="en"&gt;European Union (27 countries)&lt;/Name&gt;&lt;/Member&gt;&lt;Member Code="OTO" HasMetadata="true" HasOnlyUnitMetadata="false"&gt;&lt;Name LocaleIsoCode="en"&gt;OECD - Total&lt;/Name&gt;&lt;/Member&gt;&lt;Member Code="CHN" HasMetadata="true" HasOnlyUnitMetadata="false"&gt;&lt;Name LocaleIsoCode="en"&gt;China&lt;/Name&gt;&lt;/Member&gt;&lt;Member Code="IND" HasMetadata="true" HasOnlyUnitMetadata="false"&gt;&lt;Name LocaleIsoCode="en"&gt;India&lt;/Name&gt;&lt;/Member&gt;&lt;Member Code="IDN" HasMetadata="true" HasOnlyUnitMetadata="false"&gt;&lt;Name LocaleIsoCode="en"&gt;Indonesia&lt;/Name&gt;&lt;/Member&gt;&lt;Member Code="RUS" HasMetadata="true" HasOnlyUnitMetadata="false"&gt;&lt;Name LocaleIsoCode="en"&gt;Russian Federation&lt;/Name&gt;&lt;/Member&gt;&lt;Member Code="ZAF" HasMetadata="true" HasOnlyUnitMetadata="false"&gt;&lt;Name LocaleIsoCode="en"&gt;South Africa&lt;/Name&gt;&lt;/Member&gt;&lt;/Dimension&gt;&lt;Dimension Code="TRANSACT" Display="labels"&gt;&lt;Name LocaleIsoCode="en"&gt;Transaction&lt;/Name&gt;&lt;Member Code="B5_GS1" HasOnlyUnitMetadata="false"&gt;&lt;Name LocaleIsoCode="en"&gt;Gross national income at market prices&lt;/Name&gt;&lt;/Member&gt;&lt;/Dimension&gt;&lt;Dimension Code="MEASURE" Display="labels"&gt;&lt;Name LocaleIsoCode="en"&gt;Measure&lt;/Name&gt;&lt;Member Code="C"&gt;&lt;Name LocaleIsoCode="en"&gt;National currency, current prices, millions&lt;/Name&gt;&lt;/Member&gt;&lt;Member Code="V"&gt;&lt;Name LocaleIsoCode="en"&gt;National currency, constant prices, national base year, millions&lt;/Name&gt;&lt;/Member&gt;&lt;Member Code="CPC"&gt;&lt;Name LocaleIsoCode="en"&gt;US $, current prices, current PPPs, millions&lt;/Name&gt;&lt;/Member&gt;&lt;Member Code="VPVOB"&gt;&lt;Name LocaleIsoCode="en"&gt;US $, constant prices, constant PPPs, OECD base year, millions&lt;/Name&gt;&lt;/Member&gt;&lt;/Dimension&gt;&lt;Dimension Code="FREQUENCY" CommonCode="FREQUENCY" Display="labels"&gt;&lt;Name LocaleIsoCode="en"&gt;Frequency&lt;/Name&gt;&lt;Member Code="A"&gt;&lt;Name LocaleIsoCode="en"&gt;Annual&lt;/Name&gt;&lt;/Member&gt;&lt;/Dimension&gt;&lt;Dimension Code="TIME" CommonCode="TIME" Display="labels"&gt;&lt;Name LocaleIsoCode="en"&gt;Time&lt;/Name&gt;&lt;Member Code="1990"&gt;&lt;Name LocaleIsoCode="en"&gt;1990&lt;/Name&gt;&lt;/Member&gt;&lt;Member Code="1991"&gt;&lt;Name LocaleIsoCode="en"&gt;1991&lt;/Name&gt;&lt;/Member&gt;&lt;Member Code="1992"&gt;&lt;Name LocaleIsoCode="en"&gt;1992&lt;/Name&gt;&lt;/Member&gt;&lt;Member Code="1993"&gt;&lt;Name LocaleIsoCode="en"&gt;1993&lt;/Name&gt;&lt;/Member&gt;&lt;Member Code="1994"&gt;&lt;Name LocaleIsoCode="en"&gt;1994&lt;/Name&gt;&lt;/Member&gt;&lt;Member Code="1995"&gt;&lt;Name LocaleIsoCode="en"&gt;1995&lt;/Name&gt;&lt;/Member&gt;&lt;Member Code="1996"&gt;&lt;Name LocaleIsoCode="en"&gt;1996&lt;/Name&gt;&lt;/Member&gt;&lt;Member Code="1997"&gt;&lt;Name LocaleIsoCode="en"&gt;1997&lt;/Name&gt;&lt;/Member&gt;&lt;Member Code="1998"&gt;&lt;Name LocaleIsoCode="en"&gt;1998&lt;/Name&gt;&lt;/Member&gt;&lt;Member Code="1999"&gt;&lt;Name LocaleIsoCode="en"&gt;1999&lt;/Name&gt;&lt;/Member&gt;&lt;Member Code="2000"&gt;&lt;Name LocaleIsoCode="en"&gt;2000&lt;/Name&gt;&lt;/Member&gt;&lt;Member Code="2001"&gt;&lt;Name LocaleIsoCode="en"&gt;2001&lt;/Name&gt;&lt;/Member&gt;&lt;Member Code="2002"&gt;&lt;Name LocaleIsoCode="en"&gt;2002&lt;/Name&gt;&lt;/Member&gt;&lt;Member Code="2003"&gt;&lt;Name LocaleIsoCode="en"&gt;2003&lt;/Name&gt;&lt;/Member&gt;&lt;Member Code="2004"&gt;&lt;Name LocaleIsoCode="en"&gt;2004&lt;/Name&gt;&lt;/Member&gt;&lt;Member Code="2005"&gt;&lt;Name LocaleIsoCode="en"&gt;2005&lt;/Name&gt;&lt;/Member&gt;&lt;Member Code="2006"&gt;&lt;Name LocaleIsoCode="en"&gt;2006&lt;/Name&gt;&lt;/Member&gt;&lt;Member Code="2007"&gt;&lt;Name LocaleIsoCode="en"&gt;2007&lt;/Name&gt;&lt;/Member&gt;&lt;Member Code="2008"&gt;&lt;Name LocaleIsoCode="en"&gt;2008&lt;/Name&gt;&lt;/Member&gt;&lt;Member Code="2009"&gt;&lt;Name LocaleIsoCode="en"&gt;2009&lt;/Name&gt;&lt;/Member&gt;&lt;Member Code="2010"&gt;&lt;Name LocaleIsoCode="en"&gt;2010&lt;/Name&gt;&lt;/Member&gt;&lt;Member Code="2011"&gt;&lt;Name LocaleIsoCode="en"&gt;2011&lt;/Name&gt;&lt;/Member&gt;&lt;Member Code="2012"&gt;&lt;Name LocaleIsoCode="en"&gt;2012&lt;/Name&gt;&lt;/Member&gt;&lt;/Dimension&gt;&lt;WBOSInformations&gt;&lt;TimeDimension WebTreeWasUsed="false"&gt;&lt;StartCodes Annual="1990" /&gt;&lt;EndCodes Annual="2012" /&gt;&lt;/TimeDimension&gt;&lt;/WBOSInformations&gt;&lt;Tabulation Axis="horizontal"&gt;&lt;Dimension Code="TIME" /&gt;&lt;/Tabulation&gt;&lt;Tabulation Axis="vertical"&gt;&lt;Dimension Code="LOCATION" /&gt;&lt;/Tabulation&gt;&lt;Tabulation Axis="page"&gt;&lt;Dimension Code="TRANSACT" /&gt;&lt;Dimension Code="MEASURE" /&gt;&lt;Dimension Code="FREQUENCY" /&gt;&lt;/Tabulation&gt;&lt;Formatting&gt;&lt;Labels LocaleIsoCode="en" /&gt;&lt;Power&gt;0&lt;/Power&gt;&lt;Decimals&gt;1&lt;/Decimals&gt;&lt;SkipEmptyLines&gt;false&lt;/SkipEmptyLines&gt;&lt;FullyFillPage&gt;false&lt;/FullyFillPage&gt;&lt;SkipEmptyCols&gt;false&lt;/SkipEmptyCols&gt;&lt;SkipLineHierarchy&gt;true&lt;/SkipLineHierarchy&gt;&lt;SkipColHierarchy&gt;false&lt;/SkipColHierarchy&gt;&lt;Page&gt;1&lt;/Page&gt;&lt;/Formatting&gt;&lt;/DataTable&gt;&lt;Format&gt;&lt;ShowEmptyAxes&gt;true&lt;/ShowEmptyAxes&gt;&lt;Page&gt;1&lt;/Page&gt;&lt;EnableSort&gt;true&lt;/EnableSort&gt;&lt;IncludeFlagColumn&gt;false&lt;/IncludeFlagColumn&gt;&lt;IncludeTimeSeriesId&gt;false&lt;/IncludeTimeSeriesId&gt;&lt;DoBarChart&gt;false&lt;/DoBarChart&gt;&lt;FreezePanes&gt;false&lt;/FreezePanes&gt;&lt;MaxBarChartLen&gt;65&lt;/MaxBarChartLen&gt;&lt;/Format&gt;&lt;Query&gt;&lt;AbsoluteUri&gt;http://dotstat.oecd.org//View.aspx?QueryId=21047&amp;amp;QueryType=Public&amp;amp;Lang=en&lt;/AbsoluteUri&gt;&lt;/Query&gt;&lt;/WebTableParameter&gt;</t>
  </si>
  <si>
    <t>data extracted on 16 Jan 2014 12:26 UTC (GMT) from OECD.Stat</t>
  </si>
  <si>
    <t>US $, constant prices, constant PPPs, OECD base year, millions</t>
  </si>
  <si>
    <t>&lt;?xml version="1.0"?&gt;&lt;WebTableParameter xmlns:xsi="http://www.w3.org/2001/XMLSchema-instance" xmlns:xsd="http://www.w3.org/2001/XMLSchema" xmlns=""&gt;&lt;DataTable Code="SNA_TABLE2" HasMetadata="true"&gt;&lt;Name LocaleIsoCode="en"&gt;2. Disposable income and net lending - net borrowing&lt;/Name&gt;&lt;Dimension Code="LOCATION" CommonCode="LOCATION" Display="labels"&gt;&lt;Name LocaleIsoCode="en"&gt;Country&lt;/Name&gt;&lt;Member Code="AUS" HasMetadata="true" HasOnlyUnitMetadata="false"&gt;&lt;Name LocaleIsoCode="en"&gt;Australia&lt;/Name&gt;&lt;/Member&gt;&lt;Member Code="AUT" HasMetadata="true" HasOnlyUnitMetadata="false"&gt;&lt;Name LocaleIsoCode="en"&gt;Austria&lt;/Name&gt;&lt;/Member&gt;&lt;Member Code="BEL" HasMetadata="true" HasOnlyUnitMetadata="false"&gt;&lt;Name LocaleIsoCode="en"&gt;Belgium&lt;/Name&gt;&lt;/Member&gt;&lt;Member Code="CAN" HasMetadata="true" HasOnlyUnitMetadata="false"&gt;&lt;Name LocaleIsoCode="en"&gt;Canada&lt;/Name&gt;&lt;/Member&gt;&lt;Member Code="CHL" HasMetadata="true" HasOnlyUnitMetadata="false"&gt;&lt;Name LocaleIsoCode="en"&gt;Chile&lt;/Name&gt;&lt;/Member&gt;&lt;Member Code="CZE" HasMetadata="true" HasOnlyUnitMetadata="false"&gt;&lt;Name LocaleIsoCode="en"&gt;Czech Republic&lt;/Name&gt;&lt;/Member&gt;&lt;Member Code="DNK" HasMetadata="true" HasOnlyUnitMetadata="false"&gt;&lt;Name LocaleIsoCode="en"&gt;Denmark&lt;/Name&gt;&lt;/Member&gt;&lt;Member Code="EST" HasMetadata="true" HasOnlyUnitMetadata="false"&gt;&lt;Name LocaleIsoCode="en"&gt;Estonia&lt;/Name&gt;&lt;/Member&gt;&lt;Member Code="FIN" HasMetadata="true" HasOnlyUnitMetadata="false"&gt;&lt;Name LocaleIsoCode="en"&gt;Finland&lt;/Name&gt;&lt;/Member&gt;&lt;Member Code="FRA" HasMetadata="true" HasOnlyUnitMetadata="false"&gt;&lt;Name LocaleIsoCode="en"&gt;France&lt;/Name&gt;&lt;/Member&gt;&lt;Member Code="DEU" HasMetadata="true" HasOnlyUnitMetadata="false"&gt;&lt;Name LocaleIsoCode="en"&gt;Germany&lt;/Name&gt;&lt;/Member&gt;&lt;Member Code="GRC" HasMetadata="true" HasOnlyUnitMetadata="false"&gt;&lt;Name LocaleIsoCode="en"&gt;Greece&lt;/Name&gt;&lt;/Member&gt;&lt;Member Code="HUN" HasMetadata="true" HasOnlyUnitMetadata="false"&gt;&lt;Name LocaleIsoCode="en"&gt;Hungary&lt;/Name&gt;&lt;/Member&gt;&lt;Member Code="ISL" HasMetadata="true" HasOnlyUnitMetadata="false"&gt;&lt;Name LocaleIsoCode="en"&gt;Iceland&lt;/Name&gt;&lt;/Member&gt;&lt;Member Code="IRL" HasMetadata="true" HasOnlyUnitMetadata="false"&gt;&lt;Name LocaleIsoCode="en"&gt;Ireland&lt;/Name&gt;&lt;/Member&gt;&lt;Member Code="ISR" HasMetadata="true" HasOnlyUnitMetadata="false"&gt;&lt;Name LocaleIsoCode="en"&gt;Israel&lt;/Name&gt;&lt;/Member&gt;&lt;Member Code="ITA" HasMetadata="true" HasOnlyUnitMetadata="false"&gt;&lt;Name LocaleIsoCode="en"&gt;Italy&lt;/Name&gt;&lt;/Member&gt;&lt;Member Code="JPN" HasMetadata="true" HasOnlyUnitMetadata="false"&gt;&lt;Name LocaleIsoCode="en"&gt;Japan&lt;/Name&gt;&lt;/Member&gt;&lt;Member Code="KOR" HasMetadata="true" HasOnlyUnitMetadata="false"&gt;&lt;Name LocaleIsoCode="en"&gt;Korea&lt;/Name&gt;&lt;/Member&gt;&lt;Member Code="LUX" HasMetadata="true" HasOnlyUnitMetadata="false"&gt;&lt;Name LocaleIsoCode="en"&gt;Luxembourg&lt;/Name&gt;&lt;/Member&gt;&lt;Member Code="MEX" HasMetadata="true" HasOnlyUnitMetadata="false"&gt;&lt;Name LocaleIsoCode="en"&gt;Mexico&lt;/Name&gt;&lt;/Member&gt;&lt;Member Code="NLD" HasMetadata="true" HasOnlyUnitMetadata="false"&gt;&lt;Name LocaleIsoCode="en"&gt;Netherlands&lt;/Name&gt;&lt;/Member&gt;&lt;Member Code="NZL" HasMetadata="true" HasOnlyUnitMetadata="false"&gt;&lt;Name LocaleIsoCode="en"&gt;New Zealand&lt;/Name&gt;&lt;/Member&gt;&lt;Member Code="NOR" HasMetadata="true" HasOnlyUnitMetadata="false"&gt;&lt;Name LocaleIsoCode="en"&gt;Norway&lt;/Name&gt;&lt;/Member&gt;&lt;Member Code="POL" HasMetadata="true" HasOnlyUnitMetadata="false"&gt;&lt;Name LocaleIsoCode="en"&gt;Poland&lt;/Name&gt;&lt;/Member&gt;&lt;Member Code="PRT" HasMetadata="true" HasOnlyUnitMetadata="false"&gt;&lt;Name LocaleIsoCode="en"&gt;Portugal&lt;/Name&gt;&lt;/Member&gt;&lt;Member Code="SVK" HasMetadata="true" HasOnlyUnitMetadata="false"&gt;&lt;Name LocaleIsoCode="en"&gt;Slovak Republic&lt;/Name&gt;&lt;/Member&gt;&lt;Member Code="SVN" HasMetadata="true" HasOnlyUnitMetadata="false"&gt;&lt;Name LocaleIsoCode="en"&gt;Slovenia&lt;/Name&gt;&lt;/Member&gt;&lt;Member Code="ESP" HasMetadata="true" HasOnlyUnitMetadata="false"&gt;&lt;Name LocaleIsoCode="en"&gt;Spain&lt;/Name&gt;&lt;/Member&gt;&lt;Member Code="SWE" HasMetadata="true" HasOnlyUnitMetadata="false"&gt;&lt;Name LocaleIsoCode="en"&gt;Sweden&lt;/Name&gt;&lt;/Member&gt;&lt;Member Code="CHE" HasMetadata="true" HasOnlyUnitMetadata="false"&gt;&lt;Name LocaleIsoCode="en"&gt;Switzerland&lt;/Name&gt;&lt;/Member&gt;&lt;Member Code="TUR" HasMetadata="true" HasOnlyUnitMetadata="false"&gt;&lt;Name LocaleIsoCode="en"&gt;Turkey&lt;/Name&gt;&lt;/Member&gt;&lt;Member Code="GBR" HasOnlyUnitMetadata="false"&gt;&lt;Name LocaleIsoCode="en"&gt;United Kingdom&lt;/Name&gt;&lt;/Member&gt;&lt;Member Code="USA" HasMetadata="true" HasOnlyUnitMetadata="false"&gt;&lt;Name LocaleIsoCode="en"&gt;United States&lt;/Name&gt;&lt;/Member&gt;&lt;Member Code="EA17" HasMetadata="true" HasOnlyUnitMetadata="false"&gt;&lt;Name LocaleIsoCode="en"&gt;Euro area (17 countries)&lt;/Name&gt;&lt;/Member&gt;&lt;Member Code="EU27" HasMetadata="true" HasOnlyUnitMetadata="false"&gt;&lt;Name LocaleIsoCode="en"&gt;European Union (27 countries)&lt;/Name&gt;&lt;/Member&gt;&lt;Member Code="OTO" HasMetadata="true" HasOnlyUnitMetadata="false"&gt;&lt;Name LocaleIsoCode="en"&gt;OECD - Total&lt;/Name&gt;&lt;/Member&gt;&lt;Member Code="CHN" HasMetadata="true" HasOnlyUnitMetadata="false"&gt;&lt;Name LocaleIsoCode="en"&gt;China&lt;/Name&gt;&lt;/Member&gt;&lt;Member Code="IND" HasMetadata="true" HasOnlyUnitMetadata="false"&gt;&lt;Name LocaleIsoCode="en"&gt;India&lt;/Name&gt;&lt;/Member&gt;&lt;Member Code="IDN" HasMetadata="true" HasOnlyUnitMetadata="false"&gt;&lt;Name LocaleIsoCode="en"&gt;Indonesia&lt;/Name&gt;&lt;/Member&gt;&lt;Member Code="RUS" HasMetadata="true" HasOnlyUnitMetadata="false"&gt;&lt;Name LocaleIsoCode="en"&gt;Russian Federation&lt;/Name&gt;&lt;/Member&gt;&lt;Member Code="ZAF" HasMetadata="true" HasOnlyUnitMetadata="false"&gt;&lt;Name LocaleIsoCode="en"&gt;South Africa&lt;/Name&gt;&lt;/Member&gt;&lt;/Dimension&gt;&lt;Dimension Code="TRANSACT" Display="labels"&gt;&lt;Name LocaleIsoCode="en"&gt;Transaction&lt;/Name&gt;&lt;Member Code="B5_GS1" HasOnlyUnitMetadata="false"&gt;&lt;Name LocaleIsoCode="en"&gt;Gross national income at market prices&lt;/Name&gt;&lt;/Member&gt;&lt;/Dimension&gt;&lt;Dimension Code="MEASURE" Display="labels"&gt;&lt;Name LocaleIsoCode="en"&gt;Measure&lt;/Name&gt;&lt;Member Code="C"&gt;&lt;Name LocaleIsoCode="en"&gt;National currency, current prices, millions&lt;/Name&gt;&lt;/Member&gt;&lt;Member Code="V"&gt;&lt;Name LocaleIsoCode="en"&gt;National currency, constant prices, national base year, millions&lt;/Name&gt;&lt;/Member&gt;&lt;Member Code="CPC"&gt;&lt;Name LocaleIsoCode="en"&gt;US $, current prices, current PPPs, millions&lt;/Name&gt;&lt;/Member&gt;&lt;Member Code="VPVOB" IsDisplayed="true"&gt;&lt;Name LocaleIsoCode="en"&gt;US $, constant prices, constant PPPs, OECD base year, millions&lt;/Name&gt;&lt;/Member&gt;&lt;/Dimension&gt;&lt;Dimension Code="FREQUENCY" CommonCode="FREQUENCY" Display="labels"&gt;&lt;Name LocaleIsoCode="en"&gt;Frequency&lt;/Name&gt;&lt;Member Code="A"&gt;&lt;Name LocaleIsoCode="en"&gt;Annual&lt;/Name&gt;&lt;/Member&gt;&lt;/Dimension&gt;&lt;Dimension Code="TIME" CommonCode="TIME" Display="labels"&gt;&lt;Name LocaleIsoCode="en"&gt;Time&lt;/Name&gt;&lt;Member Code="1990"&gt;&lt;Name LocaleIsoCode="en"&gt;1990&lt;/Name&gt;&lt;/Member&gt;&lt;Member Code="1991"&gt;&lt;Name LocaleIsoCode="en"&gt;1991&lt;/Name&gt;&lt;/Member&gt;&lt;Member Code="1992"&gt;&lt;Name LocaleIsoCode="en"&gt;1992&lt;/Name&gt;&lt;/Member&gt;&lt;Member Code="1993"&gt;&lt;Name LocaleIsoCode="en"&gt;1993&lt;/Name&gt;&lt;/Member&gt;&lt;Member Code="1994"&gt;&lt;Name LocaleIsoCode="en"&gt;1994&lt;/Name&gt;&lt;/Member&gt;&lt;Member Code="1995"&gt;&lt;Name LocaleIsoCode="en"&gt;1995&lt;/Name&gt;&lt;/Member&gt;&lt;Member Code="1996"&gt;&lt;Name LocaleIsoCode="en"&gt;1996&lt;/Name&gt;&lt;/Member&gt;&lt;Member Code="1997"&gt;&lt;Name LocaleIsoCode="en"&gt;1997&lt;/Name&gt;&lt;/Member&gt;&lt;Member Code="1998"&gt;&lt;Name LocaleIsoCode="en"&gt;1998&lt;/Name&gt;&lt;/Member&gt;&lt;Member Code="1999"&gt;&lt;Name LocaleIsoCode="en"&gt;1999&lt;/Name&gt;&lt;/Member&gt;&lt;Member Code="2000"&gt;&lt;Name LocaleIsoCode="en"&gt;2000&lt;/Name&gt;&lt;/Member&gt;&lt;Member Code="2001"&gt;&lt;Name LocaleIsoCode="en"&gt;2001&lt;/Name&gt;&lt;/Member&gt;&lt;Member Code="2002"&gt;&lt;Name LocaleIsoCode="en"&gt;2002&lt;/Name&gt;&lt;/Member&gt;&lt;Member Code="2003"&gt;&lt;Name LocaleIsoCode="en"&gt;2003&lt;/Name&gt;&lt;/Member&gt;&lt;Member Code="2004"&gt;&lt;Name LocaleIsoCode="en"&gt;2004&lt;/Name&gt;&lt;/Member&gt;&lt;Member Code="2005"&gt;&lt;Name LocaleIsoCode="en"&gt;2005&lt;/Name&gt;&lt;/Member&gt;&lt;Member Code="2006"&gt;&lt;Name LocaleIsoCode="en"&gt;2006&lt;/Name&gt;&lt;/Member&gt;&lt;Member Code="2007"&gt;&lt;Name LocaleIsoCode="en"&gt;2007&lt;/Name&gt;&lt;/Member&gt;&lt;Member Code="2008"&gt;&lt;Name LocaleIsoCode="en"&gt;2008&lt;/Name&gt;&lt;/Member&gt;&lt;Member Code="2009"&gt;&lt;Name LocaleIsoCode="en"&gt;2009&lt;/Name&gt;&lt;/Member&gt;&lt;Member Code="2010"&gt;&lt;Name LocaleIsoCode="en"&gt;2010&lt;/Name&gt;&lt;/Member&gt;&lt;Member Code="2011"&gt;&lt;Name LocaleIsoCode="en"&gt;2011&lt;/Name&gt;&lt;/Member&gt;&lt;Member Code="2012"&gt;&lt;Name LocaleIsoCode="en"&gt;2012&lt;/Name&gt;&lt;/Member&gt;&lt;/Dimension&gt;&lt;WBOSInformations&gt;&lt;TimeDimension WebTreeWasUsed="false"&gt;&lt;StartCodes Annual="1990" /&gt;&lt;EndCodes Annual="2012" /&gt;&lt;/TimeDimension&gt;&lt;/WBOSInformations&gt;&lt;Tabulation Axis="horizontal"&gt;&lt;Dimension Code="TIME" /&gt;&lt;/Tabulation&gt;&lt;Tabulation Axis="vertical"&gt;&lt;Dimension Code="LOCATION" /&gt;&lt;/Tabulation&gt;&lt;Tabulation Axis="page"&gt;&lt;Dimension Code="TRANSACT" /&gt;&lt;Dimension Code="MEASURE" /&gt;&lt;Dimension Code="FREQUENCY" /&gt;&lt;/Tabulation&gt;&lt;Formatting&gt;&lt;Labels LocaleIsoCode="en" /&gt;&lt;Power&gt;0&lt;/Power&gt;&lt;Decimals&gt;1&lt;/Decimals&gt;&lt;SkipEmptyLines&gt;false&lt;/SkipEmptyLines&gt;&lt;FullyFillPage&gt;false&lt;/FullyFillPage&gt;&lt;SkipEmptyCols&gt;false&lt;/SkipEmptyCols&gt;&lt;SkipLineHierarchy&gt;true&lt;/SkipLineHierarchy&gt;&lt;SkipColHierarchy&gt;false&lt;/SkipColHierarchy&gt;&lt;Page&gt;1&lt;/Page&gt;&lt;/Formatting&gt;&lt;/DataTable&gt;&lt;Format&gt;&lt;ShowEmptyAxes&gt;true&lt;/ShowEmptyAxes&gt;&lt;Page&gt;1&lt;/Page&gt;&lt;EnableSort&gt;true&lt;/EnableSort&gt;&lt;IncludeFlagColumn&gt;false&lt;/IncludeFlagColumn&gt;&lt;IncludeTimeSeriesId&gt;false&lt;/IncludeTimeSeriesId&gt;&lt;DoBarChart&gt;false&lt;/DoBarChart&gt;&lt;FreezePanes&gt;false&lt;/FreezePanes&gt;&lt;MaxBarChartLen&gt;65&lt;/MaxBarChartLen&gt;&lt;/Format&gt;&lt;Query&gt;&lt;AbsoluteUri&gt;http://dotstat.oecd.org//View.aspx?QueryId=21047&amp;amp;QueryType=Public&amp;amp;Lang=en&lt;/AbsoluteUri&gt;&lt;/Query&gt;&lt;/WebTableParameter&gt;</t>
  </si>
  <si>
    <t>WLD</t>
  </si>
  <si>
    <t>Production-based CO2 emissions vs. GDP; OECD countries</t>
  </si>
  <si>
    <t>1999/01-2009/11</t>
  </si>
  <si>
    <t>Change in GDP (%, 1990/92-1999/2001)</t>
  </si>
  <si>
    <t>CO2 fuel comb. (%, 1990/92-1999/2001)</t>
  </si>
  <si>
    <t>CO2 fuel comb. (%, 1999/01-2009/11)</t>
  </si>
  <si>
    <t>Change in GDP (%, 1999/01-2009/11)</t>
  </si>
  <si>
    <t>Demand based</t>
  </si>
  <si>
    <t>Production based</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</si>
</sst>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_(* #,##0.00_);_(* \(#,##0.00\);_(* &quot;-&quot;??_);_(@_)"/>
    <numFmt numFmtId="165" formatCode="0.0"/>
    <numFmt numFmtId="166" formatCode="0.00;[Red]0.00"/>
    <numFmt numFmtId="167" formatCode="0.000000"/>
    <numFmt numFmtId="168" formatCode="_(* #,##0_);_(* \(#,##0\);_(* &quot;-&quot;??_);_(@_)"/>
  </numFmts>
  <fonts count="21">
    <font>
      <sz val="10"/>
      <color theme="1"/>
      <name val="Arial"/>
      <family val="2"/>
    </font>
    <font>
      <sz val="10"/>
      <color theme="1"/>
      <name val="Arial"/>
      <family val="2"/>
    </font>
    <font>
      <sz val="10"/>
      <color theme="1"/>
      <name val="Arial Narrow"/>
      <family val="2"/>
    </font>
    <font>
      <b/>
      <sz val="10"/>
      <color theme="1"/>
      <name val="Arial Narrow"/>
      <family val="2"/>
    </font>
    <font>
      <sz val="8"/>
      <name val="Helv"/>
    </font>
    <font>
      <sz val="10"/>
      <name val="Helv"/>
    </font>
    <font>
      <sz val="10"/>
      <name val="Arial"/>
      <family val="2"/>
    </font>
    <font>
      <sz val="8"/>
      <name val="Helvetica-Narrow"/>
      <family val="2"/>
    </font>
    <font>
      <sz val="11"/>
      <name val="Calibri"/>
      <family val="2"/>
    </font>
    <font>
      <sz val="10"/>
      <name val="Arial Narrow"/>
      <family val="2"/>
    </font>
    <font>
      <b/>
      <i/>
      <sz val="10"/>
      <color rgb="FFFF0000"/>
      <name val="Arial Narrow"/>
      <family val="2"/>
    </font>
    <font>
      <sz val="10"/>
      <name val="Arial"/>
      <family val="2"/>
    </font>
    <font>
      <sz val="8"/>
      <name val="Verdana"/>
      <family val="2"/>
    </font>
    <font>
      <b/>
      <sz val="8"/>
      <name val="Verdana"/>
      <family val="2"/>
    </font>
    <font>
      <u/>
      <sz val="8"/>
      <name val="Verdana"/>
      <family val="2"/>
    </font>
    <font>
      <sz val="8"/>
      <name val="Arial"/>
      <family val="2"/>
    </font>
    <font>
      <b/>
      <sz val="9"/>
      <color indexed="10"/>
      <name val="Courier New"/>
      <family val="3"/>
    </font>
    <font>
      <sz val="8"/>
      <color indexed="9"/>
      <name val="Verdana"/>
      <family val="2"/>
    </font>
    <font>
      <b/>
      <sz val="8"/>
      <color indexed="9"/>
      <name val="Verdana"/>
      <family val="2"/>
    </font>
    <font>
      <b/>
      <u/>
      <sz val="9"/>
      <color indexed="18"/>
      <name val="Verdana"/>
      <family val="2"/>
    </font>
    <font>
      <sz val="9"/>
      <color indexed="81"/>
      <name val="Tahoma"/>
      <family val="2"/>
    </font>
  </fonts>
  <fills count="10">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rgb="FFFFFF00"/>
        <bgColor indexed="64"/>
      </patternFill>
    </fill>
    <fill>
      <patternFill patternType="solid">
        <fgColor rgb="FFF0F8FF"/>
        <bgColor indexed="64"/>
      </patternFill>
    </fill>
    <fill>
      <patternFill patternType="mediumGray">
        <fgColor rgb="FFC0C0C0"/>
        <bgColor rgb="FFFFFFFF"/>
      </patternFill>
    </fill>
    <fill>
      <patternFill patternType="solid">
        <fgColor rgb="FFC4D8ED"/>
        <bgColor indexed="64"/>
      </patternFill>
    </fill>
    <fill>
      <patternFill patternType="solid">
        <fgColor rgb="FF00A1E3"/>
        <bgColor indexed="64"/>
      </patternFill>
    </fill>
    <fill>
      <patternFill patternType="solid">
        <fgColor rgb="FF2973BD"/>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thin">
        <color indexed="64"/>
      </top>
      <bottom style="double">
        <color indexed="64"/>
      </bottom>
      <diagonal/>
    </border>
    <border>
      <left style="thin">
        <color indexed="64"/>
      </left>
      <right/>
      <top/>
      <bottom/>
      <diagonal/>
    </border>
    <border>
      <left style="thin">
        <color rgb="FFC0C0C0"/>
      </left>
      <right style="thin">
        <color rgb="FFC0C0C0"/>
      </right>
      <top style="thin">
        <color rgb="FFC0C0C0"/>
      </top>
      <bottom style="thin">
        <color rgb="FFC0C0C0"/>
      </bottom>
      <diagonal/>
    </border>
    <border>
      <left/>
      <right style="thin">
        <color rgb="FFC0C0C0"/>
      </right>
      <top style="thin">
        <color rgb="FFC0C0C0"/>
      </top>
      <bottom style="thin">
        <color rgb="FFC0C0C0"/>
      </bottom>
      <diagonal/>
    </border>
    <border>
      <left style="thin">
        <color rgb="FFC0C0C0"/>
      </left>
      <right/>
      <top style="thin">
        <color rgb="FFC0C0C0"/>
      </top>
      <bottom style="thin">
        <color rgb="FFC0C0C0"/>
      </bottom>
      <diagonal/>
    </border>
    <border>
      <left/>
      <right/>
      <top style="thin">
        <color rgb="FFC0C0C0"/>
      </top>
      <bottom style="thin">
        <color rgb="FFC0C0C0"/>
      </bottom>
      <diagonal/>
    </border>
  </borders>
  <cellStyleXfs count="24">
    <xf numFmtId="0" fontId="0" fillId="0" borderId="0"/>
    <xf numFmtId="164" fontId="1" fillId="0" borderId="0" applyFont="0" applyFill="0" applyBorder="0" applyAlignment="0" applyProtection="0"/>
    <xf numFmtId="9" fontId="1"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0" borderId="0"/>
    <xf numFmtId="0" fontId="5" fillId="0" borderId="0"/>
    <xf numFmtId="0" fontId="5" fillId="0" borderId="0"/>
    <xf numFmtId="0" fontId="6" fillId="0" borderId="0"/>
    <xf numFmtId="0" fontId="6" fillId="0" borderId="0"/>
    <xf numFmtId="0" fontId="2" fillId="0" borderId="0"/>
    <xf numFmtId="0" fontId="7" fillId="0" borderId="0">
      <alignment vertical="top"/>
    </xf>
    <xf numFmtId="0" fontId="1" fillId="0" borderId="0"/>
    <xf numFmtId="0" fontId="8" fillId="0" borderId="0"/>
    <xf numFmtId="9" fontId="1" fillId="0" borderId="0" applyFont="0" applyFill="0" applyBorder="0" applyAlignment="0" applyProtection="0"/>
    <xf numFmtId="9" fontId="6" fillId="0" borderId="0" applyFont="0" applyFill="0" applyBorder="0" applyAlignment="0" applyProtection="0"/>
    <xf numFmtId="0" fontId="6" fillId="0" borderId="0"/>
    <xf numFmtId="0" fontId="11" fillId="0" borderId="0"/>
  </cellStyleXfs>
  <cellXfs count="67">
    <xf numFmtId="0" fontId="0" fillId="0" borderId="0" xfId="0"/>
    <xf numFmtId="0" fontId="2" fillId="2" borderId="0" xfId="0" applyFont="1" applyFill="1"/>
    <xf numFmtId="0" fontId="2" fillId="0" borderId="0" xfId="0" applyFont="1"/>
    <xf numFmtId="2" fontId="2" fillId="0" borderId="0" xfId="0" applyNumberFormat="1" applyFont="1"/>
    <xf numFmtId="0" fontId="2" fillId="0" borderId="1" xfId="0" applyFont="1" applyBorder="1"/>
    <xf numFmtId="0" fontId="2" fillId="0" borderId="0" xfId="0" applyFont="1" applyBorder="1"/>
    <xf numFmtId="165" fontId="2" fillId="0" borderId="0" xfId="0" applyNumberFormat="1" applyFont="1" applyBorder="1"/>
    <xf numFmtId="2" fontId="2" fillId="0" borderId="0" xfId="0" applyNumberFormat="1" applyFont="1" applyBorder="1"/>
    <xf numFmtId="0" fontId="2" fillId="0" borderId="4" xfId="0" applyFont="1" applyBorder="1"/>
    <xf numFmtId="165" fontId="2" fillId="0" borderId="0" xfId="0" applyNumberFormat="1" applyFont="1"/>
    <xf numFmtId="0" fontId="2" fillId="3" borderId="6" xfId="0" applyFont="1" applyFill="1" applyBorder="1"/>
    <xf numFmtId="0" fontId="2" fillId="0" borderId="3" xfId="0" applyFont="1" applyBorder="1" applyAlignment="1">
      <alignment wrapText="1"/>
    </xf>
    <xf numFmtId="0" fontId="2" fillId="0" borderId="4" xfId="0" applyFont="1" applyBorder="1" applyAlignment="1">
      <alignment wrapText="1"/>
    </xf>
    <xf numFmtId="0" fontId="2" fillId="0" borderId="5" xfId="0" applyFont="1" applyBorder="1" applyAlignment="1">
      <alignment wrapText="1"/>
    </xf>
    <xf numFmtId="0" fontId="3" fillId="0" borderId="3" xfId="0" applyFont="1" applyBorder="1"/>
    <xf numFmtId="0" fontId="3" fillId="0" borderId="4" xfId="0" applyFont="1" applyBorder="1"/>
    <xf numFmtId="0" fontId="2" fillId="0" borderId="0" xfId="0" applyFont="1" applyBorder="1" applyAlignment="1">
      <alignment wrapText="1"/>
    </xf>
    <xf numFmtId="166" fontId="2" fillId="0" borderId="0" xfId="0" applyNumberFormat="1" applyFont="1"/>
    <xf numFmtId="2" fontId="2" fillId="0" borderId="2" xfId="2" applyNumberFormat="1" applyFont="1" applyBorder="1"/>
    <xf numFmtId="9" fontId="2" fillId="0" borderId="0" xfId="2" applyFont="1" applyBorder="1"/>
    <xf numFmtId="2" fontId="2" fillId="0" borderId="0" xfId="2" applyNumberFormat="1" applyFont="1" applyFill="1" applyBorder="1"/>
    <xf numFmtId="1" fontId="2" fillId="4" borderId="0" xfId="0" applyNumberFormat="1" applyFont="1" applyFill="1" applyBorder="1"/>
    <xf numFmtId="1" fontId="2" fillId="0" borderId="2" xfId="2" applyNumberFormat="1" applyFont="1" applyBorder="1"/>
    <xf numFmtId="9" fontId="2" fillId="4" borderId="0" xfId="2" applyFont="1" applyFill="1" applyBorder="1"/>
    <xf numFmtId="0" fontId="2" fillId="0" borderId="3" xfId="0" applyFont="1" applyBorder="1"/>
    <xf numFmtId="2" fontId="2" fillId="0" borderId="4" xfId="0" applyNumberFormat="1" applyFont="1" applyBorder="1"/>
    <xf numFmtId="2" fontId="2" fillId="4" borderId="4" xfId="0" applyNumberFormat="1" applyFont="1" applyFill="1" applyBorder="1"/>
    <xf numFmtId="167" fontId="2" fillId="0" borderId="0" xfId="0" applyNumberFormat="1" applyFont="1"/>
    <xf numFmtId="0" fontId="3" fillId="0" borderId="9" xfId="0" applyFont="1" applyBorder="1"/>
    <xf numFmtId="168" fontId="2" fillId="0" borderId="0" xfId="1" applyNumberFormat="1" applyFont="1"/>
    <xf numFmtId="164" fontId="2" fillId="0" borderId="0" xfId="1" applyNumberFormat="1" applyFont="1"/>
    <xf numFmtId="1" fontId="2" fillId="0" borderId="0" xfId="0" applyNumberFormat="1" applyFont="1"/>
    <xf numFmtId="168" fontId="2" fillId="0" borderId="0" xfId="0" applyNumberFormat="1" applyFont="1"/>
    <xf numFmtId="2" fontId="9" fillId="0" borderId="0" xfId="0" applyNumberFormat="1" applyFont="1"/>
    <xf numFmtId="166" fontId="9" fillId="0" borderId="0" xfId="0" applyNumberFormat="1" applyFont="1"/>
    <xf numFmtId="0" fontId="2" fillId="2" borderId="10" xfId="0" applyFont="1" applyFill="1" applyBorder="1"/>
    <xf numFmtId="0" fontId="10" fillId="2" borderId="0" xfId="0" applyFont="1" applyFill="1"/>
    <xf numFmtId="2" fontId="2" fillId="4" borderId="7" xfId="2" applyNumberFormat="1" applyFont="1" applyFill="1" applyBorder="1"/>
    <xf numFmtId="2" fontId="2" fillId="4" borderId="8" xfId="2" applyNumberFormat="1" applyFont="1" applyFill="1" applyBorder="1"/>
    <xf numFmtId="2" fontId="2" fillId="4" borderId="1" xfId="2" applyNumberFormat="1" applyFont="1" applyFill="1" applyBorder="1"/>
    <xf numFmtId="2" fontId="2" fillId="4" borderId="2" xfId="2" applyNumberFormat="1" applyFont="1" applyFill="1" applyBorder="1"/>
    <xf numFmtId="2" fontId="2" fillId="4" borderId="3" xfId="2" applyNumberFormat="1" applyFont="1" applyFill="1" applyBorder="1"/>
    <xf numFmtId="2" fontId="2" fillId="4" borderId="5" xfId="2" applyNumberFormat="1" applyFont="1" applyFill="1" applyBorder="1"/>
    <xf numFmtId="0" fontId="11" fillId="0" borderId="0" xfId="23"/>
    <xf numFmtId="0" fontId="12" fillId="0" borderId="0" xfId="23" applyFont="1" applyAlignment="1">
      <alignment horizontal="left"/>
    </xf>
    <xf numFmtId="0" fontId="13" fillId="0" borderId="0" xfId="23" applyFont="1" applyAlignment="1">
      <alignment horizontal="left"/>
    </xf>
    <xf numFmtId="0" fontId="14" fillId="0" borderId="0" xfId="23" applyFont="1" applyAlignment="1">
      <alignment horizontal="left"/>
    </xf>
    <xf numFmtId="0" fontId="15" fillId="5" borderId="11" xfId="23" applyNumberFormat="1" applyFont="1" applyFill="1" applyBorder="1" applyAlignment="1">
      <alignment horizontal="right"/>
    </xf>
    <xf numFmtId="0" fontId="16" fillId="6" borderId="11" xfId="23" applyFont="1" applyFill="1" applyBorder="1" applyAlignment="1">
      <alignment horizontal="center"/>
    </xf>
    <xf numFmtId="0" fontId="14" fillId="7" borderId="11" xfId="23" applyFont="1" applyFill="1" applyBorder="1" applyAlignment="1">
      <alignment vertical="top" wrapText="1"/>
    </xf>
    <xf numFmtId="0" fontId="15" fillId="0" borderId="11" xfId="23" applyNumberFormat="1" applyFont="1" applyBorder="1" applyAlignment="1">
      <alignment horizontal="right"/>
    </xf>
    <xf numFmtId="0" fontId="12" fillId="7" borderId="11" xfId="23" applyFont="1" applyFill="1" applyBorder="1" applyAlignment="1">
      <alignment vertical="top" wrapText="1"/>
    </xf>
    <xf numFmtId="0" fontId="13" fillId="7" borderId="11" xfId="23" applyFont="1" applyFill="1" applyBorder="1" applyAlignment="1">
      <alignment wrapText="1"/>
    </xf>
    <xf numFmtId="0" fontId="17" fillId="8" borderId="11" xfId="23" applyFont="1" applyFill="1" applyBorder="1" applyAlignment="1">
      <alignment horizontal="center" vertical="top" wrapText="1"/>
    </xf>
    <xf numFmtId="0" fontId="19" fillId="0" borderId="11" xfId="23" applyFont="1" applyBorder="1" applyAlignment="1">
      <alignment horizontal="left"/>
    </xf>
    <xf numFmtId="0" fontId="15" fillId="0" borderId="11" xfId="23" applyFont="1" applyBorder="1"/>
    <xf numFmtId="0" fontId="19" fillId="0" borderId="11" xfId="23" applyFont="1" applyBorder="1" applyAlignment="1">
      <alignment horizontal="left" wrapText="1"/>
    </xf>
    <xf numFmtId="0" fontId="18" fillId="8" borderId="13" xfId="23" applyFont="1" applyFill="1" applyBorder="1" applyAlignment="1">
      <alignment horizontal="right" vertical="center" wrapText="1"/>
    </xf>
    <xf numFmtId="0" fontId="18" fillId="8" borderId="12" xfId="23" applyFont="1" applyFill="1" applyBorder="1" applyAlignment="1">
      <alignment horizontal="right" vertical="center" wrapText="1"/>
    </xf>
    <xf numFmtId="0" fontId="18" fillId="9" borderId="13" xfId="23" applyFont="1" applyFill="1" applyBorder="1" applyAlignment="1">
      <alignment horizontal="right" vertical="top" wrapText="1"/>
    </xf>
    <xf numFmtId="0" fontId="18" fillId="9" borderId="12" xfId="23" applyFont="1" applyFill="1" applyBorder="1" applyAlignment="1">
      <alignment horizontal="right" vertical="top" wrapText="1"/>
    </xf>
    <xf numFmtId="0" fontId="17" fillId="9" borderId="13" xfId="23" applyFont="1" applyFill="1" applyBorder="1" applyAlignment="1">
      <alignment vertical="top" wrapText="1"/>
    </xf>
    <xf numFmtId="0" fontId="17" fillId="9" borderId="14" xfId="23" applyFont="1" applyFill="1" applyBorder="1" applyAlignment="1">
      <alignment vertical="top" wrapText="1"/>
    </xf>
    <xf numFmtId="0" fontId="17" fillId="9" borderId="12" xfId="23" applyFont="1" applyFill="1" applyBorder="1" applyAlignment="1">
      <alignment vertical="top" wrapText="1"/>
    </xf>
    <xf numFmtId="43" fontId="2" fillId="0" borderId="0" xfId="0" applyNumberFormat="1" applyFont="1"/>
    <xf numFmtId="164" fontId="2" fillId="0" borderId="0" xfId="0" applyNumberFormat="1" applyFont="1"/>
    <xf numFmtId="164" fontId="2" fillId="0" borderId="0" xfId="0" applyNumberFormat="1" applyFont="1" applyBorder="1"/>
  </cellXfs>
  <cellStyles count="24">
    <cellStyle name="Comma" xfId="1" builtinId="3"/>
    <cellStyle name="Comma  - Style1" xfId="3"/>
    <cellStyle name="Comma  - Style2" xfId="4"/>
    <cellStyle name="Comma  - Style3" xfId="5"/>
    <cellStyle name="Comma  - Style4" xfId="6"/>
    <cellStyle name="Comma  - Style5" xfId="7"/>
    <cellStyle name="Comma  - Style6" xfId="8"/>
    <cellStyle name="Comma  - Style7" xfId="9"/>
    <cellStyle name="Comma  - Style8" xfId="10"/>
    <cellStyle name="Normal" xfId="0" builtinId="0"/>
    <cellStyle name="Normal - Style1" xfId="11"/>
    <cellStyle name="Normal - Style2" xfId="12"/>
    <cellStyle name="Normal - Style3" xfId="13"/>
    <cellStyle name="Normal 13" xfId="14"/>
    <cellStyle name="Normal 14" xfId="15"/>
    <cellStyle name="Normal 2" xfId="16"/>
    <cellStyle name="Normal 2 2" xfId="17"/>
    <cellStyle name="Normal 2 2 2" xfId="18"/>
    <cellStyle name="Normal 2 3" xfId="19"/>
    <cellStyle name="Normal 3" xfId="23"/>
    <cellStyle name="Percent" xfId="2" builtinId="5"/>
    <cellStyle name="Percent 4" xfId="20"/>
    <cellStyle name="Percent 5" xfId="21"/>
    <cellStyle name="Style 1" xfId="22"/>
  </cellStyles>
  <dxfs count="0"/>
  <tableStyles count="0" defaultTableStyle="TableStyleMedium2" defaultPivotStyle="PivotStyleLight16"/>
  <colors>
    <mruColors>
      <color rgb="FF4F81B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5.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4752104262829221E-2"/>
          <c:y val="0.10821954296411118"/>
          <c:w val="0.90355824056475698"/>
          <c:h val="0.77795115500946277"/>
        </c:manualLayout>
      </c:layout>
      <c:scatterChart>
        <c:scatterStyle val="lineMarker"/>
        <c:varyColors val="0"/>
        <c:ser>
          <c:idx val="0"/>
          <c:order val="0"/>
          <c:tx>
            <c:strRef>
              <c:f>'CO2_decoupling_scatter 2013'!$D$35</c:f>
              <c:strCache>
                <c:ptCount val="1"/>
                <c:pt idx="0">
                  <c:v>CO2 fuel comb. (%, 1999/01-2009/11)</c:v>
                </c:pt>
              </c:strCache>
            </c:strRef>
          </c:tx>
          <c:spPr>
            <a:ln w="28575">
              <a:noFill/>
            </a:ln>
          </c:spPr>
          <c:marker>
            <c:symbol val="circle"/>
            <c:size val="3"/>
            <c:spPr>
              <a:solidFill>
                <a:srgbClr val="4F81BD"/>
              </a:solidFill>
              <a:ln w="6350">
                <a:solidFill>
                  <a:srgbClr val="4F81BD"/>
                </a:solidFill>
                <a:prstDash val="solid"/>
              </a:ln>
            </c:spPr>
          </c:marker>
          <c:dPt>
            <c:idx val="5"/>
            <c:bubble3D val="0"/>
          </c:dPt>
          <c:dPt>
            <c:idx val="34"/>
            <c:marker>
              <c:spPr>
                <a:solidFill>
                  <a:schemeClr val="tx1"/>
                </a:solidFill>
                <a:ln w="6350">
                  <a:solidFill>
                    <a:srgbClr val="FFFFFF"/>
                  </a:solidFill>
                  <a:prstDash val="solid"/>
                </a:ln>
              </c:spPr>
            </c:marker>
            <c:bubble3D val="0"/>
          </c:dPt>
          <c:dPt>
            <c:idx val="36"/>
            <c:marker>
              <c:spPr>
                <a:solidFill>
                  <a:schemeClr val="tx1"/>
                </a:solidFill>
                <a:ln w="6350">
                  <a:solidFill>
                    <a:srgbClr val="4F81BD"/>
                  </a:solidFill>
                  <a:prstDash val="solid"/>
                </a:ln>
              </c:spPr>
            </c:marker>
            <c:bubble3D val="0"/>
          </c:dPt>
          <c:dLbls>
            <c:dLbl>
              <c:idx val="0"/>
              <c:layout/>
              <c:tx>
                <c:strRef>
                  <c:f>'CO2_decoupling_scatter 2013'!$A$36</c:f>
                  <c:strCache>
                    <c:ptCount val="1"/>
                    <c:pt idx="0">
                      <c:v>AUS</c:v>
                    </c:pt>
                  </c:strCache>
                </c:strRef>
              </c:tx>
              <c:dLblPos val="r"/>
              <c:showLegendKey val="0"/>
              <c:showVal val="1"/>
              <c:showCatName val="0"/>
              <c:showSerName val="0"/>
              <c:showPercent val="0"/>
              <c:showBubbleSize val="0"/>
            </c:dLbl>
            <c:dLbl>
              <c:idx val="1"/>
              <c:layout>
                <c:manualLayout>
                  <c:x val="0"/>
                  <c:y val="-2.0199466808975771E-2"/>
                </c:manualLayout>
              </c:layout>
              <c:tx>
                <c:strRef>
                  <c:f>'CO2_decoupling_scatter 2013'!$A$37</c:f>
                  <c:strCache>
                    <c:ptCount val="1"/>
                    <c:pt idx="0">
                      <c:v>AUT</c:v>
                    </c:pt>
                  </c:strCache>
                </c:strRef>
              </c:tx>
              <c:dLblPos val="r"/>
              <c:showLegendKey val="0"/>
              <c:showVal val="1"/>
              <c:showCatName val="0"/>
              <c:showSerName val="0"/>
              <c:showPercent val="0"/>
              <c:showBubbleSize val="0"/>
            </c:dLbl>
            <c:dLbl>
              <c:idx val="2"/>
              <c:layout/>
              <c:tx>
                <c:strRef>
                  <c:f>'CO2_decoupling_scatter 2013'!$A$38</c:f>
                  <c:strCache>
                    <c:ptCount val="1"/>
                    <c:pt idx="0">
                      <c:v>BEL</c:v>
                    </c:pt>
                  </c:strCache>
                </c:strRef>
              </c:tx>
              <c:dLblPos val="r"/>
              <c:showLegendKey val="0"/>
              <c:showVal val="1"/>
              <c:showCatName val="0"/>
              <c:showSerName val="0"/>
              <c:showPercent val="0"/>
              <c:showBubbleSize val="0"/>
            </c:dLbl>
            <c:dLbl>
              <c:idx val="3"/>
              <c:layout>
                <c:manualLayout>
                  <c:x val="-7.6828747260392238E-2"/>
                  <c:y val="0"/>
                </c:manualLayout>
              </c:layout>
              <c:tx>
                <c:strRef>
                  <c:f>'CO2_decoupling_scatter 2013'!$A$39</c:f>
                  <c:strCache>
                    <c:ptCount val="1"/>
                    <c:pt idx="0">
                      <c:v>CAN</c:v>
                    </c:pt>
                  </c:strCache>
                </c:strRef>
              </c:tx>
              <c:dLblPos val="r"/>
              <c:showLegendKey val="0"/>
              <c:showVal val="1"/>
              <c:showCatName val="0"/>
              <c:showSerName val="0"/>
              <c:showPercent val="0"/>
              <c:showBubbleSize val="0"/>
            </c:dLbl>
            <c:dLbl>
              <c:idx val="4"/>
              <c:layout>
                <c:manualLayout>
                  <c:x val="0"/>
                  <c:y val="6.4498468542268589E-3"/>
                </c:manualLayout>
              </c:layout>
              <c:tx>
                <c:strRef>
                  <c:f>'CO2_decoupling_scatter 2013'!$A$40</c:f>
                  <c:strCache>
                    <c:ptCount val="1"/>
                    <c:pt idx="0">
                      <c:v>CHE</c:v>
                    </c:pt>
                  </c:strCache>
                </c:strRef>
              </c:tx>
              <c:dLblPos val="r"/>
              <c:showLegendKey val="0"/>
              <c:showVal val="1"/>
              <c:showCatName val="0"/>
              <c:showSerName val="0"/>
              <c:showPercent val="0"/>
              <c:showBubbleSize val="0"/>
            </c:dLbl>
            <c:dLbl>
              <c:idx val="5"/>
              <c:layout/>
              <c:tx>
                <c:strRef>
                  <c:f>'CO2_decoupling_scatter 2013'!$A$41</c:f>
                  <c:strCache>
                    <c:ptCount val="1"/>
                    <c:pt idx="0">
                      <c:v>CHL</c:v>
                    </c:pt>
                  </c:strCache>
                </c:strRef>
              </c:tx>
              <c:dLblPos val="r"/>
              <c:showLegendKey val="0"/>
              <c:showVal val="1"/>
              <c:showCatName val="0"/>
              <c:showSerName val="0"/>
              <c:showPercent val="0"/>
              <c:showBubbleSize val="0"/>
            </c:dLbl>
            <c:dLbl>
              <c:idx val="6"/>
              <c:layout/>
              <c:tx>
                <c:strRef>
                  <c:f>'CO2_decoupling_scatter 2013'!$A$42</c:f>
                  <c:strCache>
                    <c:ptCount val="1"/>
                    <c:pt idx="0">
                      <c:v>CZE</c:v>
                    </c:pt>
                  </c:strCache>
                </c:strRef>
              </c:tx>
              <c:dLblPos val="r"/>
              <c:showLegendKey val="0"/>
              <c:showVal val="1"/>
              <c:showCatName val="0"/>
              <c:showSerName val="0"/>
              <c:showPercent val="0"/>
              <c:showBubbleSize val="0"/>
            </c:dLbl>
            <c:dLbl>
              <c:idx val="7"/>
              <c:layout>
                <c:manualLayout>
                  <c:x val="0"/>
                  <c:y val="3.2093326382306316E-3"/>
                </c:manualLayout>
              </c:layout>
              <c:tx>
                <c:strRef>
                  <c:f>'CO2_decoupling_scatter 2013'!$A$43</c:f>
                  <c:strCache>
                    <c:ptCount val="1"/>
                    <c:pt idx="0">
                      <c:v>DEU</c:v>
                    </c:pt>
                  </c:strCache>
                </c:strRef>
              </c:tx>
              <c:dLblPos val="r"/>
              <c:showLegendKey val="0"/>
              <c:showVal val="1"/>
              <c:showCatName val="0"/>
              <c:showSerName val="0"/>
              <c:showPercent val="0"/>
              <c:showBubbleSize val="0"/>
            </c:dLbl>
            <c:dLbl>
              <c:idx val="8"/>
              <c:layout/>
              <c:tx>
                <c:strRef>
                  <c:f>'CO2_decoupling_scatter 2013'!$A$44</c:f>
                  <c:strCache>
                    <c:ptCount val="1"/>
                    <c:pt idx="0">
                      <c:v>DNK</c:v>
                    </c:pt>
                  </c:strCache>
                </c:strRef>
              </c:tx>
              <c:dLblPos val="r"/>
              <c:showLegendKey val="0"/>
              <c:showVal val="1"/>
              <c:showCatName val="0"/>
              <c:showSerName val="0"/>
              <c:showPercent val="0"/>
              <c:showBubbleSize val="0"/>
            </c:dLbl>
            <c:dLbl>
              <c:idx val="9"/>
              <c:layout>
                <c:manualLayout>
                  <c:x val="-9.6035934075490298E-3"/>
                  <c:y val="0"/>
                </c:manualLayout>
              </c:layout>
              <c:tx>
                <c:strRef>
                  <c:f>'CO2_decoupling_scatter 2013'!$A$45</c:f>
                  <c:strCache>
                    <c:ptCount val="1"/>
                    <c:pt idx="0">
                      <c:v>ESP</c:v>
                    </c:pt>
                  </c:strCache>
                </c:strRef>
              </c:tx>
              <c:dLblPos val="r"/>
              <c:showLegendKey val="0"/>
              <c:showVal val="1"/>
              <c:showCatName val="0"/>
              <c:showSerName val="0"/>
              <c:showPercent val="0"/>
              <c:showBubbleSize val="0"/>
            </c:dLbl>
            <c:dLbl>
              <c:idx val="10"/>
              <c:layout>
                <c:manualLayout>
                  <c:x val="0"/>
                  <c:y val="-1.7151611603240816E-2"/>
                </c:manualLayout>
              </c:layout>
              <c:tx>
                <c:strRef>
                  <c:f>'CO2_decoupling_scatter 2013'!$A$46</c:f>
                  <c:strCache>
                    <c:ptCount val="1"/>
                    <c:pt idx="0">
                      <c:v>EST</c:v>
                    </c:pt>
                  </c:strCache>
                </c:strRef>
              </c:tx>
              <c:dLblPos val="r"/>
              <c:showLegendKey val="0"/>
              <c:showVal val="1"/>
              <c:showCatName val="0"/>
              <c:showSerName val="0"/>
              <c:showPercent val="0"/>
              <c:showBubbleSize val="0"/>
            </c:dLbl>
            <c:dLbl>
              <c:idx val="11"/>
              <c:layout>
                <c:manualLayout>
                  <c:x val="0"/>
                  <c:y val="-3.2249234271134295E-3"/>
                </c:manualLayout>
              </c:layout>
              <c:tx>
                <c:strRef>
                  <c:f>'CO2_decoupling_scatter 2013'!$A$47</c:f>
                  <c:strCache>
                    <c:ptCount val="1"/>
                    <c:pt idx="0">
                      <c:v>FIN</c:v>
                    </c:pt>
                  </c:strCache>
                </c:strRef>
              </c:tx>
              <c:dLblPos val="r"/>
              <c:showLegendKey val="0"/>
              <c:showVal val="1"/>
              <c:showCatName val="0"/>
              <c:showSerName val="0"/>
              <c:showPercent val="0"/>
              <c:showBubbleSize val="0"/>
            </c:dLbl>
            <c:dLbl>
              <c:idx val="12"/>
              <c:layout/>
              <c:tx>
                <c:strRef>
                  <c:f>'CO2_decoupling_scatter 2013'!$A$48</c:f>
                  <c:strCache>
                    <c:ptCount val="1"/>
                    <c:pt idx="0">
                      <c:v>FRA</c:v>
                    </c:pt>
                  </c:strCache>
                </c:strRef>
              </c:tx>
              <c:dLblPos val="r"/>
              <c:showLegendKey val="0"/>
              <c:showVal val="1"/>
              <c:showCatName val="0"/>
              <c:showSerName val="0"/>
              <c:showPercent val="0"/>
              <c:showBubbleSize val="0"/>
            </c:dLbl>
            <c:dLbl>
              <c:idx val="13"/>
              <c:layout/>
              <c:tx>
                <c:strRef>
                  <c:f>'CO2_decoupling_scatter 2013'!$A$49</c:f>
                  <c:strCache>
                    <c:ptCount val="1"/>
                    <c:pt idx="0">
                      <c:v>GBR</c:v>
                    </c:pt>
                  </c:strCache>
                </c:strRef>
              </c:tx>
              <c:dLblPos val="r"/>
              <c:showLegendKey val="0"/>
              <c:showVal val="1"/>
              <c:showCatName val="0"/>
              <c:showSerName val="0"/>
              <c:showPercent val="0"/>
              <c:showBubbleSize val="0"/>
            </c:dLbl>
            <c:dLbl>
              <c:idx val="14"/>
              <c:layout>
                <c:manualLayout>
                  <c:x val="-1.2804791210065372E-2"/>
                  <c:y val="-1.9349540562680578E-2"/>
                </c:manualLayout>
              </c:layout>
              <c:tx>
                <c:strRef>
                  <c:f>'CO2_decoupling_scatter 2013'!$A$50</c:f>
                  <c:strCache>
                    <c:ptCount val="1"/>
                    <c:pt idx="0">
                      <c:v>GRC</c:v>
                    </c:pt>
                  </c:strCache>
                </c:strRef>
              </c:tx>
              <c:dLblPos val="r"/>
              <c:showLegendKey val="0"/>
              <c:showVal val="1"/>
              <c:showCatName val="0"/>
              <c:showSerName val="0"/>
              <c:showPercent val="0"/>
              <c:showBubbleSize val="0"/>
            </c:dLbl>
            <c:dLbl>
              <c:idx val="15"/>
              <c:layout/>
              <c:tx>
                <c:strRef>
                  <c:f>'CO2_decoupling_scatter 2013'!$A$51</c:f>
                  <c:strCache>
                    <c:ptCount val="1"/>
                    <c:pt idx="0">
                      <c:v>HUN</c:v>
                    </c:pt>
                  </c:strCache>
                </c:strRef>
              </c:tx>
              <c:dLblPos val="r"/>
              <c:showLegendKey val="0"/>
              <c:showVal val="1"/>
              <c:showCatName val="0"/>
              <c:showSerName val="0"/>
              <c:showPercent val="0"/>
              <c:showBubbleSize val="0"/>
            </c:dLbl>
            <c:dLbl>
              <c:idx val="16"/>
              <c:layout/>
              <c:tx>
                <c:strRef>
                  <c:f>'CO2_decoupling_scatter 2013'!$A$52</c:f>
                  <c:strCache>
                    <c:ptCount val="1"/>
                    <c:pt idx="0">
                      <c:v>IRL</c:v>
                    </c:pt>
                  </c:strCache>
                </c:strRef>
              </c:tx>
              <c:dLblPos val="r"/>
              <c:showLegendKey val="0"/>
              <c:showVal val="1"/>
              <c:showCatName val="0"/>
              <c:showSerName val="0"/>
              <c:showPercent val="0"/>
              <c:showBubbleSize val="0"/>
            </c:dLbl>
            <c:dLbl>
              <c:idx val="17"/>
              <c:layout/>
              <c:tx>
                <c:strRef>
                  <c:f>'CO2_decoupling_scatter 2013'!$A$53</c:f>
                  <c:strCache>
                    <c:ptCount val="1"/>
                    <c:pt idx="0">
                      <c:v>ISL</c:v>
                    </c:pt>
                  </c:strCache>
                </c:strRef>
              </c:tx>
              <c:dLblPos val="r"/>
              <c:showLegendKey val="0"/>
              <c:showVal val="1"/>
              <c:showCatName val="0"/>
              <c:showSerName val="0"/>
              <c:showPercent val="0"/>
              <c:showBubbleSize val="0"/>
            </c:dLbl>
            <c:dLbl>
              <c:idx val="18"/>
              <c:layout/>
              <c:tx>
                <c:strRef>
                  <c:f>'CO2_decoupling_scatter 2013'!$A$54</c:f>
                  <c:strCache>
                    <c:ptCount val="1"/>
                    <c:pt idx="0">
                      <c:v>ISR</c:v>
                    </c:pt>
                  </c:strCache>
                </c:strRef>
              </c:tx>
              <c:dLblPos val="r"/>
              <c:showLegendKey val="0"/>
              <c:showVal val="1"/>
              <c:showCatName val="0"/>
              <c:showSerName val="0"/>
              <c:showPercent val="0"/>
              <c:showBubbleSize val="0"/>
            </c:dLbl>
            <c:dLbl>
              <c:idx val="19"/>
              <c:layout>
                <c:manualLayout>
                  <c:x val="0"/>
                  <c:y val="3.2093326382306316E-3"/>
                </c:manualLayout>
              </c:layout>
              <c:tx>
                <c:strRef>
                  <c:f>'CO2_decoupling_scatter 2013'!$A$55</c:f>
                  <c:strCache>
                    <c:ptCount val="1"/>
                    <c:pt idx="0">
                      <c:v>ITA</c:v>
                    </c:pt>
                  </c:strCache>
                </c:strRef>
              </c:tx>
              <c:dLblPos val="r"/>
              <c:showLegendKey val="0"/>
              <c:showVal val="1"/>
              <c:showCatName val="0"/>
              <c:showSerName val="0"/>
              <c:showPercent val="0"/>
              <c:showBubbleSize val="0"/>
            </c:dLbl>
            <c:dLbl>
              <c:idx val="20"/>
              <c:layout/>
              <c:tx>
                <c:strRef>
                  <c:f>'CO2_decoupling_scatter 2013'!$A$56</c:f>
                  <c:strCache>
                    <c:ptCount val="1"/>
                    <c:pt idx="0">
                      <c:v>JPN</c:v>
                    </c:pt>
                  </c:strCache>
                </c:strRef>
              </c:tx>
              <c:dLblPos val="r"/>
              <c:showLegendKey val="0"/>
              <c:showVal val="1"/>
              <c:showCatName val="0"/>
              <c:showSerName val="0"/>
              <c:showPercent val="0"/>
              <c:showBubbleSize val="0"/>
            </c:dLbl>
            <c:dLbl>
              <c:idx val="21"/>
              <c:layout/>
              <c:tx>
                <c:strRef>
                  <c:f>'CO2_decoupling_scatter 2013'!$A$57</c:f>
                  <c:strCache>
                    <c:ptCount val="1"/>
                    <c:pt idx="0">
                      <c:v>KOR</c:v>
                    </c:pt>
                  </c:strCache>
                </c:strRef>
              </c:tx>
              <c:dLblPos val="r"/>
              <c:showLegendKey val="0"/>
              <c:showVal val="1"/>
              <c:showCatName val="0"/>
              <c:showSerName val="0"/>
              <c:showPercent val="0"/>
              <c:showBubbleSize val="0"/>
            </c:dLbl>
            <c:dLbl>
              <c:idx val="22"/>
              <c:layout/>
              <c:tx>
                <c:strRef>
                  <c:f>'CO2_decoupling_scatter 2013'!$A$58</c:f>
                  <c:strCache>
                    <c:ptCount val="1"/>
                    <c:pt idx="0">
                      <c:v>LUX</c:v>
                    </c:pt>
                  </c:strCache>
                </c:strRef>
              </c:tx>
              <c:dLblPos val="r"/>
              <c:showLegendKey val="0"/>
              <c:showVal val="1"/>
              <c:showCatName val="0"/>
              <c:showSerName val="0"/>
              <c:showPercent val="0"/>
              <c:showBubbleSize val="0"/>
            </c:dLbl>
            <c:dLbl>
              <c:idx val="23"/>
              <c:layout/>
              <c:tx>
                <c:strRef>
                  <c:f>'CO2_decoupling_scatter 2013'!$A$59</c:f>
                  <c:strCache>
                    <c:ptCount val="1"/>
                    <c:pt idx="0">
                      <c:v>MEX</c:v>
                    </c:pt>
                  </c:strCache>
                </c:strRef>
              </c:tx>
              <c:dLblPos val="r"/>
              <c:showLegendKey val="0"/>
              <c:showVal val="1"/>
              <c:showCatName val="0"/>
              <c:showSerName val="0"/>
              <c:showPercent val="0"/>
              <c:showBubbleSize val="0"/>
            </c:dLbl>
            <c:dLbl>
              <c:idx val="24"/>
              <c:layout>
                <c:manualLayout>
                  <c:x val="-3.1995593941922203E-2"/>
                  <c:y val="1.966136780429438E-2"/>
                </c:manualLayout>
              </c:layout>
              <c:tx>
                <c:strRef>
                  <c:f>'CO2_decoupling_scatter 2013'!$A$60</c:f>
                  <c:strCache>
                    <c:ptCount val="1"/>
                    <c:pt idx="0">
                      <c:v>NLD</c:v>
                    </c:pt>
                  </c:strCache>
                </c:strRef>
              </c:tx>
              <c:dLblPos val="r"/>
              <c:showLegendKey val="0"/>
              <c:showVal val="1"/>
              <c:showCatName val="0"/>
              <c:showSerName val="0"/>
              <c:showPercent val="0"/>
              <c:showBubbleSize val="0"/>
            </c:dLbl>
            <c:dLbl>
              <c:idx val="25"/>
              <c:layout>
                <c:manualLayout>
                  <c:x val="-9.5980480255289224E-3"/>
                  <c:y val="9.7527270917437386E-3"/>
                </c:manualLayout>
              </c:layout>
              <c:tx>
                <c:strRef>
                  <c:f>'CO2_decoupling_scatter 2013'!$A$61</c:f>
                  <c:strCache>
                    <c:ptCount val="1"/>
                    <c:pt idx="0">
                      <c:v>NOR</c:v>
                    </c:pt>
                  </c:strCache>
                </c:strRef>
              </c:tx>
              <c:dLblPos val="r"/>
              <c:showLegendKey val="0"/>
              <c:showVal val="1"/>
              <c:showCatName val="0"/>
              <c:showSerName val="0"/>
              <c:showPercent val="0"/>
              <c:showBubbleSize val="0"/>
            </c:dLbl>
            <c:dLbl>
              <c:idx val="26"/>
              <c:layout/>
              <c:tx>
                <c:strRef>
                  <c:f>'CO2_decoupling_scatter 2013'!$A$62</c:f>
                  <c:strCache>
                    <c:ptCount val="1"/>
                    <c:pt idx="0">
                      <c:v>NZL</c:v>
                    </c:pt>
                  </c:strCache>
                </c:strRef>
              </c:tx>
              <c:dLblPos val="r"/>
              <c:showLegendKey val="0"/>
              <c:showVal val="1"/>
              <c:showCatName val="0"/>
              <c:showSerName val="0"/>
              <c:showPercent val="0"/>
              <c:showBubbleSize val="0"/>
            </c:dLbl>
            <c:dLbl>
              <c:idx val="27"/>
              <c:layout/>
              <c:tx>
                <c:strRef>
                  <c:f>'CO2_decoupling_scatter 2013'!$A$63</c:f>
                  <c:strCache>
                    <c:ptCount val="1"/>
                    <c:pt idx="0">
                      <c:v>POL</c:v>
                    </c:pt>
                  </c:strCache>
                </c:strRef>
              </c:tx>
              <c:dLblPos val="r"/>
              <c:showLegendKey val="0"/>
              <c:showVal val="1"/>
              <c:showCatName val="0"/>
              <c:showSerName val="0"/>
              <c:showPercent val="0"/>
              <c:showBubbleSize val="0"/>
            </c:dLbl>
            <c:dLbl>
              <c:idx val="28"/>
              <c:layout/>
              <c:tx>
                <c:strRef>
                  <c:f>'CO2_decoupling_scatter 2013'!$A$64</c:f>
                  <c:strCache>
                    <c:ptCount val="1"/>
                    <c:pt idx="0">
                      <c:v>PRT</c:v>
                    </c:pt>
                  </c:strCache>
                </c:strRef>
              </c:tx>
              <c:dLblPos val="r"/>
              <c:showLegendKey val="0"/>
              <c:showVal val="1"/>
              <c:showCatName val="0"/>
              <c:showSerName val="0"/>
              <c:showPercent val="0"/>
              <c:showBubbleSize val="0"/>
            </c:dLbl>
            <c:dLbl>
              <c:idx val="29"/>
              <c:layout/>
              <c:tx>
                <c:strRef>
                  <c:f>'CO2_decoupling_scatter 2013'!$A$65</c:f>
                  <c:strCache>
                    <c:ptCount val="1"/>
                    <c:pt idx="0">
                      <c:v>SVK</c:v>
                    </c:pt>
                  </c:strCache>
                </c:strRef>
              </c:tx>
              <c:dLblPos val="r"/>
              <c:showLegendKey val="0"/>
              <c:showVal val="1"/>
              <c:showCatName val="0"/>
              <c:showSerName val="0"/>
              <c:showPercent val="0"/>
              <c:showBubbleSize val="0"/>
            </c:dLbl>
            <c:dLbl>
              <c:idx val="30"/>
              <c:layout/>
              <c:tx>
                <c:strRef>
                  <c:f>'CO2_decoupling_scatter 2013'!$A$66</c:f>
                  <c:strCache>
                    <c:ptCount val="1"/>
                    <c:pt idx="0">
                      <c:v>SVN</c:v>
                    </c:pt>
                  </c:strCache>
                </c:strRef>
              </c:tx>
              <c:dLblPos val="r"/>
              <c:showLegendKey val="0"/>
              <c:showVal val="1"/>
              <c:showCatName val="0"/>
              <c:showSerName val="0"/>
              <c:showPercent val="0"/>
              <c:showBubbleSize val="0"/>
            </c:dLbl>
            <c:dLbl>
              <c:idx val="31"/>
              <c:layout/>
              <c:tx>
                <c:strRef>
                  <c:f>'CO2_decoupling_scatter 2013'!$A$67</c:f>
                  <c:strCache>
                    <c:ptCount val="1"/>
                    <c:pt idx="0">
                      <c:v>SWE</c:v>
                    </c:pt>
                  </c:strCache>
                </c:strRef>
              </c:tx>
              <c:spPr/>
              <c:txPr>
                <a:bodyPr/>
                <a:lstStyle/>
                <a:p>
                  <a:pPr>
                    <a:defRPr sz="900" b="1">
                      <a:solidFill>
                        <a:srgbClr val="4F81BD"/>
                      </a:solidFill>
                      <a:latin typeface="Arial Narrow" panose="020B0606020202030204" pitchFamily="34" charset="0"/>
                      <a:cs typeface="Arial" panose="020B0604020202020204" pitchFamily="34" charset="0"/>
                    </a:defRPr>
                  </a:pPr>
                  <a:endParaRPr lang="en-US"/>
                </a:p>
              </c:txPr>
              <c:dLblPos val="r"/>
              <c:showLegendKey val="0"/>
              <c:showVal val="1"/>
              <c:showCatName val="0"/>
              <c:showSerName val="0"/>
              <c:showPercent val="0"/>
              <c:showBubbleSize val="0"/>
            </c:dLbl>
            <c:dLbl>
              <c:idx val="32"/>
              <c:layout/>
              <c:tx>
                <c:strRef>
                  <c:f>'CO2_decoupling_scatter 2013'!$A$68</c:f>
                  <c:strCache>
                    <c:ptCount val="1"/>
                    <c:pt idx="0">
                      <c:v>TUR</c:v>
                    </c:pt>
                  </c:strCache>
                </c:strRef>
              </c:tx>
              <c:dLblPos val="r"/>
              <c:showLegendKey val="0"/>
              <c:showVal val="1"/>
              <c:showCatName val="0"/>
              <c:showSerName val="0"/>
              <c:showPercent val="0"/>
              <c:showBubbleSize val="0"/>
            </c:dLbl>
            <c:dLbl>
              <c:idx val="33"/>
              <c:layout/>
              <c:tx>
                <c:strRef>
                  <c:f>'CO2_decoupling_scatter 2013'!$A$69</c:f>
                  <c:strCache>
                    <c:ptCount val="1"/>
                    <c:pt idx="0">
                      <c:v>USA</c:v>
                    </c:pt>
                  </c:strCache>
                </c:strRef>
              </c:tx>
              <c:dLblPos val="r"/>
              <c:showLegendKey val="0"/>
              <c:showVal val="1"/>
              <c:showCatName val="0"/>
              <c:showSerName val="0"/>
              <c:showPercent val="0"/>
              <c:showBubbleSize val="0"/>
            </c:dLbl>
            <c:dLbl>
              <c:idx val="34"/>
              <c:layout>
                <c:manualLayout>
                  <c:x val="0"/>
                  <c:y val="1.3529520820757947E-2"/>
                </c:manualLayout>
              </c:layout>
              <c:tx>
                <c:strRef>
                  <c:f>'CO2_decoupling_scatter 2013'!$A$70</c:f>
                  <c:strCache>
                    <c:ptCount val="1"/>
                    <c:pt idx="0">
                      <c:v>OECD</c:v>
                    </c:pt>
                  </c:strCache>
                </c:strRef>
              </c:tx>
              <c:dLblPos val="r"/>
              <c:showLegendKey val="0"/>
              <c:showVal val="1"/>
              <c:showCatName val="0"/>
              <c:showSerName val="0"/>
              <c:showPercent val="0"/>
              <c:showBubbleSize val="0"/>
            </c:dLbl>
            <c:dLbl>
              <c:idx val="35"/>
              <c:tx>
                <c:strRef>
                  <c:f>'CO2_decoupling_scatter 2013'!$A$71</c:f>
                  <c:strCache>
                    <c:ptCount val="1"/>
                  </c:strCache>
                </c:strRef>
              </c:tx>
              <c:dLblPos val="r"/>
              <c:showLegendKey val="0"/>
              <c:showVal val="1"/>
              <c:showCatName val="0"/>
              <c:showSerName val="0"/>
              <c:showPercent val="0"/>
              <c:showBubbleSize val="0"/>
            </c:dLbl>
            <c:dLbl>
              <c:idx val="36"/>
              <c:tx>
                <c:strRef>
                  <c:f>'CO2_decoupling_scatter 2013'!$A$72</c:f>
                  <c:strCache>
                    <c:ptCount val="1"/>
                  </c:strCache>
                </c:strRef>
              </c:tx>
              <c:dLblPos val="r"/>
              <c:showLegendKey val="0"/>
              <c:showVal val="1"/>
              <c:showCatName val="0"/>
              <c:showSerName val="0"/>
              <c:showPercent val="0"/>
              <c:showBubbleSize val="0"/>
            </c:dLbl>
            <c:txPr>
              <a:bodyPr/>
              <a:lstStyle/>
              <a:p>
                <a:pPr>
                  <a:defRPr sz="800">
                    <a:latin typeface="Arial Narrow" panose="020B0606020202030204" pitchFamily="34" charset="0"/>
                    <a:cs typeface="Arial" panose="020B0604020202020204" pitchFamily="34" charset="0"/>
                  </a:defRPr>
                </a:pPr>
                <a:endParaRPr lang="en-US"/>
              </a:p>
            </c:txPr>
            <c:dLblPos val="r"/>
            <c:showLegendKey val="0"/>
            <c:showVal val="1"/>
            <c:showCatName val="0"/>
            <c:showSerName val="0"/>
            <c:showPercent val="0"/>
            <c:showBubbleSize val="0"/>
            <c:showLeaderLines val="0"/>
          </c:dLbls>
          <c:xVal>
            <c:numRef>
              <c:f>'CO2_decoupling_scatter 2013'!$C$36:$C$72</c:f>
              <c:numCache>
                <c:formatCode>0.00</c:formatCode>
                <c:ptCount val="37"/>
                <c:pt idx="0">
                  <c:v>35.650019289515605</c:v>
                </c:pt>
                <c:pt idx="1">
                  <c:v>17.755223652795976</c:v>
                </c:pt>
                <c:pt idx="2">
                  <c:v>15.80757671390576</c:v>
                </c:pt>
                <c:pt idx="3">
                  <c:v>21.65243645023665</c:v>
                </c:pt>
                <c:pt idx="4">
                  <c:v>19.187844448602533</c:v>
                </c:pt>
                <c:pt idx="5">
                  <c:v>50.575619102825264</c:v>
                </c:pt>
                <c:pt idx="6">
                  <c:v>39.606580964552094</c:v>
                </c:pt>
                <c:pt idx="7">
                  <c:v>10.235773830080799</c:v>
                </c:pt>
                <c:pt idx="8">
                  <c:v>7.0859292474791404</c:v>
                </c:pt>
                <c:pt idx="9">
                  <c:v>23.171292041998971</c:v>
                </c:pt>
                <c:pt idx="10">
                  <c:v>45.937894263448506</c:v>
                </c:pt>
                <c:pt idx="11">
                  <c:v>19.623233563746343</c:v>
                </c:pt>
                <c:pt idx="12">
                  <c:v>12.25543066082896</c:v>
                </c:pt>
                <c:pt idx="13">
                  <c:v>19.268482487615309</c:v>
                </c:pt>
                <c:pt idx="14">
                  <c:v>21.604386634139367</c:v>
                </c:pt>
                <c:pt idx="15">
                  <c:v>21.858524521562305</c:v>
                </c:pt>
                <c:pt idx="16">
                  <c:v>33.266607374781373</c:v>
                </c:pt>
                <c:pt idx="17">
                  <c:v>27.085901108287292</c:v>
                </c:pt>
                <c:pt idx="18">
                  <c:v>41.713621833635031</c:v>
                </c:pt>
                <c:pt idx="19">
                  <c:v>3.8046888039010316</c:v>
                </c:pt>
                <c:pt idx="20">
                  <c:v>6.7509360457661272</c:v>
                </c:pt>
                <c:pt idx="21">
                  <c:v>51.18785709929606</c:v>
                </c:pt>
                <c:pt idx="22">
                  <c:v>32.435135163359028</c:v>
                </c:pt>
                <c:pt idx="23">
                  <c:v>19.504498881478696</c:v>
                </c:pt>
                <c:pt idx="24">
                  <c:v>14.820390359165392</c:v>
                </c:pt>
                <c:pt idx="25">
                  <c:v>16.532750514611308</c:v>
                </c:pt>
                <c:pt idx="26">
                  <c:v>28.42332978454392</c:v>
                </c:pt>
                <c:pt idx="27">
                  <c:v>48.189054011904183</c:v>
                </c:pt>
                <c:pt idx="28">
                  <c:v>6.5005649888672679</c:v>
                </c:pt>
                <c:pt idx="29">
                  <c:v>57.973495590529176</c:v>
                </c:pt>
                <c:pt idx="30">
                  <c:v>30.684117477666145</c:v>
                </c:pt>
                <c:pt idx="31">
                  <c:v>23.85223704170475</c:v>
                </c:pt>
                <c:pt idx="32">
                  <c:v>52.485301977552098</c:v>
                </c:pt>
                <c:pt idx="33">
                  <c:v>17.391094930978301</c:v>
                </c:pt>
                <c:pt idx="34">
                  <c:v>18.093883323273268</c:v>
                </c:pt>
              </c:numCache>
            </c:numRef>
          </c:xVal>
          <c:yVal>
            <c:numRef>
              <c:f>'CO2_decoupling_scatter 2013'!$D$36:$D$72</c:f>
              <c:numCache>
                <c:formatCode>0.00</c:formatCode>
                <c:ptCount val="37"/>
                <c:pt idx="0">
                  <c:v>17.090414816842991</c:v>
                </c:pt>
                <c:pt idx="1">
                  <c:v>7.314491372922614</c:v>
                </c:pt>
                <c:pt idx="2">
                  <c:v>-10.739689055076051</c:v>
                </c:pt>
                <c:pt idx="3">
                  <c:v>1.1083404380797508</c:v>
                </c:pt>
                <c:pt idx="4">
                  <c:v>-2.4533704821608193</c:v>
                </c:pt>
                <c:pt idx="5">
                  <c:v>32.053443216582359</c:v>
                </c:pt>
                <c:pt idx="6">
                  <c:v>-4.8051948051948044</c:v>
                </c:pt>
                <c:pt idx="7">
                  <c:v>-9.6846720477079629</c:v>
                </c:pt>
                <c:pt idx="8">
                  <c:v>-14.112801013941695</c:v>
                </c:pt>
                <c:pt idx="9">
                  <c:v>-2.045663408404657</c:v>
                </c:pt>
                <c:pt idx="10">
                  <c:v>17.582417582417573</c:v>
                </c:pt>
                <c:pt idx="11">
                  <c:v>1.1397999534775576</c:v>
                </c:pt>
                <c:pt idx="12">
                  <c:v>-9.8154267330444647</c:v>
                </c:pt>
                <c:pt idx="13">
                  <c:v>-11.886906082601676</c:v>
                </c:pt>
                <c:pt idx="14">
                  <c:v>0.22917961466748563</c:v>
                </c:pt>
                <c:pt idx="15">
                  <c:v>-13.462690142532049</c:v>
                </c:pt>
                <c:pt idx="16">
                  <c:v>-8.5965904500282786</c:v>
                </c:pt>
                <c:pt idx="17">
                  <c:v>-7.0063694267515952</c:v>
                </c:pt>
                <c:pt idx="18">
                  <c:v>22.577065351417982</c:v>
                </c:pt>
                <c:pt idx="19">
                  <c:v>-7.7230245061265048</c:v>
                </c:pt>
                <c:pt idx="20">
                  <c:v>-2.4351619201161587</c:v>
                </c:pt>
                <c:pt idx="21">
                  <c:v>30.795049955299035</c:v>
                </c:pt>
                <c:pt idx="22">
                  <c:v>28.922180607573868</c:v>
                </c:pt>
                <c:pt idx="23">
                  <c:v>20.922359677715793</c:v>
                </c:pt>
                <c:pt idx="24">
                  <c:v>3.6196827477208275</c:v>
                </c:pt>
                <c:pt idx="25">
                  <c:v>7.4779508350534787</c:v>
                </c:pt>
                <c:pt idx="26">
                  <c:v>-1.0697475395806553</c:v>
                </c:pt>
                <c:pt idx="27">
                  <c:v>1.0707413695529251</c:v>
                </c:pt>
                <c:pt idx="28">
                  <c:v>-16.271376506868513</c:v>
                </c:pt>
                <c:pt idx="29">
                  <c:v>-10.584132519616407</c:v>
                </c:pt>
                <c:pt idx="30">
                  <c:v>5.0792921167547789</c:v>
                </c:pt>
                <c:pt idx="31">
                  <c:v>-17.315054958626646</c:v>
                </c:pt>
                <c:pt idx="32">
                  <c:v>44.31266076021722</c:v>
                </c:pt>
                <c:pt idx="33">
                  <c:v>-5.8061508460700955</c:v>
                </c:pt>
                <c:pt idx="34">
                  <c:v>-1.8650278141295933</c:v>
                </c:pt>
              </c:numCache>
            </c:numRef>
          </c:yVal>
          <c:smooth val="0"/>
        </c:ser>
        <c:ser>
          <c:idx val="1"/>
          <c:order val="1"/>
          <c:tx>
            <c:v>Diagonal</c:v>
          </c:tx>
          <c:spPr>
            <a:ln w="12700">
              <a:solidFill>
                <a:srgbClr val="4F81BD"/>
              </a:solidFill>
              <a:prstDash val="solid"/>
            </a:ln>
          </c:spPr>
          <c:marker>
            <c:symbol val="none"/>
          </c:marker>
          <c:xVal>
            <c:numLit>
              <c:formatCode>General</c:formatCode>
              <c:ptCount val="2"/>
              <c:pt idx="0">
                <c:v>0</c:v>
              </c:pt>
              <c:pt idx="1">
                <c:v>100</c:v>
              </c:pt>
            </c:numLit>
          </c:xVal>
          <c:yVal>
            <c:numLit>
              <c:formatCode>General</c:formatCode>
              <c:ptCount val="2"/>
              <c:pt idx="0">
                <c:v>0</c:v>
              </c:pt>
              <c:pt idx="1">
                <c:v>100</c:v>
              </c:pt>
            </c:numLit>
          </c:yVal>
          <c:smooth val="0"/>
        </c:ser>
        <c:ser>
          <c:idx val="2"/>
          <c:order val="2"/>
          <c:tx>
            <c:v>Zero</c:v>
          </c:tx>
          <c:spPr>
            <a:ln w="12700">
              <a:solidFill>
                <a:schemeClr val="accent1"/>
              </a:solidFill>
            </a:ln>
          </c:spPr>
          <c:marker>
            <c:symbol val="none"/>
          </c:marker>
          <c:xVal>
            <c:numLit>
              <c:formatCode>General</c:formatCode>
              <c:ptCount val="2"/>
              <c:pt idx="0">
                <c:v>0</c:v>
              </c:pt>
              <c:pt idx="1">
                <c:v>80</c:v>
              </c:pt>
            </c:numLit>
          </c:xVal>
          <c:yVal>
            <c:numLit>
              <c:formatCode>General</c:formatCode>
              <c:ptCount val="2"/>
              <c:pt idx="0">
                <c:v>0</c:v>
              </c:pt>
              <c:pt idx="1">
                <c:v>0</c:v>
              </c:pt>
            </c:numLit>
          </c:yVal>
          <c:smooth val="0"/>
        </c:ser>
        <c:dLbls>
          <c:showLegendKey val="0"/>
          <c:showVal val="0"/>
          <c:showCatName val="0"/>
          <c:showSerName val="0"/>
          <c:showPercent val="0"/>
          <c:showBubbleSize val="0"/>
        </c:dLbls>
        <c:axId val="440932992"/>
        <c:axId val="443115776"/>
      </c:scatterChart>
      <c:valAx>
        <c:axId val="440932992"/>
        <c:scaling>
          <c:orientation val="minMax"/>
          <c:max val="60"/>
          <c:min val="0"/>
        </c:scaling>
        <c:delete val="0"/>
        <c:axPos val="b"/>
        <c:majorGridlines>
          <c:spPr>
            <a:ln w="3175">
              <a:solidFill>
                <a:srgbClr val="FFFFFF"/>
              </a:solidFill>
              <a:prstDash val="solid"/>
            </a:ln>
          </c:spPr>
        </c:majorGridlines>
        <c:title>
          <c:tx>
            <c:rich>
              <a:bodyPr/>
              <a:lstStyle/>
              <a:p>
                <a:pPr>
                  <a:defRPr/>
                </a:pPr>
                <a:r>
                  <a:rPr lang="en-US"/>
                  <a:t>Change in GDP (%, 1999/01-2009/11)</a:t>
                </a:r>
              </a:p>
            </c:rich>
          </c:tx>
          <c:layout>
            <c:manualLayout>
              <c:xMode val="edge"/>
              <c:yMode val="edge"/>
              <c:x val="0.63006896551724134"/>
              <c:y val="0.94300924504359873"/>
            </c:manualLayout>
          </c:layout>
          <c:overlay val="0"/>
        </c:title>
        <c:numFmt formatCode="General" sourceLinked="0"/>
        <c:majorTickMark val="in"/>
        <c:minorTickMark val="none"/>
        <c:tickLblPos val="low"/>
        <c:spPr>
          <a:noFill/>
          <a:ln w="9525">
            <a:noFill/>
            <a:prstDash val="solid"/>
          </a:ln>
        </c:spPr>
        <c:txPr>
          <a:bodyPr rot="-60000000" vert="horz"/>
          <a:lstStyle/>
          <a:p>
            <a:pPr>
              <a:defRPr/>
            </a:pPr>
            <a:endParaRPr lang="en-US"/>
          </a:p>
        </c:txPr>
        <c:crossAx val="443115776"/>
        <c:crossesAt val="-20"/>
        <c:crossBetween val="midCat"/>
        <c:majorUnit val="10"/>
      </c:valAx>
      <c:valAx>
        <c:axId val="443115776"/>
        <c:scaling>
          <c:orientation val="minMax"/>
          <c:max val="45"/>
          <c:min val="-20"/>
        </c:scaling>
        <c:delete val="0"/>
        <c:axPos val="l"/>
        <c:majorGridlines>
          <c:spPr>
            <a:ln w="3175">
              <a:solidFill>
                <a:srgbClr val="FFFFFF"/>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a:pPr>
            <a:endParaRPr lang="en-US"/>
          </a:p>
        </c:txPr>
        <c:crossAx val="440932992"/>
        <c:crossesAt val="-20"/>
        <c:crossBetween val="midCat"/>
        <c:majorUnit val="10"/>
      </c:valAx>
      <c:spPr>
        <a:solidFill>
          <a:srgbClr val="F4FFFF"/>
        </a:solidFill>
        <a:ln w="9525">
          <a:noFill/>
        </a:ln>
      </c:spPr>
    </c:plotArea>
    <c:plotVisOnly val="1"/>
    <c:dispBlanksAs val="gap"/>
    <c:showDLblsOverMax val="0"/>
  </c:chart>
  <c:spPr>
    <a:noFill/>
    <a:ln>
      <a:noFill/>
    </a:ln>
  </c:spPr>
  <c:txPr>
    <a:bodyPr/>
    <a:lstStyle/>
    <a:p>
      <a:pPr>
        <a:defRPr sz="900" b="0" i="0" u="none" strike="noStrike" baseline="0">
          <a:solidFill>
            <a:srgbClr val="000000"/>
          </a:solidFill>
          <a:latin typeface="Arial Narrow" panose="020B0606020202030204" pitchFamily="34" charset="0"/>
          <a:ea typeface="Arial Narrow"/>
          <a:cs typeface="Arial" pitchFamily="34" charset="0"/>
        </a:defRPr>
      </a:pPr>
      <a:endParaRPr lang="en-US"/>
    </a:p>
  </c:txPr>
  <c:printSettings>
    <c:headerFooter/>
    <c:pageMargins b="0.75000000000001221" l="0.70000000000000062" r="0.70000000000000062" t="0.75000000000001221" header="0.30000000000000032" footer="0.30000000000000032"/>
    <c:pageSetup orientation="portrait"/>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2338187326886395E-2"/>
          <c:y val="0.14513524816036644"/>
          <c:w val="0.86018532224818356"/>
          <c:h val="0.72425549089165753"/>
        </c:manualLayout>
      </c:layout>
      <c:scatterChart>
        <c:scatterStyle val="lineMarker"/>
        <c:varyColors val="0"/>
        <c:ser>
          <c:idx val="0"/>
          <c:order val="0"/>
          <c:tx>
            <c:strRef>
              <c:f>CO2_decoupling_scatter!$F$35</c:f>
              <c:strCache>
                <c:ptCount val="1"/>
                <c:pt idx="0">
                  <c:v>CO2 fuel comb. (%, 1990/92-1999/01)</c:v>
                </c:pt>
              </c:strCache>
            </c:strRef>
          </c:tx>
          <c:spPr>
            <a:ln w="28575">
              <a:noFill/>
            </a:ln>
          </c:spPr>
          <c:marker>
            <c:symbol val="diamond"/>
            <c:size val="4"/>
            <c:spPr>
              <a:solidFill>
                <a:srgbClr val="4F81BD"/>
              </a:solidFill>
              <a:ln w="6350">
                <a:solidFill>
                  <a:srgbClr val="4F81BD"/>
                </a:solidFill>
                <a:prstDash val="solid"/>
              </a:ln>
            </c:spPr>
          </c:marker>
          <c:dPt>
            <c:idx val="5"/>
            <c:marker>
              <c:spPr>
                <a:solidFill>
                  <a:schemeClr val="tx1"/>
                </a:solidFill>
                <a:ln w="6350">
                  <a:solidFill>
                    <a:srgbClr val="4F81BD"/>
                  </a:solidFill>
                  <a:prstDash val="solid"/>
                </a:ln>
              </c:spPr>
            </c:marker>
            <c:bubble3D val="0"/>
          </c:dPt>
          <c:dPt>
            <c:idx val="17"/>
            <c:marker>
              <c:spPr>
                <a:solidFill>
                  <a:schemeClr val="tx1"/>
                </a:solidFill>
                <a:ln w="6350">
                  <a:solidFill>
                    <a:srgbClr val="4F81BD"/>
                  </a:solidFill>
                  <a:prstDash val="solid"/>
                </a:ln>
              </c:spPr>
            </c:marker>
            <c:bubble3D val="0"/>
          </c:dPt>
          <c:dPt>
            <c:idx val="34"/>
            <c:marker>
              <c:spPr>
                <a:solidFill>
                  <a:schemeClr val="tx1"/>
                </a:solidFill>
                <a:ln w="6350">
                  <a:solidFill>
                    <a:srgbClr val="FFFFFF"/>
                  </a:solidFill>
                  <a:prstDash val="solid"/>
                </a:ln>
              </c:spPr>
            </c:marker>
            <c:bubble3D val="0"/>
          </c:dPt>
          <c:dLbls>
            <c:dLbl>
              <c:idx val="0"/>
              <c:layout/>
              <c:tx>
                <c:strRef>
                  <c:f>CO2_decoupling_scatter!$A$36</c:f>
                  <c:strCache>
                    <c:ptCount val="1"/>
                    <c:pt idx="0">
                      <c:v>AUS</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1"/>
              <c:layout/>
              <c:tx>
                <c:strRef>
                  <c:f>CO2_decoupling_scatter!$A$37</c:f>
                  <c:strCache>
                    <c:ptCount val="1"/>
                    <c:pt idx="0">
                      <c:v>AUT</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2"/>
              <c:layout/>
              <c:tx>
                <c:strRef>
                  <c:f>CO2_decoupling_scatter!$A$38</c:f>
                  <c:strCache>
                    <c:ptCount val="1"/>
                    <c:pt idx="0">
                      <c:v>BEL</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3"/>
              <c:layout/>
              <c:tx>
                <c:strRef>
                  <c:f>CO2_decoupling_scatter!$A$39</c:f>
                  <c:strCache>
                    <c:ptCount val="1"/>
                    <c:pt idx="0">
                      <c:v>CAN</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4"/>
              <c:layout/>
              <c:tx>
                <c:strRef>
                  <c:f>CO2_decoupling_scatter!$A$40</c:f>
                  <c:strCache>
                    <c:ptCount val="1"/>
                    <c:pt idx="0">
                      <c:v>CHE</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5"/>
              <c:layout/>
              <c:tx>
                <c:strRef>
                  <c:f>CO2_decoupling_scatter!$A$41</c:f>
                  <c:strCache>
                    <c:ptCount val="1"/>
                    <c:pt idx="0">
                      <c:v>CHL</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6"/>
              <c:layout/>
              <c:tx>
                <c:strRef>
                  <c:f>CO2_decoupling_scatter!$A$42</c:f>
                  <c:strCache>
                    <c:ptCount val="1"/>
                    <c:pt idx="0">
                      <c:v>CZE</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7"/>
              <c:layout/>
              <c:tx>
                <c:strRef>
                  <c:f>CO2_decoupling_scatter!$A$43</c:f>
                  <c:strCache>
                    <c:ptCount val="1"/>
                    <c:pt idx="0">
                      <c:v>DEU</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8"/>
              <c:layout/>
              <c:tx>
                <c:strRef>
                  <c:f>CO2_decoupling_scatter!$A$44</c:f>
                  <c:strCache>
                    <c:ptCount val="1"/>
                    <c:pt idx="0">
                      <c:v>DNK</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9"/>
              <c:layout/>
              <c:tx>
                <c:strRef>
                  <c:f>CO2_decoupling_scatter!$A$45</c:f>
                  <c:strCache>
                    <c:ptCount val="1"/>
                    <c:pt idx="0">
                      <c:v>ESP</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10"/>
              <c:tx>
                <c:strRef>
                  <c:f>CO2_decoupling_scatter!$A$46</c:f>
                  <c:strCache>
                    <c:ptCount val="1"/>
                    <c:pt idx="0">
                      <c:v>EST</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11"/>
              <c:layout/>
              <c:tx>
                <c:strRef>
                  <c:f>CO2_decoupling_scatter!$A$47</c:f>
                  <c:strCache>
                    <c:ptCount val="1"/>
                    <c:pt idx="0">
                      <c:v>FIN</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12"/>
              <c:layout/>
              <c:tx>
                <c:strRef>
                  <c:f>CO2_decoupling_scatter!$A$48</c:f>
                  <c:strCache>
                    <c:ptCount val="1"/>
                    <c:pt idx="0">
                      <c:v>FRA</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13"/>
              <c:layout/>
              <c:tx>
                <c:strRef>
                  <c:f>CO2_decoupling_scatter!$A$49</c:f>
                  <c:strCache>
                    <c:ptCount val="1"/>
                    <c:pt idx="0">
                      <c:v>GBR</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14"/>
              <c:layout/>
              <c:tx>
                <c:strRef>
                  <c:f>CO2_decoupling_scatter!$A$50</c:f>
                  <c:strCache>
                    <c:ptCount val="1"/>
                    <c:pt idx="0">
                      <c:v>GRC</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15"/>
              <c:layout/>
              <c:tx>
                <c:strRef>
                  <c:f>CO2_decoupling_scatter!$A$51</c:f>
                  <c:strCache>
                    <c:ptCount val="1"/>
                    <c:pt idx="0">
                      <c:v>HUN</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16"/>
              <c:layout/>
              <c:tx>
                <c:strRef>
                  <c:f>CO2_decoupling_scatter!$A$52</c:f>
                  <c:strCache>
                    <c:ptCount val="1"/>
                    <c:pt idx="0">
                      <c:v>IRL</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17"/>
              <c:layout/>
              <c:tx>
                <c:strRef>
                  <c:f>CO2_decoupling_scatter!$A$53</c:f>
                  <c:strCache>
                    <c:ptCount val="1"/>
                    <c:pt idx="0">
                      <c:v>ISL</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18"/>
              <c:layout/>
              <c:tx>
                <c:strRef>
                  <c:f>CO2_decoupling_scatter!$A$54</c:f>
                  <c:strCache>
                    <c:ptCount val="1"/>
                    <c:pt idx="0">
                      <c:v>ISR</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19"/>
              <c:layout/>
              <c:tx>
                <c:strRef>
                  <c:f>CO2_decoupling_scatter!$A$55</c:f>
                  <c:strCache>
                    <c:ptCount val="1"/>
                    <c:pt idx="0">
                      <c:v>ITA</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20"/>
              <c:layout/>
              <c:tx>
                <c:strRef>
                  <c:f>CO2_decoupling_scatter!$A$56</c:f>
                  <c:strCache>
                    <c:ptCount val="1"/>
                    <c:pt idx="0">
                      <c:v>JPN</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21"/>
              <c:layout/>
              <c:tx>
                <c:strRef>
                  <c:f>CO2_decoupling_scatter!$A$57</c:f>
                  <c:strCache>
                    <c:ptCount val="1"/>
                    <c:pt idx="0">
                      <c:v>KOR</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22"/>
              <c:layout/>
              <c:tx>
                <c:strRef>
                  <c:f>CO2_decoupling_scatter!$A$58</c:f>
                  <c:strCache>
                    <c:ptCount val="1"/>
                    <c:pt idx="0">
                      <c:v>LUX</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23"/>
              <c:layout/>
              <c:tx>
                <c:strRef>
                  <c:f>CO2_decoupling_scatter!$A$59</c:f>
                  <c:strCache>
                    <c:ptCount val="1"/>
                    <c:pt idx="0">
                      <c:v>MEX</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24"/>
              <c:layout/>
              <c:tx>
                <c:strRef>
                  <c:f>CO2_decoupling_scatter!$A$60</c:f>
                  <c:strCache>
                    <c:ptCount val="1"/>
                    <c:pt idx="0">
                      <c:v>NLD</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25"/>
              <c:layout/>
              <c:tx>
                <c:strRef>
                  <c:f>CO2_decoupling_scatter!$A$61</c:f>
                  <c:strCache>
                    <c:ptCount val="1"/>
                    <c:pt idx="0">
                      <c:v>NOR</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26"/>
              <c:layout/>
              <c:tx>
                <c:strRef>
                  <c:f>CO2_decoupling_scatter!$A$62</c:f>
                  <c:strCache>
                    <c:ptCount val="1"/>
                    <c:pt idx="0">
                      <c:v>NZL</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27"/>
              <c:layout/>
              <c:tx>
                <c:strRef>
                  <c:f>CO2_decoupling_scatter!$A$63</c:f>
                  <c:strCache>
                    <c:ptCount val="1"/>
                    <c:pt idx="0">
                      <c:v>POL</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28"/>
              <c:layout/>
              <c:tx>
                <c:strRef>
                  <c:f>CO2_decoupling_scatter!$A$64</c:f>
                  <c:strCache>
                    <c:ptCount val="1"/>
                    <c:pt idx="0">
                      <c:v>PRT</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29"/>
              <c:layout/>
              <c:tx>
                <c:strRef>
                  <c:f>CO2_decoupling_scatter!$A$65</c:f>
                  <c:strCache>
                    <c:ptCount val="1"/>
                    <c:pt idx="0">
                      <c:v>SVK</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30"/>
              <c:layout/>
              <c:tx>
                <c:strRef>
                  <c:f>CO2_decoupling_scatter!$A$66</c:f>
                  <c:strCache>
                    <c:ptCount val="1"/>
                    <c:pt idx="0">
                      <c:v>SVN</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31"/>
              <c:layout/>
              <c:tx>
                <c:strRef>
                  <c:f>CO2_decoupling_scatter!$A$67</c:f>
                  <c:strCache>
                    <c:ptCount val="1"/>
                    <c:pt idx="0">
                      <c:v>SWE</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32"/>
              <c:layout/>
              <c:tx>
                <c:strRef>
                  <c:f>CO2_decoupling_scatter!$A$68</c:f>
                  <c:strCache>
                    <c:ptCount val="1"/>
                    <c:pt idx="0">
                      <c:v>TUR</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33"/>
              <c:layout/>
              <c:tx>
                <c:strRef>
                  <c:f>CO2_decoupling_scatter!$A$69</c:f>
                  <c:strCache>
                    <c:ptCount val="1"/>
                    <c:pt idx="0">
                      <c:v>USA</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34"/>
              <c:layout/>
              <c:tx>
                <c:strRef>
                  <c:f>CO2_decoupling_scatter!$A$70</c:f>
                  <c:strCache>
                    <c:ptCount val="1"/>
                    <c:pt idx="0">
                      <c:v>OECD</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35"/>
              <c:layout>
                <c:manualLayout>
                  <c:x val="-6.1729895253602937E-2"/>
                  <c:y val="-4.4535543339903012E-2"/>
                </c:manualLayout>
              </c:layout>
              <c:tx>
                <c:strRef>
                  <c:f>CO2_decoupling_scatter!$A$71</c:f>
                  <c:strCache>
                    <c:ptCount val="1"/>
                    <c:pt idx="0">
                      <c:v>BRIICS</c:v>
                    </c:pt>
                  </c:strCache>
                </c:strRef>
              </c:tx>
              <c:spPr/>
              <c:txPr>
                <a:bodyPr/>
                <a:lstStyle/>
                <a:p>
                  <a:pPr>
                    <a:defRPr sz="600" b="0" i="0" strike="noStrike">
                      <a:solidFill>
                        <a:srgbClr val="000000"/>
                      </a:solidFill>
                      <a:latin typeface="Arial Narrow"/>
                    </a:defRPr>
                  </a:pPr>
                  <a:endParaRPr lang="en-US"/>
                </a:p>
              </c:txPr>
              <c:dLblPos val="r"/>
              <c:showLegendKey val="0"/>
              <c:showVal val="1"/>
              <c:showCatName val="0"/>
              <c:showSerName val="0"/>
              <c:showPercent val="0"/>
              <c:showBubbleSize val="0"/>
            </c:dLbl>
            <c:dLbl>
              <c:idx val="36"/>
              <c:layout/>
              <c:tx>
                <c:strRef>
                  <c:f>CO2_decoupling_scatter!$A$72</c:f>
                  <c:strCache>
                    <c:ptCount val="1"/>
                    <c:pt idx="0">
                      <c:v>World</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txPr>
              <a:bodyPr/>
              <a:lstStyle/>
              <a:p>
                <a:pPr>
                  <a:defRPr sz="600"/>
                </a:pPr>
                <a:endParaRPr lang="en-US"/>
              </a:p>
            </c:txPr>
            <c:showLegendKey val="0"/>
            <c:showVal val="1"/>
            <c:showCatName val="0"/>
            <c:showSerName val="0"/>
            <c:showPercent val="0"/>
            <c:showBubbleSize val="0"/>
            <c:showLeaderLines val="0"/>
          </c:dLbls>
          <c:xVal>
            <c:numRef>
              <c:f>CO2_decoupling_scatter!$E$36:$E$72</c:f>
              <c:numCache>
                <c:formatCode>0.00;[Red]0.00</c:formatCode>
                <c:ptCount val="37"/>
                <c:pt idx="0">
                  <c:v>39.662384043436333</c:v>
                </c:pt>
                <c:pt idx="1">
                  <c:v>23.468793239004984</c:v>
                </c:pt>
                <c:pt idx="2">
                  <c:v>21.249914305683244</c:v>
                </c:pt>
                <c:pt idx="3">
                  <c:v>33.406511295550473</c:v>
                </c:pt>
                <c:pt idx="4">
                  <c:v>10.995855011184483</c:v>
                </c:pt>
                <c:pt idx="5">
                  <c:v>74.195992511525546</c:v>
                </c:pt>
                <c:pt idx="6">
                  <c:v>13.641885970096221</c:v>
                </c:pt>
                <c:pt idx="7">
                  <c:v>15.746627723050487</c:v>
                </c:pt>
                <c:pt idx="8">
                  <c:v>26.118668991690008</c:v>
                </c:pt>
                <c:pt idx="9">
                  <c:v>28.686469655430503</c:v>
                </c:pt>
                <c:pt idx="10">
                  <c:v>13.716978813296473</c:v>
                </c:pt>
                <c:pt idx="11">
                  <c:v>26.422279433759943</c:v>
                </c:pt>
                <c:pt idx="12">
                  <c:v>19.393528967440904</c:v>
                </c:pt>
                <c:pt idx="13">
                  <c:v>30.447899015893924</c:v>
                </c:pt>
                <c:pt idx="14">
                  <c:v>23.352273691811583</c:v>
                </c:pt>
                <c:pt idx="15">
                  <c:v>13.111377731922158</c:v>
                </c:pt>
                <c:pt idx="16">
                  <c:v>86.977731572715172</c:v>
                </c:pt>
                <c:pt idx="17">
                  <c:v>30.157658677201464</c:v>
                </c:pt>
                <c:pt idx="18">
                  <c:v>62.88572290504986</c:v>
                </c:pt>
                <c:pt idx="19">
                  <c:v>15.074238596884241</c:v>
                </c:pt>
                <c:pt idx="20">
                  <c:v>8.5441863667663611</c:v>
                </c:pt>
                <c:pt idx="21">
                  <c:v>70.994843795574752</c:v>
                </c:pt>
                <c:pt idx="22">
                  <c:v>50.883470791052446</c:v>
                </c:pt>
                <c:pt idx="23">
                  <c:v>32.481321829573005</c:v>
                </c:pt>
                <c:pt idx="24">
                  <c:v>32.773416758879321</c:v>
                </c:pt>
                <c:pt idx="25">
                  <c:v>38.767541749246412</c:v>
                </c:pt>
                <c:pt idx="26">
                  <c:v>34.241981811066125</c:v>
                </c:pt>
                <c:pt idx="27">
                  <c:v>49.32021996508351</c:v>
                </c:pt>
                <c:pt idx="28">
                  <c:v>29.067875373723595</c:v>
                </c:pt>
                <c:pt idx="29">
                  <c:v>25.922908637285762</c:v>
                </c:pt>
                <c:pt idx="30">
                  <c:v>30.988368422306063</c:v>
                </c:pt>
                <c:pt idx="31">
                  <c:v>23.277357242868419</c:v>
                </c:pt>
                <c:pt idx="32">
                  <c:v>34.065952426330838</c:v>
                </c:pt>
                <c:pt idx="33">
                  <c:v>36.934392560498743</c:v>
                </c:pt>
                <c:pt idx="34">
                  <c:v>28.056669981757267</c:v>
                </c:pt>
                <c:pt idx="35">
                  <c:v>45.957154967327455</c:v>
                </c:pt>
                <c:pt idx="36">
                  <c:v>30.7623317783234</c:v>
                </c:pt>
              </c:numCache>
            </c:numRef>
          </c:xVal>
          <c:yVal>
            <c:numRef>
              <c:f>CO2_decoupling_scatter!$F$36:$F$72</c:f>
              <c:numCache>
                <c:formatCode>0.00;[Red]0.00</c:formatCode>
                <c:ptCount val="37"/>
                <c:pt idx="0">
                  <c:v>30.029883513951145</c:v>
                </c:pt>
                <c:pt idx="1">
                  <c:v>9.4289369883837697</c:v>
                </c:pt>
                <c:pt idx="2">
                  <c:v>6.4733761753702188</c:v>
                </c:pt>
                <c:pt idx="3">
                  <c:v>20.817598344027484</c:v>
                </c:pt>
                <c:pt idx="4">
                  <c:v>0.25605059532920871</c:v>
                </c:pt>
                <c:pt idx="5">
                  <c:v>74.55318392662636</c:v>
                </c:pt>
                <c:pt idx="6">
                  <c:v>-17.136507314094111</c:v>
                </c:pt>
                <c:pt idx="7">
                  <c:v>-9.6280012446924879</c:v>
                </c:pt>
                <c:pt idx="8">
                  <c:v>-4.9622683511234351</c:v>
                </c:pt>
                <c:pt idx="9">
                  <c:v>30.405754434987166</c:v>
                </c:pt>
                <c:pt idx="10">
                  <c:v>-51.400544795640322</c:v>
                </c:pt>
                <c:pt idx="11">
                  <c:v>4.6175427393376829</c:v>
                </c:pt>
                <c:pt idx="12">
                  <c:v>3.4892153925936022</c:v>
                </c:pt>
                <c:pt idx="13">
                  <c:v>-4.904723664416867</c:v>
                </c:pt>
                <c:pt idx="14">
                  <c:v>21.451149976420581</c:v>
                </c:pt>
                <c:pt idx="15">
                  <c:v>-11.265807697457747</c:v>
                </c:pt>
                <c:pt idx="16">
                  <c:v>35.123558261327901</c:v>
                </c:pt>
                <c:pt idx="17">
                  <c:v>11.586452324026661</c:v>
                </c:pt>
                <c:pt idx="18">
                  <c:v>56.006539243165932</c:v>
                </c:pt>
                <c:pt idx="19">
                  <c:v>7.6256728330866856</c:v>
                </c:pt>
                <c:pt idx="20">
                  <c:v>9.3887392459343371</c:v>
                </c:pt>
                <c:pt idx="21">
                  <c:v>67.663839836591876</c:v>
                </c:pt>
                <c:pt idx="22">
                  <c:v>-24.5324149242016</c:v>
                </c:pt>
                <c:pt idx="23">
                  <c:v>22.054602468936004</c:v>
                </c:pt>
                <c:pt idx="24">
                  <c:v>7.116607720972068</c:v>
                </c:pt>
                <c:pt idx="25">
                  <c:v>25.474029809983595</c:v>
                </c:pt>
                <c:pt idx="26">
                  <c:v>28.173840263039839</c:v>
                </c:pt>
                <c:pt idx="27">
                  <c:v>-13.296498631297354</c:v>
                </c:pt>
                <c:pt idx="28">
                  <c:v>43.20699948811275</c:v>
                </c:pt>
                <c:pt idx="29">
                  <c:v>-24.365313221498315</c:v>
                </c:pt>
                <c:pt idx="30">
                  <c:v>21.299136815051479</c:v>
                </c:pt>
                <c:pt idx="31">
                  <c:v>-0.18491547515619894</c:v>
                </c:pt>
                <c:pt idx="32">
                  <c:v>43.254859764355004</c:v>
                </c:pt>
                <c:pt idx="33">
                  <c:v>15.676300581601025</c:v>
                </c:pt>
                <c:pt idx="34">
                  <c:v>11.9147187089598</c:v>
                </c:pt>
                <c:pt idx="35">
                  <c:v>12.765363252568262</c:v>
                </c:pt>
                <c:pt idx="36">
                  <c:v>11.08175460029975</c:v>
                </c:pt>
              </c:numCache>
            </c:numRef>
          </c:yVal>
          <c:smooth val="0"/>
        </c:ser>
        <c:ser>
          <c:idx val="1"/>
          <c:order val="1"/>
          <c:tx>
            <c:v>Diagonal</c:v>
          </c:tx>
          <c:spPr>
            <a:ln w="12700">
              <a:solidFill>
                <a:srgbClr val="4F81BD"/>
              </a:solidFill>
              <a:prstDash val="solid"/>
            </a:ln>
          </c:spPr>
          <c:marker>
            <c:symbol val="none"/>
          </c:marker>
          <c:xVal>
            <c:numLit>
              <c:formatCode>General</c:formatCode>
              <c:ptCount val="2"/>
              <c:pt idx="0">
                <c:v>0</c:v>
              </c:pt>
              <c:pt idx="1">
                <c:v>100</c:v>
              </c:pt>
            </c:numLit>
          </c:xVal>
          <c:yVal>
            <c:numLit>
              <c:formatCode>General</c:formatCode>
              <c:ptCount val="2"/>
              <c:pt idx="0">
                <c:v>0</c:v>
              </c:pt>
              <c:pt idx="1">
                <c:v>100</c:v>
              </c:pt>
            </c:numLit>
          </c:yVal>
          <c:smooth val="0"/>
        </c:ser>
        <c:ser>
          <c:idx val="2"/>
          <c:order val="2"/>
          <c:tx>
            <c:v>Zero</c:v>
          </c:tx>
          <c:spPr>
            <a:ln w="12700">
              <a:solidFill>
                <a:schemeClr val="accent1"/>
              </a:solidFill>
            </a:ln>
          </c:spPr>
          <c:marker>
            <c:symbol val="none"/>
          </c:marker>
          <c:xVal>
            <c:numLit>
              <c:formatCode>General</c:formatCode>
              <c:ptCount val="2"/>
              <c:pt idx="0">
                <c:v>0</c:v>
              </c:pt>
              <c:pt idx="1">
                <c:v>80</c:v>
              </c:pt>
            </c:numLit>
          </c:xVal>
          <c:yVal>
            <c:numLit>
              <c:formatCode>General</c:formatCode>
              <c:ptCount val="2"/>
              <c:pt idx="0">
                <c:v>0</c:v>
              </c:pt>
              <c:pt idx="1">
                <c:v>0</c:v>
              </c:pt>
            </c:numLit>
          </c:yVal>
          <c:smooth val="0"/>
        </c:ser>
        <c:dLbls>
          <c:showLegendKey val="0"/>
          <c:showVal val="0"/>
          <c:showCatName val="0"/>
          <c:showSerName val="0"/>
          <c:showPercent val="0"/>
          <c:showBubbleSize val="0"/>
        </c:dLbls>
        <c:axId val="448752640"/>
        <c:axId val="448754816"/>
      </c:scatterChart>
      <c:valAx>
        <c:axId val="448752640"/>
        <c:scaling>
          <c:orientation val="minMax"/>
          <c:max val="100"/>
          <c:min val="0"/>
        </c:scaling>
        <c:delete val="0"/>
        <c:axPos val="b"/>
        <c:majorGridlines>
          <c:spPr>
            <a:ln w="3175">
              <a:solidFill>
                <a:srgbClr val="FFFFFF"/>
              </a:solidFill>
              <a:prstDash val="solid"/>
            </a:ln>
          </c:spPr>
        </c:majorGridlines>
        <c:title>
          <c:tx>
            <c:rich>
              <a:bodyPr/>
              <a:lstStyle/>
              <a:p>
                <a:pPr>
                  <a:defRPr sz="700" b="0" i="0">
                    <a:solidFill>
                      <a:srgbClr val="000000"/>
                    </a:solidFill>
                    <a:latin typeface="Arial Narrow"/>
                  </a:defRPr>
                </a:pPr>
                <a:r>
                  <a:rPr lang="en-US" sz="700" b="0" i="0">
                    <a:solidFill>
                      <a:srgbClr val="000000"/>
                    </a:solidFill>
                    <a:latin typeface="Arial Narrow"/>
                  </a:rPr>
                  <a:t>Change in GDP (%, 1990/92-1999/01)</a:t>
                </a:r>
              </a:p>
            </c:rich>
          </c:tx>
          <c:layout>
            <c:manualLayout>
              <c:xMode val="edge"/>
              <c:yMode val="edge"/>
              <c:x val="0.51653458295497756"/>
              <c:y val="0.93497504801776243"/>
            </c:manualLayout>
          </c:layout>
          <c:overlay val="0"/>
        </c:title>
        <c:numFmt formatCode="General" sourceLinked="0"/>
        <c:majorTickMark val="in"/>
        <c:minorTickMark val="none"/>
        <c:tickLblPos val="low"/>
        <c:spPr>
          <a:noFill/>
          <a:ln w="9525">
            <a:noFill/>
            <a:prstDash val="solid"/>
          </a:ln>
        </c:spPr>
        <c:txPr>
          <a:bodyPr rot="-60000000" vert="horz"/>
          <a:lstStyle/>
          <a:p>
            <a:pPr>
              <a:defRPr sz="700" b="0" i="0">
                <a:solidFill>
                  <a:srgbClr val="000000"/>
                </a:solidFill>
                <a:latin typeface="Arial Narrow"/>
                <a:ea typeface="Arial Narrow"/>
                <a:cs typeface="Arial Narrow"/>
              </a:defRPr>
            </a:pPr>
            <a:endParaRPr lang="en-US"/>
          </a:p>
        </c:txPr>
        <c:crossAx val="448754816"/>
        <c:crossesAt val="-20"/>
        <c:crossBetween val="midCat"/>
        <c:majorUnit val="10"/>
      </c:valAx>
      <c:valAx>
        <c:axId val="448754816"/>
        <c:scaling>
          <c:orientation val="minMax"/>
          <c:max val="100"/>
          <c:min val="-40"/>
        </c:scaling>
        <c:delete val="0"/>
        <c:axPos val="l"/>
        <c:majorGridlines>
          <c:spPr>
            <a:ln w="3175">
              <a:solidFill>
                <a:srgbClr val="FFFFFF"/>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sz="700" b="0" i="0">
                <a:solidFill>
                  <a:srgbClr val="000000"/>
                </a:solidFill>
                <a:latin typeface="Arial Narrow"/>
                <a:ea typeface="Arial Narrow"/>
                <a:cs typeface="Arial Narrow"/>
              </a:defRPr>
            </a:pPr>
            <a:endParaRPr lang="en-US"/>
          </a:p>
        </c:txPr>
        <c:crossAx val="448752640"/>
        <c:crossesAt val="-20"/>
        <c:crossBetween val="midCat"/>
        <c:majorUnit val="10"/>
      </c:valAx>
      <c:spPr>
        <a:solidFill>
          <a:srgbClr val="F4FFFF"/>
        </a:solidFill>
        <a:ln w="9525">
          <a:noFill/>
        </a:ln>
      </c:spPr>
    </c:plotArea>
    <c:plotVisOnly val="1"/>
    <c:dispBlanksAs val="gap"/>
    <c:showDLblsOverMax val="0"/>
  </c:chart>
  <c:spPr>
    <a:noFill/>
    <a:ln>
      <a:noFill/>
    </a:ln>
  </c:spPr>
  <c:txPr>
    <a:bodyPr/>
    <a:lstStyle/>
    <a:p>
      <a:pPr>
        <a:defRPr sz="900" b="0" i="0" u="none" strike="noStrike" baseline="0">
          <a:solidFill>
            <a:srgbClr val="000000"/>
          </a:solidFill>
          <a:latin typeface="Arial" pitchFamily="34" charset="0"/>
          <a:ea typeface="Arial Narrow"/>
          <a:cs typeface="Arial" pitchFamily="34" charset="0"/>
        </a:defRPr>
      </a:pPr>
      <a:endParaRPr lang="en-US"/>
    </a:p>
  </c:txPr>
  <c:printSettings>
    <c:headerFooter/>
    <c:pageMargins b="0.75000000000001221" l="0.70000000000000062" r="0.70000000000000062" t="0.75000000000001221" header="0.30000000000000032" footer="0.30000000000000032"/>
    <c:pageSetup orientation="portrait"/>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2338187326886395E-2"/>
          <c:y val="0.14513524816036658"/>
          <c:w val="0.86018532224818456"/>
          <c:h val="0.72425549089165753"/>
        </c:manualLayout>
      </c:layout>
      <c:scatterChart>
        <c:scatterStyle val="lineMarker"/>
        <c:varyColors val="0"/>
        <c:ser>
          <c:idx val="0"/>
          <c:order val="0"/>
          <c:tx>
            <c:strRef>
              <c:f>'CO2_decoupling_scatter 2013'!$R$35</c:f>
              <c:strCache>
                <c:ptCount val="1"/>
                <c:pt idx="0">
                  <c:v>Change in demand-based CO2 emissions
(%, 2000-09)
</c:v>
                </c:pt>
              </c:strCache>
            </c:strRef>
          </c:tx>
          <c:spPr>
            <a:ln w="28575">
              <a:noFill/>
            </a:ln>
          </c:spPr>
          <c:marker>
            <c:symbol val="diamond"/>
            <c:size val="4"/>
            <c:spPr>
              <a:solidFill>
                <a:srgbClr val="4F81BD"/>
              </a:solidFill>
              <a:ln>
                <a:solidFill>
                  <a:srgbClr val="4F81BD"/>
                </a:solidFill>
                <a:prstDash val="solid"/>
              </a:ln>
            </c:spPr>
          </c:marker>
          <c:dPt>
            <c:idx val="34"/>
            <c:marker>
              <c:spPr>
                <a:solidFill>
                  <a:schemeClr val="tx1"/>
                </a:solidFill>
                <a:ln>
                  <a:solidFill>
                    <a:srgbClr val="FFFFFF"/>
                  </a:solidFill>
                  <a:prstDash val="solid"/>
                </a:ln>
              </c:spPr>
            </c:marker>
            <c:bubble3D val="0"/>
          </c:dPt>
          <c:dPt>
            <c:idx val="36"/>
            <c:marker>
              <c:spPr>
                <a:solidFill>
                  <a:schemeClr val="tx1"/>
                </a:solidFill>
                <a:ln>
                  <a:solidFill>
                    <a:srgbClr val="4F81BD"/>
                  </a:solidFill>
                  <a:prstDash val="solid"/>
                </a:ln>
              </c:spPr>
            </c:marker>
            <c:bubble3D val="0"/>
          </c:dPt>
          <c:dLbls>
            <c:dLbl>
              <c:idx val="0"/>
              <c:layout/>
              <c:tx>
                <c:strRef>
                  <c:f>'CO2_decoupling_scatter 2013'!$K$36</c:f>
                  <c:strCache>
                    <c:ptCount val="1"/>
                    <c:pt idx="0">
                      <c:v>AUS</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1"/>
              <c:layout/>
              <c:tx>
                <c:strRef>
                  <c:f>'CO2_decoupling_scatter 2013'!$K$37</c:f>
                  <c:strCache>
                    <c:ptCount val="1"/>
                    <c:pt idx="0">
                      <c:v>AUT</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2"/>
              <c:layout/>
              <c:tx>
                <c:strRef>
                  <c:f>'CO2_decoupling_scatter 2013'!$K$38</c:f>
                  <c:strCache>
                    <c:ptCount val="1"/>
                    <c:pt idx="0">
                      <c:v>BEL</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3"/>
              <c:layout/>
              <c:tx>
                <c:strRef>
                  <c:f>'CO2_decoupling_scatter 2013'!$K$39</c:f>
                  <c:strCache>
                    <c:ptCount val="1"/>
                    <c:pt idx="0">
                      <c:v>CAN</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4"/>
              <c:layout/>
              <c:tx>
                <c:strRef>
                  <c:f>'CO2_decoupling_scatter 2013'!$K$40</c:f>
                  <c:strCache>
                    <c:ptCount val="1"/>
                    <c:pt idx="0">
                      <c:v>CHE</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5"/>
              <c:layout/>
              <c:tx>
                <c:strRef>
                  <c:f>'CO2_decoupling_scatter 2013'!$K$41</c:f>
                  <c:strCache>
                    <c:ptCount val="1"/>
                    <c:pt idx="0">
                      <c:v>CHL</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6"/>
              <c:layout/>
              <c:tx>
                <c:strRef>
                  <c:f>'CO2_decoupling_scatter 2013'!$K$42</c:f>
                  <c:strCache>
                    <c:ptCount val="1"/>
                    <c:pt idx="0">
                      <c:v>CZE</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7"/>
              <c:layout/>
              <c:tx>
                <c:strRef>
                  <c:f>'CO2_decoupling_scatter 2013'!$K$43</c:f>
                  <c:strCache>
                    <c:ptCount val="1"/>
                    <c:pt idx="0">
                      <c:v>DEU</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8"/>
              <c:layout/>
              <c:tx>
                <c:strRef>
                  <c:f>'CO2_decoupling_scatter 2013'!$K$44</c:f>
                  <c:strCache>
                    <c:ptCount val="1"/>
                    <c:pt idx="0">
                      <c:v>DNK</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9"/>
              <c:layout/>
              <c:tx>
                <c:strRef>
                  <c:f>'CO2_decoupling_scatter 2013'!$K$45</c:f>
                  <c:strCache>
                    <c:ptCount val="1"/>
                    <c:pt idx="0">
                      <c:v>ESP</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10"/>
              <c:layout/>
              <c:tx>
                <c:strRef>
                  <c:f>'CO2_decoupling_scatter 2013'!$K$46</c:f>
                  <c:strCache>
                    <c:ptCount val="1"/>
                    <c:pt idx="0">
                      <c:v>EST</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11"/>
              <c:layout/>
              <c:tx>
                <c:strRef>
                  <c:f>'CO2_decoupling_scatter 2013'!$K$47</c:f>
                  <c:strCache>
                    <c:ptCount val="1"/>
                    <c:pt idx="0">
                      <c:v>FIN</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12"/>
              <c:layout/>
              <c:tx>
                <c:strRef>
                  <c:f>'CO2_decoupling_scatter 2013'!$K$48</c:f>
                  <c:strCache>
                    <c:ptCount val="1"/>
                    <c:pt idx="0">
                      <c:v>FRA</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13"/>
              <c:tx>
                <c:strRef>
                  <c:f>'CO2_decoupling_scatter 2013'!$K$49</c:f>
                  <c:strCache>
                    <c:ptCount val="1"/>
                    <c:pt idx="0">
                      <c:v>GBR</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14"/>
              <c:layout>
                <c:manualLayout>
                  <c:x val="-3.9605806071323267E-2"/>
                  <c:y val="-1.9634539535343394E-2"/>
                </c:manualLayout>
              </c:layout>
              <c:tx>
                <c:strRef>
                  <c:f>'CO2_decoupling_scatter 2013'!$K$50</c:f>
                  <c:strCache>
                    <c:ptCount val="1"/>
                    <c:pt idx="0">
                      <c:v>GRC</c:v>
                    </c:pt>
                  </c:strCache>
                </c:strRef>
              </c:tx>
              <c:spPr/>
              <c:txPr>
                <a:bodyPr/>
                <a:lstStyle/>
                <a:p>
                  <a:pPr>
                    <a:defRPr sz="600" b="0" i="0" strike="noStrike">
                      <a:solidFill>
                        <a:srgbClr val="000000"/>
                      </a:solidFill>
                      <a:latin typeface="Arial Narrow"/>
                    </a:defRPr>
                  </a:pPr>
                  <a:endParaRPr lang="en-US"/>
                </a:p>
              </c:txPr>
              <c:dLblPos val="r"/>
              <c:showLegendKey val="0"/>
              <c:showVal val="1"/>
              <c:showCatName val="0"/>
              <c:showSerName val="0"/>
              <c:showPercent val="0"/>
              <c:showBubbleSize val="0"/>
            </c:dLbl>
            <c:dLbl>
              <c:idx val="15"/>
              <c:layout/>
              <c:tx>
                <c:strRef>
                  <c:f>'CO2_decoupling_scatter 2013'!$K$51</c:f>
                  <c:strCache>
                    <c:ptCount val="1"/>
                    <c:pt idx="0">
                      <c:v>HUN</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16"/>
              <c:tx>
                <c:strRef>
                  <c:f>'CO2_decoupling_scatter 2013'!$K$52</c:f>
                  <c:strCache>
                    <c:ptCount val="1"/>
                    <c:pt idx="0">
                      <c:v>IRL</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17"/>
              <c:tx>
                <c:strRef>
                  <c:f>'CO2_decoupling_scatter 2013'!$K$53</c:f>
                  <c:strCache>
                    <c:ptCount val="1"/>
                    <c:pt idx="0">
                      <c:v>ISL</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18"/>
              <c:layout/>
              <c:tx>
                <c:strRef>
                  <c:f>'CO2_decoupling_scatter 2013'!$K$54</c:f>
                  <c:strCache>
                    <c:ptCount val="1"/>
                    <c:pt idx="0">
                      <c:v>ISR</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19"/>
              <c:tx>
                <c:strRef>
                  <c:f>'CO2_decoupling_scatter 2013'!$K$55</c:f>
                  <c:strCache>
                    <c:ptCount val="1"/>
                    <c:pt idx="0">
                      <c:v>ITA</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20"/>
              <c:layout/>
              <c:tx>
                <c:strRef>
                  <c:f>'CO2_decoupling_scatter 2013'!$K$56</c:f>
                  <c:strCache>
                    <c:ptCount val="1"/>
                    <c:pt idx="0">
                      <c:v>JPN</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21"/>
              <c:layout/>
              <c:tx>
                <c:strRef>
                  <c:f>'CO2_decoupling_scatter 2013'!$K$57</c:f>
                  <c:strCache>
                    <c:ptCount val="1"/>
                    <c:pt idx="0">
                      <c:v>KOR</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22"/>
              <c:layout/>
              <c:tx>
                <c:strRef>
                  <c:f>'CO2_decoupling_scatter 2013'!$K$58</c:f>
                  <c:strCache>
                    <c:ptCount val="1"/>
                    <c:pt idx="0">
                      <c:v>LUX</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23"/>
              <c:layout/>
              <c:tx>
                <c:strRef>
                  <c:f>'CO2_decoupling_scatter 2013'!$K$59</c:f>
                  <c:strCache>
                    <c:ptCount val="1"/>
                    <c:pt idx="0">
                      <c:v>MEX</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24"/>
              <c:layout/>
              <c:tx>
                <c:strRef>
                  <c:f>'CO2_decoupling_scatter 2013'!$K$60</c:f>
                  <c:strCache>
                    <c:ptCount val="1"/>
                    <c:pt idx="0">
                      <c:v>NLD</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25"/>
              <c:layout/>
              <c:tx>
                <c:strRef>
                  <c:f>'CO2_decoupling_scatter 2013'!$K$61</c:f>
                  <c:strCache>
                    <c:ptCount val="1"/>
                    <c:pt idx="0">
                      <c:v>NOR</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26"/>
              <c:layout/>
              <c:tx>
                <c:strRef>
                  <c:f>'CO2_decoupling_scatter 2013'!$K$62</c:f>
                  <c:strCache>
                    <c:ptCount val="1"/>
                    <c:pt idx="0">
                      <c:v>NZL</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27"/>
              <c:layout/>
              <c:tx>
                <c:strRef>
                  <c:f>'CO2_decoupling_scatter 2013'!$K$63</c:f>
                  <c:strCache>
                    <c:ptCount val="1"/>
                    <c:pt idx="0">
                      <c:v>POL</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28"/>
              <c:layout/>
              <c:tx>
                <c:strRef>
                  <c:f>'CO2_decoupling_scatter 2013'!$K$64</c:f>
                  <c:strCache>
                    <c:ptCount val="1"/>
                    <c:pt idx="0">
                      <c:v>PRT</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29"/>
              <c:layout/>
              <c:tx>
                <c:strRef>
                  <c:f>'CO2_decoupling_scatter 2013'!$K$65</c:f>
                  <c:strCache>
                    <c:ptCount val="1"/>
                    <c:pt idx="0">
                      <c:v>SVK</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30"/>
              <c:layout/>
              <c:tx>
                <c:strRef>
                  <c:f>'CO2_decoupling_scatter 2013'!$K$66</c:f>
                  <c:strCache>
                    <c:ptCount val="1"/>
                    <c:pt idx="0">
                      <c:v>SVN</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31"/>
              <c:layout/>
              <c:tx>
                <c:strRef>
                  <c:f>'CO2_decoupling_scatter 2013'!$K$67</c:f>
                  <c:strCache>
                    <c:ptCount val="1"/>
                    <c:pt idx="0">
                      <c:v>SWE</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32"/>
              <c:layout/>
              <c:tx>
                <c:strRef>
                  <c:f>'CO2_decoupling_scatter 2013'!$K$68</c:f>
                  <c:strCache>
                    <c:ptCount val="1"/>
                    <c:pt idx="0">
                      <c:v>TUR</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33"/>
              <c:layout/>
              <c:tx>
                <c:strRef>
                  <c:f>'CO2_decoupling_scatter 2013'!$K$69</c:f>
                  <c:strCache>
                    <c:ptCount val="1"/>
                    <c:pt idx="0">
                      <c:v>USA</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34"/>
              <c:layout/>
              <c:tx>
                <c:strRef>
                  <c:f>'CO2_decoupling_scatter 2013'!$K$70</c:f>
                  <c:strCache>
                    <c:ptCount val="1"/>
                    <c:pt idx="0">
                      <c:v>OECD</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35"/>
              <c:layout/>
              <c:tx>
                <c:strRef>
                  <c:f>'CO2_decoupling_scatter 2013'!$K$71</c:f>
                  <c:strCache>
                    <c:ptCount val="1"/>
                    <c:pt idx="0">
                      <c:v>BRIICS</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36"/>
              <c:layout>
                <c:manualLayout>
                  <c:x val="-5.3454907161803712E-2"/>
                  <c:y val="-4.9515744100814947E-2"/>
                </c:manualLayout>
              </c:layout>
              <c:tx>
                <c:strRef>
                  <c:f>'CO2_decoupling_scatter 2013'!$K$72</c:f>
                  <c:strCache>
                    <c:ptCount val="1"/>
                    <c:pt idx="0">
                      <c:v>World</c:v>
                    </c:pt>
                  </c:strCache>
                </c:strRef>
              </c:tx>
              <c:spPr/>
              <c:txPr>
                <a:bodyPr/>
                <a:lstStyle/>
                <a:p>
                  <a:pPr>
                    <a:defRPr sz="600" b="0" i="0" strike="noStrike">
                      <a:solidFill>
                        <a:srgbClr val="000000"/>
                      </a:solidFill>
                      <a:latin typeface="Arial Narrow"/>
                    </a:defRPr>
                  </a:pPr>
                  <a:endParaRPr lang="en-US"/>
                </a:p>
              </c:txPr>
              <c:dLblPos val="r"/>
              <c:showLegendKey val="0"/>
              <c:showVal val="1"/>
              <c:showCatName val="0"/>
              <c:showSerName val="0"/>
              <c:showPercent val="0"/>
              <c:showBubbleSize val="0"/>
            </c:dLbl>
            <c:txPr>
              <a:bodyPr/>
              <a:lstStyle/>
              <a:p>
                <a:pPr>
                  <a:defRPr sz="600"/>
                </a:pPr>
                <a:endParaRPr lang="en-US"/>
              </a:p>
            </c:txPr>
            <c:showLegendKey val="0"/>
            <c:showVal val="1"/>
            <c:showCatName val="0"/>
            <c:showSerName val="0"/>
            <c:showPercent val="0"/>
            <c:showBubbleSize val="0"/>
            <c:showLeaderLines val="0"/>
          </c:dLbls>
          <c:xVal>
            <c:numRef>
              <c:f>'CO2_decoupling_scatter 2013'!$Q$36:$Q$72</c:f>
              <c:numCache>
                <c:formatCode>0.00</c:formatCode>
                <c:ptCount val="37"/>
                <c:pt idx="0">
                  <c:v>43.960049661499397</c:v>
                </c:pt>
                <c:pt idx="1">
                  <c:v>12.290469388065473</c:v>
                </c:pt>
                <c:pt idx="2">
                  <c:v>5.2737225699210288</c:v>
                </c:pt>
                <c:pt idx="3">
                  <c:v>19.124050567279603</c:v>
                </c:pt>
                <c:pt idx="4">
                  <c:v>61.130109974623124</c:v>
                </c:pt>
                <c:pt idx="5">
                  <c:v>30.800415697920862</c:v>
                </c:pt>
                <c:pt idx="6">
                  <c:v>8.6050693569821988</c:v>
                </c:pt>
                <c:pt idx="7">
                  <c:v>48.309504381453351</c:v>
                </c:pt>
                <c:pt idx="8">
                  <c:v>9.2547662747847834</c:v>
                </c:pt>
                <c:pt idx="9">
                  <c:v>8.1504563853865815</c:v>
                </c:pt>
                <c:pt idx="10">
                  <c:v>9.3515050856682009</c:v>
                </c:pt>
                <c:pt idx="11">
                  <c:v>22.309347835640299</c:v>
                </c:pt>
                <c:pt idx="12">
                  <c:v>23.510974910448503</c:v>
                </c:pt>
                <c:pt idx="13">
                  <c:v>-11.239987694457763</c:v>
                </c:pt>
                <c:pt idx="14">
                  <c:v>21.650477064305466</c:v>
                </c:pt>
                <c:pt idx="15">
                  <c:v>32.990989409963191</c:v>
                </c:pt>
                <c:pt idx="16">
                  <c:v>-0.29165256267837752</c:v>
                </c:pt>
                <c:pt idx="17">
                  <c:v>-2.2974603685848116</c:v>
                </c:pt>
                <c:pt idx="18">
                  <c:v>32.207421037203645</c:v>
                </c:pt>
                <c:pt idx="19">
                  <c:v>-2.6023414240642468</c:v>
                </c:pt>
                <c:pt idx="20">
                  <c:v>12.276020078879396</c:v>
                </c:pt>
                <c:pt idx="21">
                  <c:v>5.9207741025695615</c:v>
                </c:pt>
                <c:pt idx="22">
                  <c:v>30.03688805331003</c:v>
                </c:pt>
                <c:pt idx="23">
                  <c:v>23.035014929239217</c:v>
                </c:pt>
                <c:pt idx="24">
                  <c:v>43.219507464716891</c:v>
                </c:pt>
                <c:pt idx="25">
                  <c:v>2.6468503603921376</c:v>
                </c:pt>
                <c:pt idx="26">
                  <c:v>48.082850444272758</c:v>
                </c:pt>
                <c:pt idx="27">
                  <c:v>29.425090552996341</c:v>
                </c:pt>
                <c:pt idx="28">
                  <c:v>20.876861552176187</c:v>
                </c:pt>
                <c:pt idx="29">
                  <c:v>15.19972634360659</c:v>
                </c:pt>
                <c:pt idx="30">
                  <c:v>10.843823265367817</c:v>
                </c:pt>
                <c:pt idx="31">
                  <c:v>34.455035831367766</c:v>
                </c:pt>
                <c:pt idx="32">
                  <c:v>17.875972323952951</c:v>
                </c:pt>
                <c:pt idx="33">
                  <c:v>9.5789339886653355</c:v>
                </c:pt>
                <c:pt idx="34">
                  <c:v>11.884976669389458</c:v>
                </c:pt>
                <c:pt idx="35" formatCode="0">
                  <c:v>94.525790534047445</c:v>
                </c:pt>
                <c:pt idx="36">
                  <c:v>22.181881149718635</c:v>
                </c:pt>
              </c:numCache>
            </c:numRef>
          </c:xVal>
          <c:yVal>
            <c:numRef>
              <c:f>'CO2_decoupling_scatter 2013'!$R$36:$R$72</c:f>
              <c:numCache>
                <c:formatCode>0.00</c:formatCode>
                <c:ptCount val="37"/>
                <c:pt idx="0">
                  <c:v>36.626452212954241</c:v>
                </c:pt>
                <c:pt idx="1">
                  <c:v>10.284220858348547</c:v>
                </c:pt>
                <c:pt idx="2">
                  <c:v>11.268124534650003</c:v>
                </c:pt>
                <c:pt idx="3">
                  <c:v>21.846554225077263</c:v>
                </c:pt>
                <c:pt idx="4">
                  <c:v>34.923089662499947</c:v>
                </c:pt>
                <c:pt idx="5">
                  <c:v>-1.4377430617676712</c:v>
                </c:pt>
                <c:pt idx="6">
                  <c:v>-2.2289372583608524</c:v>
                </c:pt>
                <c:pt idx="7">
                  <c:v>-0.74597320922048516</c:v>
                </c:pt>
                <c:pt idx="8">
                  <c:v>9.7525368961213879</c:v>
                </c:pt>
                <c:pt idx="9">
                  <c:v>16.820043846969668</c:v>
                </c:pt>
                <c:pt idx="10">
                  <c:v>-4.9142393516822818</c:v>
                </c:pt>
                <c:pt idx="11">
                  <c:v>20.884972364064147</c:v>
                </c:pt>
                <c:pt idx="12">
                  <c:v>-2.933363829559632</c:v>
                </c:pt>
                <c:pt idx="13">
                  <c:v>-26.279688318724435</c:v>
                </c:pt>
                <c:pt idx="14">
                  <c:v>21.191879915179502</c:v>
                </c:pt>
                <c:pt idx="15">
                  <c:v>6.9500530393291404</c:v>
                </c:pt>
                <c:pt idx="16">
                  <c:v>2.2961487659556523</c:v>
                </c:pt>
                <c:pt idx="17">
                  <c:v>-13.939247353345641</c:v>
                </c:pt>
                <c:pt idx="18">
                  <c:v>20.084821125028451</c:v>
                </c:pt>
                <c:pt idx="19">
                  <c:v>-2.5516828943375591</c:v>
                </c:pt>
                <c:pt idx="20">
                  <c:v>13.925833891403716</c:v>
                </c:pt>
                <c:pt idx="21">
                  <c:v>4.7347249015279314</c:v>
                </c:pt>
                <c:pt idx="22">
                  <c:v>10.633038747219947</c:v>
                </c:pt>
                <c:pt idx="23">
                  <c:v>32.793833467330444</c:v>
                </c:pt>
                <c:pt idx="24">
                  <c:v>8.5651422165195825</c:v>
                </c:pt>
                <c:pt idx="25">
                  <c:v>-10.633408347066563</c:v>
                </c:pt>
                <c:pt idx="26">
                  <c:v>28.026377186923114</c:v>
                </c:pt>
                <c:pt idx="27">
                  <c:v>20.282570414695165</c:v>
                </c:pt>
                <c:pt idx="28">
                  <c:v>13.344061189431677</c:v>
                </c:pt>
                <c:pt idx="29">
                  <c:v>2.9959779086099037</c:v>
                </c:pt>
                <c:pt idx="30">
                  <c:v>-0.5095793553090755</c:v>
                </c:pt>
                <c:pt idx="31">
                  <c:v>26.894491528956266</c:v>
                </c:pt>
                <c:pt idx="32">
                  <c:v>-2.9705670818894525</c:v>
                </c:pt>
                <c:pt idx="33">
                  <c:v>-9.4578077373770437</c:v>
                </c:pt>
                <c:pt idx="34">
                  <c:v>-1.4408952853272261</c:v>
                </c:pt>
                <c:pt idx="35" formatCode="0">
                  <c:v>94.49762932121422</c:v>
                </c:pt>
                <c:pt idx="36">
                  <c:v>23.106227424756899</c:v>
                </c:pt>
              </c:numCache>
            </c:numRef>
          </c:yVal>
          <c:smooth val="0"/>
        </c:ser>
        <c:ser>
          <c:idx val="1"/>
          <c:order val="1"/>
          <c:tx>
            <c:v>Diagonal</c:v>
          </c:tx>
          <c:spPr>
            <a:ln w="12700">
              <a:solidFill>
                <a:srgbClr val="4F81BD"/>
              </a:solidFill>
              <a:prstDash val="solid"/>
            </a:ln>
          </c:spPr>
          <c:marker>
            <c:symbol val="none"/>
          </c:marker>
          <c:xVal>
            <c:numLit>
              <c:formatCode>General</c:formatCode>
              <c:ptCount val="2"/>
              <c:pt idx="0">
                <c:v>0</c:v>
              </c:pt>
              <c:pt idx="1">
                <c:v>100</c:v>
              </c:pt>
            </c:numLit>
          </c:xVal>
          <c:yVal>
            <c:numLit>
              <c:formatCode>General</c:formatCode>
              <c:ptCount val="2"/>
              <c:pt idx="0">
                <c:v>0</c:v>
              </c:pt>
              <c:pt idx="1">
                <c:v>100</c:v>
              </c:pt>
            </c:numLit>
          </c:yVal>
          <c:smooth val="0"/>
        </c:ser>
        <c:ser>
          <c:idx val="2"/>
          <c:order val="2"/>
          <c:tx>
            <c:v>Zero</c:v>
          </c:tx>
          <c:spPr>
            <a:ln w="12700">
              <a:solidFill>
                <a:schemeClr val="accent1"/>
              </a:solidFill>
            </a:ln>
          </c:spPr>
          <c:marker>
            <c:symbol val="none"/>
          </c:marker>
          <c:xVal>
            <c:numLit>
              <c:formatCode>General</c:formatCode>
              <c:ptCount val="2"/>
              <c:pt idx="0">
                <c:v>0</c:v>
              </c:pt>
              <c:pt idx="1">
                <c:v>80</c:v>
              </c:pt>
            </c:numLit>
          </c:xVal>
          <c:yVal>
            <c:numLit>
              <c:formatCode>General</c:formatCode>
              <c:ptCount val="2"/>
              <c:pt idx="0">
                <c:v>0</c:v>
              </c:pt>
              <c:pt idx="1">
                <c:v>0</c:v>
              </c:pt>
            </c:numLit>
          </c:yVal>
          <c:smooth val="0"/>
        </c:ser>
        <c:dLbls>
          <c:showLegendKey val="0"/>
          <c:showVal val="0"/>
          <c:showCatName val="0"/>
          <c:showSerName val="0"/>
          <c:showPercent val="0"/>
          <c:showBubbleSize val="0"/>
        </c:dLbls>
        <c:axId val="446004608"/>
        <c:axId val="446469632"/>
      </c:scatterChart>
      <c:valAx>
        <c:axId val="446004608"/>
        <c:scaling>
          <c:orientation val="minMax"/>
          <c:max val="100"/>
          <c:min val="0"/>
        </c:scaling>
        <c:delete val="0"/>
        <c:axPos val="b"/>
        <c:majorGridlines>
          <c:spPr>
            <a:ln w="3175">
              <a:solidFill>
                <a:srgbClr val="FFFFFF"/>
              </a:solidFill>
              <a:prstDash val="solid"/>
            </a:ln>
          </c:spPr>
        </c:majorGridlines>
        <c:title>
          <c:tx>
            <c:rich>
              <a:bodyPr/>
              <a:lstStyle/>
              <a:p>
                <a:pPr>
                  <a:defRPr sz="700" b="0" i="0">
                    <a:solidFill>
                      <a:srgbClr val="000000"/>
                    </a:solidFill>
                    <a:latin typeface="Arial Narrow"/>
                  </a:defRPr>
                </a:pPr>
                <a:r>
                  <a:rPr lang="en-US" sz="700" b="0" i="0">
                    <a:solidFill>
                      <a:srgbClr val="000000"/>
                    </a:solidFill>
                    <a:latin typeface="Arial Narrow"/>
                  </a:rPr>
                  <a:t>Change in income (%, 2000-2009)</a:t>
                </a:r>
              </a:p>
            </c:rich>
          </c:tx>
          <c:layout>
            <c:manualLayout>
              <c:xMode val="edge"/>
              <c:yMode val="edge"/>
              <c:x val="0.5630747126436817"/>
              <c:y val="0.92999484725685211"/>
            </c:manualLayout>
          </c:layout>
          <c:overlay val="0"/>
        </c:title>
        <c:numFmt formatCode="General" sourceLinked="0"/>
        <c:majorTickMark val="in"/>
        <c:minorTickMark val="none"/>
        <c:tickLblPos val="low"/>
        <c:spPr>
          <a:noFill/>
          <a:ln w="9525">
            <a:noFill/>
            <a:prstDash val="solid"/>
          </a:ln>
        </c:spPr>
        <c:txPr>
          <a:bodyPr rot="-60000000" vert="horz"/>
          <a:lstStyle/>
          <a:p>
            <a:pPr>
              <a:defRPr sz="700" b="0" i="0">
                <a:solidFill>
                  <a:srgbClr val="000000"/>
                </a:solidFill>
                <a:latin typeface="Arial Narrow"/>
                <a:ea typeface="Arial Narrow"/>
                <a:cs typeface="Arial Narrow"/>
              </a:defRPr>
            </a:pPr>
            <a:endParaRPr lang="en-US"/>
          </a:p>
        </c:txPr>
        <c:crossAx val="446469632"/>
        <c:crossesAt val="-20"/>
        <c:crossBetween val="midCat"/>
        <c:majorUnit val="10"/>
      </c:valAx>
      <c:valAx>
        <c:axId val="446469632"/>
        <c:scaling>
          <c:orientation val="minMax"/>
          <c:max val="100"/>
          <c:min val="-40"/>
        </c:scaling>
        <c:delete val="0"/>
        <c:axPos val="l"/>
        <c:majorGridlines>
          <c:spPr>
            <a:ln w="3175">
              <a:solidFill>
                <a:srgbClr val="FFFFFF"/>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sz="700" b="0" i="0">
                <a:solidFill>
                  <a:srgbClr val="000000"/>
                </a:solidFill>
                <a:latin typeface="Arial Narrow"/>
                <a:ea typeface="Arial Narrow"/>
                <a:cs typeface="Arial Narrow"/>
              </a:defRPr>
            </a:pPr>
            <a:endParaRPr lang="en-US"/>
          </a:p>
        </c:txPr>
        <c:crossAx val="446004608"/>
        <c:crossesAt val="-20"/>
        <c:crossBetween val="midCat"/>
        <c:majorUnit val="10"/>
      </c:valAx>
      <c:spPr>
        <a:solidFill>
          <a:srgbClr val="F4FFFF"/>
        </a:solidFill>
        <a:ln w="9525">
          <a:noFill/>
        </a:ln>
      </c:spPr>
    </c:plotArea>
    <c:plotVisOnly val="1"/>
    <c:dispBlanksAs val="gap"/>
    <c:showDLblsOverMax val="0"/>
  </c:chart>
  <c:spPr>
    <a:noFill/>
    <a:ln>
      <a:noFill/>
    </a:ln>
  </c:spPr>
  <c:txPr>
    <a:bodyPr/>
    <a:lstStyle/>
    <a:p>
      <a:pPr>
        <a:defRPr sz="900" b="0" i="0" u="none" strike="noStrike" baseline="0">
          <a:solidFill>
            <a:srgbClr val="000000"/>
          </a:solidFill>
          <a:latin typeface="Arial" pitchFamily="34" charset="0"/>
          <a:ea typeface="Arial Narrow"/>
          <a:cs typeface="Arial" pitchFamily="34" charset="0"/>
        </a:defRPr>
      </a:pPr>
      <a:endParaRPr lang="en-US"/>
    </a:p>
  </c:txPr>
  <c:printSettings>
    <c:headerFooter/>
    <c:pageMargins b="0.75000000000001266" l="0.70000000000000062" r="0.70000000000000062" t="0.75000000000001266" header="0.30000000000000032" footer="0.30000000000000032"/>
    <c:pageSetup orientation="portrait"/>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2338187326886395E-2"/>
          <c:y val="0.14513524816036658"/>
          <c:w val="0.86018532224818456"/>
          <c:h val="0.72425549089165753"/>
        </c:manualLayout>
      </c:layout>
      <c:scatterChart>
        <c:scatterStyle val="lineMarker"/>
        <c:varyColors val="0"/>
        <c:ser>
          <c:idx val="0"/>
          <c:order val="0"/>
          <c:tx>
            <c:strRef>
              <c:f>'CO2_decoupling_scatter 2013'!$V$35</c:f>
              <c:strCache>
                <c:ptCount val="1"/>
                <c:pt idx="0">
                  <c:v>Change in demand-based CO2 emissions
(%, 1995-2000)
</c:v>
                </c:pt>
              </c:strCache>
            </c:strRef>
          </c:tx>
          <c:spPr>
            <a:ln w="28575">
              <a:noFill/>
            </a:ln>
          </c:spPr>
          <c:marker>
            <c:symbol val="diamond"/>
            <c:size val="4"/>
            <c:spPr>
              <a:solidFill>
                <a:srgbClr val="4F81BD"/>
              </a:solidFill>
              <a:ln>
                <a:solidFill>
                  <a:srgbClr val="4F81BD"/>
                </a:solidFill>
                <a:prstDash val="solid"/>
              </a:ln>
            </c:spPr>
          </c:marker>
          <c:dPt>
            <c:idx val="34"/>
            <c:marker>
              <c:spPr>
                <a:solidFill>
                  <a:schemeClr val="tx1"/>
                </a:solidFill>
                <a:ln>
                  <a:solidFill>
                    <a:srgbClr val="FFFFFF"/>
                  </a:solidFill>
                  <a:prstDash val="solid"/>
                </a:ln>
              </c:spPr>
            </c:marker>
            <c:bubble3D val="0"/>
          </c:dPt>
          <c:dPt>
            <c:idx val="36"/>
            <c:marker>
              <c:spPr>
                <a:solidFill>
                  <a:schemeClr val="tx1"/>
                </a:solidFill>
                <a:ln>
                  <a:solidFill>
                    <a:srgbClr val="4F81BD"/>
                  </a:solidFill>
                  <a:prstDash val="solid"/>
                </a:ln>
              </c:spPr>
            </c:marker>
            <c:bubble3D val="0"/>
          </c:dPt>
          <c:dLbls>
            <c:dLbl>
              <c:idx val="0"/>
              <c:layout/>
              <c:tx>
                <c:strRef>
                  <c:f>'CO2_decoupling_scatter 2013'!$K$36</c:f>
                  <c:strCache>
                    <c:ptCount val="1"/>
                    <c:pt idx="0">
                      <c:v>AUS</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1"/>
              <c:layout/>
              <c:tx>
                <c:strRef>
                  <c:f>'CO2_decoupling_scatter 2013'!$K$37</c:f>
                  <c:strCache>
                    <c:ptCount val="1"/>
                    <c:pt idx="0">
                      <c:v>AUT</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2"/>
              <c:layout/>
              <c:tx>
                <c:strRef>
                  <c:f>'CO2_decoupling_scatter 2013'!$K$38</c:f>
                  <c:strCache>
                    <c:ptCount val="1"/>
                    <c:pt idx="0">
                      <c:v>BEL</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3"/>
              <c:layout/>
              <c:tx>
                <c:strRef>
                  <c:f>'CO2_decoupling_scatter 2013'!$K$39</c:f>
                  <c:strCache>
                    <c:ptCount val="1"/>
                    <c:pt idx="0">
                      <c:v>CAN</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4"/>
              <c:layout/>
              <c:tx>
                <c:strRef>
                  <c:f>'CO2_decoupling_scatter 2013'!$K$40</c:f>
                  <c:strCache>
                    <c:ptCount val="1"/>
                    <c:pt idx="0">
                      <c:v>CHE</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5"/>
              <c:layout/>
              <c:tx>
                <c:strRef>
                  <c:f>'CO2_decoupling_scatter 2013'!$K$41</c:f>
                  <c:strCache>
                    <c:ptCount val="1"/>
                    <c:pt idx="0">
                      <c:v>CHL</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6"/>
              <c:layout/>
              <c:tx>
                <c:strRef>
                  <c:f>'CO2_decoupling_scatter 2013'!$K$42</c:f>
                  <c:strCache>
                    <c:ptCount val="1"/>
                    <c:pt idx="0">
                      <c:v>CZE</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7"/>
              <c:layout/>
              <c:tx>
                <c:strRef>
                  <c:f>'CO2_decoupling_scatter 2013'!$K$43</c:f>
                  <c:strCache>
                    <c:ptCount val="1"/>
                    <c:pt idx="0">
                      <c:v>DEU</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8"/>
              <c:layout/>
              <c:tx>
                <c:strRef>
                  <c:f>'CO2_decoupling_scatter 2013'!$K$44</c:f>
                  <c:strCache>
                    <c:ptCount val="1"/>
                    <c:pt idx="0">
                      <c:v>DNK</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9"/>
              <c:layout/>
              <c:tx>
                <c:strRef>
                  <c:f>'CO2_decoupling_scatter 2013'!$K$45</c:f>
                  <c:strCache>
                    <c:ptCount val="1"/>
                    <c:pt idx="0">
                      <c:v>ESP</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10"/>
              <c:layout/>
              <c:tx>
                <c:strRef>
                  <c:f>'CO2_decoupling_scatter 2013'!$K$46</c:f>
                  <c:strCache>
                    <c:ptCount val="1"/>
                    <c:pt idx="0">
                      <c:v>EST</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11"/>
              <c:layout/>
              <c:tx>
                <c:strRef>
                  <c:f>'CO2_decoupling_scatter 2013'!$K$47</c:f>
                  <c:strCache>
                    <c:ptCount val="1"/>
                    <c:pt idx="0">
                      <c:v>FIN</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12"/>
              <c:layout/>
              <c:tx>
                <c:strRef>
                  <c:f>'CO2_decoupling_scatter 2013'!$K$48</c:f>
                  <c:strCache>
                    <c:ptCount val="1"/>
                    <c:pt idx="0">
                      <c:v>FRA</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13"/>
              <c:layout>
                <c:manualLayout>
                  <c:x val="-1.0901488358384909E-2"/>
                  <c:y val="-1.9634539535343349E-2"/>
                </c:manualLayout>
              </c:layout>
              <c:tx>
                <c:strRef>
                  <c:f>'CO2_decoupling_scatter 2013'!$K$49</c:f>
                  <c:strCache>
                    <c:ptCount val="1"/>
                    <c:pt idx="0">
                      <c:v>GBR</c:v>
                    </c:pt>
                  </c:strCache>
                </c:strRef>
              </c:tx>
              <c:spPr/>
              <c:txPr>
                <a:bodyPr/>
                <a:lstStyle/>
                <a:p>
                  <a:pPr>
                    <a:defRPr sz="600" b="0" i="0" strike="noStrike">
                      <a:solidFill>
                        <a:srgbClr val="000000"/>
                      </a:solidFill>
                      <a:latin typeface="Arial Narrow"/>
                    </a:defRPr>
                  </a:pPr>
                  <a:endParaRPr lang="en-US"/>
                </a:p>
              </c:txPr>
              <c:dLblPos val="r"/>
              <c:showLegendKey val="0"/>
              <c:showVal val="1"/>
              <c:showCatName val="0"/>
              <c:showSerName val="0"/>
              <c:showPercent val="0"/>
              <c:showBubbleSize val="0"/>
            </c:dLbl>
            <c:dLbl>
              <c:idx val="14"/>
              <c:layout/>
              <c:tx>
                <c:strRef>
                  <c:f>'CO2_decoupling_scatter 2013'!$K$50</c:f>
                  <c:strCache>
                    <c:ptCount val="1"/>
                    <c:pt idx="0">
                      <c:v>GRC</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15"/>
              <c:layout/>
              <c:tx>
                <c:strRef>
                  <c:f>'CO2_decoupling_scatter 2013'!$K$51</c:f>
                  <c:strCache>
                    <c:ptCount val="1"/>
                    <c:pt idx="0">
                      <c:v>HUN</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16"/>
              <c:layout/>
              <c:tx>
                <c:strRef>
                  <c:f>'CO2_decoupling_scatter 2013'!$K$52</c:f>
                  <c:strCache>
                    <c:ptCount val="1"/>
                    <c:pt idx="0">
                      <c:v>IRL</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17"/>
              <c:layout/>
              <c:tx>
                <c:strRef>
                  <c:f>'CO2_decoupling_scatter 2013'!$K$53</c:f>
                  <c:strCache>
                    <c:ptCount val="1"/>
                    <c:pt idx="0">
                      <c:v>ISL</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18"/>
              <c:layout/>
              <c:tx>
                <c:strRef>
                  <c:f>'CO2_decoupling_scatter 2013'!$K$54</c:f>
                  <c:strCache>
                    <c:ptCount val="1"/>
                    <c:pt idx="0">
                      <c:v>ISR</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19"/>
              <c:layout/>
              <c:tx>
                <c:strRef>
                  <c:f>'CO2_decoupling_scatter 2013'!$K$55</c:f>
                  <c:strCache>
                    <c:ptCount val="1"/>
                    <c:pt idx="0">
                      <c:v>ITA</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20"/>
              <c:layout/>
              <c:tx>
                <c:strRef>
                  <c:f>'CO2_decoupling_scatter 2013'!$K$56</c:f>
                  <c:strCache>
                    <c:ptCount val="1"/>
                    <c:pt idx="0">
                      <c:v>JPN</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21"/>
              <c:layout/>
              <c:tx>
                <c:strRef>
                  <c:f>'CO2_decoupling_scatter 2013'!$K$57</c:f>
                  <c:strCache>
                    <c:ptCount val="1"/>
                    <c:pt idx="0">
                      <c:v>KOR</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22"/>
              <c:layout/>
              <c:tx>
                <c:strRef>
                  <c:f>'CO2_decoupling_scatter 2013'!$K$58</c:f>
                  <c:strCache>
                    <c:ptCount val="1"/>
                    <c:pt idx="0">
                      <c:v>LUX</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23"/>
              <c:layout/>
              <c:tx>
                <c:strRef>
                  <c:f>'CO2_decoupling_scatter 2013'!$K$59</c:f>
                  <c:strCache>
                    <c:ptCount val="1"/>
                    <c:pt idx="0">
                      <c:v>MEX</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24"/>
              <c:layout/>
              <c:tx>
                <c:strRef>
                  <c:f>'CO2_decoupling_scatter 2013'!$K$60</c:f>
                  <c:strCache>
                    <c:ptCount val="1"/>
                    <c:pt idx="0">
                      <c:v>NLD</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25"/>
              <c:layout/>
              <c:tx>
                <c:strRef>
                  <c:f>'CO2_decoupling_scatter 2013'!$K$61</c:f>
                  <c:strCache>
                    <c:ptCount val="1"/>
                    <c:pt idx="0">
                      <c:v>NOR</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26"/>
              <c:layout/>
              <c:tx>
                <c:strRef>
                  <c:f>'CO2_decoupling_scatter 2013'!$K$62</c:f>
                  <c:strCache>
                    <c:ptCount val="1"/>
                    <c:pt idx="0">
                      <c:v>NZL</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27"/>
              <c:layout/>
              <c:tx>
                <c:strRef>
                  <c:f>'CO2_decoupling_scatter 2013'!$K$63</c:f>
                  <c:strCache>
                    <c:ptCount val="1"/>
                    <c:pt idx="0">
                      <c:v>POL</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28"/>
              <c:layout/>
              <c:tx>
                <c:strRef>
                  <c:f>'CO2_decoupling_scatter 2013'!$K$64</c:f>
                  <c:strCache>
                    <c:ptCount val="1"/>
                    <c:pt idx="0">
                      <c:v>PRT</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29"/>
              <c:layout/>
              <c:tx>
                <c:strRef>
                  <c:f>'CO2_decoupling_scatter 2013'!$K$65</c:f>
                  <c:strCache>
                    <c:ptCount val="1"/>
                    <c:pt idx="0">
                      <c:v>SVK</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30"/>
              <c:layout/>
              <c:tx>
                <c:strRef>
                  <c:f>'CO2_decoupling_scatter 2013'!$K$66</c:f>
                  <c:strCache>
                    <c:ptCount val="1"/>
                    <c:pt idx="0">
                      <c:v>SVN</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31"/>
              <c:layout/>
              <c:tx>
                <c:strRef>
                  <c:f>'CO2_decoupling_scatter 2013'!$K$67</c:f>
                  <c:strCache>
                    <c:ptCount val="1"/>
                    <c:pt idx="0">
                      <c:v>SWE</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32"/>
              <c:layout/>
              <c:tx>
                <c:strRef>
                  <c:f>'CO2_decoupling_scatter 2013'!$K$68</c:f>
                  <c:strCache>
                    <c:ptCount val="1"/>
                    <c:pt idx="0">
                      <c:v>TUR</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33"/>
              <c:layout/>
              <c:tx>
                <c:strRef>
                  <c:f>'CO2_decoupling_scatter 2013'!$K$69</c:f>
                  <c:strCache>
                    <c:ptCount val="1"/>
                    <c:pt idx="0">
                      <c:v>USA</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34"/>
              <c:layout/>
              <c:tx>
                <c:strRef>
                  <c:f>'CO2_decoupling_scatter 2013'!$K$70</c:f>
                  <c:strCache>
                    <c:ptCount val="1"/>
                    <c:pt idx="0">
                      <c:v>OECD</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35"/>
              <c:layout/>
              <c:tx>
                <c:strRef>
                  <c:f>'CO2_decoupling_scatter 2013'!$K$71</c:f>
                  <c:strCache>
                    <c:ptCount val="1"/>
                    <c:pt idx="0">
                      <c:v>BRIICS</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36"/>
              <c:layout/>
              <c:tx>
                <c:strRef>
                  <c:f>'CO2_decoupling_scatter 2013'!$K$72</c:f>
                  <c:strCache>
                    <c:ptCount val="1"/>
                    <c:pt idx="0">
                      <c:v>World</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txPr>
              <a:bodyPr/>
              <a:lstStyle/>
              <a:p>
                <a:pPr>
                  <a:defRPr sz="600"/>
                </a:pPr>
                <a:endParaRPr lang="en-US"/>
              </a:p>
            </c:txPr>
            <c:showLegendKey val="0"/>
            <c:showVal val="1"/>
            <c:showCatName val="0"/>
            <c:showSerName val="0"/>
            <c:showPercent val="0"/>
            <c:showBubbleSize val="0"/>
            <c:showLeaderLines val="0"/>
          </c:dLbls>
          <c:xVal>
            <c:numRef>
              <c:f>'CO2_decoupling_scatter 2013'!$U$36:$U$72</c:f>
              <c:numCache>
                <c:formatCode>0.0</c:formatCode>
                <c:ptCount val="37"/>
                <c:pt idx="0">
                  <c:v>22.586492627248887</c:v>
                </c:pt>
                <c:pt idx="1">
                  <c:v>12.986394200313864</c:v>
                </c:pt>
                <c:pt idx="2">
                  <c:v>12.055878731579069</c:v>
                </c:pt>
                <c:pt idx="3">
                  <c:v>25.268680592249922</c:v>
                </c:pt>
                <c:pt idx="4">
                  <c:v>13.911907954428909</c:v>
                </c:pt>
                <c:pt idx="5">
                  <c:v>14.833192540183571</c:v>
                </c:pt>
                <c:pt idx="6">
                  <c:v>6.0059331970612453</c:v>
                </c:pt>
                <c:pt idx="7">
                  <c:v>7.3919534861813911</c:v>
                </c:pt>
                <c:pt idx="8">
                  <c:v>14.554390192585606</c:v>
                </c:pt>
                <c:pt idx="9">
                  <c:v>21.857952954617492</c:v>
                </c:pt>
                <c:pt idx="10">
                  <c:v>43.211886360954338</c:v>
                </c:pt>
                <c:pt idx="11">
                  <c:v>29.873899000660664</c:v>
                </c:pt>
                <c:pt idx="12">
                  <c:v>15.857763708582304</c:v>
                </c:pt>
                <c:pt idx="13">
                  <c:v>24.339920503522226</c:v>
                </c:pt>
                <c:pt idx="14">
                  <c:v>16.020679710867643</c:v>
                </c:pt>
                <c:pt idx="15">
                  <c:v>13.035985426356916</c:v>
                </c:pt>
                <c:pt idx="16">
                  <c:v>52.301049273256893</c:v>
                </c:pt>
                <c:pt idx="17">
                  <c:v>30.794162864125241</c:v>
                </c:pt>
                <c:pt idx="18">
                  <c:v>24.695551295408062</c:v>
                </c:pt>
                <c:pt idx="19">
                  <c:v>10.113868720311233</c:v>
                </c:pt>
                <c:pt idx="20">
                  <c:v>2.9208136019433</c:v>
                </c:pt>
                <c:pt idx="21">
                  <c:v>15.155907446090183</c:v>
                </c:pt>
                <c:pt idx="22">
                  <c:v>24.137266109027163</c:v>
                </c:pt>
                <c:pt idx="23">
                  <c:v>38.985517311813965</c:v>
                </c:pt>
                <c:pt idx="24">
                  <c:v>23.901660023298714</c:v>
                </c:pt>
                <c:pt idx="25">
                  <c:v>41.487813283966531</c:v>
                </c:pt>
                <c:pt idx="26">
                  <c:v>15.28832274256702</c:v>
                </c:pt>
                <c:pt idx="27">
                  <c:v>30.045074739835222</c:v>
                </c:pt>
                <c:pt idx="28">
                  <c:v>20.484863205156589</c:v>
                </c:pt>
                <c:pt idx="29">
                  <c:v>16.416605597427576</c:v>
                </c:pt>
                <c:pt idx="30">
                  <c:v>20.929251286369148</c:v>
                </c:pt>
                <c:pt idx="31">
                  <c:v>15.428074937736241</c:v>
                </c:pt>
                <c:pt idx="32">
                  <c:v>20.013056824314219</c:v>
                </c:pt>
                <c:pt idx="33">
                  <c:v>26.570299127448234</c:v>
                </c:pt>
                <c:pt idx="34">
                  <c:v>19.243857569747966</c:v>
                </c:pt>
                <c:pt idx="35">
                  <c:v>27.443586258807727</c:v>
                </c:pt>
                <c:pt idx="36">
                  <c:v>18.820726438130393</c:v>
                </c:pt>
              </c:numCache>
            </c:numRef>
          </c:xVal>
          <c:yVal>
            <c:numRef>
              <c:f>'CO2_decoupling_scatter 2013'!$V$36:$V$72</c:f>
              <c:numCache>
                <c:formatCode>0.00</c:formatCode>
                <c:ptCount val="37"/>
                <c:pt idx="0">
                  <c:v>15.187116313058418</c:v>
                </c:pt>
                <c:pt idx="1">
                  <c:v>-1.4132334950652468</c:v>
                </c:pt>
                <c:pt idx="2">
                  <c:v>6.5179218188945605</c:v>
                </c:pt>
                <c:pt idx="3">
                  <c:v>2.3005806123138695</c:v>
                </c:pt>
                <c:pt idx="4">
                  <c:v>34.015209574846864</c:v>
                </c:pt>
                <c:pt idx="5">
                  <c:v>-3.8460446525717549</c:v>
                </c:pt>
                <c:pt idx="6">
                  <c:v>-3.2193875441079411</c:v>
                </c:pt>
                <c:pt idx="7">
                  <c:v>-4.7608906175164858</c:v>
                </c:pt>
                <c:pt idx="8">
                  <c:v>10.280650733288873</c:v>
                </c:pt>
                <c:pt idx="9">
                  <c:v>4.0777144674993711</c:v>
                </c:pt>
                <c:pt idx="10">
                  <c:v>-6.8879051132340861</c:v>
                </c:pt>
                <c:pt idx="11">
                  <c:v>17.688362277004828</c:v>
                </c:pt>
                <c:pt idx="12">
                  <c:v>2.4371224183163145</c:v>
                </c:pt>
                <c:pt idx="13">
                  <c:v>39.273501452964886</c:v>
                </c:pt>
                <c:pt idx="14">
                  <c:v>20.239170311792137</c:v>
                </c:pt>
                <c:pt idx="15">
                  <c:v>22.15538370648321</c:v>
                </c:pt>
                <c:pt idx="16">
                  <c:v>11.698959565269391</c:v>
                </c:pt>
                <c:pt idx="17">
                  <c:v>-5.0942872118119293</c:v>
                </c:pt>
                <c:pt idx="18">
                  <c:v>9.2140028896906472</c:v>
                </c:pt>
                <c:pt idx="19">
                  <c:v>41.513422424817527</c:v>
                </c:pt>
                <c:pt idx="20">
                  <c:v>35.164677405982239</c:v>
                </c:pt>
                <c:pt idx="21">
                  <c:v>2.6006960861069697</c:v>
                </c:pt>
                <c:pt idx="22">
                  <c:v>9.8614297648399543</c:v>
                </c:pt>
                <c:pt idx="23">
                  <c:v>5.3981146263628776</c:v>
                </c:pt>
                <c:pt idx="24">
                  <c:v>-8.0575615276019299</c:v>
                </c:pt>
                <c:pt idx="25">
                  <c:v>27.269894952742579</c:v>
                </c:pt>
                <c:pt idx="26">
                  <c:v>-8.8606190218448742</c:v>
                </c:pt>
                <c:pt idx="27">
                  <c:v>12.721851154596214</c:v>
                </c:pt>
                <c:pt idx="28">
                  <c:v>20.14868987337664</c:v>
                </c:pt>
                <c:pt idx="29">
                  <c:v>-1.5780069747394532</c:v>
                </c:pt>
                <c:pt idx="30">
                  <c:v>12.517822402508983</c:v>
                </c:pt>
                <c:pt idx="31">
                  <c:v>36.694567358318182</c:v>
                </c:pt>
                <c:pt idx="32">
                  <c:v>9.7001129352808544</c:v>
                </c:pt>
                <c:pt idx="33">
                  <c:v>20.60214576116617</c:v>
                </c:pt>
                <c:pt idx="34">
                  <c:v>11.502440630283317</c:v>
                </c:pt>
                <c:pt idx="35">
                  <c:v>-1.4345360367274851</c:v>
                </c:pt>
                <c:pt idx="36">
                  <c:v>7.1952021404094753</c:v>
                </c:pt>
              </c:numCache>
            </c:numRef>
          </c:yVal>
          <c:smooth val="0"/>
        </c:ser>
        <c:ser>
          <c:idx val="1"/>
          <c:order val="1"/>
          <c:tx>
            <c:v>Diagonal</c:v>
          </c:tx>
          <c:spPr>
            <a:ln w="12700">
              <a:solidFill>
                <a:srgbClr val="4F81BD"/>
              </a:solidFill>
              <a:prstDash val="solid"/>
            </a:ln>
          </c:spPr>
          <c:marker>
            <c:symbol val="none"/>
          </c:marker>
          <c:xVal>
            <c:numLit>
              <c:formatCode>General</c:formatCode>
              <c:ptCount val="2"/>
              <c:pt idx="0">
                <c:v>0</c:v>
              </c:pt>
              <c:pt idx="1">
                <c:v>100</c:v>
              </c:pt>
            </c:numLit>
          </c:xVal>
          <c:yVal>
            <c:numLit>
              <c:formatCode>General</c:formatCode>
              <c:ptCount val="2"/>
              <c:pt idx="0">
                <c:v>0</c:v>
              </c:pt>
              <c:pt idx="1">
                <c:v>100</c:v>
              </c:pt>
            </c:numLit>
          </c:yVal>
          <c:smooth val="0"/>
        </c:ser>
        <c:ser>
          <c:idx val="2"/>
          <c:order val="2"/>
          <c:tx>
            <c:v>Zero</c:v>
          </c:tx>
          <c:spPr>
            <a:ln w="12700">
              <a:solidFill>
                <a:schemeClr val="accent1"/>
              </a:solidFill>
            </a:ln>
          </c:spPr>
          <c:marker>
            <c:symbol val="none"/>
          </c:marker>
          <c:xVal>
            <c:numLit>
              <c:formatCode>General</c:formatCode>
              <c:ptCount val="2"/>
              <c:pt idx="0">
                <c:v>0</c:v>
              </c:pt>
              <c:pt idx="1">
                <c:v>80</c:v>
              </c:pt>
            </c:numLit>
          </c:xVal>
          <c:yVal>
            <c:numLit>
              <c:formatCode>General</c:formatCode>
              <c:ptCount val="2"/>
              <c:pt idx="0">
                <c:v>0</c:v>
              </c:pt>
              <c:pt idx="1">
                <c:v>0</c:v>
              </c:pt>
            </c:numLit>
          </c:yVal>
          <c:smooth val="0"/>
        </c:ser>
        <c:dLbls>
          <c:showLegendKey val="0"/>
          <c:showVal val="0"/>
          <c:showCatName val="0"/>
          <c:showSerName val="0"/>
          <c:showPercent val="0"/>
          <c:showBubbleSize val="0"/>
        </c:dLbls>
        <c:axId val="446792064"/>
        <c:axId val="446793984"/>
      </c:scatterChart>
      <c:valAx>
        <c:axId val="446792064"/>
        <c:scaling>
          <c:orientation val="minMax"/>
          <c:max val="100"/>
          <c:min val="0"/>
        </c:scaling>
        <c:delete val="0"/>
        <c:axPos val="b"/>
        <c:majorGridlines>
          <c:spPr>
            <a:ln w="3175">
              <a:solidFill>
                <a:srgbClr val="FFFFFF"/>
              </a:solidFill>
              <a:prstDash val="solid"/>
            </a:ln>
          </c:spPr>
        </c:majorGridlines>
        <c:title>
          <c:tx>
            <c:rich>
              <a:bodyPr/>
              <a:lstStyle/>
              <a:p>
                <a:pPr>
                  <a:defRPr sz="700" b="0" i="0">
                    <a:solidFill>
                      <a:srgbClr val="000000"/>
                    </a:solidFill>
                    <a:latin typeface="Arial Narrow"/>
                  </a:defRPr>
                </a:pPr>
                <a:r>
                  <a:rPr lang="en-US" sz="700" b="0" i="0">
                    <a:solidFill>
                      <a:srgbClr val="000000"/>
                    </a:solidFill>
                    <a:latin typeface="Arial Narrow"/>
                  </a:rPr>
                  <a:t>Change in income (%, 1995-2000)</a:t>
                </a:r>
              </a:p>
            </c:rich>
          </c:tx>
          <c:layout>
            <c:manualLayout>
              <c:xMode val="edge"/>
              <c:yMode val="edge"/>
              <c:x val="0.5630747126436817"/>
              <c:y val="0.92999484725685211"/>
            </c:manualLayout>
          </c:layout>
          <c:overlay val="0"/>
        </c:title>
        <c:numFmt formatCode="General" sourceLinked="0"/>
        <c:majorTickMark val="in"/>
        <c:minorTickMark val="none"/>
        <c:tickLblPos val="low"/>
        <c:spPr>
          <a:noFill/>
          <a:ln w="9525">
            <a:noFill/>
            <a:prstDash val="solid"/>
          </a:ln>
        </c:spPr>
        <c:txPr>
          <a:bodyPr rot="-60000000" vert="horz"/>
          <a:lstStyle/>
          <a:p>
            <a:pPr>
              <a:defRPr sz="700" b="0" i="0">
                <a:solidFill>
                  <a:srgbClr val="000000"/>
                </a:solidFill>
                <a:latin typeface="Arial Narrow"/>
                <a:ea typeface="Arial Narrow"/>
                <a:cs typeface="Arial Narrow"/>
              </a:defRPr>
            </a:pPr>
            <a:endParaRPr lang="en-US"/>
          </a:p>
        </c:txPr>
        <c:crossAx val="446793984"/>
        <c:crossesAt val="-20"/>
        <c:crossBetween val="midCat"/>
        <c:majorUnit val="10"/>
      </c:valAx>
      <c:valAx>
        <c:axId val="446793984"/>
        <c:scaling>
          <c:orientation val="minMax"/>
          <c:max val="100"/>
          <c:min val="-40"/>
        </c:scaling>
        <c:delete val="0"/>
        <c:axPos val="l"/>
        <c:majorGridlines>
          <c:spPr>
            <a:ln w="3175">
              <a:solidFill>
                <a:srgbClr val="FFFFFF"/>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sz="700" b="0" i="0">
                <a:solidFill>
                  <a:srgbClr val="000000"/>
                </a:solidFill>
                <a:latin typeface="Arial Narrow"/>
                <a:ea typeface="Arial Narrow"/>
                <a:cs typeface="Arial Narrow"/>
              </a:defRPr>
            </a:pPr>
            <a:endParaRPr lang="en-US"/>
          </a:p>
        </c:txPr>
        <c:crossAx val="446792064"/>
        <c:crossesAt val="-20"/>
        <c:crossBetween val="midCat"/>
        <c:majorUnit val="10"/>
      </c:valAx>
      <c:spPr>
        <a:solidFill>
          <a:srgbClr val="F4FFFF"/>
        </a:solidFill>
        <a:ln w="9525">
          <a:noFill/>
        </a:ln>
      </c:spPr>
    </c:plotArea>
    <c:plotVisOnly val="1"/>
    <c:dispBlanksAs val="gap"/>
    <c:showDLblsOverMax val="0"/>
  </c:chart>
  <c:spPr>
    <a:noFill/>
    <a:ln>
      <a:noFill/>
    </a:ln>
  </c:spPr>
  <c:txPr>
    <a:bodyPr/>
    <a:lstStyle/>
    <a:p>
      <a:pPr>
        <a:defRPr sz="900" b="0" i="0" u="none" strike="noStrike" baseline="0">
          <a:solidFill>
            <a:srgbClr val="000000"/>
          </a:solidFill>
          <a:latin typeface="Arial" pitchFamily="34" charset="0"/>
          <a:ea typeface="Arial Narrow"/>
          <a:cs typeface="Arial" pitchFamily="34" charset="0"/>
        </a:defRPr>
      </a:pPr>
      <a:endParaRPr lang="en-US"/>
    </a:p>
  </c:txPr>
  <c:printSettings>
    <c:headerFooter/>
    <c:pageMargins b="0.75000000000001266" l="0.70000000000000062" r="0.70000000000000062" t="0.75000000000001266" header="0.30000000000000032" footer="0.30000000000000032"/>
    <c:pageSetup orientation="portrait"/>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2338187326886395E-2"/>
          <c:y val="0.14513524816036644"/>
          <c:w val="0.86018532224818356"/>
          <c:h val="0.72425549089165753"/>
        </c:manualLayout>
      </c:layout>
      <c:scatterChart>
        <c:scatterStyle val="lineMarker"/>
        <c:varyColors val="0"/>
        <c:ser>
          <c:idx val="0"/>
          <c:order val="0"/>
          <c:tx>
            <c:strRef>
              <c:f>'CO2_decoupling_scatter 2013'!$D$35</c:f>
              <c:strCache>
                <c:ptCount val="1"/>
                <c:pt idx="0">
                  <c:v>CO2 fuel comb. (%, 1999/01-2009/11)</c:v>
                </c:pt>
              </c:strCache>
            </c:strRef>
          </c:tx>
          <c:spPr>
            <a:ln w="28575">
              <a:noFill/>
            </a:ln>
          </c:spPr>
          <c:marker>
            <c:symbol val="diamond"/>
            <c:size val="4"/>
            <c:spPr>
              <a:solidFill>
                <a:srgbClr val="4F81BD"/>
              </a:solidFill>
              <a:ln w="6350">
                <a:solidFill>
                  <a:srgbClr val="4F81BD"/>
                </a:solidFill>
                <a:prstDash val="solid"/>
              </a:ln>
            </c:spPr>
          </c:marker>
          <c:dPt>
            <c:idx val="5"/>
            <c:bubble3D val="0"/>
          </c:dPt>
          <c:dPt>
            <c:idx val="34"/>
            <c:marker>
              <c:spPr>
                <a:solidFill>
                  <a:schemeClr val="tx1"/>
                </a:solidFill>
                <a:ln w="6350">
                  <a:solidFill>
                    <a:srgbClr val="FFFFFF"/>
                  </a:solidFill>
                  <a:prstDash val="solid"/>
                </a:ln>
              </c:spPr>
            </c:marker>
            <c:bubble3D val="0"/>
          </c:dPt>
          <c:dPt>
            <c:idx val="36"/>
            <c:marker>
              <c:spPr>
                <a:solidFill>
                  <a:schemeClr val="tx1"/>
                </a:solidFill>
                <a:ln w="6350">
                  <a:solidFill>
                    <a:srgbClr val="4F81BD"/>
                  </a:solidFill>
                  <a:prstDash val="solid"/>
                </a:ln>
              </c:spPr>
            </c:marker>
            <c:bubble3D val="0"/>
          </c:dPt>
          <c:dLbls>
            <c:dLbl>
              <c:idx val="0"/>
              <c:layout/>
              <c:tx>
                <c:strRef>
                  <c:f>'CO2_decoupling_scatter 2013'!$A$36</c:f>
                  <c:strCache>
                    <c:ptCount val="1"/>
                    <c:pt idx="0">
                      <c:v>AUS</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1"/>
              <c:layout/>
              <c:tx>
                <c:strRef>
                  <c:f>'CO2_decoupling_scatter 2013'!$A$37</c:f>
                  <c:strCache>
                    <c:ptCount val="1"/>
                    <c:pt idx="0">
                      <c:v>AUT</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2"/>
              <c:layout/>
              <c:tx>
                <c:strRef>
                  <c:f>'CO2_decoupling_scatter 2013'!$A$38</c:f>
                  <c:strCache>
                    <c:ptCount val="1"/>
                    <c:pt idx="0">
                      <c:v>BEL</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3"/>
              <c:layout/>
              <c:tx>
                <c:strRef>
                  <c:f>'CO2_decoupling_scatter 2013'!$A$39</c:f>
                  <c:strCache>
                    <c:ptCount val="1"/>
                    <c:pt idx="0">
                      <c:v>CAN</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4"/>
              <c:layout/>
              <c:tx>
                <c:strRef>
                  <c:f>'CO2_decoupling_scatter 2013'!$A$40</c:f>
                  <c:strCache>
                    <c:ptCount val="1"/>
                    <c:pt idx="0">
                      <c:v>CHE</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5"/>
              <c:layout/>
              <c:tx>
                <c:strRef>
                  <c:f>'CO2_decoupling_scatter 2013'!$A$41</c:f>
                  <c:strCache>
                    <c:ptCount val="1"/>
                    <c:pt idx="0">
                      <c:v>CHL</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6"/>
              <c:layout/>
              <c:tx>
                <c:strRef>
                  <c:f>'CO2_decoupling_scatter 2013'!$A$42</c:f>
                  <c:strCache>
                    <c:ptCount val="1"/>
                    <c:pt idx="0">
                      <c:v>CZE</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7"/>
              <c:layout/>
              <c:tx>
                <c:strRef>
                  <c:f>'CO2_decoupling_scatter 2013'!$A$43</c:f>
                  <c:strCache>
                    <c:ptCount val="1"/>
                    <c:pt idx="0">
                      <c:v>DEU</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8"/>
              <c:layout/>
              <c:tx>
                <c:strRef>
                  <c:f>'CO2_decoupling_scatter 2013'!$A$44</c:f>
                  <c:strCache>
                    <c:ptCount val="1"/>
                    <c:pt idx="0">
                      <c:v>DNK</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9"/>
              <c:layout/>
              <c:tx>
                <c:strRef>
                  <c:f>'CO2_decoupling_scatter 2013'!$A$45</c:f>
                  <c:strCache>
                    <c:ptCount val="1"/>
                    <c:pt idx="0">
                      <c:v>ESP</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10"/>
              <c:layout/>
              <c:tx>
                <c:strRef>
                  <c:f>'CO2_decoupling_scatter 2013'!$A$46</c:f>
                  <c:strCache>
                    <c:ptCount val="1"/>
                    <c:pt idx="0">
                      <c:v>EST</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11"/>
              <c:layout/>
              <c:tx>
                <c:strRef>
                  <c:f>'CO2_decoupling_scatter 2013'!$A$47</c:f>
                  <c:strCache>
                    <c:ptCount val="1"/>
                    <c:pt idx="0">
                      <c:v>FIN</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12"/>
              <c:layout/>
              <c:tx>
                <c:strRef>
                  <c:f>'CO2_decoupling_scatter 2013'!$A$48</c:f>
                  <c:strCache>
                    <c:ptCount val="1"/>
                    <c:pt idx="0">
                      <c:v>FRA</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13"/>
              <c:layout/>
              <c:tx>
                <c:strRef>
                  <c:f>'CO2_decoupling_scatter 2013'!$A$49</c:f>
                  <c:strCache>
                    <c:ptCount val="1"/>
                    <c:pt idx="0">
                      <c:v>GBR</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14"/>
              <c:layout/>
              <c:tx>
                <c:strRef>
                  <c:f>'CO2_decoupling_scatter 2013'!$A$50</c:f>
                  <c:strCache>
                    <c:ptCount val="1"/>
                    <c:pt idx="0">
                      <c:v>GRC</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15"/>
              <c:layout/>
              <c:tx>
                <c:strRef>
                  <c:f>'CO2_decoupling_scatter 2013'!$A$51</c:f>
                  <c:strCache>
                    <c:ptCount val="1"/>
                    <c:pt idx="0">
                      <c:v>HUN</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16"/>
              <c:layout/>
              <c:tx>
                <c:strRef>
                  <c:f>'CO2_decoupling_scatter 2013'!$A$52</c:f>
                  <c:strCache>
                    <c:ptCount val="1"/>
                    <c:pt idx="0">
                      <c:v>IRL</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17"/>
              <c:layout/>
              <c:tx>
                <c:strRef>
                  <c:f>'CO2_decoupling_scatter 2013'!$A$53</c:f>
                  <c:strCache>
                    <c:ptCount val="1"/>
                    <c:pt idx="0">
                      <c:v>ISL</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18"/>
              <c:layout/>
              <c:tx>
                <c:strRef>
                  <c:f>'CO2_decoupling_scatter 2013'!$A$54</c:f>
                  <c:strCache>
                    <c:ptCount val="1"/>
                    <c:pt idx="0">
                      <c:v>ISR</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19"/>
              <c:layout/>
              <c:tx>
                <c:strRef>
                  <c:f>'CO2_decoupling_scatter 2013'!$A$55</c:f>
                  <c:strCache>
                    <c:ptCount val="1"/>
                    <c:pt idx="0">
                      <c:v>ITA</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20"/>
              <c:layout/>
              <c:tx>
                <c:strRef>
                  <c:f>'CO2_decoupling_scatter 2013'!$A$56</c:f>
                  <c:strCache>
                    <c:ptCount val="1"/>
                    <c:pt idx="0">
                      <c:v>JPN</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21"/>
              <c:layout/>
              <c:tx>
                <c:strRef>
                  <c:f>'CO2_decoupling_scatter 2013'!$A$57</c:f>
                  <c:strCache>
                    <c:ptCount val="1"/>
                    <c:pt idx="0">
                      <c:v>KOR</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22"/>
              <c:layout/>
              <c:tx>
                <c:strRef>
                  <c:f>'CO2_decoupling_scatter 2013'!$A$58</c:f>
                  <c:strCache>
                    <c:ptCount val="1"/>
                    <c:pt idx="0">
                      <c:v>LUX</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23"/>
              <c:layout/>
              <c:tx>
                <c:strRef>
                  <c:f>'CO2_decoupling_scatter 2013'!$A$59</c:f>
                  <c:strCache>
                    <c:ptCount val="1"/>
                    <c:pt idx="0">
                      <c:v>MEX</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24"/>
              <c:layout/>
              <c:tx>
                <c:strRef>
                  <c:f>'CO2_decoupling_scatter 2013'!$A$60</c:f>
                  <c:strCache>
                    <c:ptCount val="1"/>
                    <c:pt idx="0">
                      <c:v>NLD</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25"/>
              <c:layout/>
              <c:tx>
                <c:strRef>
                  <c:f>'CO2_decoupling_scatter 2013'!$A$61</c:f>
                  <c:strCache>
                    <c:ptCount val="1"/>
                    <c:pt idx="0">
                      <c:v>NOR</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26"/>
              <c:layout/>
              <c:tx>
                <c:strRef>
                  <c:f>'CO2_decoupling_scatter 2013'!$A$62</c:f>
                  <c:strCache>
                    <c:ptCount val="1"/>
                    <c:pt idx="0">
                      <c:v>NZL</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27"/>
              <c:layout/>
              <c:tx>
                <c:strRef>
                  <c:f>'CO2_decoupling_scatter 2013'!$A$63</c:f>
                  <c:strCache>
                    <c:ptCount val="1"/>
                    <c:pt idx="0">
                      <c:v>POL</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28"/>
              <c:layout/>
              <c:tx>
                <c:strRef>
                  <c:f>'CO2_decoupling_scatter 2013'!$A$64</c:f>
                  <c:strCache>
                    <c:ptCount val="1"/>
                    <c:pt idx="0">
                      <c:v>PRT</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29"/>
              <c:layout/>
              <c:tx>
                <c:strRef>
                  <c:f>'CO2_decoupling_scatter 2013'!$A$65</c:f>
                  <c:strCache>
                    <c:ptCount val="1"/>
                    <c:pt idx="0">
                      <c:v>SVK</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30"/>
              <c:layout>
                <c:manualLayout>
                  <c:x val="-4.234595695698571E-2"/>
                  <c:y val="-3.457514181807915E-2"/>
                </c:manualLayout>
              </c:layout>
              <c:tx>
                <c:strRef>
                  <c:f>'CO2_decoupling_scatter 2013'!$A$66</c:f>
                  <c:strCache>
                    <c:ptCount val="1"/>
                    <c:pt idx="0">
                      <c:v>SVN</c:v>
                    </c:pt>
                  </c:strCache>
                </c:strRef>
              </c:tx>
              <c:spPr/>
              <c:txPr>
                <a:bodyPr/>
                <a:lstStyle/>
                <a:p>
                  <a:pPr>
                    <a:defRPr sz="600" b="0" i="0" strike="noStrike">
                      <a:solidFill>
                        <a:srgbClr val="000000"/>
                      </a:solidFill>
                      <a:latin typeface="Arial Narrow"/>
                    </a:defRPr>
                  </a:pPr>
                  <a:endParaRPr lang="en-US"/>
                </a:p>
              </c:txPr>
              <c:dLblPos val="r"/>
              <c:showLegendKey val="0"/>
              <c:showVal val="1"/>
              <c:showCatName val="0"/>
              <c:showSerName val="0"/>
              <c:showPercent val="0"/>
              <c:showBubbleSize val="0"/>
            </c:dLbl>
            <c:dLbl>
              <c:idx val="31"/>
              <c:layout/>
              <c:tx>
                <c:strRef>
                  <c:f>'CO2_decoupling_scatter 2013'!$A$67</c:f>
                  <c:strCache>
                    <c:ptCount val="1"/>
                    <c:pt idx="0">
                      <c:v>SWE</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32"/>
              <c:layout/>
              <c:tx>
                <c:strRef>
                  <c:f>'CO2_decoupling_scatter 2013'!$A$68</c:f>
                  <c:strCache>
                    <c:ptCount val="1"/>
                    <c:pt idx="0">
                      <c:v>TUR</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33"/>
              <c:layout/>
              <c:tx>
                <c:strRef>
                  <c:f>'CO2_decoupling_scatter 2013'!$A$69</c:f>
                  <c:strCache>
                    <c:ptCount val="1"/>
                    <c:pt idx="0">
                      <c:v>USA</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34"/>
              <c:layout/>
              <c:tx>
                <c:strRef>
                  <c:f>'CO2_decoupling_scatter 2013'!$A$70</c:f>
                  <c:strCache>
                    <c:ptCount val="1"/>
                    <c:pt idx="0">
                      <c:v>OECD</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35"/>
              <c:tx>
                <c:strRef>
                  <c:f>'CO2_decoupling_scatter 2013'!$A$71</c:f>
                  <c:strCache>
                    <c:ptCount val="1"/>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36"/>
              <c:tx>
                <c:strRef>
                  <c:f>'CO2_decoupling_scatter 2013'!$A$72</c:f>
                  <c:strCache>
                    <c:ptCount val="1"/>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txPr>
              <a:bodyPr/>
              <a:lstStyle/>
              <a:p>
                <a:pPr>
                  <a:defRPr sz="600"/>
                </a:pPr>
                <a:endParaRPr lang="en-US"/>
              </a:p>
            </c:txPr>
            <c:showLegendKey val="0"/>
            <c:showVal val="1"/>
            <c:showCatName val="0"/>
            <c:showSerName val="0"/>
            <c:showPercent val="0"/>
            <c:showBubbleSize val="0"/>
            <c:showLeaderLines val="0"/>
          </c:dLbls>
          <c:xVal>
            <c:numRef>
              <c:f>'CO2_decoupling_scatter 2013'!$C$36:$C$72</c:f>
              <c:numCache>
                <c:formatCode>0.00</c:formatCode>
                <c:ptCount val="37"/>
                <c:pt idx="0">
                  <c:v>35.650019289515605</c:v>
                </c:pt>
                <c:pt idx="1">
                  <c:v>17.755223652795976</c:v>
                </c:pt>
                <c:pt idx="2">
                  <c:v>15.80757671390576</c:v>
                </c:pt>
                <c:pt idx="3">
                  <c:v>21.65243645023665</c:v>
                </c:pt>
                <c:pt idx="4">
                  <c:v>19.187844448602533</c:v>
                </c:pt>
                <c:pt idx="5">
                  <c:v>50.575619102825264</c:v>
                </c:pt>
                <c:pt idx="6">
                  <c:v>39.606580964552094</c:v>
                </c:pt>
                <c:pt idx="7">
                  <c:v>10.235773830080799</c:v>
                </c:pt>
                <c:pt idx="8">
                  <c:v>7.0859292474791404</c:v>
                </c:pt>
                <c:pt idx="9">
                  <c:v>23.171292041998971</c:v>
                </c:pt>
                <c:pt idx="10">
                  <c:v>45.937894263448506</c:v>
                </c:pt>
                <c:pt idx="11">
                  <c:v>19.623233563746343</c:v>
                </c:pt>
                <c:pt idx="12">
                  <c:v>12.25543066082896</c:v>
                </c:pt>
                <c:pt idx="13">
                  <c:v>19.268482487615309</c:v>
                </c:pt>
                <c:pt idx="14">
                  <c:v>21.604386634139367</c:v>
                </c:pt>
                <c:pt idx="15">
                  <c:v>21.858524521562305</c:v>
                </c:pt>
                <c:pt idx="16">
                  <c:v>33.266607374781373</c:v>
                </c:pt>
                <c:pt idx="17">
                  <c:v>27.085901108287292</c:v>
                </c:pt>
                <c:pt idx="18">
                  <c:v>41.713621833635031</c:v>
                </c:pt>
                <c:pt idx="19">
                  <c:v>3.8046888039010316</c:v>
                </c:pt>
                <c:pt idx="20">
                  <c:v>6.7509360457661272</c:v>
                </c:pt>
                <c:pt idx="21">
                  <c:v>51.18785709929606</c:v>
                </c:pt>
                <c:pt idx="22">
                  <c:v>32.435135163359028</c:v>
                </c:pt>
                <c:pt idx="23">
                  <c:v>19.504498881478696</c:v>
                </c:pt>
                <c:pt idx="24">
                  <c:v>14.820390359165392</c:v>
                </c:pt>
                <c:pt idx="25">
                  <c:v>16.532750514611308</c:v>
                </c:pt>
                <c:pt idx="26">
                  <c:v>28.42332978454392</c:v>
                </c:pt>
                <c:pt idx="27">
                  <c:v>48.189054011904183</c:v>
                </c:pt>
                <c:pt idx="28">
                  <c:v>6.5005649888672679</c:v>
                </c:pt>
                <c:pt idx="29">
                  <c:v>57.973495590529176</c:v>
                </c:pt>
                <c:pt idx="30">
                  <c:v>30.684117477666145</c:v>
                </c:pt>
                <c:pt idx="31">
                  <c:v>23.85223704170475</c:v>
                </c:pt>
                <c:pt idx="32">
                  <c:v>52.485301977552098</c:v>
                </c:pt>
                <c:pt idx="33">
                  <c:v>17.391094930978301</c:v>
                </c:pt>
                <c:pt idx="34">
                  <c:v>18.093883323273268</c:v>
                </c:pt>
              </c:numCache>
            </c:numRef>
          </c:xVal>
          <c:yVal>
            <c:numRef>
              <c:f>'CO2_decoupling_scatter 2013'!$D$36:$D$72</c:f>
              <c:numCache>
                <c:formatCode>0.00</c:formatCode>
                <c:ptCount val="37"/>
                <c:pt idx="0">
                  <c:v>17.090414816842991</c:v>
                </c:pt>
                <c:pt idx="1">
                  <c:v>7.314491372922614</c:v>
                </c:pt>
                <c:pt idx="2">
                  <c:v>-10.739689055076051</c:v>
                </c:pt>
                <c:pt idx="3">
                  <c:v>1.1083404380797508</c:v>
                </c:pt>
                <c:pt idx="4">
                  <c:v>-2.4533704821608193</c:v>
                </c:pt>
                <c:pt idx="5">
                  <c:v>32.053443216582359</c:v>
                </c:pt>
                <c:pt idx="6">
                  <c:v>-4.8051948051948044</c:v>
                </c:pt>
                <c:pt idx="7">
                  <c:v>-9.6846720477079629</c:v>
                </c:pt>
                <c:pt idx="8">
                  <c:v>-14.112801013941695</c:v>
                </c:pt>
                <c:pt idx="9">
                  <c:v>-2.045663408404657</c:v>
                </c:pt>
                <c:pt idx="10">
                  <c:v>17.582417582417573</c:v>
                </c:pt>
                <c:pt idx="11">
                  <c:v>1.1397999534775576</c:v>
                </c:pt>
                <c:pt idx="12">
                  <c:v>-9.8154267330444647</c:v>
                </c:pt>
                <c:pt idx="13">
                  <c:v>-11.886906082601676</c:v>
                </c:pt>
                <c:pt idx="14">
                  <c:v>0.22917961466748563</c:v>
                </c:pt>
                <c:pt idx="15">
                  <c:v>-13.462690142532049</c:v>
                </c:pt>
                <c:pt idx="16">
                  <c:v>-8.5965904500282786</c:v>
                </c:pt>
                <c:pt idx="17">
                  <c:v>-7.0063694267515952</c:v>
                </c:pt>
                <c:pt idx="18">
                  <c:v>22.577065351417982</c:v>
                </c:pt>
                <c:pt idx="19">
                  <c:v>-7.7230245061265048</c:v>
                </c:pt>
                <c:pt idx="20">
                  <c:v>-2.4351619201161587</c:v>
                </c:pt>
                <c:pt idx="21">
                  <c:v>30.795049955299035</c:v>
                </c:pt>
                <c:pt idx="22">
                  <c:v>28.922180607573868</c:v>
                </c:pt>
                <c:pt idx="23">
                  <c:v>20.922359677715793</c:v>
                </c:pt>
                <c:pt idx="24">
                  <c:v>3.6196827477208275</c:v>
                </c:pt>
                <c:pt idx="25">
                  <c:v>7.4779508350534787</c:v>
                </c:pt>
                <c:pt idx="26">
                  <c:v>-1.0697475395806553</c:v>
                </c:pt>
                <c:pt idx="27">
                  <c:v>1.0707413695529251</c:v>
                </c:pt>
                <c:pt idx="28">
                  <c:v>-16.271376506868513</c:v>
                </c:pt>
                <c:pt idx="29">
                  <c:v>-10.584132519616407</c:v>
                </c:pt>
                <c:pt idx="30">
                  <c:v>5.0792921167547789</c:v>
                </c:pt>
                <c:pt idx="31">
                  <c:v>-17.315054958626646</c:v>
                </c:pt>
                <c:pt idx="32">
                  <c:v>44.31266076021722</c:v>
                </c:pt>
                <c:pt idx="33">
                  <c:v>-5.8061508460700955</c:v>
                </c:pt>
                <c:pt idx="34">
                  <c:v>-1.8650278141295933</c:v>
                </c:pt>
              </c:numCache>
            </c:numRef>
          </c:yVal>
          <c:smooth val="0"/>
        </c:ser>
        <c:ser>
          <c:idx val="1"/>
          <c:order val="1"/>
          <c:tx>
            <c:v>Diagonal</c:v>
          </c:tx>
          <c:spPr>
            <a:ln w="12700">
              <a:solidFill>
                <a:srgbClr val="4F81BD"/>
              </a:solidFill>
              <a:prstDash val="solid"/>
            </a:ln>
          </c:spPr>
          <c:marker>
            <c:symbol val="none"/>
          </c:marker>
          <c:xVal>
            <c:numLit>
              <c:formatCode>General</c:formatCode>
              <c:ptCount val="2"/>
              <c:pt idx="0">
                <c:v>0</c:v>
              </c:pt>
              <c:pt idx="1">
                <c:v>100</c:v>
              </c:pt>
            </c:numLit>
          </c:xVal>
          <c:yVal>
            <c:numLit>
              <c:formatCode>General</c:formatCode>
              <c:ptCount val="2"/>
              <c:pt idx="0">
                <c:v>0</c:v>
              </c:pt>
              <c:pt idx="1">
                <c:v>100</c:v>
              </c:pt>
            </c:numLit>
          </c:yVal>
          <c:smooth val="0"/>
        </c:ser>
        <c:ser>
          <c:idx val="2"/>
          <c:order val="2"/>
          <c:tx>
            <c:v>Zero</c:v>
          </c:tx>
          <c:spPr>
            <a:ln w="12700">
              <a:solidFill>
                <a:schemeClr val="accent1"/>
              </a:solidFill>
            </a:ln>
          </c:spPr>
          <c:marker>
            <c:symbol val="none"/>
          </c:marker>
          <c:xVal>
            <c:numLit>
              <c:formatCode>General</c:formatCode>
              <c:ptCount val="2"/>
              <c:pt idx="0">
                <c:v>0</c:v>
              </c:pt>
              <c:pt idx="1">
                <c:v>80</c:v>
              </c:pt>
            </c:numLit>
          </c:xVal>
          <c:yVal>
            <c:numLit>
              <c:formatCode>General</c:formatCode>
              <c:ptCount val="2"/>
              <c:pt idx="0">
                <c:v>0</c:v>
              </c:pt>
              <c:pt idx="1">
                <c:v>0</c:v>
              </c:pt>
            </c:numLit>
          </c:yVal>
          <c:smooth val="0"/>
        </c:ser>
        <c:dLbls>
          <c:showLegendKey val="0"/>
          <c:showVal val="0"/>
          <c:showCatName val="0"/>
          <c:showSerName val="0"/>
          <c:showPercent val="0"/>
          <c:showBubbleSize val="0"/>
        </c:dLbls>
        <c:axId val="447325312"/>
        <c:axId val="447327232"/>
      </c:scatterChart>
      <c:valAx>
        <c:axId val="447325312"/>
        <c:scaling>
          <c:orientation val="minMax"/>
          <c:max val="100"/>
          <c:min val="0"/>
        </c:scaling>
        <c:delete val="0"/>
        <c:axPos val="b"/>
        <c:majorGridlines>
          <c:spPr>
            <a:ln w="3175">
              <a:solidFill>
                <a:srgbClr val="FFFFFF"/>
              </a:solidFill>
              <a:prstDash val="solid"/>
            </a:ln>
          </c:spPr>
        </c:majorGridlines>
        <c:title>
          <c:tx>
            <c:rich>
              <a:bodyPr/>
              <a:lstStyle/>
              <a:p>
                <a:pPr>
                  <a:defRPr sz="700" b="0" i="0">
                    <a:solidFill>
                      <a:srgbClr val="000000"/>
                    </a:solidFill>
                    <a:latin typeface="Arial Narrow"/>
                  </a:defRPr>
                </a:pPr>
                <a:r>
                  <a:rPr lang="en-US" sz="700" b="0" i="0">
                    <a:solidFill>
                      <a:srgbClr val="000000"/>
                    </a:solidFill>
                    <a:latin typeface="Arial Narrow"/>
                  </a:rPr>
                  <a:t>Change in GDP (%, 1999/01-2009/11)</a:t>
                </a:r>
              </a:p>
            </c:rich>
          </c:tx>
          <c:layout>
            <c:manualLayout>
              <c:xMode val="edge"/>
              <c:yMode val="edge"/>
              <c:x val="0.51653458295497756"/>
              <c:y val="0.93497504801776243"/>
            </c:manualLayout>
          </c:layout>
          <c:overlay val="0"/>
        </c:title>
        <c:numFmt formatCode="General" sourceLinked="0"/>
        <c:majorTickMark val="in"/>
        <c:minorTickMark val="none"/>
        <c:tickLblPos val="low"/>
        <c:spPr>
          <a:noFill/>
          <a:ln w="9525">
            <a:noFill/>
            <a:prstDash val="solid"/>
          </a:ln>
        </c:spPr>
        <c:txPr>
          <a:bodyPr rot="-60000000" vert="horz"/>
          <a:lstStyle/>
          <a:p>
            <a:pPr>
              <a:defRPr sz="700" b="0" i="0">
                <a:solidFill>
                  <a:srgbClr val="000000"/>
                </a:solidFill>
                <a:latin typeface="Arial Narrow"/>
                <a:ea typeface="Arial Narrow"/>
                <a:cs typeface="Arial Narrow"/>
              </a:defRPr>
            </a:pPr>
            <a:endParaRPr lang="en-US"/>
          </a:p>
        </c:txPr>
        <c:crossAx val="447327232"/>
        <c:crossesAt val="-20"/>
        <c:crossBetween val="midCat"/>
        <c:majorUnit val="10"/>
      </c:valAx>
      <c:valAx>
        <c:axId val="447327232"/>
        <c:scaling>
          <c:orientation val="minMax"/>
          <c:max val="100"/>
          <c:min val="-40"/>
        </c:scaling>
        <c:delete val="0"/>
        <c:axPos val="l"/>
        <c:majorGridlines>
          <c:spPr>
            <a:ln w="3175">
              <a:solidFill>
                <a:srgbClr val="FFFFFF"/>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sz="700" b="0" i="0">
                <a:solidFill>
                  <a:srgbClr val="000000"/>
                </a:solidFill>
                <a:latin typeface="Arial Narrow"/>
                <a:ea typeface="Arial Narrow"/>
                <a:cs typeface="Arial Narrow"/>
              </a:defRPr>
            </a:pPr>
            <a:endParaRPr lang="en-US"/>
          </a:p>
        </c:txPr>
        <c:crossAx val="447325312"/>
        <c:crossesAt val="-20"/>
        <c:crossBetween val="midCat"/>
        <c:majorUnit val="10"/>
      </c:valAx>
      <c:spPr>
        <a:solidFill>
          <a:srgbClr val="F4FFFF"/>
        </a:solidFill>
        <a:ln w="9525">
          <a:noFill/>
        </a:ln>
      </c:spPr>
    </c:plotArea>
    <c:plotVisOnly val="1"/>
    <c:dispBlanksAs val="gap"/>
    <c:showDLblsOverMax val="0"/>
  </c:chart>
  <c:spPr>
    <a:noFill/>
    <a:ln>
      <a:noFill/>
    </a:ln>
  </c:spPr>
  <c:txPr>
    <a:bodyPr/>
    <a:lstStyle/>
    <a:p>
      <a:pPr>
        <a:defRPr sz="900" b="0" i="0" u="none" strike="noStrike" baseline="0">
          <a:solidFill>
            <a:srgbClr val="000000"/>
          </a:solidFill>
          <a:latin typeface="Arial" pitchFamily="34" charset="0"/>
          <a:ea typeface="Arial Narrow"/>
          <a:cs typeface="Arial" pitchFamily="34" charset="0"/>
        </a:defRPr>
      </a:pPr>
      <a:endParaRPr lang="en-US"/>
    </a:p>
  </c:txPr>
  <c:printSettings>
    <c:headerFooter/>
    <c:pageMargins b="0.75000000000001221" l="0.70000000000000062" r="0.70000000000000062" t="0.75000000000001221" header="0.30000000000000032" footer="0.30000000000000032"/>
    <c:pageSetup orientation="portrait"/>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2338187326886395E-2"/>
          <c:y val="0.14513524816036644"/>
          <c:w val="0.86018532224818356"/>
          <c:h val="0.72425549089165753"/>
        </c:manualLayout>
      </c:layout>
      <c:scatterChart>
        <c:scatterStyle val="lineMarker"/>
        <c:varyColors val="0"/>
        <c:ser>
          <c:idx val="0"/>
          <c:order val="0"/>
          <c:tx>
            <c:strRef>
              <c:f>'CO2_decoupling_scatter 2013'!$F$35</c:f>
              <c:strCache>
                <c:ptCount val="1"/>
                <c:pt idx="0">
                  <c:v>CO2 fuel comb. (%, 1990/92-1999/2001)</c:v>
                </c:pt>
              </c:strCache>
            </c:strRef>
          </c:tx>
          <c:spPr>
            <a:ln w="28575">
              <a:noFill/>
            </a:ln>
          </c:spPr>
          <c:marker>
            <c:symbol val="diamond"/>
            <c:size val="4"/>
            <c:spPr>
              <a:solidFill>
                <a:srgbClr val="4F81BD"/>
              </a:solidFill>
              <a:ln w="6350">
                <a:solidFill>
                  <a:srgbClr val="4F81BD"/>
                </a:solidFill>
                <a:prstDash val="solid"/>
              </a:ln>
            </c:spPr>
          </c:marker>
          <c:dPt>
            <c:idx val="5"/>
            <c:marker>
              <c:spPr>
                <a:solidFill>
                  <a:schemeClr val="tx1"/>
                </a:solidFill>
                <a:ln w="6350">
                  <a:solidFill>
                    <a:srgbClr val="4F81BD"/>
                  </a:solidFill>
                  <a:prstDash val="solid"/>
                </a:ln>
              </c:spPr>
            </c:marker>
            <c:bubble3D val="0"/>
          </c:dPt>
          <c:dPt>
            <c:idx val="17"/>
            <c:marker>
              <c:spPr>
                <a:solidFill>
                  <a:schemeClr val="tx1"/>
                </a:solidFill>
                <a:ln w="6350">
                  <a:solidFill>
                    <a:srgbClr val="4F81BD"/>
                  </a:solidFill>
                  <a:prstDash val="solid"/>
                </a:ln>
              </c:spPr>
            </c:marker>
            <c:bubble3D val="0"/>
          </c:dPt>
          <c:dPt>
            <c:idx val="34"/>
            <c:marker>
              <c:spPr>
                <a:solidFill>
                  <a:schemeClr val="tx1"/>
                </a:solidFill>
                <a:ln w="6350">
                  <a:solidFill>
                    <a:srgbClr val="FFFFFF"/>
                  </a:solidFill>
                  <a:prstDash val="solid"/>
                </a:ln>
              </c:spPr>
            </c:marker>
            <c:bubble3D val="0"/>
          </c:dPt>
          <c:dLbls>
            <c:dLbl>
              <c:idx val="0"/>
              <c:layout/>
              <c:tx>
                <c:strRef>
                  <c:f>'CO2_decoupling_scatter 2013'!$A$36</c:f>
                  <c:strCache>
                    <c:ptCount val="1"/>
                    <c:pt idx="0">
                      <c:v>AUS</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1"/>
              <c:layout/>
              <c:tx>
                <c:strRef>
                  <c:f>'CO2_decoupling_scatter 2013'!$A$37</c:f>
                  <c:strCache>
                    <c:ptCount val="1"/>
                    <c:pt idx="0">
                      <c:v>AUT</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2"/>
              <c:layout/>
              <c:tx>
                <c:strRef>
                  <c:f>'CO2_decoupling_scatter 2013'!$A$38</c:f>
                  <c:strCache>
                    <c:ptCount val="1"/>
                    <c:pt idx="0">
                      <c:v>BEL</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3"/>
              <c:layout/>
              <c:tx>
                <c:strRef>
                  <c:f>'CO2_decoupling_scatter 2013'!$A$39</c:f>
                  <c:strCache>
                    <c:ptCount val="1"/>
                    <c:pt idx="0">
                      <c:v>CAN</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4"/>
              <c:layout/>
              <c:tx>
                <c:strRef>
                  <c:f>'CO2_decoupling_scatter 2013'!$A$40</c:f>
                  <c:strCache>
                    <c:ptCount val="1"/>
                    <c:pt idx="0">
                      <c:v>CHE</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5"/>
              <c:layout/>
              <c:tx>
                <c:strRef>
                  <c:f>'CO2_decoupling_scatter 2013'!$A$41</c:f>
                  <c:strCache>
                    <c:ptCount val="1"/>
                    <c:pt idx="0">
                      <c:v>CHL</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6"/>
              <c:layout/>
              <c:tx>
                <c:strRef>
                  <c:f>'CO2_decoupling_scatter 2013'!$A$42</c:f>
                  <c:strCache>
                    <c:ptCount val="1"/>
                    <c:pt idx="0">
                      <c:v>CZE</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7"/>
              <c:layout/>
              <c:tx>
                <c:strRef>
                  <c:f>'CO2_decoupling_scatter 2013'!$A$43</c:f>
                  <c:strCache>
                    <c:ptCount val="1"/>
                    <c:pt idx="0">
                      <c:v>DEU</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8"/>
              <c:layout/>
              <c:tx>
                <c:strRef>
                  <c:f>'CO2_decoupling_scatter 2013'!$A$44</c:f>
                  <c:strCache>
                    <c:ptCount val="1"/>
                    <c:pt idx="0">
                      <c:v>DNK</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9"/>
              <c:layout/>
              <c:tx>
                <c:strRef>
                  <c:f>'CO2_decoupling_scatter 2013'!$A$45</c:f>
                  <c:strCache>
                    <c:ptCount val="1"/>
                    <c:pt idx="0">
                      <c:v>ESP</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10"/>
              <c:tx>
                <c:strRef>
                  <c:f>'CO2_decoupling_scatter 2013'!$A$46</c:f>
                  <c:strCache>
                    <c:ptCount val="1"/>
                    <c:pt idx="0">
                      <c:v>EST</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11"/>
              <c:layout/>
              <c:tx>
                <c:strRef>
                  <c:f>'CO2_decoupling_scatter 2013'!$A$47</c:f>
                  <c:strCache>
                    <c:ptCount val="1"/>
                    <c:pt idx="0">
                      <c:v>FIN</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12"/>
              <c:layout/>
              <c:tx>
                <c:strRef>
                  <c:f>'CO2_decoupling_scatter 2013'!$A$48</c:f>
                  <c:strCache>
                    <c:ptCount val="1"/>
                    <c:pt idx="0">
                      <c:v>FRA</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13"/>
              <c:layout/>
              <c:tx>
                <c:strRef>
                  <c:f>'CO2_decoupling_scatter 2013'!$A$49</c:f>
                  <c:strCache>
                    <c:ptCount val="1"/>
                    <c:pt idx="0">
                      <c:v>GBR</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14"/>
              <c:layout/>
              <c:tx>
                <c:strRef>
                  <c:f>'CO2_decoupling_scatter 2013'!$A$50</c:f>
                  <c:strCache>
                    <c:ptCount val="1"/>
                    <c:pt idx="0">
                      <c:v>GRC</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15"/>
              <c:layout/>
              <c:tx>
                <c:strRef>
                  <c:f>'CO2_decoupling_scatter 2013'!$A$51</c:f>
                  <c:strCache>
                    <c:ptCount val="1"/>
                    <c:pt idx="0">
                      <c:v>HUN</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16"/>
              <c:layout/>
              <c:tx>
                <c:strRef>
                  <c:f>'CO2_decoupling_scatter 2013'!$A$52</c:f>
                  <c:strCache>
                    <c:ptCount val="1"/>
                    <c:pt idx="0">
                      <c:v>IRL</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17"/>
              <c:layout/>
              <c:tx>
                <c:strRef>
                  <c:f>'CO2_decoupling_scatter 2013'!$A$53</c:f>
                  <c:strCache>
                    <c:ptCount val="1"/>
                    <c:pt idx="0">
                      <c:v>ISL</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18"/>
              <c:layout/>
              <c:tx>
                <c:strRef>
                  <c:f>'CO2_decoupling_scatter 2013'!$A$54</c:f>
                  <c:strCache>
                    <c:ptCount val="1"/>
                    <c:pt idx="0">
                      <c:v>ISR</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19"/>
              <c:layout/>
              <c:tx>
                <c:strRef>
                  <c:f>'CO2_decoupling_scatter 2013'!$A$55</c:f>
                  <c:strCache>
                    <c:ptCount val="1"/>
                    <c:pt idx="0">
                      <c:v>ITA</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20"/>
              <c:layout/>
              <c:tx>
                <c:strRef>
                  <c:f>'CO2_decoupling_scatter 2013'!$A$56</c:f>
                  <c:strCache>
                    <c:ptCount val="1"/>
                    <c:pt idx="0">
                      <c:v>JPN</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21"/>
              <c:layout/>
              <c:tx>
                <c:strRef>
                  <c:f>'CO2_decoupling_scatter 2013'!$A$57</c:f>
                  <c:strCache>
                    <c:ptCount val="1"/>
                    <c:pt idx="0">
                      <c:v>KOR</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22"/>
              <c:layout/>
              <c:tx>
                <c:strRef>
                  <c:f>'CO2_decoupling_scatter 2013'!$A$58</c:f>
                  <c:strCache>
                    <c:ptCount val="1"/>
                    <c:pt idx="0">
                      <c:v>LUX</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23"/>
              <c:layout/>
              <c:tx>
                <c:strRef>
                  <c:f>'CO2_decoupling_scatter 2013'!$A$59</c:f>
                  <c:strCache>
                    <c:ptCount val="1"/>
                    <c:pt idx="0">
                      <c:v>MEX</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24"/>
              <c:layout/>
              <c:tx>
                <c:strRef>
                  <c:f>'CO2_decoupling_scatter 2013'!$A$60</c:f>
                  <c:strCache>
                    <c:ptCount val="1"/>
                    <c:pt idx="0">
                      <c:v>NLD</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25"/>
              <c:layout/>
              <c:tx>
                <c:strRef>
                  <c:f>'CO2_decoupling_scatter 2013'!$A$61</c:f>
                  <c:strCache>
                    <c:ptCount val="1"/>
                    <c:pt idx="0">
                      <c:v>NOR</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26"/>
              <c:layout/>
              <c:tx>
                <c:strRef>
                  <c:f>'CO2_decoupling_scatter 2013'!$A$62</c:f>
                  <c:strCache>
                    <c:ptCount val="1"/>
                    <c:pt idx="0">
                      <c:v>NZL</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27"/>
              <c:layout/>
              <c:tx>
                <c:strRef>
                  <c:f>'CO2_decoupling_scatter 2013'!$A$63</c:f>
                  <c:strCache>
                    <c:ptCount val="1"/>
                    <c:pt idx="0">
                      <c:v>POL</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28"/>
              <c:layout/>
              <c:tx>
                <c:strRef>
                  <c:f>'CO2_decoupling_scatter 2013'!$A$64</c:f>
                  <c:strCache>
                    <c:ptCount val="1"/>
                    <c:pt idx="0">
                      <c:v>PRT</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29"/>
              <c:layout/>
              <c:tx>
                <c:strRef>
                  <c:f>'CO2_decoupling_scatter 2013'!$A$65</c:f>
                  <c:strCache>
                    <c:ptCount val="1"/>
                    <c:pt idx="0">
                      <c:v>SVK</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30"/>
              <c:layout/>
              <c:tx>
                <c:strRef>
                  <c:f>'CO2_decoupling_scatter 2013'!$A$66</c:f>
                  <c:strCache>
                    <c:ptCount val="1"/>
                    <c:pt idx="0">
                      <c:v>SVN</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31"/>
              <c:layout/>
              <c:tx>
                <c:strRef>
                  <c:f>'CO2_decoupling_scatter 2013'!$A$67</c:f>
                  <c:strCache>
                    <c:ptCount val="1"/>
                    <c:pt idx="0">
                      <c:v>SWE</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32"/>
              <c:layout/>
              <c:tx>
                <c:strRef>
                  <c:f>'CO2_decoupling_scatter 2013'!$A$68</c:f>
                  <c:strCache>
                    <c:ptCount val="1"/>
                    <c:pt idx="0">
                      <c:v>TUR</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33"/>
              <c:layout/>
              <c:tx>
                <c:strRef>
                  <c:f>'CO2_decoupling_scatter 2013'!$A$69</c:f>
                  <c:strCache>
                    <c:ptCount val="1"/>
                    <c:pt idx="0">
                      <c:v>USA</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34"/>
              <c:layout/>
              <c:tx>
                <c:strRef>
                  <c:f>'CO2_decoupling_scatter 2013'!$A$70</c:f>
                  <c:strCache>
                    <c:ptCount val="1"/>
                    <c:pt idx="0">
                      <c:v>OECD</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35"/>
              <c:layout>
                <c:manualLayout>
                  <c:x val="-6.1729895253602937E-2"/>
                  <c:y val="-4.4535543339903012E-2"/>
                </c:manualLayout>
              </c:layout>
              <c:tx>
                <c:strRef>
                  <c:f>'CO2_decoupling_scatter 2013'!$A$71</c:f>
                  <c:strCache>
                    <c:ptCount val="1"/>
                  </c:strCache>
                </c:strRef>
              </c:tx>
              <c:spPr/>
              <c:txPr>
                <a:bodyPr/>
                <a:lstStyle/>
                <a:p>
                  <a:pPr>
                    <a:defRPr sz="600" b="0" i="0" strike="noStrike">
                      <a:solidFill>
                        <a:srgbClr val="000000"/>
                      </a:solidFill>
                      <a:latin typeface="Arial Narrow"/>
                    </a:defRPr>
                  </a:pPr>
                  <a:endParaRPr lang="en-US"/>
                </a:p>
              </c:txPr>
              <c:dLblPos val="r"/>
              <c:showLegendKey val="0"/>
              <c:showVal val="1"/>
              <c:showCatName val="0"/>
              <c:showSerName val="0"/>
              <c:showPercent val="0"/>
              <c:showBubbleSize val="0"/>
            </c:dLbl>
            <c:dLbl>
              <c:idx val="36"/>
              <c:layout/>
              <c:tx>
                <c:strRef>
                  <c:f>'CO2_decoupling_scatter 2013'!$A$72</c:f>
                  <c:strCache>
                    <c:ptCount val="1"/>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txPr>
              <a:bodyPr/>
              <a:lstStyle/>
              <a:p>
                <a:pPr>
                  <a:defRPr sz="600"/>
                </a:pPr>
                <a:endParaRPr lang="en-US"/>
              </a:p>
            </c:txPr>
            <c:showLegendKey val="0"/>
            <c:showVal val="1"/>
            <c:showCatName val="0"/>
            <c:showSerName val="0"/>
            <c:showPercent val="0"/>
            <c:showBubbleSize val="0"/>
            <c:showLeaderLines val="0"/>
          </c:dLbls>
          <c:xVal>
            <c:numRef>
              <c:f>'CO2_decoupling_scatter 2013'!$E$36:$E$72</c:f>
              <c:numCache>
                <c:formatCode>0.00;[Red]0.00</c:formatCode>
                <c:ptCount val="37"/>
                <c:pt idx="0">
                  <c:v>39.607329223831634</c:v>
                </c:pt>
                <c:pt idx="1">
                  <c:v>25.050866512476233</c:v>
                </c:pt>
                <c:pt idx="2">
                  <c:v>21.304669211281222</c:v>
                </c:pt>
                <c:pt idx="3">
                  <c:v>33.085839024953664</c:v>
                </c:pt>
                <c:pt idx="4">
                  <c:v>11.297984400679656</c:v>
                </c:pt>
                <c:pt idx="5">
                  <c:v>74.191079594134806</c:v>
                </c:pt>
                <c:pt idx="6">
                  <c:v>14.788403271921165</c:v>
                </c:pt>
                <c:pt idx="7">
                  <c:v>15.745798534729966</c:v>
                </c:pt>
                <c:pt idx="8">
                  <c:v>26.118668991690008</c:v>
                </c:pt>
                <c:pt idx="9">
                  <c:v>28.68647974005626</c:v>
                </c:pt>
                <c:pt idx="10">
                  <c:v>13.716978813296473</c:v>
                </c:pt>
                <c:pt idx="11">
                  <c:v>26.422368749439467</c:v>
                </c:pt>
                <c:pt idx="12">
                  <c:v>19.430460272176461</c:v>
                </c:pt>
                <c:pt idx="13">
                  <c:v>32.045891729337548</c:v>
                </c:pt>
                <c:pt idx="14">
                  <c:v>23.352269297785515</c:v>
                </c:pt>
                <c:pt idx="15">
                  <c:v>13.125756736839971</c:v>
                </c:pt>
                <c:pt idx="16">
                  <c:v>97.249133404752868</c:v>
                </c:pt>
                <c:pt idx="17">
                  <c:v>30.157266229372908</c:v>
                </c:pt>
                <c:pt idx="18">
                  <c:v>61.55765496997698</c:v>
                </c:pt>
                <c:pt idx="19">
                  <c:v>15.074238596884241</c:v>
                </c:pt>
                <c:pt idx="20">
                  <c:v>8.4615389577958826</c:v>
                </c:pt>
                <c:pt idx="21">
                  <c:v>70.994843795574752</c:v>
                </c:pt>
                <c:pt idx="22">
                  <c:v>50.834038407678527</c:v>
                </c:pt>
                <c:pt idx="23">
                  <c:v>32.48123367016639</c:v>
                </c:pt>
                <c:pt idx="24">
                  <c:v>32.771497971042649</c:v>
                </c:pt>
                <c:pt idx="25">
                  <c:v>38.76754827099127</c:v>
                </c:pt>
                <c:pt idx="26">
                  <c:v>34.830302693252165</c:v>
                </c:pt>
                <c:pt idx="27">
                  <c:v>49.380648829535033</c:v>
                </c:pt>
                <c:pt idx="28">
                  <c:v>28.903473776925992</c:v>
                </c:pt>
                <c:pt idx="29">
                  <c:v>25.922905297615568</c:v>
                </c:pt>
                <c:pt idx="30">
                  <c:v>30.988357918638677</c:v>
                </c:pt>
                <c:pt idx="31">
                  <c:v>23.277085872955592</c:v>
                </c:pt>
                <c:pt idx="32">
                  <c:v>34.065956779809916</c:v>
                </c:pt>
                <c:pt idx="33">
                  <c:v>36.934392560498743</c:v>
                </c:pt>
                <c:pt idx="34">
                  <c:v>28.154474548755644</c:v>
                </c:pt>
                <c:pt idx="35">
                  <c:v>45.957154967327455</c:v>
                </c:pt>
                <c:pt idx="36">
                  <c:v>30.812144191476566</c:v>
                </c:pt>
              </c:numCache>
            </c:numRef>
          </c:xVal>
          <c:yVal>
            <c:numRef>
              <c:f>'CO2_decoupling_scatter 2013'!$F$36:$F$72</c:f>
              <c:numCache>
                <c:formatCode>0.00;[Red]0.00</c:formatCode>
                <c:ptCount val="37"/>
                <c:pt idx="0">
                  <c:v>30.029881111323022</c:v>
                </c:pt>
                <c:pt idx="1">
                  <c:v>9.4289354801343617</c:v>
                </c:pt>
                <c:pt idx="2">
                  <c:v>6.647277524586233</c:v>
                </c:pt>
                <c:pt idx="3">
                  <c:v>21.352781019058735</c:v>
                </c:pt>
                <c:pt idx="4">
                  <c:v>-0.3393752410335556</c:v>
                </c:pt>
                <c:pt idx="5">
                  <c:v>74.553182214472585</c:v>
                </c:pt>
                <c:pt idx="6">
                  <c:v>-17.136507193823832</c:v>
                </c:pt>
                <c:pt idx="7">
                  <c:v>-9.627998449842643</c:v>
                </c:pt>
                <c:pt idx="8">
                  <c:v>-5.076997112608276</c:v>
                </c:pt>
                <c:pt idx="9">
                  <c:v>30.405752439650762</c:v>
                </c:pt>
                <c:pt idx="10">
                  <c:v>-51.379347944608</c:v>
                </c:pt>
                <c:pt idx="11">
                  <c:v>4.8920336708551888</c:v>
                </c:pt>
                <c:pt idx="12">
                  <c:v>4.1620502388433742</c:v>
                </c:pt>
                <c:pt idx="13">
                  <c:v>-4.9047208541062375</c:v>
                </c:pt>
                <c:pt idx="14">
                  <c:v>21.451148747464263</c:v>
                </c:pt>
                <c:pt idx="15">
                  <c:v>-11.26580933149112</c:v>
                </c:pt>
                <c:pt idx="16">
                  <c:v>33.473525288471912</c:v>
                </c:pt>
                <c:pt idx="17">
                  <c:v>11.347517730496456</c:v>
                </c:pt>
                <c:pt idx="18">
                  <c:v>56.006540348177367</c:v>
                </c:pt>
                <c:pt idx="19">
                  <c:v>7.6256717773609903</c:v>
                </c:pt>
                <c:pt idx="20">
                  <c:v>8.9890335846470037</c:v>
                </c:pt>
                <c:pt idx="21">
                  <c:v>67.675678518830225</c:v>
                </c:pt>
                <c:pt idx="22">
                  <c:v>-24.410191884240323</c:v>
                </c:pt>
                <c:pt idx="23">
                  <c:v>21.974728943735911</c:v>
                </c:pt>
                <c:pt idx="24">
                  <c:v>7.116607482038158</c:v>
                </c:pt>
                <c:pt idx="25">
                  <c:v>25.521140030620682</c:v>
                </c:pt>
                <c:pt idx="26">
                  <c:v>34.291050136474645</c:v>
                </c:pt>
                <c:pt idx="27">
                  <c:v>-13.29649947497032</c:v>
                </c:pt>
                <c:pt idx="28">
                  <c:v>43.207001766500731</c:v>
                </c:pt>
                <c:pt idx="29">
                  <c:v>-24.3653148697659</c:v>
                </c:pt>
                <c:pt idx="30">
                  <c:v>13.87071447265113</c:v>
                </c:pt>
                <c:pt idx="31">
                  <c:v>-0.18491124260356606</c:v>
                </c:pt>
                <c:pt idx="32">
                  <c:v>43.254861821903759</c:v>
                </c:pt>
                <c:pt idx="33">
                  <c:v>15.676303857594419</c:v>
                </c:pt>
                <c:pt idx="34">
                  <c:v>11.914433896172598</c:v>
                </c:pt>
                <c:pt idx="35">
                  <c:v>15.379498231582655</c:v>
                </c:pt>
                <c:pt idx="36">
                  <c:v>11.804168002909851</c:v>
                </c:pt>
              </c:numCache>
            </c:numRef>
          </c:yVal>
          <c:smooth val="0"/>
        </c:ser>
        <c:ser>
          <c:idx val="1"/>
          <c:order val="1"/>
          <c:tx>
            <c:v>Diagonal</c:v>
          </c:tx>
          <c:spPr>
            <a:ln w="12700">
              <a:solidFill>
                <a:srgbClr val="4F81BD"/>
              </a:solidFill>
              <a:prstDash val="solid"/>
            </a:ln>
          </c:spPr>
          <c:marker>
            <c:symbol val="none"/>
          </c:marker>
          <c:xVal>
            <c:numLit>
              <c:formatCode>General</c:formatCode>
              <c:ptCount val="2"/>
              <c:pt idx="0">
                <c:v>0</c:v>
              </c:pt>
              <c:pt idx="1">
                <c:v>100</c:v>
              </c:pt>
            </c:numLit>
          </c:xVal>
          <c:yVal>
            <c:numLit>
              <c:formatCode>General</c:formatCode>
              <c:ptCount val="2"/>
              <c:pt idx="0">
                <c:v>0</c:v>
              </c:pt>
              <c:pt idx="1">
                <c:v>100</c:v>
              </c:pt>
            </c:numLit>
          </c:yVal>
          <c:smooth val="0"/>
        </c:ser>
        <c:ser>
          <c:idx val="2"/>
          <c:order val="2"/>
          <c:tx>
            <c:v>Zero</c:v>
          </c:tx>
          <c:spPr>
            <a:ln w="12700">
              <a:solidFill>
                <a:schemeClr val="accent1"/>
              </a:solidFill>
            </a:ln>
          </c:spPr>
          <c:marker>
            <c:symbol val="none"/>
          </c:marker>
          <c:xVal>
            <c:numLit>
              <c:formatCode>General</c:formatCode>
              <c:ptCount val="2"/>
              <c:pt idx="0">
                <c:v>0</c:v>
              </c:pt>
              <c:pt idx="1">
                <c:v>80</c:v>
              </c:pt>
            </c:numLit>
          </c:xVal>
          <c:yVal>
            <c:numLit>
              <c:formatCode>General</c:formatCode>
              <c:ptCount val="2"/>
              <c:pt idx="0">
                <c:v>0</c:v>
              </c:pt>
              <c:pt idx="1">
                <c:v>0</c:v>
              </c:pt>
            </c:numLit>
          </c:yVal>
          <c:smooth val="0"/>
        </c:ser>
        <c:dLbls>
          <c:showLegendKey val="0"/>
          <c:showVal val="0"/>
          <c:showCatName val="0"/>
          <c:showSerName val="0"/>
          <c:showPercent val="0"/>
          <c:showBubbleSize val="0"/>
        </c:dLbls>
        <c:axId val="447486976"/>
        <c:axId val="447517824"/>
      </c:scatterChart>
      <c:valAx>
        <c:axId val="447486976"/>
        <c:scaling>
          <c:orientation val="minMax"/>
          <c:max val="100"/>
          <c:min val="0"/>
        </c:scaling>
        <c:delete val="0"/>
        <c:axPos val="b"/>
        <c:majorGridlines>
          <c:spPr>
            <a:ln w="3175">
              <a:solidFill>
                <a:srgbClr val="FFFFFF"/>
              </a:solidFill>
              <a:prstDash val="solid"/>
            </a:ln>
          </c:spPr>
        </c:majorGridlines>
        <c:title>
          <c:tx>
            <c:rich>
              <a:bodyPr/>
              <a:lstStyle/>
              <a:p>
                <a:pPr>
                  <a:defRPr sz="700" b="0" i="0">
                    <a:solidFill>
                      <a:srgbClr val="000000"/>
                    </a:solidFill>
                    <a:latin typeface="Arial Narrow"/>
                  </a:defRPr>
                </a:pPr>
                <a:r>
                  <a:rPr lang="en-US" sz="700" b="0" i="0">
                    <a:solidFill>
                      <a:srgbClr val="000000"/>
                    </a:solidFill>
                    <a:latin typeface="Arial Narrow"/>
                  </a:rPr>
                  <a:t>Change in GDP (%, 1990/92-1999/01)</a:t>
                </a:r>
              </a:p>
            </c:rich>
          </c:tx>
          <c:layout>
            <c:manualLayout>
              <c:xMode val="edge"/>
              <c:yMode val="edge"/>
              <c:x val="0.51653458295497756"/>
              <c:y val="0.93497504801776243"/>
            </c:manualLayout>
          </c:layout>
          <c:overlay val="0"/>
        </c:title>
        <c:numFmt formatCode="General" sourceLinked="0"/>
        <c:majorTickMark val="in"/>
        <c:minorTickMark val="none"/>
        <c:tickLblPos val="low"/>
        <c:spPr>
          <a:noFill/>
          <a:ln w="9525">
            <a:noFill/>
            <a:prstDash val="solid"/>
          </a:ln>
        </c:spPr>
        <c:txPr>
          <a:bodyPr rot="-60000000" vert="horz"/>
          <a:lstStyle/>
          <a:p>
            <a:pPr>
              <a:defRPr sz="700" b="0" i="0">
                <a:solidFill>
                  <a:srgbClr val="000000"/>
                </a:solidFill>
                <a:latin typeface="Arial Narrow"/>
                <a:ea typeface="Arial Narrow"/>
                <a:cs typeface="Arial Narrow"/>
              </a:defRPr>
            </a:pPr>
            <a:endParaRPr lang="en-US"/>
          </a:p>
        </c:txPr>
        <c:crossAx val="447517824"/>
        <c:crossesAt val="-20"/>
        <c:crossBetween val="midCat"/>
        <c:majorUnit val="10"/>
      </c:valAx>
      <c:valAx>
        <c:axId val="447517824"/>
        <c:scaling>
          <c:orientation val="minMax"/>
          <c:max val="100"/>
          <c:min val="-40"/>
        </c:scaling>
        <c:delete val="0"/>
        <c:axPos val="l"/>
        <c:majorGridlines>
          <c:spPr>
            <a:ln w="3175">
              <a:solidFill>
                <a:srgbClr val="FFFFFF"/>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sz="700" b="0" i="0">
                <a:solidFill>
                  <a:srgbClr val="000000"/>
                </a:solidFill>
                <a:latin typeface="Arial Narrow"/>
                <a:ea typeface="Arial Narrow"/>
                <a:cs typeface="Arial Narrow"/>
              </a:defRPr>
            </a:pPr>
            <a:endParaRPr lang="en-US"/>
          </a:p>
        </c:txPr>
        <c:crossAx val="447486976"/>
        <c:crossesAt val="-20"/>
        <c:crossBetween val="midCat"/>
        <c:majorUnit val="10"/>
      </c:valAx>
      <c:spPr>
        <a:solidFill>
          <a:srgbClr val="F4FFFF"/>
        </a:solidFill>
        <a:ln w="9525">
          <a:noFill/>
        </a:ln>
      </c:spPr>
    </c:plotArea>
    <c:plotVisOnly val="1"/>
    <c:dispBlanksAs val="gap"/>
    <c:showDLblsOverMax val="0"/>
  </c:chart>
  <c:spPr>
    <a:noFill/>
    <a:ln>
      <a:noFill/>
    </a:ln>
  </c:spPr>
  <c:txPr>
    <a:bodyPr/>
    <a:lstStyle/>
    <a:p>
      <a:pPr>
        <a:defRPr sz="900" b="0" i="0" u="none" strike="noStrike" baseline="0">
          <a:solidFill>
            <a:srgbClr val="000000"/>
          </a:solidFill>
          <a:latin typeface="Arial" pitchFamily="34" charset="0"/>
          <a:ea typeface="Arial Narrow"/>
          <a:cs typeface="Arial" pitchFamily="34" charset="0"/>
        </a:defRPr>
      </a:pPr>
      <a:endParaRPr lang="en-US"/>
    </a:p>
  </c:txPr>
  <c:printSettings>
    <c:headerFooter/>
    <c:pageMargins b="0.75000000000001221" l="0.70000000000000062" r="0.70000000000000062" t="0.75000000000001221" header="0.30000000000000032" footer="0.30000000000000032"/>
    <c:pageSetup orientation="portrait"/>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4752104262829221E-2"/>
          <c:y val="0.10821954296411118"/>
          <c:w val="0.90355824056475698"/>
          <c:h val="0.77795115500946277"/>
        </c:manualLayout>
      </c:layout>
      <c:scatterChart>
        <c:scatterStyle val="lineMarker"/>
        <c:varyColors val="0"/>
        <c:ser>
          <c:idx val="0"/>
          <c:order val="0"/>
          <c:tx>
            <c:strRef>
              <c:f>CO2_decoupling_scatter!$D$35</c:f>
              <c:strCache>
                <c:ptCount val="1"/>
                <c:pt idx="0">
                  <c:v>CO2 fuel comb. (%, 1999/01-2008/10)</c:v>
                </c:pt>
              </c:strCache>
            </c:strRef>
          </c:tx>
          <c:spPr>
            <a:ln w="28575">
              <a:noFill/>
            </a:ln>
          </c:spPr>
          <c:marker>
            <c:symbol val="diamond"/>
            <c:size val="4"/>
            <c:spPr>
              <a:solidFill>
                <a:srgbClr val="4F81BD"/>
              </a:solidFill>
              <a:ln w="6350">
                <a:solidFill>
                  <a:srgbClr val="4F81BD"/>
                </a:solidFill>
                <a:prstDash val="solid"/>
              </a:ln>
            </c:spPr>
          </c:marker>
          <c:dPt>
            <c:idx val="5"/>
            <c:bubble3D val="0"/>
          </c:dPt>
          <c:dPt>
            <c:idx val="34"/>
            <c:marker>
              <c:spPr>
                <a:solidFill>
                  <a:schemeClr val="tx1"/>
                </a:solidFill>
                <a:ln w="6350">
                  <a:solidFill>
                    <a:srgbClr val="FFFFFF"/>
                  </a:solidFill>
                  <a:prstDash val="solid"/>
                </a:ln>
              </c:spPr>
            </c:marker>
            <c:bubble3D val="0"/>
          </c:dPt>
          <c:dPt>
            <c:idx val="36"/>
            <c:marker>
              <c:spPr>
                <a:solidFill>
                  <a:schemeClr val="tx1"/>
                </a:solidFill>
                <a:ln w="6350">
                  <a:solidFill>
                    <a:srgbClr val="4F81BD"/>
                  </a:solidFill>
                  <a:prstDash val="solid"/>
                </a:ln>
              </c:spPr>
            </c:marker>
            <c:bubble3D val="0"/>
          </c:dPt>
          <c:dLbls>
            <c:dLbl>
              <c:idx val="0"/>
              <c:layout/>
              <c:tx>
                <c:strRef>
                  <c:f>CO2_decoupling_scatter!$A$36</c:f>
                  <c:strCache>
                    <c:ptCount val="1"/>
                    <c:pt idx="0">
                      <c:v>AUS</c:v>
                    </c:pt>
                  </c:strCache>
                </c:strRef>
              </c:tx>
              <c:spPr/>
              <c:txPr>
                <a:bodyPr/>
                <a:lstStyle/>
                <a:p>
                  <a:pPr>
                    <a:defRPr sz="700" b="0" i="0" strike="noStrike">
                      <a:solidFill>
                        <a:srgbClr val="000000"/>
                      </a:solidFill>
                      <a:latin typeface="Arial Narrow"/>
                    </a:defRPr>
                  </a:pPr>
                  <a:endParaRPr lang="en-US"/>
                </a:p>
              </c:txPr>
              <c:dLblPos val="t"/>
              <c:showLegendKey val="0"/>
              <c:showVal val="1"/>
              <c:showCatName val="0"/>
              <c:showSerName val="0"/>
              <c:showPercent val="0"/>
              <c:showBubbleSize val="0"/>
            </c:dLbl>
            <c:dLbl>
              <c:idx val="1"/>
              <c:layout>
                <c:manualLayout>
                  <c:x val="-7.5865752558257768E-2"/>
                  <c:y val="-1.9998630074432623E-2"/>
                </c:manualLayout>
              </c:layout>
              <c:tx>
                <c:strRef>
                  <c:f>CO2_decoupling_scatter!$A$37</c:f>
                  <c:strCache>
                    <c:ptCount val="1"/>
                    <c:pt idx="0">
                      <c:v>AUT</c:v>
                    </c:pt>
                  </c:strCache>
                </c:strRef>
              </c:tx>
              <c:spPr/>
              <c:txPr>
                <a:bodyPr/>
                <a:lstStyle/>
                <a:p>
                  <a:pPr>
                    <a:defRPr sz="700" b="0" i="0" strike="noStrike">
                      <a:solidFill>
                        <a:srgbClr val="000000"/>
                      </a:solidFill>
                      <a:latin typeface="Arial Narrow"/>
                    </a:defRPr>
                  </a:pPr>
                  <a:endParaRPr lang="en-US"/>
                </a:p>
              </c:txPr>
              <c:dLblPos val="r"/>
              <c:showLegendKey val="0"/>
              <c:showVal val="1"/>
              <c:showCatName val="0"/>
              <c:showSerName val="0"/>
              <c:showPercent val="0"/>
              <c:showBubbleSize val="0"/>
            </c:dLbl>
            <c:dLbl>
              <c:idx val="2"/>
              <c:layout/>
              <c:tx>
                <c:strRef>
                  <c:f>CO2_decoupling_scatter!$A$38</c:f>
                  <c:strCache>
                    <c:ptCount val="1"/>
                    <c:pt idx="0">
                      <c:v>BEL</c:v>
                    </c:pt>
                  </c:strCache>
                </c:strRef>
              </c:tx>
              <c:spPr/>
              <c:txPr>
                <a:bodyPr/>
                <a:lstStyle/>
                <a:p>
                  <a:pPr>
                    <a:defRPr sz="700" b="0" i="0" strike="noStrike">
                      <a:solidFill>
                        <a:srgbClr val="000000"/>
                      </a:solidFill>
                      <a:latin typeface="Arial Narrow"/>
                    </a:defRPr>
                  </a:pPr>
                  <a:endParaRPr lang="en-US"/>
                </a:p>
              </c:txPr>
              <c:dLblPos val="t"/>
              <c:showLegendKey val="0"/>
              <c:showVal val="1"/>
              <c:showCatName val="0"/>
              <c:showSerName val="0"/>
              <c:showPercent val="0"/>
              <c:showBubbleSize val="0"/>
            </c:dLbl>
            <c:dLbl>
              <c:idx val="3"/>
              <c:layout/>
              <c:tx>
                <c:strRef>
                  <c:f>CO2_decoupling_scatter!$A$39</c:f>
                  <c:strCache>
                    <c:ptCount val="1"/>
                    <c:pt idx="0">
                      <c:v>CAN</c:v>
                    </c:pt>
                  </c:strCache>
                </c:strRef>
              </c:tx>
              <c:spPr/>
              <c:txPr>
                <a:bodyPr/>
                <a:lstStyle/>
                <a:p>
                  <a:pPr>
                    <a:defRPr sz="700" b="0" i="0" strike="noStrike">
                      <a:solidFill>
                        <a:srgbClr val="000000"/>
                      </a:solidFill>
                      <a:latin typeface="Arial Narrow"/>
                    </a:defRPr>
                  </a:pPr>
                  <a:endParaRPr lang="en-US"/>
                </a:p>
              </c:txPr>
              <c:dLblPos val="t"/>
              <c:showLegendKey val="0"/>
              <c:showVal val="1"/>
              <c:showCatName val="0"/>
              <c:showSerName val="0"/>
              <c:showPercent val="0"/>
              <c:showBubbleSize val="0"/>
            </c:dLbl>
            <c:dLbl>
              <c:idx val="4"/>
              <c:layout/>
              <c:tx>
                <c:strRef>
                  <c:f>CO2_decoupling_scatter!$A$40</c:f>
                  <c:strCache>
                    <c:ptCount val="1"/>
                    <c:pt idx="0">
                      <c:v>CHE</c:v>
                    </c:pt>
                  </c:strCache>
                </c:strRef>
              </c:tx>
              <c:spPr/>
              <c:txPr>
                <a:bodyPr/>
                <a:lstStyle/>
                <a:p>
                  <a:pPr>
                    <a:defRPr sz="700" b="0" i="0" strike="noStrike">
                      <a:solidFill>
                        <a:srgbClr val="000000"/>
                      </a:solidFill>
                      <a:latin typeface="Arial Narrow"/>
                    </a:defRPr>
                  </a:pPr>
                  <a:endParaRPr lang="en-US"/>
                </a:p>
              </c:txPr>
              <c:dLblPos val="t"/>
              <c:showLegendKey val="0"/>
              <c:showVal val="1"/>
              <c:showCatName val="0"/>
              <c:showSerName val="0"/>
              <c:showPercent val="0"/>
              <c:showBubbleSize val="0"/>
            </c:dLbl>
            <c:dLbl>
              <c:idx val="5"/>
              <c:layout/>
              <c:tx>
                <c:strRef>
                  <c:f>CO2_decoupling_scatter!$A$41</c:f>
                  <c:strCache>
                    <c:ptCount val="1"/>
                    <c:pt idx="0">
                      <c:v>CHL</c:v>
                    </c:pt>
                  </c:strCache>
                </c:strRef>
              </c:tx>
              <c:spPr/>
              <c:txPr>
                <a:bodyPr/>
                <a:lstStyle/>
                <a:p>
                  <a:pPr>
                    <a:defRPr sz="700" b="0" i="0" strike="noStrike">
                      <a:solidFill>
                        <a:srgbClr val="000000"/>
                      </a:solidFill>
                      <a:latin typeface="Arial Narrow"/>
                    </a:defRPr>
                  </a:pPr>
                  <a:endParaRPr lang="en-US"/>
                </a:p>
              </c:txPr>
              <c:dLblPos val="t"/>
              <c:showLegendKey val="0"/>
              <c:showVal val="1"/>
              <c:showCatName val="0"/>
              <c:showSerName val="0"/>
              <c:showPercent val="0"/>
              <c:showBubbleSize val="0"/>
            </c:dLbl>
            <c:dLbl>
              <c:idx val="6"/>
              <c:layout/>
              <c:tx>
                <c:strRef>
                  <c:f>CO2_decoupling_scatter!$A$42</c:f>
                  <c:strCache>
                    <c:ptCount val="1"/>
                    <c:pt idx="0">
                      <c:v>CZE</c:v>
                    </c:pt>
                  </c:strCache>
                </c:strRef>
              </c:tx>
              <c:spPr/>
              <c:txPr>
                <a:bodyPr/>
                <a:lstStyle/>
                <a:p>
                  <a:pPr>
                    <a:defRPr sz="700" b="0" i="0" strike="noStrike">
                      <a:solidFill>
                        <a:srgbClr val="000000"/>
                      </a:solidFill>
                      <a:latin typeface="Arial Narrow"/>
                    </a:defRPr>
                  </a:pPr>
                  <a:endParaRPr lang="en-US"/>
                </a:p>
              </c:txPr>
              <c:dLblPos val="t"/>
              <c:showLegendKey val="0"/>
              <c:showVal val="1"/>
              <c:showCatName val="0"/>
              <c:showSerName val="0"/>
              <c:showPercent val="0"/>
              <c:showBubbleSize val="0"/>
            </c:dLbl>
            <c:dLbl>
              <c:idx val="7"/>
              <c:layout/>
              <c:tx>
                <c:strRef>
                  <c:f>CO2_decoupling_scatter!$A$43</c:f>
                  <c:strCache>
                    <c:ptCount val="1"/>
                    <c:pt idx="0">
                      <c:v>DEU</c:v>
                    </c:pt>
                  </c:strCache>
                </c:strRef>
              </c:tx>
              <c:spPr/>
              <c:txPr>
                <a:bodyPr/>
                <a:lstStyle/>
                <a:p>
                  <a:pPr>
                    <a:defRPr sz="900" b="1" i="0" strike="noStrike">
                      <a:solidFill>
                        <a:srgbClr val="FF0000"/>
                      </a:solidFill>
                      <a:latin typeface="Arial Narrow"/>
                    </a:defRPr>
                  </a:pPr>
                  <a:endParaRPr lang="en-US"/>
                </a:p>
              </c:txPr>
              <c:dLblPos val="t"/>
              <c:showLegendKey val="0"/>
              <c:showVal val="1"/>
              <c:showCatName val="0"/>
              <c:showSerName val="0"/>
              <c:showPercent val="0"/>
              <c:showBubbleSize val="0"/>
            </c:dLbl>
            <c:dLbl>
              <c:idx val="8"/>
              <c:layout/>
              <c:tx>
                <c:strRef>
                  <c:f>CO2_decoupling_scatter!$A$44</c:f>
                  <c:strCache>
                    <c:ptCount val="1"/>
                    <c:pt idx="0">
                      <c:v>DNK</c:v>
                    </c:pt>
                  </c:strCache>
                </c:strRef>
              </c:tx>
              <c:spPr/>
              <c:txPr>
                <a:bodyPr/>
                <a:lstStyle/>
                <a:p>
                  <a:pPr>
                    <a:defRPr sz="700" b="0" i="0" strike="noStrike">
                      <a:solidFill>
                        <a:srgbClr val="000000"/>
                      </a:solidFill>
                      <a:latin typeface="Arial Narrow"/>
                    </a:defRPr>
                  </a:pPr>
                  <a:endParaRPr lang="en-US"/>
                </a:p>
              </c:txPr>
              <c:dLblPos val="t"/>
              <c:showLegendKey val="0"/>
              <c:showVal val="1"/>
              <c:showCatName val="0"/>
              <c:showSerName val="0"/>
              <c:showPercent val="0"/>
              <c:showBubbleSize val="0"/>
            </c:dLbl>
            <c:dLbl>
              <c:idx val="9"/>
              <c:layout/>
              <c:tx>
                <c:strRef>
                  <c:f>CO2_decoupling_scatter!$A$45</c:f>
                  <c:strCache>
                    <c:ptCount val="1"/>
                    <c:pt idx="0">
                      <c:v>ESP</c:v>
                    </c:pt>
                  </c:strCache>
                </c:strRef>
              </c:tx>
              <c:spPr/>
              <c:txPr>
                <a:bodyPr/>
                <a:lstStyle/>
                <a:p>
                  <a:pPr>
                    <a:defRPr sz="700" b="0" i="0" strike="noStrike">
                      <a:solidFill>
                        <a:srgbClr val="000000"/>
                      </a:solidFill>
                      <a:latin typeface="Arial Narrow"/>
                    </a:defRPr>
                  </a:pPr>
                  <a:endParaRPr lang="en-US"/>
                </a:p>
              </c:txPr>
              <c:dLblPos val="t"/>
              <c:showLegendKey val="0"/>
              <c:showVal val="1"/>
              <c:showCatName val="0"/>
              <c:showSerName val="0"/>
              <c:showPercent val="0"/>
              <c:showBubbleSize val="0"/>
            </c:dLbl>
            <c:dLbl>
              <c:idx val="10"/>
              <c:layout/>
              <c:tx>
                <c:strRef>
                  <c:f>CO2_decoupling_scatter!$A$46</c:f>
                  <c:strCache>
                    <c:ptCount val="1"/>
                    <c:pt idx="0">
                      <c:v>EST</c:v>
                    </c:pt>
                  </c:strCache>
                </c:strRef>
              </c:tx>
              <c:spPr/>
              <c:txPr>
                <a:bodyPr/>
                <a:lstStyle/>
                <a:p>
                  <a:pPr>
                    <a:defRPr sz="700" b="0" i="0" strike="noStrike">
                      <a:solidFill>
                        <a:srgbClr val="000000"/>
                      </a:solidFill>
                      <a:latin typeface="Arial Narrow"/>
                    </a:defRPr>
                  </a:pPr>
                  <a:endParaRPr lang="en-US"/>
                </a:p>
              </c:txPr>
              <c:dLblPos val="t"/>
              <c:showLegendKey val="0"/>
              <c:showVal val="1"/>
              <c:showCatName val="0"/>
              <c:showSerName val="0"/>
              <c:showPercent val="0"/>
              <c:showBubbleSize val="0"/>
            </c:dLbl>
            <c:dLbl>
              <c:idx val="11"/>
              <c:layout>
                <c:manualLayout>
                  <c:x val="-4.0824997465573408E-2"/>
                  <c:y val="-3.0872414265491574E-2"/>
                </c:manualLayout>
              </c:layout>
              <c:tx>
                <c:strRef>
                  <c:f>CO2_decoupling_scatter!$A$47</c:f>
                  <c:strCache>
                    <c:ptCount val="1"/>
                    <c:pt idx="0">
                      <c:v>FIN</c:v>
                    </c:pt>
                  </c:strCache>
                </c:strRef>
              </c:tx>
              <c:spPr/>
              <c:txPr>
                <a:bodyPr/>
                <a:lstStyle/>
                <a:p>
                  <a:pPr>
                    <a:defRPr sz="700" b="0" i="0" strike="noStrike">
                      <a:solidFill>
                        <a:srgbClr val="000000"/>
                      </a:solidFill>
                      <a:latin typeface="Arial Narrow"/>
                    </a:defRPr>
                  </a:pPr>
                  <a:endParaRPr lang="en-US"/>
                </a:p>
              </c:txPr>
              <c:dLblPos val="r"/>
              <c:showLegendKey val="0"/>
              <c:showVal val="1"/>
              <c:showCatName val="0"/>
              <c:showSerName val="0"/>
              <c:showPercent val="0"/>
              <c:showBubbleSize val="0"/>
            </c:dLbl>
            <c:dLbl>
              <c:idx val="12"/>
              <c:layout/>
              <c:tx>
                <c:strRef>
                  <c:f>CO2_decoupling_scatter!$A$48</c:f>
                  <c:strCache>
                    <c:ptCount val="1"/>
                    <c:pt idx="0">
                      <c:v>FRA</c:v>
                    </c:pt>
                  </c:strCache>
                </c:strRef>
              </c:tx>
              <c:spPr/>
              <c:txPr>
                <a:bodyPr/>
                <a:lstStyle/>
                <a:p>
                  <a:pPr>
                    <a:defRPr sz="700" b="0" i="0" strike="noStrike">
                      <a:solidFill>
                        <a:srgbClr val="000000"/>
                      </a:solidFill>
                      <a:latin typeface="Arial Narrow"/>
                    </a:defRPr>
                  </a:pPr>
                  <a:endParaRPr lang="en-US"/>
                </a:p>
              </c:txPr>
              <c:dLblPos val="t"/>
              <c:showLegendKey val="0"/>
              <c:showVal val="1"/>
              <c:showCatName val="0"/>
              <c:showSerName val="0"/>
              <c:showPercent val="0"/>
              <c:showBubbleSize val="0"/>
            </c:dLbl>
            <c:dLbl>
              <c:idx val="13"/>
              <c:layout/>
              <c:tx>
                <c:strRef>
                  <c:f>CO2_decoupling_scatter!$A$49</c:f>
                  <c:strCache>
                    <c:ptCount val="1"/>
                    <c:pt idx="0">
                      <c:v>GBR</c:v>
                    </c:pt>
                  </c:strCache>
                </c:strRef>
              </c:tx>
              <c:spPr/>
              <c:txPr>
                <a:bodyPr/>
                <a:lstStyle/>
                <a:p>
                  <a:pPr>
                    <a:defRPr sz="700" b="0" i="0" strike="noStrike">
                      <a:solidFill>
                        <a:srgbClr val="000000"/>
                      </a:solidFill>
                      <a:latin typeface="Arial Narrow"/>
                    </a:defRPr>
                  </a:pPr>
                  <a:endParaRPr lang="en-US"/>
                </a:p>
              </c:txPr>
              <c:dLblPos val="t"/>
              <c:showLegendKey val="0"/>
              <c:showVal val="1"/>
              <c:showCatName val="0"/>
              <c:showSerName val="0"/>
              <c:showPercent val="0"/>
              <c:showBubbleSize val="0"/>
            </c:dLbl>
            <c:dLbl>
              <c:idx val="14"/>
              <c:layout/>
              <c:tx>
                <c:strRef>
                  <c:f>CO2_decoupling_scatter!$A$50</c:f>
                  <c:strCache>
                    <c:ptCount val="1"/>
                    <c:pt idx="0">
                      <c:v>GRC</c:v>
                    </c:pt>
                  </c:strCache>
                </c:strRef>
              </c:tx>
              <c:spPr/>
              <c:txPr>
                <a:bodyPr/>
                <a:lstStyle/>
                <a:p>
                  <a:pPr>
                    <a:defRPr sz="700" b="0" i="0" strike="noStrike">
                      <a:solidFill>
                        <a:srgbClr val="000000"/>
                      </a:solidFill>
                      <a:latin typeface="Arial Narrow"/>
                    </a:defRPr>
                  </a:pPr>
                  <a:endParaRPr lang="en-US"/>
                </a:p>
              </c:txPr>
              <c:dLblPos val="t"/>
              <c:showLegendKey val="0"/>
              <c:showVal val="1"/>
              <c:showCatName val="0"/>
              <c:showSerName val="0"/>
              <c:showPercent val="0"/>
              <c:showBubbleSize val="0"/>
            </c:dLbl>
            <c:dLbl>
              <c:idx val="15"/>
              <c:layout/>
              <c:tx>
                <c:strRef>
                  <c:f>CO2_decoupling_scatter!$A$51</c:f>
                  <c:strCache>
                    <c:ptCount val="1"/>
                    <c:pt idx="0">
                      <c:v>HUN</c:v>
                    </c:pt>
                  </c:strCache>
                </c:strRef>
              </c:tx>
              <c:spPr/>
              <c:txPr>
                <a:bodyPr/>
                <a:lstStyle/>
                <a:p>
                  <a:pPr>
                    <a:defRPr sz="700" b="0" i="0" strike="noStrike">
                      <a:solidFill>
                        <a:srgbClr val="000000"/>
                      </a:solidFill>
                      <a:latin typeface="Arial Narrow"/>
                    </a:defRPr>
                  </a:pPr>
                  <a:endParaRPr lang="en-US"/>
                </a:p>
              </c:txPr>
              <c:dLblPos val="t"/>
              <c:showLegendKey val="0"/>
              <c:showVal val="1"/>
              <c:showCatName val="0"/>
              <c:showSerName val="0"/>
              <c:showPercent val="0"/>
              <c:showBubbleSize val="0"/>
            </c:dLbl>
            <c:dLbl>
              <c:idx val="16"/>
              <c:layout/>
              <c:tx>
                <c:strRef>
                  <c:f>CO2_decoupling_scatter!$A$52</c:f>
                  <c:strCache>
                    <c:ptCount val="1"/>
                    <c:pt idx="0">
                      <c:v>IRL</c:v>
                    </c:pt>
                  </c:strCache>
                </c:strRef>
              </c:tx>
              <c:spPr/>
              <c:txPr>
                <a:bodyPr/>
                <a:lstStyle/>
                <a:p>
                  <a:pPr>
                    <a:defRPr sz="700" b="0" i="0" strike="noStrike">
                      <a:solidFill>
                        <a:srgbClr val="000000"/>
                      </a:solidFill>
                      <a:latin typeface="Arial Narrow"/>
                    </a:defRPr>
                  </a:pPr>
                  <a:endParaRPr lang="en-US"/>
                </a:p>
              </c:txPr>
              <c:dLblPos val="t"/>
              <c:showLegendKey val="0"/>
              <c:showVal val="1"/>
              <c:showCatName val="0"/>
              <c:showSerName val="0"/>
              <c:showPercent val="0"/>
              <c:showBubbleSize val="0"/>
            </c:dLbl>
            <c:dLbl>
              <c:idx val="17"/>
              <c:layout/>
              <c:tx>
                <c:strRef>
                  <c:f>CO2_decoupling_scatter!$A$53</c:f>
                  <c:strCache>
                    <c:ptCount val="1"/>
                    <c:pt idx="0">
                      <c:v>ISL</c:v>
                    </c:pt>
                  </c:strCache>
                </c:strRef>
              </c:tx>
              <c:spPr/>
              <c:txPr>
                <a:bodyPr/>
                <a:lstStyle/>
                <a:p>
                  <a:pPr>
                    <a:defRPr sz="700" b="0" i="0" strike="noStrike">
                      <a:solidFill>
                        <a:srgbClr val="000000"/>
                      </a:solidFill>
                      <a:latin typeface="Arial Narrow"/>
                    </a:defRPr>
                  </a:pPr>
                  <a:endParaRPr lang="en-US"/>
                </a:p>
              </c:txPr>
              <c:dLblPos val="t"/>
              <c:showLegendKey val="0"/>
              <c:showVal val="1"/>
              <c:showCatName val="0"/>
              <c:showSerName val="0"/>
              <c:showPercent val="0"/>
              <c:showBubbleSize val="0"/>
            </c:dLbl>
            <c:dLbl>
              <c:idx val="18"/>
              <c:layout/>
              <c:tx>
                <c:strRef>
                  <c:f>CO2_decoupling_scatter!$A$54</c:f>
                  <c:strCache>
                    <c:ptCount val="1"/>
                    <c:pt idx="0">
                      <c:v>ISR</c:v>
                    </c:pt>
                  </c:strCache>
                </c:strRef>
              </c:tx>
              <c:spPr/>
              <c:txPr>
                <a:bodyPr/>
                <a:lstStyle/>
                <a:p>
                  <a:pPr>
                    <a:defRPr sz="700" b="0" i="0" strike="noStrike">
                      <a:solidFill>
                        <a:srgbClr val="000000"/>
                      </a:solidFill>
                      <a:latin typeface="Arial Narrow"/>
                    </a:defRPr>
                  </a:pPr>
                  <a:endParaRPr lang="en-US"/>
                </a:p>
              </c:txPr>
              <c:dLblPos val="t"/>
              <c:showLegendKey val="0"/>
              <c:showVal val="1"/>
              <c:showCatName val="0"/>
              <c:showSerName val="0"/>
              <c:showPercent val="0"/>
              <c:showBubbleSize val="0"/>
            </c:dLbl>
            <c:dLbl>
              <c:idx val="19"/>
              <c:layout/>
              <c:tx>
                <c:strRef>
                  <c:f>CO2_decoupling_scatter!$A$55</c:f>
                  <c:strCache>
                    <c:ptCount val="1"/>
                    <c:pt idx="0">
                      <c:v>ITA</c:v>
                    </c:pt>
                  </c:strCache>
                </c:strRef>
              </c:tx>
              <c:spPr/>
              <c:txPr>
                <a:bodyPr/>
                <a:lstStyle/>
                <a:p>
                  <a:pPr>
                    <a:defRPr sz="700" b="0" i="0" strike="noStrike">
                      <a:solidFill>
                        <a:srgbClr val="000000"/>
                      </a:solidFill>
                      <a:latin typeface="Arial Narrow"/>
                    </a:defRPr>
                  </a:pPr>
                  <a:endParaRPr lang="en-US"/>
                </a:p>
              </c:txPr>
              <c:dLblPos val="t"/>
              <c:showLegendKey val="0"/>
              <c:showVal val="1"/>
              <c:showCatName val="0"/>
              <c:showSerName val="0"/>
              <c:showPercent val="0"/>
              <c:showBubbleSize val="0"/>
            </c:dLbl>
            <c:dLbl>
              <c:idx val="20"/>
              <c:layout/>
              <c:tx>
                <c:strRef>
                  <c:f>CO2_decoupling_scatter!$A$56</c:f>
                  <c:strCache>
                    <c:ptCount val="1"/>
                    <c:pt idx="0">
                      <c:v>JPN</c:v>
                    </c:pt>
                  </c:strCache>
                </c:strRef>
              </c:tx>
              <c:spPr/>
              <c:txPr>
                <a:bodyPr/>
                <a:lstStyle/>
                <a:p>
                  <a:pPr>
                    <a:defRPr sz="700" b="0" i="0" strike="noStrike">
                      <a:solidFill>
                        <a:srgbClr val="000000"/>
                      </a:solidFill>
                      <a:latin typeface="Arial Narrow"/>
                    </a:defRPr>
                  </a:pPr>
                  <a:endParaRPr lang="en-US"/>
                </a:p>
              </c:txPr>
              <c:dLblPos val="t"/>
              <c:showLegendKey val="0"/>
              <c:showVal val="1"/>
              <c:showCatName val="0"/>
              <c:showSerName val="0"/>
              <c:showPercent val="0"/>
              <c:showBubbleSize val="0"/>
            </c:dLbl>
            <c:dLbl>
              <c:idx val="21"/>
              <c:layout/>
              <c:tx>
                <c:strRef>
                  <c:f>CO2_decoupling_scatter!$A$57</c:f>
                  <c:strCache>
                    <c:ptCount val="1"/>
                    <c:pt idx="0">
                      <c:v>KOR</c:v>
                    </c:pt>
                  </c:strCache>
                </c:strRef>
              </c:tx>
              <c:spPr/>
              <c:txPr>
                <a:bodyPr/>
                <a:lstStyle/>
                <a:p>
                  <a:pPr>
                    <a:defRPr sz="700" b="0" i="0" strike="noStrike">
                      <a:solidFill>
                        <a:srgbClr val="000000"/>
                      </a:solidFill>
                      <a:latin typeface="Arial Narrow"/>
                    </a:defRPr>
                  </a:pPr>
                  <a:endParaRPr lang="en-US"/>
                </a:p>
              </c:txPr>
              <c:dLblPos val="t"/>
              <c:showLegendKey val="0"/>
              <c:showVal val="1"/>
              <c:showCatName val="0"/>
              <c:showSerName val="0"/>
              <c:showPercent val="0"/>
              <c:showBubbleSize val="0"/>
            </c:dLbl>
            <c:dLbl>
              <c:idx val="22"/>
              <c:layout/>
              <c:tx>
                <c:strRef>
                  <c:f>CO2_decoupling_scatter!$A$58</c:f>
                  <c:strCache>
                    <c:ptCount val="1"/>
                    <c:pt idx="0">
                      <c:v>LUX</c:v>
                    </c:pt>
                  </c:strCache>
                </c:strRef>
              </c:tx>
              <c:spPr/>
              <c:txPr>
                <a:bodyPr/>
                <a:lstStyle/>
                <a:p>
                  <a:pPr>
                    <a:defRPr sz="700" b="0" i="0" strike="noStrike">
                      <a:solidFill>
                        <a:srgbClr val="000000"/>
                      </a:solidFill>
                      <a:latin typeface="Arial Narrow"/>
                    </a:defRPr>
                  </a:pPr>
                  <a:endParaRPr lang="en-US"/>
                </a:p>
              </c:txPr>
              <c:dLblPos val="t"/>
              <c:showLegendKey val="0"/>
              <c:showVal val="1"/>
              <c:showCatName val="0"/>
              <c:showSerName val="0"/>
              <c:showPercent val="0"/>
              <c:showBubbleSize val="0"/>
            </c:dLbl>
            <c:dLbl>
              <c:idx val="23"/>
              <c:layout/>
              <c:tx>
                <c:strRef>
                  <c:f>CO2_decoupling_scatter!$A$59</c:f>
                  <c:strCache>
                    <c:ptCount val="1"/>
                    <c:pt idx="0">
                      <c:v>MEX</c:v>
                    </c:pt>
                  </c:strCache>
                </c:strRef>
              </c:tx>
              <c:spPr/>
              <c:txPr>
                <a:bodyPr/>
                <a:lstStyle/>
                <a:p>
                  <a:pPr>
                    <a:defRPr sz="700" b="0" i="0" strike="noStrike">
                      <a:solidFill>
                        <a:srgbClr val="000000"/>
                      </a:solidFill>
                      <a:latin typeface="Arial Narrow"/>
                    </a:defRPr>
                  </a:pPr>
                  <a:endParaRPr lang="en-US"/>
                </a:p>
              </c:txPr>
              <c:dLblPos val="t"/>
              <c:showLegendKey val="0"/>
              <c:showVal val="1"/>
              <c:showCatName val="0"/>
              <c:showSerName val="0"/>
              <c:showPercent val="0"/>
              <c:showBubbleSize val="0"/>
            </c:dLbl>
            <c:dLbl>
              <c:idx val="24"/>
              <c:layout>
                <c:manualLayout>
                  <c:x val="-9.1239054681577669E-2"/>
                  <c:y val="-9.1248458833736706E-3"/>
                </c:manualLayout>
              </c:layout>
              <c:tx>
                <c:strRef>
                  <c:f>CO2_decoupling_scatter!$A$60</c:f>
                  <c:strCache>
                    <c:ptCount val="1"/>
                    <c:pt idx="0">
                      <c:v>NLD</c:v>
                    </c:pt>
                  </c:strCache>
                </c:strRef>
              </c:tx>
              <c:spPr/>
              <c:txPr>
                <a:bodyPr/>
                <a:lstStyle/>
                <a:p>
                  <a:pPr>
                    <a:defRPr sz="700" b="0" i="0" strike="noStrike">
                      <a:solidFill>
                        <a:srgbClr val="000000"/>
                      </a:solidFill>
                      <a:latin typeface="Arial Narrow"/>
                    </a:defRPr>
                  </a:pPr>
                  <a:endParaRPr lang="en-US"/>
                </a:p>
              </c:txPr>
              <c:dLblPos val="r"/>
              <c:showLegendKey val="0"/>
              <c:showVal val="1"/>
              <c:showCatName val="0"/>
              <c:showSerName val="0"/>
              <c:showPercent val="0"/>
              <c:showBubbleSize val="0"/>
            </c:dLbl>
            <c:dLbl>
              <c:idx val="25"/>
              <c:layout>
                <c:manualLayout>
                  <c:x val="-2.0667303173404712E-2"/>
                  <c:y val="-1.9998630074432623E-2"/>
                </c:manualLayout>
              </c:layout>
              <c:tx>
                <c:strRef>
                  <c:f>CO2_decoupling_scatter!$A$61</c:f>
                  <c:strCache>
                    <c:ptCount val="1"/>
                    <c:pt idx="0">
                      <c:v>NOR</c:v>
                    </c:pt>
                  </c:strCache>
                </c:strRef>
              </c:tx>
              <c:spPr/>
              <c:txPr>
                <a:bodyPr/>
                <a:lstStyle/>
                <a:p>
                  <a:pPr>
                    <a:defRPr sz="700" b="0" i="0" strike="noStrike">
                      <a:solidFill>
                        <a:srgbClr val="000000"/>
                      </a:solidFill>
                      <a:latin typeface="Arial Narrow"/>
                    </a:defRPr>
                  </a:pPr>
                  <a:endParaRPr lang="en-US"/>
                </a:p>
              </c:txPr>
              <c:dLblPos val="r"/>
              <c:showLegendKey val="0"/>
              <c:showVal val="1"/>
              <c:showCatName val="0"/>
              <c:showSerName val="0"/>
              <c:showPercent val="0"/>
              <c:showBubbleSize val="0"/>
            </c:dLbl>
            <c:dLbl>
              <c:idx val="26"/>
              <c:layout/>
              <c:tx>
                <c:strRef>
                  <c:f>CO2_decoupling_scatter!$A$62</c:f>
                  <c:strCache>
                    <c:ptCount val="1"/>
                    <c:pt idx="0">
                      <c:v>NZL</c:v>
                    </c:pt>
                  </c:strCache>
                </c:strRef>
              </c:tx>
              <c:spPr/>
              <c:txPr>
                <a:bodyPr/>
                <a:lstStyle/>
                <a:p>
                  <a:pPr>
                    <a:defRPr sz="700" b="0" i="0" strike="noStrike">
                      <a:solidFill>
                        <a:srgbClr val="000000"/>
                      </a:solidFill>
                      <a:latin typeface="Arial Narrow"/>
                    </a:defRPr>
                  </a:pPr>
                  <a:endParaRPr lang="en-US"/>
                </a:p>
              </c:txPr>
              <c:dLblPos val="t"/>
              <c:showLegendKey val="0"/>
              <c:showVal val="1"/>
              <c:showCatName val="0"/>
              <c:showSerName val="0"/>
              <c:showPercent val="0"/>
              <c:showBubbleSize val="0"/>
            </c:dLbl>
            <c:dLbl>
              <c:idx val="27"/>
              <c:layout/>
              <c:tx>
                <c:strRef>
                  <c:f>CO2_decoupling_scatter!$A$63</c:f>
                  <c:strCache>
                    <c:ptCount val="1"/>
                    <c:pt idx="0">
                      <c:v>POL</c:v>
                    </c:pt>
                  </c:strCache>
                </c:strRef>
              </c:tx>
              <c:spPr/>
              <c:txPr>
                <a:bodyPr/>
                <a:lstStyle/>
                <a:p>
                  <a:pPr>
                    <a:defRPr sz="700" b="0" i="0" strike="noStrike">
                      <a:solidFill>
                        <a:srgbClr val="000000"/>
                      </a:solidFill>
                      <a:latin typeface="Arial Narrow"/>
                    </a:defRPr>
                  </a:pPr>
                  <a:endParaRPr lang="en-US"/>
                </a:p>
              </c:txPr>
              <c:dLblPos val="t"/>
              <c:showLegendKey val="0"/>
              <c:showVal val="1"/>
              <c:showCatName val="0"/>
              <c:showSerName val="0"/>
              <c:showPercent val="0"/>
              <c:showBubbleSize val="0"/>
            </c:dLbl>
            <c:dLbl>
              <c:idx val="28"/>
              <c:layout/>
              <c:tx>
                <c:strRef>
                  <c:f>CO2_decoupling_scatter!$A$64</c:f>
                  <c:strCache>
                    <c:ptCount val="1"/>
                    <c:pt idx="0">
                      <c:v>PRT</c:v>
                    </c:pt>
                  </c:strCache>
                </c:strRef>
              </c:tx>
              <c:spPr/>
              <c:txPr>
                <a:bodyPr/>
                <a:lstStyle/>
                <a:p>
                  <a:pPr>
                    <a:defRPr sz="700" b="0" i="0" strike="noStrike">
                      <a:solidFill>
                        <a:srgbClr val="000000"/>
                      </a:solidFill>
                      <a:latin typeface="Arial Narrow"/>
                    </a:defRPr>
                  </a:pPr>
                  <a:endParaRPr lang="en-US"/>
                </a:p>
              </c:txPr>
              <c:dLblPos val="t"/>
              <c:showLegendKey val="0"/>
              <c:showVal val="1"/>
              <c:showCatName val="0"/>
              <c:showSerName val="0"/>
              <c:showPercent val="0"/>
              <c:showBubbleSize val="0"/>
            </c:dLbl>
            <c:dLbl>
              <c:idx val="29"/>
              <c:layout/>
              <c:tx>
                <c:strRef>
                  <c:f>CO2_decoupling_scatter!$A$65</c:f>
                  <c:strCache>
                    <c:ptCount val="1"/>
                    <c:pt idx="0">
                      <c:v>SVK</c:v>
                    </c:pt>
                  </c:strCache>
                </c:strRef>
              </c:tx>
              <c:spPr/>
              <c:txPr>
                <a:bodyPr/>
                <a:lstStyle/>
                <a:p>
                  <a:pPr>
                    <a:defRPr sz="700" b="0" i="0" strike="noStrike">
                      <a:solidFill>
                        <a:srgbClr val="000000"/>
                      </a:solidFill>
                      <a:latin typeface="Arial Narrow"/>
                    </a:defRPr>
                  </a:pPr>
                  <a:endParaRPr lang="en-US"/>
                </a:p>
              </c:txPr>
              <c:dLblPos val="t"/>
              <c:showLegendKey val="0"/>
              <c:showVal val="1"/>
              <c:showCatName val="0"/>
              <c:showSerName val="0"/>
              <c:showPercent val="0"/>
              <c:showBubbleSize val="0"/>
            </c:dLbl>
            <c:dLbl>
              <c:idx val="30"/>
              <c:layout>
                <c:manualLayout>
                  <c:x val="-4.234595695698571E-2"/>
                  <c:y val="-3.457514181807915E-2"/>
                </c:manualLayout>
              </c:layout>
              <c:tx>
                <c:strRef>
                  <c:f>CO2_decoupling_scatter!$A$66</c:f>
                  <c:strCache>
                    <c:ptCount val="1"/>
                    <c:pt idx="0">
                      <c:v>SVN</c:v>
                    </c:pt>
                  </c:strCache>
                </c:strRef>
              </c:tx>
              <c:spPr/>
              <c:txPr>
                <a:bodyPr/>
                <a:lstStyle/>
                <a:p>
                  <a:pPr>
                    <a:defRPr sz="700" b="0" i="0" strike="noStrike">
                      <a:solidFill>
                        <a:srgbClr val="000000"/>
                      </a:solidFill>
                      <a:latin typeface="Arial Narrow"/>
                    </a:defRPr>
                  </a:pPr>
                  <a:endParaRPr lang="en-US"/>
                </a:p>
              </c:txPr>
              <c:dLblPos val="r"/>
              <c:showLegendKey val="0"/>
              <c:showVal val="1"/>
              <c:showCatName val="0"/>
              <c:showSerName val="0"/>
              <c:showPercent val="0"/>
              <c:showBubbleSize val="0"/>
            </c:dLbl>
            <c:dLbl>
              <c:idx val="31"/>
              <c:layout/>
              <c:tx>
                <c:strRef>
                  <c:f>CO2_decoupling_scatter!$A$67</c:f>
                  <c:strCache>
                    <c:ptCount val="1"/>
                    <c:pt idx="0">
                      <c:v>SWE</c:v>
                    </c:pt>
                  </c:strCache>
                </c:strRef>
              </c:tx>
              <c:spPr/>
              <c:txPr>
                <a:bodyPr/>
                <a:lstStyle/>
                <a:p>
                  <a:pPr>
                    <a:defRPr sz="700" b="0" i="0" strike="noStrike">
                      <a:solidFill>
                        <a:srgbClr val="000000"/>
                      </a:solidFill>
                      <a:latin typeface="Arial Narrow"/>
                    </a:defRPr>
                  </a:pPr>
                  <a:endParaRPr lang="en-US"/>
                </a:p>
              </c:txPr>
              <c:dLblPos val="t"/>
              <c:showLegendKey val="0"/>
              <c:showVal val="1"/>
              <c:showCatName val="0"/>
              <c:showSerName val="0"/>
              <c:showPercent val="0"/>
              <c:showBubbleSize val="0"/>
            </c:dLbl>
            <c:dLbl>
              <c:idx val="32"/>
              <c:layout/>
              <c:tx>
                <c:strRef>
                  <c:f>CO2_decoupling_scatter!$A$68</c:f>
                  <c:strCache>
                    <c:ptCount val="1"/>
                    <c:pt idx="0">
                      <c:v>TUR</c:v>
                    </c:pt>
                  </c:strCache>
                </c:strRef>
              </c:tx>
              <c:spPr/>
              <c:txPr>
                <a:bodyPr/>
                <a:lstStyle/>
                <a:p>
                  <a:pPr>
                    <a:defRPr sz="700" b="0" i="0" strike="noStrike">
                      <a:solidFill>
                        <a:srgbClr val="000000"/>
                      </a:solidFill>
                      <a:latin typeface="Arial Narrow"/>
                    </a:defRPr>
                  </a:pPr>
                  <a:endParaRPr lang="en-US"/>
                </a:p>
              </c:txPr>
              <c:dLblPos val="t"/>
              <c:showLegendKey val="0"/>
              <c:showVal val="1"/>
              <c:showCatName val="0"/>
              <c:showSerName val="0"/>
              <c:showPercent val="0"/>
              <c:showBubbleSize val="0"/>
            </c:dLbl>
            <c:dLbl>
              <c:idx val="33"/>
              <c:layout>
                <c:manualLayout>
                  <c:x val="-6.1117356812463025E-2"/>
                  <c:y val="-3.0872414265491574E-2"/>
                </c:manualLayout>
              </c:layout>
              <c:tx>
                <c:strRef>
                  <c:f>CO2_decoupling_scatter!$A$69</c:f>
                  <c:strCache>
                    <c:ptCount val="1"/>
                    <c:pt idx="0">
                      <c:v>USA</c:v>
                    </c:pt>
                  </c:strCache>
                </c:strRef>
              </c:tx>
              <c:spPr/>
              <c:txPr>
                <a:bodyPr/>
                <a:lstStyle/>
                <a:p>
                  <a:pPr>
                    <a:defRPr sz="700" b="0" i="0" strike="noStrike">
                      <a:solidFill>
                        <a:srgbClr val="000000"/>
                      </a:solidFill>
                      <a:latin typeface="Arial Narrow"/>
                    </a:defRPr>
                  </a:pPr>
                  <a:endParaRPr lang="en-US"/>
                </a:p>
              </c:txPr>
              <c:dLblPos val="r"/>
              <c:showLegendKey val="0"/>
              <c:showVal val="1"/>
              <c:showCatName val="0"/>
              <c:showSerName val="0"/>
              <c:showPercent val="0"/>
              <c:showBubbleSize val="0"/>
            </c:dLbl>
            <c:dLbl>
              <c:idx val="34"/>
              <c:layout>
                <c:manualLayout>
                  <c:x val="-6.2616224264221948E-2"/>
                  <c:y val="-3.0872414265491574E-2"/>
                </c:manualLayout>
              </c:layout>
              <c:tx>
                <c:strRef>
                  <c:f>CO2_decoupling_scatter!$A$70</c:f>
                  <c:strCache>
                    <c:ptCount val="1"/>
                    <c:pt idx="0">
                      <c:v>OECD</c:v>
                    </c:pt>
                  </c:strCache>
                </c:strRef>
              </c:tx>
              <c:spPr/>
              <c:txPr>
                <a:bodyPr/>
                <a:lstStyle/>
                <a:p>
                  <a:pPr>
                    <a:defRPr sz="700" b="0" i="0" strike="noStrike">
                      <a:solidFill>
                        <a:srgbClr val="000000"/>
                      </a:solidFill>
                      <a:latin typeface="Arial Narrow"/>
                    </a:defRPr>
                  </a:pPr>
                  <a:endParaRPr lang="en-US"/>
                </a:p>
              </c:txPr>
              <c:dLblPos val="r"/>
              <c:showLegendKey val="0"/>
              <c:showVal val="1"/>
              <c:showCatName val="0"/>
              <c:showSerName val="0"/>
              <c:showPercent val="0"/>
              <c:showBubbleSize val="0"/>
            </c:dLbl>
            <c:dLbl>
              <c:idx val="35"/>
              <c:tx>
                <c:strRef>
                  <c:f>CO2_decoupling_scatter!$A$71</c:f>
                  <c:strCache>
                    <c:ptCount val="1"/>
                    <c:pt idx="0">
                      <c:v>BRIICS</c:v>
                    </c:pt>
                  </c:strCache>
                </c:strRef>
              </c:tx>
              <c:spPr/>
              <c:txPr>
                <a:bodyPr/>
                <a:lstStyle/>
                <a:p>
                  <a:pPr>
                    <a:defRPr sz="700" b="0" i="0" strike="noStrike">
                      <a:solidFill>
                        <a:srgbClr val="000000"/>
                      </a:solidFill>
                      <a:latin typeface="Arial Narrow"/>
                    </a:defRPr>
                  </a:pPr>
                  <a:endParaRPr lang="en-US"/>
                </a:p>
              </c:txPr>
              <c:dLblPos val="t"/>
              <c:showLegendKey val="0"/>
              <c:showVal val="1"/>
              <c:showCatName val="0"/>
              <c:showSerName val="0"/>
              <c:showPercent val="0"/>
              <c:showBubbleSize val="0"/>
            </c:dLbl>
            <c:dLbl>
              <c:idx val="36"/>
              <c:layout/>
              <c:tx>
                <c:strRef>
                  <c:f>CO2_decoupling_scatter!$A$72</c:f>
                  <c:strCache>
                    <c:ptCount val="1"/>
                    <c:pt idx="0">
                      <c:v>World</c:v>
                    </c:pt>
                  </c:strCache>
                </c:strRef>
              </c:tx>
              <c:spPr/>
              <c:txPr>
                <a:bodyPr/>
                <a:lstStyle/>
                <a:p>
                  <a:pPr>
                    <a:defRPr sz="700" b="0" i="0" strike="noStrike">
                      <a:solidFill>
                        <a:srgbClr val="000000"/>
                      </a:solidFill>
                      <a:latin typeface="Arial Narrow"/>
                    </a:defRPr>
                  </a:pPr>
                  <a:endParaRPr lang="en-US"/>
                </a:p>
              </c:txPr>
              <c:dLblPos val="t"/>
              <c:showLegendKey val="0"/>
              <c:showVal val="1"/>
              <c:showCatName val="0"/>
              <c:showSerName val="0"/>
              <c:showPercent val="0"/>
              <c:showBubbleSize val="0"/>
            </c:dLbl>
            <c:txPr>
              <a:bodyPr/>
              <a:lstStyle/>
              <a:p>
                <a:pPr>
                  <a:defRPr sz="700"/>
                </a:pPr>
                <a:endParaRPr lang="en-US"/>
              </a:p>
            </c:txPr>
            <c:showLegendKey val="0"/>
            <c:showVal val="1"/>
            <c:showCatName val="0"/>
            <c:showSerName val="0"/>
            <c:showPercent val="0"/>
            <c:showBubbleSize val="0"/>
            <c:showLeaderLines val="0"/>
          </c:dLbls>
          <c:xVal>
            <c:numRef>
              <c:f>CO2_decoupling_scatter!$C$36:$C$72</c:f>
              <c:numCache>
                <c:formatCode>0.00</c:formatCode>
                <c:ptCount val="37"/>
                <c:pt idx="0">
                  <c:v>32.447127374833592</c:v>
                </c:pt>
                <c:pt idx="1">
                  <c:v>16.8864727541335</c:v>
                </c:pt>
                <c:pt idx="2">
                  <c:v>15.202178097613928</c:v>
                </c:pt>
                <c:pt idx="3">
                  <c:v>20.283794079882359</c:v>
                </c:pt>
                <c:pt idx="4">
                  <c:v>17.496042128410807</c:v>
                </c:pt>
                <c:pt idx="5">
                  <c:v>41.803112075515628</c:v>
                </c:pt>
                <c:pt idx="6">
                  <c:v>39.715145075169431</c:v>
                </c:pt>
                <c:pt idx="7">
                  <c:v>9.4011805434736022</c:v>
                </c:pt>
                <c:pt idx="8">
                  <c:v>8.025195884997876</c:v>
                </c:pt>
                <c:pt idx="9">
                  <c:v>24.832563660430164</c:v>
                </c:pt>
                <c:pt idx="10">
                  <c:v>48.058331620516952</c:v>
                </c:pt>
                <c:pt idx="11">
                  <c:v>21.154068086213883</c:v>
                </c:pt>
                <c:pt idx="12">
                  <c:v>12.453682930112514</c:v>
                </c:pt>
                <c:pt idx="13">
                  <c:v>18.692245575257196</c:v>
                </c:pt>
                <c:pt idx="14">
                  <c:v>27.965919266249468</c:v>
                </c:pt>
                <c:pt idx="15">
                  <c:v>23.475808654024071</c:v>
                </c:pt>
                <c:pt idx="16">
                  <c:v>31.840159317174187</c:v>
                </c:pt>
                <c:pt idx="17">
                  <c:v>30.608049979988252</c:v>
                </c:pt>
                <c:pt idx="18">
                  <c:v>35.102727043514399</c:v>
                </c:pt>
                <c:pt idx="19">
                  <c:v>5.0791985922043894</c:v>
                </c:pt>
                <c:pt idx="20">
                  <c:v>7.2154066295153152</c:v>
                </c:pt>
                <c:pt idx="21">
                  <c:v>46.147436087212043</c:v>
                </c:pt>
                <c:pt idx="22">
                  <c:v>33.252459300741016</c:v>
                </c:pt>
                <c:pt idx="23">
                  <c:v>18.185518072405245</c:v>
                </c:pt>
                <c:pt idx="24">
                  <c:v>15.364438357914468</c:v>
                </c:pt>
                <c:pt idx="25">
                  <c:v>16.708103312563434</c:v>
                </c:pt>
                <c:pt idx="26">
                  <c:v>27.292423881507595</c:v>
                </c:pt>
                <c:pt idx="27">
                  <c:v>43.407848357147941</c:v>
                </c:pt>
                <c:pt idx="28">
                  <c:v>7.2425309182984341</c:v>
                </c:pt>
                <c:pt idx="29">
                  <c:v>56.582404981899778</c:v>
                </c:pt>
                <c:pt idx="30">
                  <c:v>33.61225841779271</c:v>
                </c:pt>
                <c:pt idx="31">
                  <c:v>21.7170272676967</c:v>
                </c:pt>
                <c:pt idx="32">
                  <c:v>46.131985851257632</c:v>
                </c:pt>
                <c:pt idx="33">
                  <c:v>16.8899657638161</c:v>
                </c:pt>
                <c:pt idx="34">
                  <c:v>17.474509153281783</c:v>
                </c:pt>
                <c:pt idx="35">
                  <c:v>95.394737736450168</c:v>
                </c:pt>
                <c:pt idx="36">
                  <c:v>37.529761850847301</c:v>
                </c:pt>
              </c:numCache>
            </c:numRef>
          </c:xVal>
          <c:yVal>
            <c:numRef>
              <c:f>CO2_decoupling_scatter!$D$36:$D$72</c:f>
              <c:numCache>
                <c:formatCode>0.00</c:formatCode>
                <c:ptCount val="37"/>
                <c:pt idx="0">
                  <c:v>12.778939716235568</c:v>
                </c:pt>
                <c:pt idx="1">
                  <c:v>7.716730285652468</c:v>
                </c:pt>
                <c:pt idx="2">
                  <c:v>-10.424939944651051</c:v>
                </c:pt>
                <c:pt idx="3">
                  <c:v>2.6616839571012649</c:v>
                </c:pt>
                <c:pt idx="4">
                  <c:v>0.59592946790691759</c:v>
                </c:pt>
                <c:pt idx="5">
                  <c:v>27.121182543727585</c:v>
                </c:pt>
                <c:pt idx="6">
                  <c:v>-3.4669653314536961</c:v>
                </c:pt>
                <c:pt idx="7">
                  <c:v>-7.4720038799144879</c:v>
                </c:pt>
                <c:pt idx="8">
                  <c:v>-9.686844922149179</c:v>
                </c:pt>
                <c:pt idx="9">
                  <c:v>3.5793093061807917</c:v>
                </c:pt>
                <c:pt idx="10">
                  <c:v>14.016591318625501</c:v>
                </c:pt>
                <c:pt idx="11">
                  <c:v>1.9940495117058767</c:v>
                </c:pt>
                <c:pt idx="12">
                  <c:v>-5.1768358211401102</c:v>
                </c:pt>
                <c:pt idx="13">
                  <c:v>-7.3320831776213939</c:v>
                </c:pt>
                <c:pt idx="14">
                  <c:v>4.3971440132737909</c:v>
                </c:pt>
                <c:pt idx="15">
                  <c:v>-10.097020051353349</c:v>
                </c:pt>
                <c:pt idx="16">
                  <c:v>-1.495570314878921</c:v>
                </c:pt>
                <c:pt idx="17">
                  <c:v>-3.1948908672130996</c:v>
                </c:pt>
                <c:pt idx="18">
                  <c:v>20.789147496870235</c:v>
                </c:pt>
                <c:pt idx="19">
                  <c:v>-4.4331403066348232</c:v>
                </c:pt>
                <c:pt idx="20">
                  <c:v>-3.6974109615968835</c:v>
                </c:pt>
                <c:pt idx="21">
                  <c:v>23.933184394325597</c:v>
                </c:pt>
                <c:pt idx="22">
                  <c:v>28.789754839870955</c:v>
                </c:pt>
                <c:pt idx="23">
                  <c:v>18.109142457275265</c:v>
                </c:pt>
                <c:pt idx="24">
                  <c:v>5.2290740330892094</c:v>
                </c:pt>
                <c:pt idx="25">
                  <c:v>6.7580222337396227</c:v>
                </c:pt>
                <c:pt idx="26">
                  <c:v>2.6099074080027846</c:v>
                </c:pt>
                <c:pt idx="27">
                  <c:v>0.80588511592463297</c:v>
                </c:pt>
                <c:pt idx="28">
                  <c:v>-13.350152936878226</c:v>
                </c:pt>
                <c:pt idx="29">
                  <c:v>-8.9625130966738542</c:v>
                </c:pt>
                <c:pt idx="30">
                  <c:v>8.5267732943884713</c:v>
                </c:pt>
                <c:pt idx="31">
                  <c:v>-17.63615824090196</c:v>
                </c:pt>
                <c:pt idx="32">
                  <c:v>40.34724320386195</c:v>
                </c:pt>
                <c:pt idx="33">
                  <c:v>-4.3915313616924241</c:v>
                </c:pt>
                <c:pt idx="34">
                  <c:v>-0.92217456180015789</c:v>
                </c:pt>
                <c:pt idx="35">
                  <c:v>73.305729983950442</c:v>
                </c:pt>
                <c:pt idx="36">
                  <c:v>26.426928783409291</c:v>
                </c:pt>
              </c:numCache>
            </c:numRef>
          </c:yVal>
          <c:smooth val="0"/>
        </c:ser>
        <c:ser>
          <c:idx val="1"/>
          <c:order val="1"/>
          <c:tx>
            <c:v>Diagonal</c:v>
          </c:tx>
          <c:spPr>
            <a:ln w="12700">
              <a:solidFill>
                <a:srgbClr val="4F81BD"/>
              </a:solidFill>
              <a:prstDash val="solid"/>
            </a:ln>
          </c:spPr>
          <c:marker>
            <c:symbol val="none"/>
          </c:marker>
          <c:xVal>
            <c:numLit>
              <c:formatCode>General</c:formatCode>
              <c:ptCount val="2"/>
              <c:pt idx="0">
                <c:v>0</c:v>
              </c:pt>
              <c:pt idx="1">
                <c:v>100</c:v>
              </c:pt>
            </c:numLit>
          </c:xVal>
          <c:yVal>
            <c:numLit>
              <c:formatCode>General</c:formatCode>
              <c:ptCount val="2"/>
              <c:pt idx="0">
                <c:v>0</c:v>
              </c:pt>
              <c:pt idx="1">
                <c:v>100</c:v>
              </c:pt>
            </c:numLit>
          </c:yVal>
          <c:smooth val="0"/>
        </c:ser>
        <c:ser>
          <c:idx val="2"/>
          <c:order val="2"/>
          <c:tx>
            <c:v>Zero</c:v>
          </c:tx>
          <c:spPr>
            <a:ln w="12700">
              <a:solidFill>
                <a:schemeClr val="accent1"/>
              </a:solidFill>
            </a:ln>
          </c:spPr>
          <c:marker>
            <c:symbol val="none"/>
          </c:marker>
          <c:xVal>
            <c:numLit>
              <c:formatCode>General</c:formatCode>
              <c:ptCount val="2"/>
              <c:pt idx="0">
                <c:v>0</c:v>
              </c:pt>
              <c:pt idx="1">
                <c:v>80</c:v>
              </c:pt>
            </c:numLit>
          </c:xVal>
          <c:yVal>
            <c:numLit>
              <c:formatCode>General</c:formatCode>
              <c:ptCount val="2"/>
              <c:pt idx="0">
                <c:v>0</c:v>
              </c:pt>
              <c:pt idx="1">
                <c:v>0</c:v>
              </c:pt>
            </c:numLit>
          </c:yVal>
          <c:smooth val="0"/>
        </c:ser>
        <c:dLbls>
          <c:showLegendKey val="0"/>
          <c:showVal val="0"/>
          <c:showCatName val="0"/>
          <c:showSerName val="0"/>
          <c:showPercent val="0"/>
          <c:showBubbleSize val="0"/>
        </c:dLbls>
        <c:axId val="447663488"/>
        <c:axId val="447673856"/>
      </c:scatterChart>
      <c:valAx>
        <c:axId val="447663488"/>
        <c:scaling>
          <c:orientation val="minMax"/>
          <c:max val="60"/>
          <c:min val="0"/>
        </c:scaling>
        <c:delete val="0"/>
        <c:axPos val="b"/>
        <c:majorGridlines>
          <c:spPr>
            <a:ln w="3175">
              <a:solidFill>
                <a:srgbClr val="FFFFFF"/>
              </a:solidFill>
              <a:prstDash val="solid"/>
            </a:ln>
          </c:spPr>
        </c:majorGridlines>
        <c:title>
          <c:tx>
            <c:rich>
              <a:bodyPr/>
              <a:lstStyle/>
              <a:p>
                <a:pPr>
                  <a:defRPr sz="800" b="0" i="0">
                    <a:solidFill>
                      <a:srgbClr val="000000"/>
                    </a:solidFill>
                    <a:latin typeface="Arial Narrow"/>
                  </a:defRPr>
                </a:pPr>
                <a:r>
                  <a:rPr lang="en-US" sz="800" b="0" i="0">
                    <a:solidFill>
                      <a:srgbClr val="000000"/>
                    </a:solidFill>
                    <a:latin typeface="Arial Narrow"/>
                  </a:rPr>
                  <a:t>Change in GDP (%, 1999/01-2008/10)</a:t>
                </a:r>
              </a:p>
            </c:rich>
          </c:tx>
          <c:layout>
            <c:manualLayout>
              <c:xMode val="edge"/>
              <c:yMode val="edge"/>
              <c:x val="0.63006896551724134"/>
              <c:y val="0.94300924504359873"/>
            </c:manualLayout>
          </c:layout>
          <c:overlay val="0"/>
        </c:title>
        <c:numFmt formatCode="General" sourceLinked="0"/>
        <c:majorTickMark val="in"/>
        <c:minorTickMark val="none"/>
        <c:tickLblPos val="low"/>
        <c:spPr>
          <a:noFill/>
          <a:ln w="9525">
            <a:noFill/>
            <a:prstDash val="solid"/>
          </a:ln>
        </c:spPr>
        <c:txPr>
          <a:bodyPr rot="-60000000" vert="horz"/>
          <a:lstStyle/>
          <a:p>
            <a:pPr>
              <a:defRPr sz="800" b="0" i="0">
                <a:solidFill>
                  <a:srgbClr val="000000"/>
                </a:solidFill>
                <a:latin typeface="Arial Narrow"/>
                <a:ea typeface="Arial Narrow"/>
                <a:cs typeface="Arial Narrow"/>
              </a:defRPr>
            </a:pPr>
            <a:endParaRPr lang="en-US"/>
          </a:p>
        </c:txPr>
        <c:crossAx val="447673856"/>
        <c:crossesAt val="-20"/>
        <c:crossBetween val="midCat"/>
        <c:majorUnit val="10"/>
      </c:valAx>
      <c:valAx>
        <c:axId val="447673856"/>
        <c:scaling>
          <c:orientation val="minMax"/>
          <c:max val="60"/>
          <c:min val="-20"/>
        </c:scaling>
        <c:delete val="0"/>
        <c:axPos val="l"/>
        <c:majorGridlines>
          <c:spPr>
            <a:ln w="3175">
              <a:solidFill>
                <a:srgbClr val="FFFFFF"/>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sz="800" b="0" i="0">
                <a:solidFill>
                  <a:srgbClr val="000000"/>
                </a:solidFill>
                <a:latin typeface="Arial Narrow"/>
                <a:ea typeface="Arial Narrow"/>
                <a:cs typeface="Arial Narrow"/>
              </a:defRPr>
            </a:pPr>
            <a:endParaRPr lang="en-US"/>
          </a:p>
        </c:txPr>
        <c:crossAx val="447663488"/>
        <c:crossesAt val="-20"/>
        <c:crossBetween val="midCat"/>
        <c:majorUnit val="10"/>
      </c:valAx>
      <c:spPr>
        <a:solidFill>
          <a:srgbClr val="F4FFFF"/>
        </a:solidFill>
        <a:ln w="9525">
          <a:noFill/>
        </a:ln>
      </c:spPr>
    </c:plotArea>
    <c:plotVisOnly val="1"/>
    <c:dispBlanksAs val="gap"/>
    <c:showDLblsOverMax val="0"/>
  </c:chart>
  <c:spPr>
    <a:noFill/>
    <a:ln>
      <a:noFill/>
    </a:ln>
  </c:spPr>
  <c:txPr>
    <a:bodyPr/>
    <a:lstStyle/>
    <a:p>
      <a:pPr>
        <a:defRPr sz="900" b="0" i="0" u="none" strike="noStrike" baseline="0">
          <a:solidFill>
            <a:srgbClr val="000000"/>
          </a:solidFill>
          <a:latin typeface="Arial" pitchFamily="34" charset="0"/>
          <a:ea typeface="Arial Narrow"/>
          <a:cs typeface="Arial" pitchFamily="34" charset="0"/>
        </a:defRPr>
      </a:pPr>
      <a:endParaRPr lang="en-US"/>
    </a:p>
  </c:txPr>
  <c:printSettings>
    <c:headerFooter/>
    <c:pageMargins b="0.75000000000001221" l="0.70000000000000062" r="0.70000000000000062" t="0.75000000000001221" header="0.30000000000000032" footer="0.30000000000000032"/>
    <c:pageSetup orientation="portrait"/>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2338187326886395E-2"/>
          <c:y val="0.14513524816036658"/>
          <c:w val="0.86018532224818456"/>
          <c:h val="0.72425549089165753"/>
        </c:manualLayout>
      </c:layout>
      <c:scatterChart>
        <c:scatterStyle val="lineMarker"/>
        <c:varyColors val="0"/>
        <c:ser>
          <c:idx val="0"/>
          <c:order val="0"/>
          <c:tx>
            <c:strRef>
              <c:f>CO2_decoupling_scatter!$R$35</c:f>
              <c:strCache>
                <c:ptCount val="1"/>
                <c:pt idx="0">
                  <c:v>Change in demand-based CO2 emissions
(%, 2000-09)
</c:v>
                </c:pt>
              </c:strCache>
            </c:strRef>
          </c:tx>
          <c:spPr>
            <a:ln w="28575">
              <a:noFill/>
            </a:ln>
          </c:spPr>
          <c:marker>
            <c:symbol val="diamond"/>
            <c:size val="4"/>
            <c:spPr>
              <a:solidFill>
                <a:srgbClr val="4F81BD"/>
              </a:solidFill>
              <a:ln>
                <a:solidFill>
                  <a:srgbClr val="4F81BD"/>
                </a:solidFill>
                <a:prstDash val="solid"/>
              </a:ln>
            </c:spPr>
          </c:marker>
          <c:dPt>
            <c:idx val="34"/>
            <c:marker>
              <c:spPr>
                <a:solidFill>
                  <a:schemeClr val="tx1"/>
                </a:solidFill>
                <a:ln>
                  <a:solidFill>
                    <a:srgbClr val="FFFFFF"/>
                  </a:solidFill>
                  <a:prstDash val="solid"/>
                </a:ln>
              </c:spPr>
            </c:marker>
            <c:bubble3D val="0"/>
          </c:dPt>
          <c:dPt>
            <c:idx val="36"/>
            <c:marker>
              <c:spPr>
                <a:solidFill>
                  <a:schemeClr val="tx1"/>
                </a:solidFill>
                <a:ln>
                  <a:solidFill>
                    <a:srgbClr val="4F81BD"/>
                  </a:solidFill>
                  <a:prstDash val="solid"/>
                </a:ln>
              </c:spPr>
            </c:marker>
            <c:bubble3D val="0"/>
          </c:dPt>
          <c:dLbls>
            <c:dLbl>
              <c:idx val="0"/>
              <c:layout/>
              <c:tx>
                <c:strRef>
                  <c:f>CO2_decoupling_scatter!$K$36</c:f>
                  <c:strCache>
                    <c:ptCount val="1"/>
                    <c:pt idx="0">
                      <c:v>AUS</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1"/>
              <c:layout/>
              <c:tx>
                <c:strRef>
                  <c:f>CO2_decoupling_scatter!$K$37</c:f>
                  <c:strCache>
                    <c:ptCount val="1"/>
                    <c:pt idx="0">
                      <c:v>AUT</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2"/>
              <c:layout/>
              <c:tx>
                <c:strRef>
                  <c:f>CO2_decoupling_scatter!$K$38</c:f>
                  <c:strCache>
                    <c:ptCount val="1"/>
                    <c:pt idx="0">
                      <c:v>BEL</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3"/>
              <c:layout/>
              <c:tx>
                <c:strRef>
                  <c:f>CO2_decoupling_scatter!$K$39</c:f>
                  <c:strCache>
                    <c:ptCount val="1"/>
                    <c:pt idx="0">
                      <c:v>CAN</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4"/>
              <c:layout/>
              <c:tx>
                <c:strRef>
                  <c:f>CO2_decoupling_scatter!$K$40</c:f>
                  <c:strCache>
                    <c:ptCount val="1"/>
                    <c:pt idx="0">
                      <c:v>CHE</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5"/>
              <c:layout/>
              <c:tx>
                <c:strRef>
                  <c:f>CO2_decoupling_scatter!$K$41</c:f>
                  <c:strCache>
                    <c:ptCount val="1"/>
                    <c:pt idx="0">
                      <c:v>CHL</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6"/>
              <c:layout/>
              <c:tx>
                <c:strRef>
                  <c:f>CO2_decoupling_scatter!$K$42</c:f>
                  <c:strCache>
                    <c:ptCount val="1"/>
                    <c:pt idx="0">
                      <c:v>CZE</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7"/>
              <c:layout/>
              <c:tx>
                <c:strRef>
                  <c:f>CO2_decoupling_scatter!$K$43</c:f>
                  <c:strCache>
                    <c:ptCount val="1"/>
                    <c:pt idx="0">
                      <c:v>DEU</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8"/>
              <c:layout/>
              <c:tx>
                <c:strRef>
                  <c:f>CO2_decoupling_scatter!$K$44</c:f>
                  <c:strCache>
                    <c:ptCount val="1"/>
                    <c:pt idx="0">
                      <c:v>DNK</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9"/>
              <c:layout/>
              <c:tx>
                <c:strRef>
                  <c:f>CO2_decoupling_scatter!$K$45</c:f>
                  <c:strCache>
                    <c:ptCount val="1"/>
                    <c:pt idx="0">
                      <c:v>ESP</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10"/>
              <c:layout/>
              <c:tx>
                <c:strRef>
                  <c:f>CO2_decoupling_scatter!$K$46</c:f>
                  <c:strCache>
                    <c:ptCount val="1"/>
                    <c:pt idx="0">
                      <c:v>EST</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11"/>
              <c:layout/>
              <c:tx>
                <c:strRef>
                  <c:f>CO2_decoupling_scatter!$K$47</c:f>
                  <c:strCache>
                    <c:ptCount val="1"/>
                    <c:pt idx="0">
                      <c:v>FIN</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12"/>
              <c:layout/>
              <c:tx>
                <c:strRef>
                  <c:f>CO2_decoupling_scatter!$K$48</c:f>
                  <c:strCache>
                    <c:ptCount val="1"/>
                    <c:pt idx="0">
                      <c:v>FRA</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13"/>
              <c:tx>
                <c:strRef>
                  <c:f>CO2_decoupling_scatter!$K$49</c:f>
                  <c:strCache>
                    <c:ptCount val="1"/>
                    <c:pt idx="0">
                      <c:v>GBR</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14"/>
              <c:layout>
                <c:manualLayout>
                  <c:x val="-3.9605806071323267E-2"/>
                  <c:y val="-1.9634539535343394E-2"/>
                </c:manualLayout>
              </c:layout>
              <c:tx>
                <c:strRef>
                  <c:f>CO2_decoupling_scatter!$K$50</c:f>
                  <c:strCache>
                    <c:ptCount val="1"/>
                    <c:pt idx="0">
                      <c:v>GRC</c:v>
                    </c:pt>
                  </c:strCache>
                </c:strRef>
              </c:tx>
              <c:spPr/>
              <c:txPr>
                <a:bodyPr/>
                <a:lstStyle/>
                <a:p>
                  <a:pPr>
                    <a:defRPr sz="600" b="0" i="0" strike="noStrike">
                      <a:solidFill>
                        <a:srgbClr val="000000"/>
                      </a:solidFill>
                      <a:latin typeface="Arial Narrow"/>
                    </a:defRPr>
                  </a:pPr>
                  <a:endParaRPr lang="en-US"/>
                </a:p>
              </c:txPr>
              <c:dLblPos val="r"/>
              <c:showLegendKey val="0"/>
              <c:showVal val="1"/>
              <c:showCatName val="0"/>
              <c:showSerName val="0"/>
              <c:showPercent val="0"/>
              <c:showBubbleSize val="0"/>
            </c:dLbl>
            <c:dLbl>
              <c:idx val="15"/>
              <c:layout/>
              <c:tx>
                <c:strRef>
                  <c:f>CO2_decoupling_scatter!$K$51</c:f>
                  <c:strCache>
                    <c:ptCount val="1"/>
                    <c:pt idx="0">
                      <c:v>HUN</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16"/>
              <c:tx>
                <c:strRef>
                  <c:f>CO2_decoupling_scatter!$K$52</c:f>
                  <c:strCache>
                    <c:ptCount val="1"/>
                    <c:pt idx="0">
                      <c:v>IRL</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17"/>
              <c:tx>
                <c:strRef>
                  <c:f>CO2_decoupling_scatter!$K$53</c:f>
                  <c:strCache>
                    <c:ptCount val="1"/>
                    <c:pt idx="0">
                      <c:v>ISL</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18"/>
              <c:layout/>
              <c:tx>
                <c:strRef>
                  <c:f>CO2_decoupling_scatter!$K$54</c:f>
                  <c:strCache>
                    <c:ptCount val="1"/>
                    <c:pt idx="0">
                      <c:v>ISR</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19"/>
              <c:tx>
                <c:strRef>
                  <c:f>CO2_decoupling_scatter!$K$55</c:f>
                  <c:strCache>
                    <c:ptCount val="1"/>
                    <c:pt idx="0">
                      <c:v>ITA</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20"/>
              <c:layout/>
              <c:tx>
                <c:strRef>
                  <c:f>CO2_decoupling_scatter!$K$56</c:f>
                  <c:strCache>
                    <c:ptCount val="1"/>
                    <c:pt idx="0">
                      <c:v>JPN</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21"/>
              <c:layout/>
              <c:tx>
                <c:strRef>
                  <c:f>CO2_decoupling_scatter!$K$57</c:f>
                  <c:strCache>
                    <c:ptCount val="1"/>
                    <c:pt idx="0">
                      <c:v>KOR</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22"/>
              <c:layout/>
              <c:tx>
                <c:strRef>
                  <c:f>CO2_decoupling_scatter!$K$58</c:f>
                  <c:strCache>
                    <c:ptCount val="1"/>
                    <c:pt idx="0">
                      <c:v>LUX</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23"/>
              <c:layout/>
              <c:tx>
                <c:strRef>
                  <c:f>CO2_decoupling_scatter!$K$59</c:f>
                  <c:strCache>
                    <c:ptCount val="1"/>
                    <c:pt idx="0">
                      <c:v>MEX</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24"/>
              <c:layout/>
              <c:tx>
                <c:strRef>
                  <c:f>CO2_decoupling_scatter!$K$60</c:f>
                  <c:strCache>
                    <c:ptCount val="1"/>
                    <c:pt idx="0">
                      <c:v>NLD</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25"/>
              <c:layout/>
              <c:tx>
                <c:strRef>
                  <c:f>CO2_decoupling_scatter!$K$61</c:f>
                  <c:strCache>
                    <c:ptCount val="1"/>
                    <c:pt idx="0">
                      <c:v>NOR</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26"/>
              <c:layout/>
              <c:tx>
                <c:strRef>
                  <c:f>CO2_decoupling_scatter!$K$62</c:f>
                  <c:strCache>
                    <c:ptCount val="1"/>
                    <c:pt idx="0">
                      <c:v>NZL</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27"/>
              <c:layout/>
              <c:tx>
                <c:strRef>
                  <c:f>CO2_decoupling_scatter!$K$63</c:f>
                  <c:strCache>
                    <c:ptCount val="1"/>
                    <c:pt idx="0">
                      <c:v>POL</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28"/>
              <c:layout/>
              <c:tx>
                <c:strRef>
                  <c:f>CO2_decoupling_scatter!$K$64</c:f>
                  <c:strCache>
                    <c:ptCount val="1"/>
                    <c:pt idx="0">
                      <c:v>PRT</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29"/>
              <c:layout/>
              <c:tx>
                <c:strRef>
                  <c:f>CO2_decoupling_scatter!$K$65</c:f>
                  <c:strCache>
                    <c:ptCount val="1"/>
                    <c:pt idx="0">
                      <c:v>SVK</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30"/>
              <c:layout/>
              <c:tx>
                <c:strRef>
                  <c:f>CO2_decoupling_scatter!$K$66</c:f>
                  <c:strCache>
                    <c:ptCount val="1"/>
                    <c:pt idx="0">
                      <c:v>SVN</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31"/>
              <c:layout/>
              <c:tx>
                <c:strRef>
                  <c:f>CO2_decoupling_scatter!$K$67</c:f>
                  <c:strCache>
                    <c:ptCount val="1"/>
                    <c:pt idx="0">
                      <c:v>SWE</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32"/>
              <c:layout/>
              <c:tx>
                <c:strRef>
                  <c:f>CO2_decoupling_scatter!$K$68</c:f>
                  <c:strCache>
                    <c:ptCount val="1"/>
                    <c:pt idx="0">
                      <c:v>TUR</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33"/>
              <c:layout/>
              <c:tx>
                <c:strRef>
                  <c:f>CO2_decoupling_scatter!$K$69</c:f>
                  <c:strCache>
                    <c:ptCount val="1"/>
                    <c:pt idx="0">
                      <c:v>USA</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34"/>
              <c:layout/>
              <c:tx>
                <c:strRef>
                  <c:f>CO2_decoupling_scatter!$K$70</c:f>
                  <c:strCache>
                    <c:ptCount val="1"/>
                    <c:pt idx="0">
                      <c:v>OECD</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35"/>
              <c:layout/>
              <c:tx>
                <c:strRef>
                  <c:f>CO2_decoupling_scatter!$K$71</c:f>
                  <c:strCache>
                    <c:ptCount val="1"/>
                    <c:pt idx="0">
                      <c:v>BRIICS</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36"/>
              <c:layout>
                <c:manualLayout>
                  <c:x val="-5.3454907161803712E-2"/>
                  <c:y val="-4.9515744100814947E-2"/>
                </c:manualLayout>
              </c:layout>
              <c:tx>
                <c:strRef>
                  <c:f>CO2_decoupling_scatter!$K$72</c:f>
                  <c:strCache>
                    <c:ptCount val="1"/>
                    <c:pt idx="0">
                      <c:v>World</c:v>
                    </c:pt>
                  </c:strCache>
                </c:strRef>
              </c:tx>
              <c:spPr/>
              <c:txPr>
                <a:bodyPr/>
                <a:lstStyle/>
                <a:p>
                  <a:pPr>
                    <a:defRPr sz="600" b="0" i="0" strike="noStrike">
                      <a:solidFill>
                        <a:srgbClr val="000000"/>
                      </a:solidFill>
                      <a:latin typeface="Arial Narrow"/>
                    </a:defRPr>
                  </a:pPr>
                  <a:endParaRPr lang="en-US"/>
                </a:p>
              </c:txPr>
              <c:dLblPos val="r"/>
              <c:showLegendKey val="0"/>
              <c:showVal val="1"/>
              <c:showCatName val="0"/>
              <c:showSerName val="0"/>
              <c:showPercent val="0"/>
              <c:showBubbleSize val="0"/>
            </c:dLbl>
            <c:txPr>
              <a:bodyPr/>
              <a:lstStyle/>
              <a:p>
                <a:pPr>
                  <a:defRPr sz="600"/>
                </a:pPr>
                <a:endParaRPr lang="en-US"/>
              </a:p>
            </c:txPr>
            <c:showLegendKey val="0"/>
            <c:showVal val="1"/>
            <c:showCatName val="0"/>
            <c:showSerName val="0"/>
            <c:showPercent val="0"/>
            <c:showBubbleSize val="0"/>
            <c:showLeaderLines val="0"/>
          </c:dLbls>
          <c:xVal>
            <c:numRef>
              <c:f>CO2_decoupling_scatter!$Q$36:$Q$72</c:f>
              <c:numCache>
                <c:formatCode>0.00</c:formatCode>
                <c:ptCount val="37"/>
                <c:pt idx="0">
                  <c:v>43.960049661499397</c:v>
                </c:pt>
                <c:pt idx="1">
                  <c:v>12.290469388065473</c:v>
                </c:pt>
                <c:pt idx="2">
                  <c:v>5.2737225699210288</c:v>
                </c:pt>
                <c:pt idx="3">
                  <c:v>19.124050567279603</c:v>
                </c:pt>
                <c:pt idx="4">
                  <c:v>61.130109974623124</c:v>
                </c:pt>
                <c:pt idx="5">
                  <c:v>30.800415697920862</c:v>
                </c:pt>
                <c:pt idx="6">
                  <c:v>8.6050693569821988</c:v>
                </c:pt>
                <c:pt idx="7">
                  <c:v>48.309504381453351</c:v>
                </c:pt>
                <c:pt idx="8">
                  <c:v>9.2547662747847834</c:v>
                </c:pt>
                <c:pt idx="9">
                  <c:v>8.1504563853865815</c:v>
                </c:pt>
                <c:pt idx="10">
                  <c:v>9.3515050856682009</c:v>
                </c:pt>
                <c:pt idx="11">
                  <c:v>22.309347835640299</c:v>
                </c:pt>
                <c:pt idx="12">
                  <c:v>23.510974910448503</c:v>
                </c:pt>
                <c:pt idx="13">
                  <c:v>-11.239987694457763</c:v>
                </c:pt>
                <c:pt idx="14">
                  <c:v>21.650477064305466</c:v>
                </c:pt>
                <c:pt idx="15">
                  <c:v>32.990989409963191</c:v>
                </c:pt>
                <c:pt idx="16">
                  <c:v>-0.29165256267837752</c:v>
                </c:pt>
                <c:pt idx="17">
                  <c:v>-2.2974603685848116</c:v>
                </c:pt>
                <c:pt idx="18">
                  <c:v>32.207421037203645</c:v>
                </c:pt>
                <c:pt idx="19">
                  <c:v>-2.6023414240642468</c:v>
                </c:pt>
                <c:pt idx="20">
                  <c:v>12.276020078879396</c:v>
                </c:pt>
                <c:pt idx="21">
                  <c:v>5.9207741025695615</c:v>
                </c:pt>
                <c:pt idx="22">
                  <c:v>30.03688805331003</c:v>
                </c:pt>
                <c:pt idx="23">
                  <c:v>23.035014929239217</c:v>
                </c:pt>
                <c:pt idx="24">
                  <c:v>43.219507464716891</c:v>
                </c:pt>
                <c:pt idx="25">
                  <c:v>2.6468503603921376</c:v>
                </c:pt>
                <c:pt idx="26">
                  <c:v>48.082850444272758</c:v>
                </c:pt>
                <c:pt idx="27">
                  <c:v>29.425090552996341</c:v>
                </c:pt>
                <c:pt idx="28">
                  <c:v>20.876861552176187</c:v>
                </c:pt>
                <c:pt idx="29">
                  <c:v>15.19972634360659</c:v>
                </c:pt>
                <c:pt idx="30">
                  <c:v>10.843823265367817</c:v>
                </c:pt>
                <c:pt idx="31">
                  <c:v>34.455035831367766</c:v>
                </c:pt>
                <c:pt idx="32">
                  <c:v>17.875972323952951</c:v>
                </c:pt>
                <c:pt idx="33">
                  <c:v>9.5789339886653355</c:v>
                </c:pt>
                <c:pt idx="34">
                  <c:v>11.884976669389458</c:v>
                </c:pt>
                <c:pt idx="35" formatCode="0">
                  <c:v>94.525790534047445</c:v>
                </c:pt>
                <c:pt idx="36">
                  <c:v>22.181881149718635</c:v>
                </c:pt>
              </c:numCache>
            </c:numRef>
          </c:xVal>
          <c:yVal>
            <c:numRef>
              <c:f>CO2_decoupling_scatter!$R$36:$R$72</c:f>
              <c:numCache>
                <c:formatCode>0.00</c:formatCode>
                <c:ptCount val="37"/>
                <c:pt idx="0">
                  <c:v>36.626452212954241</c:v>
                </c:pt>
                <c:pt idx="1">
                  <c:v>10.284220858348547</c:v>
                </c:pt>
                <c:pt idx="2">
                  <c:v>11.268124534650003</c:v>
                </c:pt>
                <c:pt idx="3">
                  <c:v>21.846554225077263</c:v>
                </c:pt>
                <c:pt idx="4">
                  <c:v>34.923089662499947</c:v>
                </c:pt>
                <c:pt idx="5">
                  <c:v>-1.4377430617676712</c:v>
                </c:pt>
                <c:pt idx="6">
                  <c:v>-2.2289372583608524</c:v>
                </c:pt>
                <c:pt idx="7">
                  <c:v>-0.74597320922048516</c:v>
                </c:pt>
                <c:pt idx="8">
                  <c:v>9.7525368961213879</c:v>
                </c:pt>
                <c:pt idx="9">
                  <c:v>16.820043846969668</c:v>
                </c:pt>
                <c:pt idx="10">
                  <c:v>-4.9142393516822818</c:v>
                </c:pt>
                <c:pt idx="11">
                  <c:v>20.884972364064147</c:v>
                </c:pt>
                <c:pt idx="12">
                  <c:v>-2.933363829559632</c:v>
                </c:pt>
                <c:pt idx="13">
                  <c:v>-26.279688318724435</c:v>
                </c:pt>
                <c:pt idx="14">
                  <c:v>21.191879915179502</c:v>
                </c:pt>
                <c:pt idx="15">
                  <c:v>6.9500530393291404</c:v>
                </c:pt>
                <c:pt idx="16">
                  <c:v>2.2961487659556523</c:v>
                </c:pt>
                <c:pt idx="17">
                  <c:v>-13.939247353345641</c:v>
                </c:pt>
                <c:pt idx="18">
                  <c:v>20.084821125028451</c:v>
                </c:pt>
                <c:pt idx="19">
                  <c:v>-2.5516828943375591</c:v>
                </c:pt>
                <c:pt idx="20">
                  <c:v>13.925833891403716</c:v>
                </c:pt>
                <c:pt idx="21">
                  <c:v>4.7347249015279314</c:v>
                </c:pt>
                <c:pt idx="22">
                  <c:v>10.633038747219947</c:v>
                </c:pt>
                <c:pt idx="23">
                  <c:v>32.793833467330444</c:v>
                </c:pt>
                <c:pt idx="24">
                  <c:v>8.5651422165195825</c:v>
                </c:pt>
                <c:pt idx="25">
                  <c:v>-10.633408347066563</c:v>
                </c:pt>
                <c:pt idx="26">
                  <c:v>28.026377186923114</c:v>
                </c:pt>
                <c:pt idx="27">
                  <c:v>20.282570414695165</c:v>
                </c:pt>
                <c:pt idx="28">
                  <c:v>13.344061189431677</c:v>
                </c:pt>
                <c:pt idx="29">
                  <c:v>2.9959779086099037</c:v>
                </c:pt>
                <c:pt idx="30">
                  <c:v>-0.5095793553090755</c:v>
                </c:pt>
                <c:pt idx="31">
                  <c:v>26.894491528956266</c:v>
                </c:pt>
                <c:pt idx="32">
                  <c:v>-2.9705670818894525</c:v>
                </c:pt>
                <c:pt idx="33">
                  <c:v>-9.4578077373770437</c:v>
                </c:pt>
                <c:pt idx="34">
                  <c:v>-1.4408952853272261</c:v>
                </c:pt>
                <c:pt idx="35" formatCode="0">
                  <c:v>94.49762932121422</c:v>
                </c:pt>
                <c:pt idx="36">
                  <c:v>23.106227424756899</c:v>
                </c:pt>
              </c:numCache>
            </c:numRef>
          </c:yVal>
          <c:smooth val="0"/>
        </c:ser>
        <c:ser>
          <c:idx val="1"/>
          <c:order val="1"/>
          <c:tx>
            <c:v>Diagonal</c:v>
          </c:tx>
          <c:spPr>
            <a:ln w="12700">
              <a:solidFill>
                <a:srgbClr val="4F81BD"/>
              </a:solidFill>
              <a:prstDash val="solid"/>
            </a:ln>
          </c:spPr>
          <c:marker>
            <c:symbol val="none"/>
          </c:marker>
          <c:xVal>
            <c:numLit>
              <c:formatCode>General</c:formatCode>
              <c:ptCount val="2"/>
              <c:pt idx="0">
                <c:v>0</c:v>
              </c:pt>
              <c:pt idx="1">
                <c:v>100</c:v>
              </c:pt>
            </c:numLit>
          </c:xVal>
          <c:yVal>
            <c:numLit>
              <c:formatCode>General</c:formatCode>
              <c:ptCount val="2"/>
              <c:pt idx="0">
                <c:v>0</c:v>
              </c:pt>
              <c:pt idx="1">
                <c:v>100</c:v>
              </c:pt>
            </c:numLit>
          </c:yVal>
          <c:smooth val="0"/>
        </c:ser>
        <c:ser>
          <c:idx val="2"/>
          <c:order val="2"/>
          <c:tx>
            <c:v>Zero</c:v>
          </c:tx>
          <c:spPr>
            <a:ln w="12700">
              <a:solidFill>
                <a:schemeClr val="accent1"/>
              </a:solidFill>
            </a:ln>
          </c:spPr>
          <c:marker>
            <c:symbol val="none"/>
          </c:marker>
          <c:xVal>
            <c:numLit>
              <c:formatCode>General</c:formatCode>
              <c:ptCount val="2"/>
              <c:pt idx="0">
                <c:v>0</c:v>
              </c:pt>
              <c:pt idx="1">
                <c:v>80</c:v>
              </c:pt>
            </c:numLit>
          </c:xVal>
          <c:yVal>
            <c:numLit>
              <c:formatCode>General</c:formatCode>
              <c:ptCount val="2"/>
              <c:pt idx="0">
                <c:v>0</c:v>
              </c:pt>
              <c:pt idx="1">
                <c:v>0</c:v>
              </c:pt>
            </c:numLit>
          </c:yVal>
          <c:smooth val="0"/>
        </c:ser>
        <c:dLbls>
          <c:showLegendKey val="0"/>
          <c:showVal val="0"/>
          <c:showCatName val="0"/>
          <c:showSerName val="0"/>
          <c:showPercent val="0"/>
          <c:showBubbleSize val="0"/>
        </c:dLbls>
        <c:axId val="447967616"/>
        <c:axId val="447969536"/>
      </c:scatterChart>
      <c:valAx>
        <c:axId val="447967616"/>
        <c:scaling>
          <c:orientation val="minMax"/>
          <c:max val="100"/>
          <c:min val="0"/>
        </c:scaling>
        <c:delete val="0"/>
        <c:axPos val="b"/>
        <c:majorGridlines>
          <c:spPr>
            <a:ln w="3175">
              <a:solidFill>
                <a:srgbClr val="FFFFFF"/>
              </a:solidFill>
              <a:prstDash val="solid"/>
            </a:ln>
          </c:spPr>
        </c:majorGridlines>
        <c:title>
          <c:tx>
            <c:rich>
              <a:bodyPr/>
              <a:lstStyle/>
              <a:p>
                <a:pPr>
                  <a:defRPr sz="700" b="0" i="0">
                    <a:solidFill>
                      <a:srgbClr val="000000"/>
                    </a:solidFill>
                    <a:latin typeface="Arial Narrow"/>
                  </a:defRPr>
                </a:pPr>
                <a:r>
                  <a:rPr lang="en-US" sz="700" b="0" i="0">
                    <a:solidFill>
                      <a:srgbClr val="000000"/>
                    </a:solidFill>
                    <a:latin typeface="Arial Narrow"/>
                  </a:rPr>
                  <a:t>Change in income (%, 2000-2009)</a:t>
                </a:r>
              </a:p>
            </c:rich>
          </c:tx>
          <c:layout>
            <c:manualLayout>
              <c:xMode val="edge"/>
              <c:yMode val="edge"/>
              <c:x val="0.5630747126436817"/>
              <c:y val="0.92999484725685211"/>
            </c:manualLayout>
          </c:layout>
          <c:overlay val="0"/>
        </c:title>
        <c:numFmt formatCode="General" sourceLinked="0"/>
        <c:majorTickMark val="in"/>
        <c:minorTickMark val="none"/>
        <c:tickLblPos val="low"/>
        <c:spPr>
          <a:noFill/>
          <a:ln w="9525">
            <a:noFill/>
            <a:prstDash val="solid"/>
          </a:ln>
        </c:spPr>
        <c:txPr>
          <a:bodyPr rot="-60000000" vert="horz"/>
          <a:lstStyle/>
          <a:p>
            <a:pPr>
              <a:defRPr sz="700" b="0" i="0">
                <a:solidFill>
                  <a:srgbClr val="000000"/>
                </a:solidFill>
                <a:latin typeface="Arial Narrow"/>
                <a:ea typeface="Arial Narrow"/>
                <a:cs typeface="Arial Narrow"/>
              </a:defRPr>
            </a:pPr>
            <a:endParaRPr lang="en-US"/>
          </a:p>
        </c:txPr>
        <c:crossAx val="447969536"/>
        <c:crossesAt val="-20"/>
        <c:crossBetween val="midCat"/>
        <c:majorUnit val="10"/>
      </c:valAx>
      <c:valAx>
        <c:axId val="447969536"/>
        <c:scaling>
          <c:orientation val="minMax"/>
          <c:max val="100"/>
          <c:min val="-40"/>
        </c:scaling>
        <c:delete val="0"/>
        <c:axPos val="l"/>
        <c:majorGridlines>
          <c:spPr>
            <a:ln w="3175">
              <a:solidFill>
                <a:srgbClr val="FFFFFF"/>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sz="700" b="0" i="0">
                <a:solidFill>
                  <a:srgbClr val="000000"/>
                </a:solidFill>
                <a:latin typeface="Arial Narrow"/>
                <a:ea typeface="Arial Narrow"/>
                <a:cs typeface="Arial Narrow"/>
              </a:defRPr>
            </a:pPr>
            <a:endParaRPr lang="en-US"/>
          </a:p>
        </c:txPr>
        <c:crossAx val="447967616"/>
        <c:crossesAt val="-20"/>
        <c:crossBetween val="midCat"/>
        <c:majorUnit val="10"/>
      </c:valAx>
      <c:spPr>
        <a:solidFill>
          <a:srgbClr val="F4FFFF"/>
        </a:solidFill>
        <a:ln w="9525">
          <a:noFill/>
        </a:ln>
      </c:spPr>
    </c:plotArea>
    <c:plotVisOnly val="1"/>
    <c:dispBlanksAs val="gap"/>
    <c:showDLblsOverMax val="0"/>
  </c:chart>
  <c:spPr>
    <a:noFill/>
    <a:ln>
      <a:noFill/>
    </a:ln>
  </c:spPr>
  <c:txPr>
    <a:bodyPr/>
    <a:lstStyle/>
    <a:p>
      <a:pPr>
        <a:defRPr sz="900" b="0" i="0" u="none" strike="noStrike" baseline="0">
          <a:solidFill>
            <a:srgbClr val="000000"/>
          </a:solidFill>
          <a:latin typeface="Arial" pitchFamily="34" charset="0"/>
          <a:ea typeface="Arial Narrow"/>
          <a:cs typeface="Arial" pitchFamily="34" charset="0"/>
        </a:defRPr>
      </a:pPr>
      <a:endParaRPr lang="en-US"/>
    </a:p>
  </c:txPr>
  <c:printSettings>
    <c:headerFooter/>
    <c:pageMargins b="0.75000000000001266" l="0.70000000000000062" r="0.70000000000000062" t="0.75000000000001266" header="0.30000000000000032" footer="0.30000000000000032"/>
    <c:pageSetup orientation="portrait"/>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2338187326886395E-2"/>
          <c:y val="0.14513524816036658"/>
          <c:w val="0.86018532224818456"/>
          <c:h val="0.72425549089165753"/>
        </c:manualLayout>
      </c:layout>
      <c:scatterChart>
        <c:scatterStyle val="lineMarker"/>
        <c:varyColors val="0"/>
        <c:ser>
          <c:idx val="0"/>
          <c:order val="0"/>
          <c:tx>
            <c:strRef>
              <c:f>CO2_decoupling_scatter!$V$35</c:f>
              <c:strCache>
                <c:ptCount val="1"/>
                <c:pt idx="0">
                  <c:v>Change in demand-based CO2 emissions
(%, 1995-2000)
</c:v>
                </c:pt>
              </c:strCache>
            </c:strRef>
          </c:tx>
          <c:spPr>
            <a:ln w="28575">
              <a:noFill/>
            </a:ln>
          </c:spPr>
          <c:marker>
            <c:symbol val="diamond"/>
            <c:size val="4"/>
            <c:spPr>
              <a:solidFill>
                <a:srgbClr val="4F81BD"/>
              </a:solidFill>
              <a:ln>
                <a:solidFill>
                  <a:srgbClr val="4F81BD"/>
                </a:solidFill>
                <a:prstDash val="solid"/>
              </a:ln>
            </c:spPr>
          </c:marker>
          <c:dPt>
            <c:idx val="34"/>
            <c:marker>
              <c:spPr>
                <a:solidFill>
                  <a:schemeClr val="tx1"/>
                </a:solidFill>
                <a:ln>
                  <a:solidFill>
                    <a:srgbClr val="FFFFFF"/>
                  </a:solidFill>
                  <a:prstDash val="solid"/>
                </a:ln>
              </c:spPr>
            </c:marker>
            <c:bubble3D val="0"/>
          </c:dPt>
          <c:dPt>
            <c:idx val="36"/>
            <c:marker>
              <c:spPr>
                <a:solidFill>
                  <a:schemeClr val="tx1"/>
                </a:solidFill>
                <a:ln>
                  <a:solidFill>
                    <a:srgbClr val="4F81BD"/>
                  </a:solidFill>
                  <a:prstDash val="solid"/>
                </a:ln>
              </c:spPr>
            </c:marker>
            <c:bubble3D val="0"/>
          </c:dPt>
          <c:dLbls>
            <c:dLbl>
              <c:idx val="0"/>
              <c:layout/>
              <c:tx>
                <c:strRef>
                  <c:f>CO2_decoupling_scatter!$K$36</c:f>
                  <c:strCache>
                    <c:ptCount val="1"/>
                    <c:pt idx="0">
                      <c:v>AUS</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1"/>
              <c:layout/>
              <c:tx>
                <c:strRef>
                  <c:f>CO2_decoupling_scatter!$K$37</c:f>
                  <c:strCache>
                    <c:ptCount val="1"/>
                    <c:pt idx="0">
                      <c:v>AUT</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2"/>
              <c:layout/>
              <c:tx>
                <c:strRef>
                  <c:f>CO2_decoupling_scatter!$K$38</c:f>
                  <c:strCache>
                    <c:ptCount val="1"/>
                    <c:pt idx="0">
                      <c:v>BEL</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3"/>
              <c:layout/>
              <c:tx>
                <c:strRef>
                  <c:f>CO2_decoupling_scatter!$K$39</c:f>
                  <c:strCache>
                    <c:ptCount val="1"/>
                    <c:pt idx="0">
                      <c:v>CAN</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4"/>
              <c:layout/>
              <c:tx>
                <c:strRef>
                  <c:f>CO2_decoupling_scatter!$K$40</c:f>
                  <c:strCache>
                    <c:ptCount val="1"/>
                    <c:pt idx="0">
                      <c:v>CHE</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5"/>
              <c:layout/>
              <c:tx>
                <c:strRef>
                  <c:f>CO2_decoupling_scatter!$K$41</c:f>
                  <c:strCache>
                    <c:ptCount val="1"/>
                    <c:pt idx="0">
                      <c:v>CHL</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6"/>
              <c:layout/>
              <c:tx>
                <c:strRef>
                  <c:f>CO2_decoupling_scatter!$K$42</c:f>
                  <c:strCache>
                    <c:ptCount val="1"/>
                    <c:pt idx="0">
                      <c:v>CZE</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7"/>
              <c:layout/>
              <c:tx>
                <c:strRef>
                  <c:f>CO2_decoupling_scatter!$K$43</c:f>
                  <c:strCache>
                    <c:ptCount val="1"/>
                    <c:pt idx="0">
                      <c:v>DEU</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8"/>
              <c:layout/>
              <c:tx>
                <c:strRef>
                  <c:f>CO2_decoupling_scatter!$K$44</c:f>
                  <c:strCache>
                    <c:ptCount val="1"/>
                    <c:pt idx="0">
                      <c:v>DNK</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9"/>
              <c:layout/>
              <c:tx>
                <c:strRef>
                  <c:f>CO2_decoupling_scatter!$K$45</c:f>
                  <c:strCache>
                    <c:ptCount val="1"/>
                    <c:pt idx="0">
                      <c:v>ESP</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10"/>
              <c:layout/>
              <c:tx>
                <c:strRef>
                  <c:f>CO2_decoupling_scatter!$K$46</c:f>
                  <c:strCache>
                    <c:ptCount val="1"/>
                    <c:pt idx="0">
                      <c:v>EST</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11"/>
              <c:layout/>
              <c:tx>
                <c:strRef>
                  <c:f>CO2_decoupling_scatter!$K$47</c:f>
                  <c:strCache>
                    <c:ptCount val="1"/>
                    <c:pt idx="0">
                      <c:v>FIN</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12"/>
              <c:layout/>
              <c:tx>
                <c:strRef>
                  <c:f>CO2_decoupling_scatter!$K$48</c:f>
                  <c:strCache>
                    <c:ptCount val="1"/>
                    <c:pt idx="0">
                      <c:v>FRA</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13"/>
              <c:layout>
                <c:manualLayout>
                  <c:x val="-1.0901488358384909E-2"/>
                  <c:y val="-1.9634539535343349E-2"/>
                </c:manualLayout>
              </c:layout>
              <c:tx>
                <c:strRef>
                  <c:f>CO2_decoupling_scatter!$K$49</c:f>
                  <c:strCache>
                    <c:ptCount val="1"/>
                    <c:pt idx="0">
                      <c:v>GBR</c:v>
                    </c:pt>
                  </c:strCache>
                </c:strRef>
              </c:tx>
              <c:spPr/>
              <c:txPr>
                <a:bodyPr/>
                <a:lstStyle/>
                <a:p>
                  <a:pPr>
                    <a:defRPr sz="600" b="0" i="0" strike="noStrike">
                      <a:solidFill>
                        <a:srgbClr val="000000"/>
                      </a:solidFill>
                      <a:latin typeface="Arial Narrow"/>
                    </a:defRPr>
                  </a:pPr>
                  <a:endParaRPr lang="en-US"/>
                </a:p>
              </c:txPr>
              <c:dLblPos val="r"/>
              <c:showLegendKey val="0"/>
              <c:showVal val="1"/>
              <c:showCatName val="0"/>
              <c:showSerName val="0"/>
              <c:showPercent val="0"/>
              <c:showBubbleSize val="0"/>
            </c:dLbl>
            <c:dLbl>
              <c:idx val="14"/>
              <c:layout/>
              <c:tx>
                <c:strRef>
                  <c:f>CO2_decoupling_scatter!$K$50</c:f>
                  <c:strCache>
                    <c:ptCount val="1"/>
                    <c:pt idx="0">
                      <c:v>GRC</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15"/>
              <c:layout/>
              <c:tx>
                <c:strRef>
                  <c:f>CO2_decoupling_scatter!$K$51</c:f>
                  <c:strCache>
                    <c:ptCount val="1"/>
                    <c:pt idx="0">
                      <c:v>HUN</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16"/>
              <c:layout/>
              <c:tx>
                <c:strRef>
                  <c:f>CO2_decoupling_scatter!$K$52</c:f>
                  <c:strCache>
                    <c:ptCount val="1"/>
                    <c:pt idx="0">
                      <c:v>IRL</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17"/>
              <c:layout/>
              <c:tx>
                <c:strRef>
                  <c:f>CO2_decoupling_scatter!$K$53</c:f>
                  <c:strCache>
                    <c:ptCount val="1"/>
                    <c:pt idx="0">
                      <c:v>ISL</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18"/>
              <c:layout/>
              <c:tx>
                <c:strRef>
                  <c:f>CO2_decoupling_scatter!$K$54</c:f>
                  <c:strCache>
                    <c:ptCount val="1"/>
                    <c:pt idx="0">
                      <c:v>ISR</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19"/>
              <c:layout/>
              <c:tx>
                <c:strRef>
                  <c:f>CO2_decoupling_scatter!$K$55</c:f>
                  <c:strCache>
                    <c:ptCount val="1"/>
                    <c:pt idx="0">
                      <c:v>ITA</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20"/>
              <c:layout/>
              <c:tx>
                <c:strRef>
                  <c:f>CO2_decoupling_scatter!$K$56</c:f>
                  <c:strCache>
                    <c:ptCount val="1"/>
                    <c:pt idx="0">
                      <c:v>JPN</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21"/>
              <c:layout/>
              <c:tx>
                <c:strRef>
                  <c:f>CO2_decoupling_scatter!$K$57</c:f>
                  <c:strCache>
                    <c:ptCount val="1"/>
                    <c:pt idx="0">
                      <c:v>KOR</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22"/>
              <c:layout/>
              <c:tx>
                <c:strRef>
                  <c:f>CO2_decoupling_scatter!$K$58</c:f>
                  <c:strCache>
                    <c:ptCount val="1"/>
                    <c:pt idx="0">
                      <c:v>LUX</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23"/>
              <c:layout/>
              <c:tx>
                <c:strRef>
                  <c:f>CO2_decoupling_scatter!$K$59</c:f>
                  <c:strCache>
                    <c:ptCount val="1"/>
                    <c:pt idx="0">
                      <c:v>MEX</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24"/>
              <c:layout/>
              <c:tx>
                <c:strRef>
                  <c:f>CO2_decoupling_scatter!$K$60</c:f>
                  <c:strCache>
                    <c:ptCount val="1"/>
                    <c:pt idx="0">
                      <c:v>NLD</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25"/>
              <c:layout/>
              <c:tx>
                <c:strRef>
                  <c:f>CO2_decoupling_scatter!$K$61</c:f>
                  <c:strCache>
                    <c:ptCount val="1"/>
                    <c:pt idx="0">
                      <c:v>NOR</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26"/>
              <c:layout/>
              <c:tx>
                <c:strRef>
                  <c:f>CO2_decoupling_scatter!$K$62</c:f>
                  <c:strCache>
                    <c:ptCount val="1"/>
                    <c:pt idx="0">
                      <c:v>NZL</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27"/>
              <c:layout/>
              <c:tx>
                <c:strRef>
                  <c:f>CO2_decoupling_scatter!$K$63</c:f>
                  <c:strCache>
                    <c:ptCount val="1"/>
                    <c:pt idx="0">
                      <c:v>POL</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28"/>
              <c:layout/>
              <c:tx>
                <c:strRef>
                  <c:f>CO2_decoupling_scatter!$K$64</c:f>
                  <c:strCache>
                    <c:ptCount val="1"/>
                    <c:pt idx="0">
                      <c:v>PRT</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29"/>
              <c:layout/>
              <c:tx>
                <c:strRef>
                  <c:f>CO2_decoupling_scatter!$K$65</c:f>
                  <c:strCache>
                    <c:ptCount val="1"/>
                    <c:pt idx="0">
                      <c:v>SVK</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30"/>
              <c:layout/>
              <c:tx>
                <c:strRef>
                  <c:f>CO2_decoupling_scatter!$K$66</c:f>
                  <c:strCache>
                    <c:ptCount val="1"/>
                    <c:pt idx="0">
                      <c:v>SVN</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31"/>
              <c:layout/>
              <c:tx>
                <c:strRef>
                  <c:f>CO2_decoupling_scatter!$K$67</c:f>
                  <c:strCache>
                    <c:ptCount val="1"/>
                    <c:pt idx="0">
                      <c:v>SWE</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32"/>
              <c:layout/>
              <c:tx>
                <c:strRef>
                  <c:f>CO2_decoupling_scatter!$K$68</c:f>
                  <c:strCache>
                    <c:ptCount val="1"/>
                    <c:pt idx="0">
                      <c:v>TUR</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33"/>
              <c:layout/>
              <c:tx>
                <c:strRef>
                  <c:f>CO2_decoupling_scatter!$K$69</c:f>
                  <c:strCache>
                    <c:ptCount val="1"/>
                    <c:pt idx="0">
                      <c:v>USA</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34"/>
              <c:layout/>
              <c:tx>
                <c:strRef>
                  <c:f>CO2_decoupling_scatter!$K$70</c:f>
                  <c:strCache>
                    <c:ptCount val="1"/>
                    <c:pt idx="0">
                      <c:v>OECD</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35"/>
              <c:layout/>
              <c:tx>
                <c:strRef>
                  <c:f>CO2_decoupling_scatter!$K$71</c:f>
                  <c:strCache>
                    <c:ptCount val="1"/>
                    <c:pt idx="0">
                      <c:v>BRIICS</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36"/>
              <c:layout/>
              <c:tx>
                <c:strRef>
                  <c:f>CO2_decoupling_scatter!$K$72</c:f>
                  <c:strCache>
                    <c:ptCount val="1"/>
                    <c:pt idx="0">
                      <c:v>World</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txPr>
              <a:bodyPr/>
              <a:lstStyle/>
              <a:p>
                <a:pPr>
                  <a:defRPr sz="600"/>
                </a:pPr>
                <a:endParaRPr lang="en-US"/>
              </a:p>
            </c:txPr>
            <c:showLegendKey val="0"/>
            <c:showVal val="1"/>
            <c:showCatName val="0"/>
            <c:showSerName val="0"/>
            <c:showPercent val="0"/>
            <c:showBubbleSize val="0"/>
            <c:showLeaderLines val="0"/>
          </c:dLbls>
          <c:xVal>
            <c:numRef>
              <c:f>CO2_decoupling_scatter!$U$36:$U$72</c:f>
              <c:numCache>
                <c:formatCode>0.0</c:formatCode>
                <c:ptCount val="37"/>
                <c:pt idx="0">
                  <c:v>22.586492627248887</c:v>
                </c:pt>
                <c:pt idx="1">
                  <c:v>12.986394200313864</c:v>
                </c:pt>
                <c:pt idx="2">
                  <c:v>12.055878731579069</c:v>
                </c:pt>
                <c:pt idx="3">
                  <c:v>25.268680592249922</c:v>
                </c:pt>
                <c:pt idx="4">
                  <c:v>13.911907954428909</c:v>
                </c:pt>
                <c:pt idx="5">
                  <c:v>14.833192540183571</c:v>
                </c:pt>
                <c:pt idx="6">
                  <c:v>6.0059331970612453</c:v>
                </c:pt>
                <c:pt idx="7">
                  <c:v>7.3919534861813911</c:v>
                </c:pt>
                <c:pt idx="8">
                  <c:v>14.554390192585606</c:v>
                </c:pt>
                <c:pt idx="9">
                  <c:v>21.857952954617492</c:v>
                </c:pt>
                <c:pt idx="10">
                  <c:v>43.211886360954338</c:v>
                </c:pt>
                <c:pt idx="11">
                  <c:v>29.873899000660664</c:v>
                </c:pt>
                <c:pt idx="12">
                  <c:v>15.857763708582304</c:v>
                </c:pt>
                <c:pt idx="13">
                  <c:v>24.339920503522226</c:v>
                </c:pt>
                <c:pt idx="14">
                  <c:v>16.020679710867643</c:v>
                </c:pt>
                <c:pt idx="15">
                  <c:v>13.035985426356916</c:v>
                </c:pt>
                <c:pt idx="16">
                  <c:v>52.301049273256893</c:v>
                </c:pt>
                <c:pt idx="17">
                  <c:v>30.794162864125241</c:v>
                </c:pt>
                <c:pt idx="18">
                  <c:v>24.695551295408062</c:v>
                </c:pt>
                <c:pt idx="19">
                  <c:v>10.113868720311233</c:v>
                </c:pt>
                <c:pt idx="20">
                  <c:v>2.9208136019433</c:v>
                </c:pt>
                <c:pt idx="21">
                  <c:v>15.155907446090183</c:v>
                </c:pt>
                <c:pt idx="22">
                  <c:v>24.137266109027163</c:v>
                </c:pt>
                <c:pt idx="23">
                  <c:v>38.985517311813965</c:v>
                </c:pt>
                <c:pt idx="24">
                  <c:v>23.901660023298714</c:v>
                </c:pt>
                <c:pt idx="25">
                  <c:v>41.487813283966531</c:v>
                </c:pt>
                <c:pt idx="26">
                  <c:v>15.28832274256702</c:v>
                </c:pt>
                <c:pt idx="27">
                  <c:v>30.045074739835222</c:v>
                </c:pt>
                <c:pt idx="28">
                  <c:v>20.484863205156589</c:v>
                </c:pt>
                <c:pt idx="29">
                  <c:v>16.416605597427576</c:v>
                </c:pt>
                <c:pt idx="30">
                  <c:v>20.929251286369148</c:v>
                </c:pt>
                <c:pt idx="31">
                  <c:v>15.428074937736241</c:v>
                </c:pt>
                <c:pt idx="32">
                  <c:v>20.013056824314219</c:v>
                </c:pt>
                <c:pt idx="33">
                  <c:v>26.570299127448234</c:v>
                </c:pt>
                <c:pt idx="34">
                  <c:v>19.243857569747966</c:v>
                </c:pt>
                <c:pt idx="35">
                  <c:v>27.443586258807727</c:v>
                </c:pt>
                <c:pt idx="36">
                  <c:v>18.820726438130393</c:v>
                </c:pt>
              </c:numCache>
            </c:numRef>
          </c:xVal>
          <c:yVal>
            <c:numRef>
              <c:f>CO2_decoupling_scatter!$V$36:$V$72</c:f>
              <c:numCache>
                <c:formatCode>0.00</c:formatCode>
                <c:ptCount val="37"/>
                <c:pt idx="0">
                  <c:v>15.187116313058418</c:v>
                </c:pt>
                <c:pt idx="1">
                  <c:v>-1.4132334950652468</c:v>
                </c:pt>
                <c:pt idx="2">
                  <c:v>6.5179218188945605</c:v>
                </c:pt>
                <c:pt idx="3">
                  <c:v>2.3005806123138695</c:v>
                </c:pt>
                <c:pt idx="4">
                  <c:v>34.015209574846864</c:v>
                </c:pt>
                <c:pt idx="5">
                  <c:v>-3.8460446525717549</c:v>
                </c:pt>
                <c:pt idx="6">
                  <c:v>-3.2193875441079411</c:v>
                </c:pt>
                <c:pt idx="7">
                  <c:v>-4.7608906175164858</c:v>
                </c:pt>
                <c:pt idx="8">
                  <c:v>10.280650733288873</c:v>
                </c:pt>
                <c:pt idx="9">
                  <c:v>4.0777144674993711</c:v>
                </c:pt>
                <c:pt idx="10">
                  <c:v>-6.8879051132340861</c:v>
                </c:pt>
                <c:pt idx="11">
                  <c:v>17.688362277004828</c:v>
                </c:pt>
                <c:pt idx="12">
                  <c:v>2.4371224183163145</c:v>
                </c:pt>
                <c:pt idx="13">
                  <c:v>39.273501452964886</c:v>
                </c:pt>
                <c:pt idx="14">
                  <c:v>20.239170311792137</c:v>
                </c:pt>
                <c:pt idx="15">
                  <c:v>22.15538370648321</c:v>
                </c:pt>
                <c:pt idx="16">
                  <c:v>11.698959565269391</c:v>
                </c:pt>
                <c:pt idx="17">
                  <c:v>-5.0942872118119293</c:v>
                </c:pt>
                <c:pt idx="18">
                  <c:v>9.2140028896906472</c:v>
                </c:pt>
                <c:pt idx="19">
                  <c:v>41.513422424817527</c:v>
                </c:pt>
                <c:pt idx="20">
                  <c:v>35.164677405982239</c:v>
                </c:pt>
                <c:pt idx="21">
                  <c:v>2.6006960861069697</c:v>
                </c:pt>
                <c:pt idx="22">
                  <c:v>9.8614297648399543</c:v>
                </c:pt>
                <c:pt idx="23">
                  <c:v>5.3981146263628776</c:v>
                </c:pt>
                <c:pt idx="24">
                  <c:v>-8.0575615276019299</c:v>
                </c:pt>
                <c:pt idx="25">
                  <c:v>27.269894952742579</c:v>
                </c:pt>
                <c:pt idx="26">
                  <c:v>-8.8606190218448742</c:v>
                </c:pt>
                <c:pt idx="27">
                  <c:v>12.721851154596214</c:v>
                </c:pt>
                <c:pt idx="28">
                  <c:v>20.14868987337664</c:v>
                </c:pt>
                <c:pt idx="29">
                  <c:v>-1.5780069747394532</c:v>
                </c:pt>
                <c:pt idx="30">
                  <c:v>12.517822402508983</c:v>
                </c:pt>
                <c:pt idx="31">
                  <c:v>36.694567358318182</c:v>
                </c:pt>
                <c:pt idx="32">
                  <c:v>9.7001129352808544</c:v>
                </c:pt>
                <c:pt idx="33">
                  <c:v>20.60214576116617</c:v>
                </c:pt>
                <c:pt idx="34">
                  <c:v>11.502440630283317</c:v>
                </c:pt>
                <c:pt idx="35">
                  <c:v>-1.4345360367274851</c:v>
                </c:pt>
                <c:pt idx="36">
                  <c:v>7.1952021404094753</c:v>
                </c:pt>
              </c:numCache>
            </c:numRef>
          </c:yVal>
          <c:smooth val="0"/>
        </c:ser>
        <c:ser>
          <c:idx val="1"/>
          <c:order val="1"/>
          <c:tx>
            <c:v>Diagonal</c:v>
          </c:tx>
          <c:spPr>
            <a:ln w="12700">
              <a:solidFill>
                <a:srgbClr val="4F81BD"/>
              </a:solidFill>
              <a:prstDash val="solid"/>
            </a:ln>
          </c:spPr>
          <c:marker>
            <c:symbol val="none"/>
          </c:marker>
          <c:xVal>
            <c:numLit>
              <c:formatCode>General</c:formatCode>
              <c:ptCount val="2"/>
              <c:pt idx="0">
                <c:v>0</c:v>
              </c:pt>
              <c:pt idx="1">
                <c:v>100</c:v>
              </c:pt>
            </c:numLit>
          </c:xVal>
          <c:yVal>
            <c:numLit>
              <c:formatCode>General</c:formatCode>
              <c:ptCount val="2"/>
              <c:pt idx="0">
                <c:v>0</c:v>
              </c:pt>
              <c:pt idx="1">
                <c:v>100</c:v>
              </c:pt>
            </c:numLit>
          </c:yVal>
          <c:smooth val="0"/>
        </c:ser>
        <c:ser>
          <c:idx val="2"/>
          <c:order val="2"/>
          <c:tx>
            <c:v>Zero</c:v>
          </c:tx>
          <c:spPr>
            <a:ln w="12700">
              <a:solidFill>
                <a:schemeClr val="accent1"/>
              </a:solidFill>
            </a:ln>
          </c:spPr>
          <c:marker>
            <c:symbol val="none"/>
          </c:marker>
          <c:xVal>
            <c:numLit>
              <c:formatCode>General</c:formatCode>
              <c:ptCount val="2"/>
              <c:pt idx="0">
                <c:v>0</c:v>
              </c:pt>
              <c:pt idx="1">
                <c:v>80</c:v>
              </c:pt>
            </c:numLit>
          </c:xVal>
          <c:yVal>
            <c:numLit>
              <c:formatCode>General</c:formatCode>
              <c:ptCount val="2"/>
              <c:pt idx="0">
                <c:v>0</c:v>
              </c:pt>
              <c:pt idx="1">
                <c:v>0</c:v>
              </c:pt>
            </c:numLit>
          </c:yVal>
          <c:smooth val="0"/>
        </c:ser>
        <c:dLbls>
          <c:showLegendKey val="0"/>
          <c:showVal val="0"/>
          <c:showCatName val="0"/>
          <c:showSerName val="0"/>
          <c:showPercent val="0"/>
          <c:showBubbleSize val="0"/>
        </c:dLbls>
        <c:axId val="448201856"/>
        <c:axId val="448203776"/>
      </c:scatterChart>
      <c:valAx>
        <c:axId val="448201856"/>
        <c:scaling>
          <c:orientation val="minMax"/>
          <c:max val="100"/>
          <c:min val="0"/>
        </c:scaling>
        <c:delete val="0"/>
        <c:axPos val="b"/>
        <c:majorGridlines>
          <c:spPr>
            <a:ln w="3175">
              <a:solidFill>
                <a:srgbClr val="FFFFFF"/>
              </a:solidFill>
              <a:prstDash val="solid"/>
            </a:ln>
          </c:spPr>
        </c:majorGridlines>
        <c:title>
          <c:tx>
            <c:rich>
              <a:bodyPr/>
              <a:lstStyle/>
              <a:p>
                <a:pPr>
                  <a:defRPr sz="700" b="0" i="0">
                    <a:solidFill>
                      <a:srgbClr val="000000"/>
                    </a:solidFill>
                    <a:latin typeface="Arial Narrow"/>
                  </a:defRPr>
                </a:pPr>
                <a:r>
                  <a:rPr lang="en-US" sz="700" b="0" i="0">
                    <a:solidFill>
                      <a:srgbClr val="000000"/>
                    </a:solidFill>
                    <a:latin typeface="Arial Narrow"/>
                  </a:rPr>
                  <a:t>Change in income (%, 1995-2000)</a:t>
                </a:r>
              </a:p>
            </c:rich>
          </c:tx>
          <c:layout>
            <c:manualLayout>
              <c:xMode val="edge"/>
              <c:yMode val="edge"/>
              <c:x val="0.5630747126436817"/>
              <c:y val="0.92999484725685211"/>
            </c:manualLayout>
          </c:layout>
          <c:overlay val="0"/>
        </c:title>
        <c:numFmt formatCode="General" sourceLinked="0"/>
        <c:majorTickMark val="in"/>
        <c:minorTickMark val="none"/>
        <c:tickLblPos val="low"/>
        <c:spPr>
          <a:noFill/>
          <a:ln w="9525">
            <a:noFill/>
            <a:prstDash val="solid"/>
          </a:ln>
        </c:spPr>
        <c:txPr>
          <a:bodyPr rot="-60000000" vert="horz"/>
          <a:lstStyle/>
          <a:p>
            <a:pPr>
              <a:defRPr sz="700" b="0" i="0">
                <a:solidFill>
                  <a:srgbClr val="000000"/>
                </a:solidFill>
                <a:latin typeface="Arial Narrow"/>
                <a:ea typeface="Arial Narrow"/>
                <a:cs typeface="Arial Narrow"/>
              </a:defRPr>
            </a:pPr>
            <a:endParaRPr lang="en-US"/>
          </a:p>
        </c:txPr>
        <c:crossAx val="448203776"/>
        <c:crossesAt val="-20"/>
        <c:crossBetween val="midCat"/>
        <c:majorUnit val="10"/>
      </c:valAx>
      <c:valAx>
        <c:axId val="448203776"/>
        <c:scaling>
          <c:orientation val="minMax"/>
          <c:max val="100"/>
          <c:min val="-40"/>
        </c:scaling>
        <c:delete val="0"/>
        <c:axPos val="l"/>
        <c:majorGridlines>
          <c:spPr>
            <a:ln w="3175">
              <a:solidFill>
                <a:srgbClr val="FFFFFF"/>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sz="700" b="0" i="0">
                <a:solidFill>
                  <a:srgbClr val="000000"/>
                </a:solidFill>
                <a:latin typeface="Arial Narrow"/>
                <a:ea typeface="Arial Narrow"/>
                <a:cs typeface="Arial Narrow"/>
              </a:defRPr>
            </a:pPr>
            <a:endParaRPr lang="en-US"/>
          </a:p>
        </c:txPr>
        <c:crossAx val="448201856"/>
        <c:crossesAt val="-20"/>
        <c:crossBetween val="midCat"/>
        <c:majorUnit val="10"/>
      </c:valAx>
      <c:spPr>
        <a:solidFill>
          <a:srgbClr val="F4FFFF"/>
        </a:solidFill>
        <a:ln w="9525">
          <a:noFill/>
        </a:ln>
      </c:spPr>
    </c:plotArea>
    <c:plotVisOnly val="1"/>
    <c:dispBlanksAs val="gap"/>
    <c:showDLblsOverMax val="0"/>
  </c:chart>
  <c:spPr>
    <a:noFill/>
    <a:ln>
      <a:noFill/>
    </a:ln>
  </c:spPr>
  <c:txPr>
    <a:bodyPr/>
    <a:lstStyle/>
    <a:p>
      <a:pPr>
        <a:defRPr sz="900" b="0" i="0" u="none" strike="noStrike" baseline="0">
          <a:solidFill>
            <a:srgbClr val="000000"/>
          </a:solidFill>
          <a:latin typeface="Arial" pitchFamily="34" charset="0"/>
          <a:ea typeface="Arial Narrow"/>
          <a:cs typeface="Arial" pitchFamily="34" charset="0"/>
        </a:defRPr>
      </a:pPr>
      <a:endParaRPr lang="en-US"/>
    </a:p>
  </c:txPr>
  <c:printSettings>
    <c:headerFooter/>
    <c:pageMargins b="0.75000000000001266" l="0.70000000000000062" r="0.70000000000000062" t="0.75000000000001266" header="0.30000000000000032" footer="0.30000000000000032"/>
    <c:pageSetup orientation="portrait"/>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2338187326886395E-2"/>
          <c:y val="0.14513524816036644"/>
          <c:w val="0.86018532224818356"/>
          <c:h val="0.72425549089165753"/>
        </c:manualLayout>
      </c:layout>
      <c:scatterChart>
        <c:scatterStyle val="lineMarker"/>
        <c:varyColors val="0"/>
        <c:ser>
          <c:idx val="0"/>
          <c:order val="0"/>
          <c:tx>
            <c:strRef>
              <c:f>CO2_decoupling_scatter!$D$35</c:f>
              <c:strCache>
                <c:ptCount val="1"/>
                <c:pt idx="0">
                  <c:v>CO2 fuel comb. (%, 1999/01-2008/10)</c:v>
                </c:pt>
              </c:strCache>
            </c:strRef>
          </c:tx>
          <c:spPr>
            <a:ln w="28575">
              <a:noFill/>
            </a:ln>
          </c:spPr>
          <c:marker>
            <c:symbol val="diamond"/>
            <c:size val="4"/>
            <c:spPr>
              <a:solidFill>
                <a:srgbClr val="4F81BD"/>
              </a:solidFill>
              <a:ln w="6350">
                <a:solidFill>
                  <a:srgbClr val="4F81BD"/>
                </a:solidFill>
                <a:prstDash val="solid"/>
              </a:ln>
            </c:spPr>
          </c:marker>
          <c:dPt>
            <c:idx val="5"/>
            <c:bubble3D val="0"/>
          </c:dPt>
          <c:dPt>
            <c:idx val="34"/>
            <c:marker>
              <c:spPr>
                <a:solidFill>
                  <a:schemeClr val="tx1"/>
                </a:solidFill>
                <a:ln w="6350">
                  <a:solidFill>
                    <a:srgbClr val="FFFFFF"/>
                  </a:solidFill>
                  <a:prstDash val="solid"/>
                </a:ln>
              </c:spPr>
            </c:marker>
            <c:bubble3D val="0"/>
          </c:dPt>
          <c:dPt>
            <c:idx val="36"/>
            <c:marker>
              <c:spPr>
                <a:solidFill>
                  <a:schemeClr val="tx1"/>
                </a:solidFill>
                <a:ln w="6350">
                  <a:solidFill>
                    <a:srgbClr val="4F81BD"/>
                  </a:solidFill>
                  <a:prstDash val="solid"/>
                </a:ln>
              </c:spPr>
            </c:marker>
            <c:bubble3D val="0"/>
          </c:dPt>
          <c:dLbls>
            <c:dLbl>
              <c:idx val="0"/>
              <c:layout/>
              <c:tx>
                <c:strRef>
                  <c:f>CO2_decoupling_scatter!$A$36</c:f>
                  <c:strCache>
                    <c:ptCount val="1"/>
                    <c:pt idx="0">
                      <c:v>AUS</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1"/>
              <c:layout/>
              <c:tx>
                <c:strRef>
                  <c:f>CO2_decoupling_scatter!$A$37</c:f>
                  <c:strCache>
                    <c:ptCount val="1"/>
                    <c:pt idx="0">
                      <c:v>AUT</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2"/>
              <c:layout/>
              <c:tx>
                <c:strRef>
                  <c:f>CO2_decoupling_scatter!$A$38</c:f>
                  <c:strCache>
                    <c:ptCount val="1"/>
                    <c:pt idx="0">
                      <c:v>BEL</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3"/>
              <c:layout/>
              <c:tx>
                <c:strRef>
                  <c:f>CO2_decoupling_scatter!$A$39</c:f>
                  <c:strCache>
                    <c:ptCount val="1"/>
                    <c:pt idx="0">
                      <c:v>CAN</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4"/>
              <c:layout/>
              <c:tx>
                <c:strRef>
                  <c:f>CO2_decoupling_scatter!$A$40</c:f>
                  <c:strCache>
                    <c:ptCount val="1"/>
                    <c:pt idx="0">
                      <c:v>CHE</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5"/>
              <c:layout/>
              <c:tx>
                <c:strRef>
                  <c:f>CO2_decoupling_scatter!$A$41</c:f>
                  <c:strCache>
                    <c:ptCount val="1"/>
                    <c:pt idx="0">
                      <c:v>CHL</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6"/>
              <c:layout/>
              <c:tx>
                <c:strRef>
                  <c:f>CO2_decoupling_scatter!$A$42</c:f>
                  <c:strCache>
                    <c:ptCount val="1"/>
                    <c:pt idx="0">
                      <c:v>CZE</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7"/>
              <c:layout/>
              <c:tx>
                <c:strRef>
                  <c:f>CO2_decoupling_scatter!$A$43</c:f>
                  <c:strCache>
                    <c:ptCount val="1"/>
                    <c:pt idx="0">
                      <c:v>DEU</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8"/>
              <c:layout/>
              <c:tx>
                <c:strRef>
                  <c:f>CO2_decoupling_scatter!$A$44</c:f>
                  <c:strCache>
                    <c:ptCount val="1"/>
                    <c:pt idx="0">
                      <c:v>DNK</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9"/>
              <c:layout/>
              <c:tx>
                <c:strRef>
                  <c:f>CO2_decoupling_scatter!$A$45</c:f>
                  <c:strCache>
                    <c:ptCount val="1"/>
                    <c:pt idx="0">
                      <c:v>ESP</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10"/>
              <c:layout/>
              <c:tx>
                <c:strRef>
                  <c:f>CO2_decoupling_scatter!$A$46</c:f>
                  <c:strCache>
                    <c:ptCount val="1"/>
                    <c:pt idx="0">
                      <c:v>EST</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11"/>
              <c:layout/>
              <c:tx>
                <c:strRef>
                  <c:f>CO2_decoupling_scatter!$A$47</c:f>
                  <c:strCache>
                    <c:ptCount val="1"/>
                    <c:pt idx="0">
                      <c:v>FIN</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12"/>
              <c:layout/>
              <c:tx>
                <c:strRef>
                  <c:f>CO2_decoupling_scatter!$A$48</c:f>
                  <c:strCache>
                    <c:ptCount val="1"/>
                    <c:pt idx="0">
                      <c:v>FRA</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13"/>
              <c:layout/>
              <c:tx>
                <c:strRef>
                  <c:f>CO2_decoupling_scatter!$A$49</c:f>
                  <c:strCache>
                    <c:ptCount val="1"/>
                    <c:pt idx="0">
                      <c:v>GBR</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14"/>
              <c:layout/>
              <c:tx>
                <c:strRef>
                  <c:f>CO2_decoupling_scatter!$A$50</c:f>
                  <c:strCache>
                    <c:ptCount val="1"/>
                    <c:pt idx="0">
                      <c:v>GRC</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15"/>
              <c:layout/>
              <c:tx>
                <c:strRef>
                  <c:f>CO2_decoupling_scatter!$A$51</c:f>
                  <c:strCache>
                    <c:ptCount val="1"/>
                    <c:pt idx="0">
                      <c:v>HUN</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16"/>
              <c:layout/>
              <c:tx>
                <c:strRef>
                  <c:f>CO2_decoupling_scatter!$A$52</c:f>
                  <c:strCache>
                    <c:ptCount val="1"/>
                    <c:pt idx="0">
                      <c:v>IRL</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17"/>
              <c:layout/>
              <c:tx>
                <c:strRef>
                  <c:f>CO2_decoupling_scatter!$A$53</c:f>
                  <c:strCache>
                    <c:ptCount val="1"/>
                    <c:pt idx="0">
                      <c:v>ISL</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18"/>
              <c:layout/>
              <c:tx>
                <c:strRef>
                  <c:f>CO2_decoupling_scatter!$A$54</c:f>
                  <c:strCache>
                    <c:ptCount val="1"/>
                    <c:pt idx="0">
                      <c:v>ISR</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19"/>
              <c:layout/>
              <c:tx>
                <c:strRef>
                  <c:f>CO2_decoupling_scatter!$A$55</c:f>
                  <c:strCache>
                    <c:ptCount val="1"/>
                    <c:pt idx="0">
                      <c:v>ITA</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20"/>
              <c:layout/>
              <c:tx>
                <c:strRef>
                  <c:f>CO2_decoupling_scatter!$A$56</c:f>
                  <c:strCache>
                    <c:ptCount val="1"/>
                    <c:pt idx="0">
                      <c:v>JPN</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21"/>
              <c:layout/>
              <c:tx>
                <c:strRef>
                  <c:f>CO2_decoupling_scatter!$A$57</c:f>
                  <c:strCache>
                    <c:ptCount val="1"/>
                    <c:pt idx="0">
                      <c:v>KOR</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22"/>
              <c:layout/>
              <c:tx>
                <c:strRef>
                  <c:f>CO2_decoupling_scatter!$A$58</c:f>
                  <c:strCache>
                    <c:ptCount val="1"/>
                    <c:pt idx="0">
                      <c:v>LUX</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23"/>
              <c:layout/>
              <c:tx>
                <c:strRef>
                  <c:f>CO2_decoupling_scatter!$A$59</c:f>
                  <c:strCache>
                    <c:ptCount val="1"/>
                    <c:pt idx="0">
                      <c:v>MEX</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24"/>
              <c:layout/>
              <c:tx>
                <c:strRef>
                  <c:f>CO2_decoupling_scatter!$A$60</c:f>
                  <c:strCache>
                    <c:ptCount val="1"/>
                    <c:pt idx="0">
                      <c:v>NLD</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25"/>
              <c:layout/>
              <c:tx>
                <c:strRef>
                  <c:f>CO2_decoupling_scatter!$A$61</c:f>
                  <c:strCache>
                    <c:ptCount val="1"/>
                    <c:pt idx="0">
                      <c:v>NOR</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26"/>
              <c:layout/>
              <c:tx>
                <c:strRef>
                  <c:f>CO2_decoupling_scatter!$A$62</c:f>
                  <c:strCache>
                    <c:ptCount val="1"/>
                    <c:pt idx="0">
                      <c:v>NZL</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27"/>
              <c:layout/>
              <c:tx>
                <c:strRef>
                  <c:f>CO2_decoupling_scatter!$A$63</c:f>
                  <c:strCache>
                    <c:ptCount val="1"/>
                    <c:pt idx="0">
                      <c:v>POL</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28"/>
              <c:layout/>
              <c:tx>
                <c:strRef>
                  <c:f>CO2_decoupling_scatter!$A$64</c:f>
                  <c:strCache>
                    <c:ptCount val="1"/>
                    <c:pt idx="0">
                      <c:v>PRT</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29"/>
              <c:layout/>
              <c:tx>
                <c:strRef>
                  <c:f>CO2_decoupling_scatter!$A$65</c:f>
                  <c:strCache>
                    <c:ptCount val="1"/>
                    <c:pt idx="0">
                      <c:v>SVK</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30"/>
              <c:layout>
                <c:manualLayout>
                  <c:x val="-4.234595695698571E-2"/>
                  <c:y val="-3.457514181807915E-2"/>
                </c:manualLayout>
              </c:layout>
              <c:tx>
                <c:strRef>
                  <c:f>CO2_decoupling_scatter!$A$66</c:f>
                  <c:strCache>
                    <c:ptCount val="1"/>
                    <c:pt idx="0">
                      <c:v>SVN</c:v>
                    </c:pt>
                  </c:strCache>
                </c:strRef>
              </c:tx>
              <c:spPr/>
              <c:txPr>
                <a:bodyPr/>
                <a:lstStyle/>
                <a:p>
                  <a:pPr>
                    <a:defRPr sz="600" b="0" i="0" strike="noStrike">
                      <a:solidFill>
                        <a:srgbClr val="000000"/>
                      </a:solidFill>
                      <a:latin typeface="Arial Narrow"/>
                    </a:defRPr>
                  </a:pPr>
                  <a:endParaRPr lang="en-US"/>
                </a:p>
              </c:txPr>
              <c:dLblPos val="r"/>
              <c:showLegendKey val="0"/>
              <c:showVal val="1"/>
              <c:showCatName val="0"/>
              <c:showSerName val="0"/>
              <c:showPercent val="0"/>
              <c:showBubbleSize val="0"/>
            </c:dLbl>
            <c:dLbl>
              <c:idx val="31"/>
              <c:layout/>
              <c:tx>
                <c:strRef>
                  <c:f>CO2_decoupling_scatter!$A$67</c:f>
                  <c:strCache>
                    <c:ptCount val="1"/>
                    <c:pt idx="0">
                      <c:v>SWE</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32"/>
              <c:layout/>
              <c:tx>
                <c:strRef>
                  <c:f>CO2_decoupling_scatter!$A$68</c:f>
                  <c:strCache>
                    <c:ptCount val="1"/>
                    <c:pt idx="0">
                      <c:v>TUR</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33"/>
              <c:layout/>
              <c:tx>
                <c:strRef>
                  <c:f>CO2_decoupling_scatter!$A$69</c:f>
                  <c:strCache>
                    <c:ptCount val="1"/>
                    <c:pt idx="0">
                      <c:v>USA</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34"/>
              <c:layout/>
              <c:tx>
                <c:strRef>
                  <c:f>CO2_decoupling_scatter!$A$70</c:f>
                  <c:strCache>
                    <c:ptCount val="1"/>
                    <c:pt idx="0">
                      <c:v>OECD</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35"/>
              <c:layout/>
              <c:tx>
                <c:strRef>
                  <c:f>CO2_decoupling_scatter!$A$71</c:f>
                  <c:strCache>
                    <c:ptCount val="1"/>
                    <c:pt idx="0">
                      <c:v>BRIICS</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dLbl>
              <c:idx val="36"/>
              <c:layout/>
              <c:tx>
                <c:strRef>
                  <c:f>CO2_decoupling_scatter!$A$72</c:f>
                  <c:strCache>
                    <c:ptCount val="1"/>
                    <c:pt idx="0">
                      <c:v>World</c:v>
                    </c:pt>
                  </c:strCache>
                </c:strRef>
              </c:tx>
              <c:spPr/>
              <c:txPr>
                <a:bodyPr/>
                <a:lstStyle/>
                <a:p>
                  <a:pPr>
                    <a:defRPr sz="600" b="0" i="0" strike="noStrike">
                      <a:solidFill>
                        <a:srgbClr val="000000"/>
                      </a:solidFill>
                      <a:latin typeface="Arial Narrow"/>
                    </a:defRPr>
                  </a:pPr>
                  <a:endParaRPr lang="en-US"/>
                </a:p>
              </c:txPr>
              <c:dLblPos val="t"/>
              <c:showLegendKey val="0"/>
              <c:showVal val="1"/>
              <c:showCatName val="0"/>
              <c:showSerName val="0"/>
              <c:showPercent val="0"/>
              <c:showBubbleSize val="0"/>
            </c:dLbl>
            <c:txPr>
              <a:bodyPr/>
              <a:lstStyle/>
              <a:p>
                <a:pPr>
                  <a:defRPr sz="600"/>
                </a:pPr>
                <a:endParaRPr lang="en-US"/>
              </a:p>
            </c:txPr>
            <c:showLegendKey val="0"/>
            <c:showVal val="1"/>
            <c:showCatName val="0"/>
            <c:showSerName val="0"/>
            <c:showPercent val="0"/>
            <c:showBubbleSize val="0"/>
            <c:showLeaderLines val="0"/>
          </c:dLbls>
          <c:xVal>
            <c:numRef>
              <c:f>CO2_decoupling_scatter!$C$36:$C$72</c:f>
              <c:numCache>
                <c:formatCode>0.00</c:formatCode>
                <c:ptCount val="37"/>
                <c:pt idx="0">
                  <c:v>32.447127374833592</c:v>
                </c:pt>
                <c:pt idx="1">
                  <c:v>16.8864727541335</c:v>
                </c:pt>
                <c:pt idx="2">
                  <c:v>15.202178097613928</c:v>
                </c:pt>
                <c:pt idx="3">
                  <c:v>20.283794079882359</c:v>
                </c:pt>
                <c:pt idx="4">
                  <c:v>17.496042128410807</c:v>
                </c:pt>
                <c:pt idx="5">
                  <c:v>41.803112075515628</c:v>
                </c:pt>
                <c:pt idx="6">
                  <c:v>39.715145075169431</c:v>
                </c:pt>
                <c:pt idx="7">
                  <c:v>9.4011805434736022</c:v>
                </c:pt>
                <c:pt idx="8">
                  <c:v>8.025195884997876</c:v>
                </c:pt>
                <c:pt idx="9">
                  <c:v>24.832563660430164</c:v>
                </c:pt>
                <c:pt idx="10">
                  <c:v>48.058331620516952</c:v>
                </c:pt>
                <c:pt idx="11">
                  <c:v>21.154068086213883</c:v>
                </c:pt>
                <c:pt idx="12">
                  <c:v>12.453682930112514</c:v>
                </c:pt>
                <c:pt idx="13">
                  <c:v>18.692245575257196</c:v>
                </c:pt>
                <c:pt idx="14">
                  <c:v>27.965919266249468</c:v>
                </c:pt>
                <c:pt idx="15">
                  <c:v>23.475808654024071</c:v>
                </c:pt>
                <c:pt idx="16">
                  <c:v>31.840159317174187</c:v>
                </c:pt>
                <c:pt idx="17">
                  <c:v>30.608049979988252</c:v>
                </c:pt>
                <c:pt idx="18">
                  <c:v>35.102727043514399</c:v>
                </c:pt>
                <c:pt idx="19">
                  <c:v>5.0791985922043894</c:v>
                </c:pt>
                <c:pt idx="20">
                  <c:v>7.2154066295153152</c:v>
                </c:pt>
                <c:pt idx="21">
                  <c:v>46.147436087212043</c:v>
                </c:pt>
                <c:pt idx="22">
                  <c:v>33.252459300741016</c:v>
                </c:pt>
                <c:pt idx="23">
                  <c:v>18.185518072405245</c:v>
                </c:pt>
                <c:pt idx="24">
                  <c:v>15.364438357914468</c:v>
                </c:pt>
                <c:pt idx="25">
                  <c:v>16.708103312563434</c:v>
                </c:pt>
                <c:pt idx="26">
                  <c:v>27.292423881507595</c:v>
                </c:pt>
                <c:pt idx="27">
                  <c:v>43.407848357147941</c:v>
                </c:pt>
                <c:pt idx="28">
                  <c:v>7.2425309182984341</c:v>
                </c:pt>
                <c:pt idx="29">
                  <c:v>56.582404981899778</c:v>
                </c:pt>
                <c:pt idx="30">
                  <c:v>33.61225841779271</c:v>
                </c:pt>
                <c:pt idx="31">
                  <c:v>21.7170272676967</c:v>
                </c:pt>
                <c:pt idx="32">
                  <c:v>46.131985851257632</c:v>
                </c:pt>
                <c:pt idx="33">
                  <c:v>16.8899657638161</c:v>
                </c:pt>
                <c:pt idx="34">
                  <c:v>17.474509153281783</c:v>
                </c:pt>
                <c:pt idx="35">
                  <c:v>95.394737736450168</c:v>
                </c:pt>
                <c:pt idx="36">
                  <c:v>37.529761850847301</c:v>
                </c:pt>
              </c:numCache>
            </c:numRef>
          </c:xVal>
          <c:yVal>
            <c:numRef>
              <c:f>CO2_decoupling_scatter!$D$36:$D$72</c:f>
              <c:numCache>
                <c:formatCode>0.00</c:formatCode>
                <c:ptCount val="37"/>
                <c:pt idx="0">
                  <c:v>12.778939716235568</c:v>
                </c:pt>
                <c:pt idx="1">
                  <c:v>7.716730285652468</c:v>
                </c:pt>
                <c:pt idx="2">
                  <c:v>-10.424939944651051</c:v>
                </c:pt>
                <c:pt idx="3">
                  <c:v>2.6616839571012649</c:v>
                </c:pt>
                <c:pt idx="4">
                  <c:v>0.59592946790691759</c:v>
                </c:pt>
                <c:pt idx="5">
                  <c:v>27.121182543727585</c:v>
                </c:pt>
                <c:pt idx="6">
                  <c:v>-3.4669653314536961</c:v>
                </c:pt>
                <c:pt idx="7">
                  <c:v>-7.4720038799144879</c:v>
                </c:pt>
                <c:pt idx="8">
                  <c:v>-9.686844922149179</c:v>
                </c:pt>
                <c:pt idx="9">
                  <c:v>3.5793093061807917</c:v>
                </c:pt>
                <c:pt idx="10">
                  <c:v>14.016591318625501</c:v>
                </c:pt>
                <c:pt idx="11">
                  <c:v>1.9940495117058767</c:v>
                </c:pt>
                <c:pt idx="12">
                  <c:v>-5.1768358211401102</c:v>
                </c:pt>
                <c:pt idx="13">
                  <c:v>-7.3320831776213939</c:v>
                </c:pt>
                <c:pt idx="14">
                  <c:v>4.3971440132737909</c:v>
                </c:pt>
                <c:pt idx="15">
                  <c:v>-10.097020051353349</c:v>
                </c:pt>
                <c:pt idx="16">
                  <c:v>-1.495570314878921</c:v>
                </c:pt>
                <c:pt idx="17">
                  <c:v>-3.1948908672130996</c:v>
                </c:pt>
                <c:pt idx="18">
                  <c:v>20.789147496870235</c:v>
                </c:pt>
                <c:pt idx="19">
                  <c:v>-4.4331403066348232</c:v>
                </c:pt>
                <c:pt idx="20">
                  <c:v>-3.6974109615968835</c:v>
                </c:pt>
                <c:pt idx="21">
                  <c:v>23.933184394325597</c:v>
                </c:pt>
                <c:pt idx="22">
                  <c:v>28.789754839870955</c:v>
                </c:pt>
                <c:pt idx="23">
                  <c:v>18.109142457275265</c:v>
                </c:pt>
                <c:pt idx="24">
                  <c:v>5.2290740330892094</c:v>
                </c:pt>
                <c:pt idx="25">
                  <c:v>6.7580222337396227</c:v>
                </c:pt>
                <c:pt idx="26">
                  <c:v>2.6099074080027846</c:v>
                </c:pt>
                <c:pt idx="27">
                  <c:v>0.80588511592463297</c:v>
                </c:pt>
                <c:pt idx="28">
                  <c:v>-13.350152936878226</c:v>
                </c:pt>
                <c:pt idx="29">
                  <c:v>-8.9625130966738542</c:v>
                </c:pt>
                <c:pt idx="30">
                  <c:v>8.5267732943884713</c:v>
                </c:pt>
                <c:pt idx="31">
                  <c:v>-17.63615824090196</c:v>
                </c:pt>
                <c:pt idx="32">
                  <c:v>40.34724320386195</c:v>
                </c:pt>
                <c:pt idx="33">
                  <c:v>-4.3915313616924241</c:v>
                </c:pt>
                <c:pt idx="34">
                  <c:v>-0.92217456180015789</c:v>
                </c:pt>
                <c:pt idx="35">
                  <c:v>73.305729983950442</c:v>
                </c:pt>
                <c:pt idx="36">
                  <c:v>26.426928783409291</c:v>
                </c:pt>
              </c:numCache>
            </c:numRef>
          </c:yVal>
          <c:smooth val="0"/>
        </c:ser>
        <c:ser>
          <c:idx val="1"/>
          <c:order val="1"/>
          <c:tx>
            <c:v>Diagonal</c:v>
          </c:tx>
          <c:spPr>
            <a:ln w="12700">
              <a:solidFill>
                <a:srgbClr val="4F81BD"/>
              </a:solidFill>
              <a:prstDash val="solid"/>
            </a:ln>
          </c:spPr>
          <c:marker>
            <c:symbol val="none"/>
          </c:marker>
          <c:xVal>
            <c:numLit>
              <c:formatCode>General</c:formatCode>
              <c:ptCount val="2"/>
              <c:pt idx="0">
                <c:v>0</c:v>
              </c:pt>
              <c:pt idx="1">
                <c:v>100</c:v>
              </c:pt>
            </c:numLit>
          </c:xVal>
          <c:yVal>
            <c:numLit>
              <c:formatCode>General</c:formatCode>
              <c:ptCount val="2"/>
              <c:pt idx="0">
                <c:v>0</c:v>
              </c:pt>
              <c:pt idx="1">
                <c:v>100</c:v>
              </c:pt>
            </c:numLit>
          </c:yVal>
          <c:smooth val="0"/>
        </c:ser>
        <c:ser>
          <c:idx val="2"/>
          <c:order val="2"/>
          <c:tx>
            <c:v>Zero</c:v>
          </c:tx>
          <c:spPr>
            <a:ln w="12700">
              <a:solidFill>
                <a:schemeClr val="accent1"/>
              </a:solidFill>
            </a:ln>
          </c:spPr>
          <c:marker>
            <c:symbol val="none"/>
          </c:marker>
          <c:xVal>
            <c:numLit>
              <c:formatCode>General</c:formatCode>
              <c:ptCount val="2"/>
              <c:pt idx="0">
                <c:v>0</c:v>
              </c:pt>
              <c:pt idx="1">
                <c:v>80</c:v>
              </c:pt>
            </c:numLit>
          </c:xVal>
          <c:yVal>
            <c:numLit>
              <c:formatCode>General</c:formatCode>
              <c:ptCount val="2"/>
              <c:pt idx="0">
                <c:v>0</c:v>
              </c:pt>
              <c:pt idx="1">
                <c:v>0</c:v>
              </c:pt>
            </c:numLit>
          </c:yVal>
          <c:smooth val="0"/>
        </c:ser>
        <c:dLbls>
          <c:showLegendKey val="0"/>
          <c:showVal val="0"/>
          <c:showCatName val="0"/>
          <c:showSerName val="0"/>
          <c:showPercent val="0"/>
          <c:showBubbleSize val="0"/>
        </c:dLbls>
        <c:axId val="448345984"/>
        <c:axId val="448372736"/>
      </c:scatterChart>
      <c:valAx>
        <c:axId val="448345984"/>
        <c:scaling>
          <c:orientation val="minMax"/>
          <c:max val="100"/>
          <c:min val="0"/>
        </c:scaling>
        <c:delete val="0"/>
        <c:axPos val="b"/>
        <c:majorGridlines>
          <c:spPr>
            <a:ln w="3175">
              <a:solidFill>
                <a:srgbClr val="FFFFFF"/>
              </a:solidFill>
              <a:prstDash val="solid"/>
            </a:ln>
          </c:spPr>
        </c:majorGridlines>
        <c:title>
          <c:tx>
            <c:rich>
              <a:bodyPr/>
              <a:lstStyle/>
              <a:p>
                <a:pPr>
                  <a:defRPr sz="700" b="0" i="0">
                    <a:solidFill>
                      <a:srgbClr val="000000"/>
                    </a:solidFill>
                    <a:latin typeface="Arial Narrow"/>
                  </a:defRPr>
                </a:pPr>
                <a:r>
                  <a:rPr lang="en-US" sz="700" b="0" i="0">
                    <a:solidFill>
                      <a:srgbClr val="000000"/>
                    </a:solidFill>
                    <a:latin typeface="Arial Narrow"/>
                  </a:rPr>
                  <a:t>Change in GDP (%, 1999/01-2008/10)</a:t>
                </a:r>
              </a:p>
            </c:rich>
          </c:tx>
          <c:layout>
            <c:manualLayout>
              <c:xMode val="edge"/>
              <c:yMode val="edge"/>
              <c:x val="0.51653458295497756"/>
              <c:y val="0.93497504801776243"/>
            </c:manualLayout>
          </c:layout>
          <c:overlay val="0"/>
        </c:title>
        <c:numFmt formatCode="General" sourceLinked="0"/>
        <c:majorTickMark val="in"/>
        <c:minorTickMark val="none"/>
        <c:tickLblPos val="low"/>
        <c:spPr>
          <a:noFill/>
          <a:ln w="9525">
            <a:noFill/>
            <a:prstDash val="solid"/>
          </a:ln>
        </c:spPr>
        <c:txPr>
          <a:bodyPr rot="-60000000" vert="horz"/>
          <a:lstStyle/>
          <a:p>
            <a:pPr>
              <a:defRPr sz="700" b="0" i="0">
                <a:solidFill>
                  <a:srgbClr val="000000"/>
                </a:solidFill>
                <a:latin typeface="Arial Narrow"/>
                <a:ea typeface="Arial Narrow"/>
                <a:cs typeface="Arial Narrow"/>
              </a:defRPr>
            </a:pPr>
            <a:endParaRPr lang="en-US"/>
          </a:p>
        </c:txPr>
        <c:crossAx val="448372736"/>
        <c:crossesAt val="-20"/>
        <c:crossBetween val="midCat"/>
        <c:majorUnit val="10"/>
      </c:valAx>
      <c:valAx>
        <c:axId val="448372736"/>
        <c:scaling>
          <c:orientation val="minMax"/>
          <c:max val="100"/>
          <c:min val="-40"/>
        </c:scaling>
        <c:delete val="0"/>
        <c:axPos val="l"/>
        <c:majorGridlines>
          <c:spPr>
            <a:ln w="3175">
              <a:solidFill>
                <a:srgbClr val="FFFFFF"/>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sz="700" b="0" i="0">
                <a:solidFill>
                  <a:srgbClr val="000000"/>
                </a:solidFill>
                <a:latin typeface="Arial Narrow"/>
                <a:ea typeface="Arial Narrow"/>
                <a:cs typeface="Arial Narrow"/>
              </a:defRPr>
            </a:pPr>
            <a:endParaRPr lang="en-US"/>
          </a:p>
        </c:txPr>
        <c:crossAx val="448345984"/>
        <c:crossesAt val="-20"/>
        <c:crossBetween val="midCat"/>
        <c:majorUnit val="10"/>
      </c:valAx>
      <c:spPr>
        <a:solidFill>
          <a:srgbClr val="F4FFFF"/>
        </a:solidFill>
        <a:ln w="9525">
          <a:noFill/>
        </a:ln>
      </c:spPr>
    </c:plotArea>
    <c:plotVisOnly val="1"/>
    <c:dispBlanksAs val="gap"/>
    <c:showDLblsOverMax val="0"/>
  </c:chart>
  <c:spPr>
    <a:noFill/>
    <a:ln>
      <a:noFill/>
    </a:ln>
  </c:spPr>
  <c:txPr>
    <a:bodyPr/>
    <a:lstStyle/>
    <a:p>
      <a:pPr>
        <a:defRPr sz="900" b="0" i="0" u="none" strike="noStrike" baseline="0">
          <a:solidFill>
            <a:srgbClr val="000000"/>
          </a:solidFill>
          <a:latin typeface="Arial" pitchFamily="34" charset="0"/>
          <a:ea typeface="Arial Narrow"/>
          <a:cs typeface="Arial" pitchFamily="34" charset="0"/>
        </a:defRPr>
      </a:pPr>
      <a:endParaRPr lang="en-US"/>
    </a:p>
  </c:txPr>
  <c:printSettings>
    <c:headerFooter/>
    <c:pageMargins b="0.75000000000001221" l="0.70000000000000062" r="0.70000000000000062" t="0.75000000000001221" header="0.30000000000000032" footer="0.30000000000000032"/>
    <c:pageSetup orientation="portrait"/>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absolute">
    <xdr:from>
      <xdr:col>1</xdr:col>
      <xdr:colOff>10585</xdr:colOff>
      <xdr:row>5</xdr:row>
      <xdr:rowOff>36286</xdr:rowOff>
    </xdr:from>
    <xdr:to>
      <xdr:col>5</xdr:col>
      <xdr:colOff>1008063</xdr:colOff>
      <xdr:row>29</xdr:row>
      <xdr:rowOff>71437</xdr:rowOff>
    </xdr:to>
    <xdr:graphicFrame macro="">
      <xdr:nvGraphicFramePr>
        <xdr:cNvPr id="2" name="Chart 12"/>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22</xdr:col>
      <xdr:colOff>484716</xdr:colOff>
      <xdr:row>7</xdr:row>
      <xdr:rowOff>0</xdr:rowOff>
    </xdr:from>
    <xdr:to>
      <xdr:col>26</xdr:col>
      <xdr:colOff>695099</xdr:colOff>
      <xdr:row>22</xdr:row>
      <xdr:rowOff>121223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17</xdr:col>
      <xdr:colOff>592666</xdr:colOff>
      <xdr:row>7</xdr:row>
      <xdr:rowOff>0</xdr:rowOff>
    </xdr:from>
    <xdr:to>
      <xdr:col>22</xdr:col>
      <xdr:colOff>74916</xdr:colOff>
      <xdr:row>22</xdr:row>
      <xdr:rowOff>121223</xdr:rowOff>
    </xdr:to>
    <xdr:graphicFrame macro="">
      <xdr:nvGraphicFramePr>
        <xdr:cNvPr id="4"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13</xdr:col>
      <xdr:colOff>702733</xdr:colOff>
      <xdr:row>7</xdr:row>
      <xdr:rowOff>0</xdr:rowOff>
    </xdr:from>
    <xdr:to>
      <xdr:col>15</xdr:col>
      <xdr:colOff>980035</xdr:colOff>
      <xdr:row>22</xdr:row>
      <xdr:rowOff>121223</xdr:rowOff>
    </xdr:to>
    <xdr:graphicFrame macro="">
      <xdr:nvGraphicFramePr>
        <xdr:cNvPr id="5"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11</xdr:col>
      <xdr:colOff>0</xdr:colOff>
      <xdr:row>7</xdr:row>
      <xdr:rowOff>0</xdr:rowOff>
    </xdr:from>
    <xdr:to>
      <xdr:col>13</xdr:col>
      <xdr:colOff>296352</xdr:colOff>
      <xdr:row>22</xdr:row>
      <xdr:rowOff>121223</xdr:rowOff>
    </xdr:to>
    <xdr:graphicFrame macro="">
      <xdr:nvGraphicFramePr>
        <xdr:cNvPr id="6"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0.10089</cdr:x>
      <cdr:y>0.1583</cdr:y>
    </cdr:from>
    <cdr:to>
      <cdr:x>0.37046</cdr:x>
      <cdr:y>0.28196</cdr:y>
    </cdr:to>
    <cdr:sp macro="" textlink="">
      <cdr:nvSpPr>
        <cdr:cNvPr id="4" name="TextBox 1"/>
        <cdr:cNvSpPr txBox="1"/>
      </cdr:nvSpPr>
      <cdr:spPr>
        <a:xfrm xmlns:a="http://schemas.openxmlformats.org/drawingml/2006/main">
          <a:off x="274895" y="400120"/>
          <a:ext cx="734505" cy="312555"/>
        </a:xfrm>
        <a:prstGeom xmlns:a="http://schemas.openxmlformats.org/drawingml/2006/main" prst="rect">
          <a:avLst/>
        </a:prstGeom>
      </cdr:spPr>
      <cdr:txBody>
        <a:bodyPr xmlns:a="http://schemas.openxmlformats.org/drawingml/2006/main" wrap="square" lIns="90000" tIns="90000" rIns="90000" bIns="90000"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700" b="0" i="0">
              <a:solidFill>
                <a:srgbClr val="000000"/>
              </a:solidFill>
              <a:latin typeface="Arial Narrow"/>
            </a:rPr>
            <a:t>ZONE</a:t>
          </a:r>
          <a:r>
            <a:rPr lang="en-US" sz="700" b="0" i="0" baseline="0">
              <a:solidFill>
                <a:srgbClr val="000000"/>
              </a:solidFill>
              <a:latin typeface="Arial Narrow"/>
            </a:rPr>
            <a:t> 1: </a:t>
          </a:r>
        </a:p>
        <a:p xmlns:a="http://schemas.openxmlformats.org/drawingml/2006/main">
          <a:r>
            <a:rPr lang="en-US" sz="700" b="0" i="0" baseline="0">
              <a:solidFill>
                <a:srgbClr val="000000"/>
              </a:solidFill>
              <a:latin typeface="Arial Narrow"/>
            </a:rPr>
            <a:t>No decoupling</a:t>
          </a:r>
          <a:endParaRPr lang="en-US" sz="700" b="0" i="0">
            <a:solidFill>
              <a:srgbClr val="000000"/>
            </a:solidFill>
            <a:latin typeface="Arial Narrow"/>
          </a:endParaRPr>
        </a:p>
      </cdr:txBody>
    </cdr:sp>
  </cdr:relSizeAnchor>
  <cdr:relSizeAnchor xmlns:cdr="http://schemas.openxmlformats.org/drawingml/2006/chartDrawing">
    <cdr:from>
      <cdr:x>0.64001</cdr:x>
      <cdr:y>0.44983</cdr:y>
    </cdr:from>
    <cdr:to>
      <cdr:x>0.94715</cdr:x>
      <cdr:y>0.56773</cdr:y>
    </cdr:to>
    <cdr:sp macro="" textlink="">
      <cdr:nvSpPr>
        <cdr:cNvPr id="5" name="TextBox 1"/>
        <cdr:cNvSpPr txBox="1"/>
      </cdr:nvSpPr>
      <cdr:spPr>
        <a:xfrm xmlns:a="http://schemas.openxmlformats.org/drawingml/2006/main">
          <a:off x="1743852" y="1136968"/>
          <a:ext cx="836873" cy="297997"/>
        </a:xfrm>
        <a:prstGeom xmlns:a="http://schemas.openxmlformats.org/drawingml/2006/main" prst="rect">
          <a:avLst/>
        </a:prstGeom>
      </cdr:spPr>
      <cdr:txBody>
        <a:bodyPr xmlns:a="http://schemas.openxmlformats.org/drawingml/2006/main" wrap="square" tIns="90000" bIns="90000"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700" b="0" i="0">
              <a:solidFill>
                <a:srgbClr val="000000"/>
              </a:solidFill>
              <a:latin typeface="Arial Narrow"/>
            </a:rPr>
            <a:t>ZONE</a:t>
          </a:r>
          <a:r>
            <a:rPr lang="en-US" sz="700" b="0" i="0" baseline="0">
              <a:solidFill>
                <a:srgbClr val="000000"/>
              </a:solidFill>
              <a:latin typeface="Arial Narrow"/>
            </a:rPr>
            <a:t> 2: </a:t>
          </a:r>
        </a:p>
        <a:p xmlns:a="http://schemas.openxmlformats.org/drawingml/2006/main">
          <a:r>
            <a:rPr lang="en-US" sz="700" b="0" i="0" baseline="0">
              <a:solidFill>
                <a:srgbClr val="000000"/>
              </a:solidFill>
              <a:latin typeface="Arial Narrow"/>
            </a:rPr>
            <a:t>Relative, but no</a:t>
          </a:r>
        </a:p>
        <a:p xmlns:a="http://schemas.openxmlformats.org/drawingml/2006/main">
          <a:r>
            <a:rPr lang="en-US" sz="700" b="0" i="0" baseline="0">
              <a:solidFill>
                <a:srgbClr val="000000"/>
              </a:solidFill>
              <a:latin typeface="Arial Narrow"/>
            </a:rPr>
            <a:t>absolute decoupling</a:t>
          </a:r>
          <a:endParaRPr lang="en-US" sz="700" b="0" i="0">
            <a:solidFill>
              <a:srgbClr val="000000"/>
            </a:solidFill>
            <a:latin typeface="Arial Narrow"/>
          </a:endParaRPr>
        </a:p>
      </cdr:txBody>
    </cdr:sp>
  </cdr:relSizeAnchor>
  <cdr:relSizeAnchor xmlns:cdr="http://schemas.openxmlformats.org/drawingml/2006/chartDrawing">
    <cdr:from>
      <cdr:x>0.63133</cdr:x>
      <cdr:y>0.72175</cdr:y>
    </cdr:from>
    <cdr:to>
      <cdr:x>0.9505</cdr:x>
      <cdr:y>0.81605</cdr:y>
    </cdr:to>
    <cdr:sp macro="" textlink="">
      <cdr:nvSpPr>
        <cdr:cNvPr id="6" name="TextBox 1"/>
        <cdr:cNvSpPr txBox="1"/>
      </cdr:nvSpPr>
      <cdr:spPr>
        <a:xfrm xmlns:a="http://schemas.openxmlformats.org/drawingml/2006/main">
          <a:off x="1720201" y="1824248"/>
          <a:ext cx="869651" cy="238347"/>
        </a:xfrm>
        <a:prstGeom xmlns:a="http://schemas.openxmlformats.org/drawingml/2006/main" prst="rect">
          <a:avLst/>
        </a:prstGeom>
      </cdr:spPr>
      <cdr:txBody>
        <a:bodyPr xmlns:a="http://schemas.openxmlformats.org/drawingml/2006/main" wrap="square" tIns="90000" bIns="90000"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700" b="0" i="0">
              <a:solidFill>
                <a:srgbClr val="000000"/>
              </a:solidFill>
              <a:latin typeface="Arial Narrow"/>
            </a:rPr>
            <a:t>ZONE</a:t>
          </a:r>
          <a:r>
            <a:rPr lang="en-US" sz="700" b="0" i="0" baseline="0">
              <a:solidFill>
                <a:srgbClr val="000000"/>
              </a:solidFill>
              <a:latin typeface="Arial Narrow"/>
            </a:rPr>
            <a:t> 3: </a:t>
          </a:r>
        </a:p>
        <a:p xmlns:a="http://schemas.openxmlformats.org/drawingml/2006/main">
          <a:r>
            <a:rPr lang="en-US" sz="700" b="0" i="0" baseline="0">
              <a:solidFill>
                <a:srgbClr val="000000"/>
              </a:solidFill>
              <a:latin typeface="Arial Narrow"/>
            </a:rPr>
            <a:t>Absolute  decoupling</a:t>
          </a:r>
          <a:endParaRPr lang="en-US" sz="700" b="0" i="0">
            <a:solidFill>
              <a:srgbClr val="000000"/>
            </a:solidFill>
            <a:latin typeface="Arial Narrow"/>
          </a:endParaRPr>
        </a:p>
      </cdr:txBody>
    </cdr:sp>
  </cdr:relSizeAnchor>
  <cdr:relSizeAnchor xmlns:cdr="http://schemas.openxmlformats.org/drawingml/2006/chartDrawing">
    <cdr:from>
      <cdr:x>0.01755</cdr:x>
      <cdr:y>0.06171</cdr:y>
    </cdr:from>
    <cdr:to>
      <cdr:x>0.7541</cdr:x>
      <cdr:y>0.11774</cdr:y>
    </cdr:to>
    <cdr:sp macro="" textlink="">
      <cdr:nvSpPr>
        <cdr:cNvPr id="9" name="TextBox 8"/>
        <cdr:cNvSpPr txBox="1"/>
      </cdr:nvSpPr>
      <cdr:spPr>
        <a:xfrm xmlns:a="http://schemas.openxmlformats.org/drawingml/2006/main">
          <a:off x="47625" y="157379"/>
          <a:ext cx="1999291" cy="142882"/>
        </a:xfrm>
        <a:prstGeom xmlns:a="http://schemas.openxmlformats.org/drawingml/2006/main" prst="rect">
          <a:avLst/>
        </a:prstGeom>
      </cdr:spPr>
      <cdr:txBody>
        <a:bodyPr xmlns:a="http://schemas.openxmlformats.org/drawingml/2006/main" vertOverflow="clip" wrap="none" lIns="36000" tIns="36000" rIns="36000" bIns="36000" rtlCol="0"/>
        <a:lstStyle xmlns:a="http://schemas.openxmlformats.org/drawingml/2006/main"/>
        <a:p xmlns:a="http://schemas.openxmlformats.org/drawingml/2006/main">
          <a:pPr marL="0" marR="0" indent="0" defTabSz="914400" rtl="0" eaLnBrk="1" fontAlgn="auto" latinLnBrk="0" hangingPunct="1">
            <a:lnSpc>
              <a:spcPct val="100000"/>
            </a:lnSpc>
            <a:spcBef>
              <a:spcPts val="0"/>
            </a:spcBef>
            <a:spcAft>
              <a:spcPts val="0"/>
            </a:spcAft>
            <a:buClrTx/>
            <a:buSzTx/>
            <a:buFontTx/>
            <a:buNone/>
            <a:tabLst/>
            <a:defRPr/>
          </a:pPr>
          <a:r>
            <a:rPr lang="en-US" sz="700" b="0" i="0" baseline="0">
              <a:solidFill>
                <a:srgbClr val="000000"/>
              </a:solidFill>
              <a:latin typeface="Arial Narrow"/>
              <a:ea typeface="+mn-ea"/>
              <a:cs typeface="Arial" pitchFamily="34" charset="0"/>
            </a:rPr>
            <a:t>Change in demand-based CO</a:t>
          </a:r>
          <a:r>
            <a:rPr lang="en-US" sz="700" b="0" i="0" baseline="-25000">
              <a:solidFill>
                <a:srgbClr val="000000"/>
              </a:solidFill>
              <a:latin typeface="Arial Narrow"/>
              <a:ea typeface="+mn-ea"/>
              <a:cs typeface="Arial" pitchFamily="34" charset="0"/>
            </a:rPr>
            <a:t>2</a:t>
          </a:r>
          <a:r>
            <a:rPr lang="en-US" sz="700" b="0" i="0" baseline="0">
              <a:solidFill>
                <a:srgbClr val="000000"/>
              </a:solidFill>
              <a:latin typeface="Arial Narrow"/>
              <a:ea typeface="+mn-ea"/>
              <a:cs typeface="Arial" pitchFamily="34" charset="0"/>
            </a:rPr>
            <a:t> emissions (%, 1995-2000)</a:t>
          </a:r>
          <a:endParaRPr lang="en-US" sz="700" b="0" i="0">
            <a:solidFill>
              <a:srgbClr val="000000"/>
            </a:solidFill>
            <a:latin typeface="Arial Narrow"/>
            <a:cs typeface="Arial" pitchFamily="34" charset="0"/>
          </a:endParaRPr>
        </a:p>
      </cdr:txBody>
    </cdr:sp>
  </cdr:relSizeAnchor>
  <cdr:relSizeAnchor xmlns:cdr="http://schemas.openxmlformats.org/drawingml/2006/chartDrawing">
    <cdr:from>
      <cdr:x>0</cdr:x>
      <cdr:y>0.00374</cdr:y>
    </cdr:from>
    <cdr:to>
      <cdr:x>1</cdr:x>
      <cdr:y>0.07844</cdr:y>
    </cdr:to>
    <cdr:sp macro="" textlink="">
      <cdr:nvSpPr>
        <cdr:cNvPr id="7" name="TextBox 6"/>
        <cdr:cNvSpPr txBox="1"/>
      </cdr:nvSpPr>
      <cdr:spPr>
        <a:xfrm xmlns:a="http://schemas.openxmlformats.org/drawingml/2006/main">
          <a:off x="0" y="9537"/>
          <a:ext cx="2714400" cy="190488"/>
        </a:xfrm>
        <a:prstGeom xmlns:a="http://schemas.openxmlformats.org/drawingml/2006/main" prst="rect">
          <a:avLst/>
        </a:prstGeom>
      </cdr:spPr>
      <cdr:txBody>
        <a:bodyPr xmlns:a="http://schemas.openxmlformats.org/drawingml/2006/main" vertOverflow="clip" wrap="none" lIns="0" tIns="0" rIns="0" bIns="0"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900" b="1" i="0" baseline="0">
              <a:latin typeface="Arial Narrow" pitchFamily="34" charset="0"/>
              <a:ea typeface="+mn-ea"/>
              <a:cs typeface="+mn-cs"/>
            </a:rPr>
            <a:t>Demand-based CO</a:t>
          </a:r>
          <a:r>
            <a:rPr lang="en-US" sz="900" b="1" i="0" baseline="-25000">
              <a:latin typeface="Arial Narrow" pitchFamily="34" charset="0"/>
              <a:ea typeface="+mn-ea"/>
              <a:cs typeface="+mn-cs"/>
            </a:rPr>
            <a:t>2</a:t>
          </a:r>
          <a:r>
            <a:rPr lang="en-US" sz="900" b="1" i="0" baseline="0">
              <a:latin typeface="Arial Narrow" pitchFamily="34" charset="0"/>
              <a:ea typeface="+mn-ea"/>
              <a:cs typeface="+mn-cs"/>
            </a:rPr>
            <a:t> emissions vs. income, OECD countries</a:t>
          </a:r>
          <a:endParaRPr lang="en-US" sz="900">
            <a:latin typeface="Arial Narrow" pitchFamily="34" charset="0"/>
          </a:endParaRPr>
        </a:p>
      </cdr:txBody>
    </cdr:sp>
  </cdr:relSizeAnchor>
</c:userShapes>
</file>

<file path=xl/drawings/drawing11.xml><?xml version="1.0" encoding="utf-8"?>
<c:userShapes xmlns:c="http://schemas.openxmlformats.org/drawingml/2006/chart">
  <cdr:relSizeAnchor xmlns:cdr="http://schemas.openxmlformats.org/drawingml/2006/chartDrawing">
    <cdr:from>
      <cdr:x>0.10089</cdr:x>
      <cdr:y>0.1583</cdr:y>
    </cdr:from>
    <cdr:to>
      <cdr:x>0.37046</cdr:x>
      <cdr:y>0.28196</cdr:y>
    </cdr:to>
    <cdr:sp macro="" textlink="">
      <cdr:nvSpPr>
        <cdr:cNvPr id="4" name="TextBox 1"/>
        <cdr:cNvSpPr txBox="1"/>
      </cdr:nvSpPr>
      <cdr:spPr>
        <a:xfrm xmlns:a="http://schemas.openxmlformats.org/drawingml/2006/main">
          <a:off x="274895" y="400120"/>
          <a:ext cx="734505" cy="312555"/>
        </a:xfrm>
        <a:prstGeom xmlns:a="http://schemas.openxmlformats.org/drawingml/2006/main" prst="rect">
          <a:avLst/>
        </a:prstGeom>
      </cdr:spPr>
      <cdr:txBody>
        <a:bodyPr xmlns:a="http://schemas.openxmlformats.org/drawingml/2006/main" wrap="square" lIns="90000" tIns="90000" rIns="90000" bIns="90000"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700" b="0" i="0">
              <a:solidFill>
                <a:srgbClr val="000000"/>
              </a:solidFill>
              <a:latin typeface="Arial Narrow"/>
            </a:rPr>
            <a:t>ZONE</a:t>
          </a:r>
          <a:r>
            <a:rPr lang="en-US" sz="700" b="0" i="0" baseline="0">
              <a:solidFill>
                <a:srgbClr val="000000"/>
              </a:solidFill>
              <a:latin typeface="Arial Narrow"/>
            </a:rPr>
            <a:t> 1: </a:t>
          </a:r>
        </a:p>
        <a:p xmlns:a="http://schemas.openxmlformats.org/drawingml/2006/main">
          <a:r>
            <a:rPr lang="en-US" sz="700" b="0" i="0" baseline="0">
              <a:solidFill>
                <a:srgbClr val="000000"/>
              </a:solidFill>
              <a:latin typeface="Arial Narrow"/>
            </a:rPr>
            <a:t>No decoupling</a:t>
          </a:r>
          <a:endParaRPr lang="en-US" sz="700" b="0" i="0">
            <a:solidFill>
              <a:srgbClr val="000000"/>
            </a:solidFill>
            <a:latin typeface="Arial Narrow"/>
          </a:endParaRPr>
        </a:p>
      </cdr:txBody>
    </cdr:sp>
  </cdr:relSizeAnchor>
  <cdr:relSizeAnchor xmlns:cdr="http://schemas.openxmlformats.org/drawingml/2006/chartDrawing">
    <cdr:from>
      <cdr:x>0.64001</cdr:x>
      <cdr:y>0.44983</cdr:y>
    </cdr:from>
    <cdr:to>
      <cdr:x>0.94715</cdr:x>
      <cdr:y>0.56773</cdr:y>
    </cdr:to>
    <cdr:sp macro="" textlink="">
      <cdr:nvSpPr>
        <cdr:cNvPr id="5" name="TextBox 1"/>
        <cdr:cNvSpPr txBox="1"/>
      </cdr:nvSpPr>
      <cdr:spPr>
        <a:xfrm xmlns:a="http://schemas.openxmlformats.org/drawingml/2006/main">
          <a:off x="1743852" y="1136968"/>
          <a:ext cx="836873" cy="297997"/>
        </a:xfrm>
        <a:prstGeom xmlns:a="http://schemas.openxmlformats.org/drawingml/2006/main" prst="rect">
          <a:avLst/>
        </a:prstGeom>
      </cdr:spPr>
      <cdr:txBody>
        <a:bodyPr xmlns:a="http://schemas.openxmlformats.org/drawingml/2006/main" wrap="square" tIns="90000" bIns="90000"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700" b="0" i="0">
              <a:solidFill>
                <a:srgbClr val="000000"/>
              </a:solidFill>
              <a:latin typeface="Arial Narrow"/>
            </a:rPr>
            <a:t>ZONE</a:t>
          </a:r>
          <a:r>
            <a:rPr lang="en-US" sz="700" b="0" i="0" baseline="0">
              <a:solidFill>
                <a:srgbClr val="000000"/>
              </a:solidFill>
              <a:latin typeface="Arial Narrow"/>
            </a:rPr>
            <a:t> 2: </a:t>
          </a:r>
        </a:p>
        <a:p xmlns:a="http://schemas.openxmlformats.org/drawingml/2006/main">
          <a:r>
            <a:rPr lang="en-US" sz="700" b="0" i="0" baseline="0">
              <a:solidFill>
                <a:srgbClr val="000000"/>
              </a:solidFill>
              <a:latin typeface="Arial Narrow"/>
            </a:rPr>
            <a:t>Relative, but no</a:t>
          </a:r>
        </a:p>
        <a:p xmlns:a="http://schemas.openxmlformats.org/drawingml/2006/main">
          <a:r>
            <a:rPr lang="en-US" sz="700" b="0" i="0" baseline="0">
              <a:solidFill>
                <a:srgbClr val="000000"/>
              </a:solidFill>
              <a:latin typeface="Arial Narrow"/>
            </a:rPr>
            <a:t>absolute decoupling</a:t>
          </a:r>
          <a:endParaRPr lang="en-US" sz="700" b="0" i="0">
            <a:solidFill>
              <a:srgbClr val="000000"/>
            </a:solidFill>
            <a:latin typeface="Arial Narrow"/>
          </a:endParaRPr>
        </a:p>
      </cdr:txBody>
    </cdr:sp>
  </cdr:relSizeAnchor>
  <cdr:relSizeAnchor xmlns:cdr="http://schemas.openxmlformats.org/drawingml/2006/chartDrawing">
    <cdr:from>
      <cdr:x>0.63133</cdr:x>
      <cdr:y>0.74416</cdr:y>
    </cdr:from>
    <cdr:to>
      <cdr:x>0.9505</cdr:x>
      <cdr:y>0.83846</cdr:y>
    </cdr:to>
    <cdr:sp macro="" textlink="">
      <cdr:nvSpPr>
        <cdr:cNvPr id="6" name="TextBox 1"/>
        <cdr:cNvSpPr txBox="1"/>
      </cdr:nvSpPr>
      <cdr:spPr>
        <a:xfrm xmlns:a="http://schemas.openxmlformats.org/drawingml/2006/main">
          <a:off x="1714504" y="1897683"/>
          <a:ext cx="866771" cy="240474"/>
        </a:xfrm>
        <a:prstGeom xmlns:a="http://schemas.openxmlformats.org/drawingml/2006/main" prst="rect">
          <a:avLst/>
        </a:prstGeom>
      </cdr:spPr>
      <cdr:txBody>
        <a:bodyPr xmlns:a="http://schemas.openxmlformats.org/drawingml/2006/main" wrap="square" tIns="90000" bIns="90000"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700" b="0" i="0">
              <a:solidFill>
                <a:srgbClr val="000000"/>
              </a:solidFill>
              <a:latin typeface="Arial Narrow"/>
            </a:rPr>
            <a:t>ZONE</a:t>
          </a:r>
          <a:r>
            <a:rPr lang="en-US" sz="700" b="0" i="0" baseline="0">
              <a:solidFill>
                <a:srgbClr val="000000"/>
              </a:solidFill>
              <a:latin typeface="Arial Narrow"/>
            </a:rPr>
            <a:t> 3: </a:t>
          </a:r>
        </a:p>
        <a:p xmlns:a="http://schemas.openxmlformats.org/drawingml/2006/main">
          <a:r>
            <a:rPr lang="en-US" sz="700" b="0" i="0" baseline="0">
              <a:solidFill>
                <a:srgbClr val="000000"/>
              </a:solidFill>
              <a:latin typeface="Arial Narrow"/>
            </a:rPr>
            <a:t>Absolute  decoupling</a:t>
          </a:r>
          <a:endParaRPr lang="en-US" sz="700" b="0" i="0">
            <a:solidFill>
              <a:srgbClr val="000000"/>
            </a:solidFill>
            <a:latin typeface="Arial Narrow"/>
          </a:endParaRPr>
        </a:p>
      </cdr:txBody>
    </cdr:sp>
  </cdr:relSizeAnchor>
  <cdr:relSizeAnchor xmlns:cdr="http://schemas.openxmlformats.org/drawingml/2006/chartDrawing">
    <cdr:from>
      <cdr:x>0</cdr:x>
      <cdr:y>0.06545</cdr:y>
    </cdr:from>
    <cdr:to>
      <cdr:x>0.73655</cdr:x>
      <cdr:y>0.12148</cdr:y>
    </cdr:to>
    <cdr:sp macro="" textlink="">
      <cdr:nvSpPr>
        <cdr:cNvPr id="9" name="TextBox 8"/>
        <cdr:cNvSpPr txBox="1"/>
      </cdr:nvSpPr>
      <cdr:spPr>
        <a:xfrm xmlns:a="http://schemas.openxmlformats.org/drawingml/2006/main">
          <a:off x="0" y="165435"/>
          <a:ext cx="2006897" cy="141618"/>
        </a:xfrm>
        <a:prstGeom xmlns:a="http://schemas.openxmlformats.org/drawingml/2006/main" prst="rect">
          <a:avLst/>
        </a:prstGeom>
      </cdr:spPr>
      <cdr:txBody>
        <a:bodyPr xmlns:a="http://schemas.openxmlformats.org/drawingml/2006/main" vertOverflow="clip" wrap="none" lIns="36000" tIns="36000" rIns="36000" bIns="36000" rtlCol="0"/>
        <a:lstStyle xmlns:a="http://schemas.openxmlformats.org/drawingml/2006/main"/>
        <a:p xmlns:a="http://schemas.openxmlformats.org/drawingml/2006/main">
          <a:pPr marL="0" marR="0" indent="0" defTabSz="914400" rtl="0" eaLnBrk="1" fontAlgn="auto" latinLnBrk="0" hangingPunct="1">
            <a:lnSpc>
              <a:spcPct val="100000"/>
            </a:lnSpc>
            <a:spcBef>
              <a:spcPts val="0"/>
            </a:spcBef>
            <a:spcAft>
              <a:spcPts val="0"/>
            </a:spcAft>
            <a:buClrTx/>
            <a:buSzTx/>
            <a:buFontTx/>
            <a:buNone/>
            <a:tabLst/>
            <a:defRPr/>
          </a:pPr>
          <a:r>
            <a:rPr lang="en-US" sz="700" b="0" i="0" baseline="0">
              <a:solidFill>
                <a:srgbClr val="000000"/>
              </a:solidFill>
              <a:latin typeface="Arial Narrow"/>
              <a:ea typeface="+mn-ea"/>
              <a:cs typeface="Arial" pitchFamily="34" charset="0"/>
            </a:rPr>
            <a:t>Change in production-based CO</a:t>
          </a:r>
          <a:r>
            <a:rPr lang="en-US" sz="700" b="0" i="0" baseline="-25000">
              <a:solidFill>
                <a:srgbClr val="000000"/>
              </a:solidFill>
              <a:latin typeface="Arial Narrow"/>
              <a:ea typeface="+mn-ea"/>
              <a:cs typeface="Arial" pitchFamily="34" charset="0"/>
            </a:rPr>
            <a:t>2</a:t>
          </a:r>
          <a:r>
            <a:rPr lang="en-US" sz="700" b="0" i="0" baseline="0">
              <a:solidFill>
                <a:srgbClr val="000000"/>
              </a:solidFill>
              <a:latin typeface="Arial Narrow"/>
              <a:ea typeface="+mn-ea"/>
              <a:cs typeface="Arial" pitchFamily="34" charset="0"/>
            </a:rPr>
            <a:t> emissions (%, 1999/01-2008/10)</a:t>
          </a:r>
          <a:endParaRPr lang="en-US" sz="700" b="0" i="0">
            <a:solidFill>
              <a:srgbClr val="000000"/>
            </a:solidFill>
            <a:latin typeface="Arial Narrow"/>
            <a:cs typeface="Arial" pitchFamily="34" charset="0"/>
          </a:endParaRPr>
        </a:p>
      </cdr:txBody>
    </cdr:sp>
  </cdr:relSizeAnchor>
  <cdr:relSizeAnchor xmlns:cdr="http://schemas.openxmlformats.org/drawingml/2006/chartDrawing">
    <cdr:from>
      <cdr:x>0</cdr:x>
      <cdr:y>3.92142E-7</cdr:y>
    </cdr:from>
    <cdr:to>
      <cdr:x>1</cdr:x>
      <cdr:y>0.05976</cdr:y>
    </cdr:to>
    <cdr:sp macro="" textlink="">
      <cdr:nvSpPr>
        <cdr:cNvPr id="7" name="TextBox 6"/>
        <cdr:cNvSpPr txBox="1"/>
      </cdr:nvSpPr>
      <cdr:spPr>
        <a:xfrm xmlns:a="http://schemas.openxmlformats.org/drawingml/2006/main">
          <a:off x="0" y="1"/>
          <a:ext cx="2715702" cy="152400"/>
        </a:xfrm>
        <a:prstGeom xmlns:a="http://schemas.openxmlformats.org/drawingml/2006/main" prst="rect">
          <a:avLst/>
        </a:prstGeom>
      </cdr:spPr>
      <cdr:txBody>
        <a:bodyPr xmlns:a="http://schemas.openxmlformats.org/drawingml/2006/main" vertOverflow="clip" wrap="none" lIns="0" tIns="0" rIns="0" bIns="0"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900" b="1" i="0" baseline="0">
              <a:latin typeface="Arial Narrow" pitchFamily="34" charset="0"/>
              <a:ea typeface="+mn-ea"/>
              <a:cs typeface="+mn-cs"/>
            </a:rPr>
            <a:t>Production-based CO</a:t>
          </a:r>
          <a:r>
            <a:rPr lang="en-US" sz="900" b="1" i="0" baseline="-25000">
              <a:latin typeface="Arial Narrow" pitchFamily="34" charset="0"/>
              <a:ea typeface="+mn-ea"/>
              <a:cs typeface="+mn-cs"/>
            </a:rPr>
            <a:t>2</a:t>
          </a:r>
          <a:r>
            <a:rPr lang="en-US" sz="900" b="1" i="0" baseline="0">
              <a:latin typeface="Arial Narrow" pitchFamily="34" charset="0"/>
              <a:ea typeface="+mn-ea"/>
              <a:cs typeface="+mn-cs"/>
            </a:rPr>
            <a:t> emissions vs. GDP, OECD countries</a:t>
          </a:r>
          <a:endParaRPr lang="en-US" sz="900">
            <a:latin typeface="Arial Narrow" pitchFamily="34" charset="0"/>
          </a:endParaRPr>
        </a:p>
      </cdr:txBody>
    </cdr:sp>
  </cdr:relSizeAnchor>
</c:userShapes>
</file>

<file path=xl/drawings/drawing12.xml><?xml version="1.0" encoding="utf-8"?>
<c:userShapes xmlns:c="http://schemas.openxmlformats.org/drawingml/2006/chart">
  <cdr:relSizeAnchor xmlns:cdr="http://schemas.openxmlformats.org/drawingml/2006/chartDrawing">
    <cdr:from>
      <cdr:x>0.10089</cdr:x>
      <cdr:y>0.1583</cdr:y>
    </cdr:from>
    <cdr:to>
      <cdr:x>0.37046</cdr:x>
      <cdr:y>0.28196</cdr:y>
    </cdr:to>
    <cdr:sp macro="" textlink="">
      <cdr:nvSpPr>
        <cdr:cNvPr id="4" name="TextBox 1"/>
        <cdr:cNvSpPr txBox="1"/>
      </cdr:nvSpPr>
      <cdr:spPr>
        <a:xfrm xmlns:a="http://schemas.openxmlformats.org/drawingml/2006/main">
          <a:off x="274895" y="400120"/>
          <a:ext cx="734505" cy="312555"/>
        </a:xfrm>
        <a:prstGeom xmlns:a="http://schemas.openxmlformats.org/drawingml/2006/main" prst="rect">
          <a:avLst/>
        </a:prstGeom>
      </cdr:spPr>
      <cdr:txBody>
        <a:bodyPr xmlns:a="http://schemas.openxmlformats.org/drawingml/2006/main" wrap="square" lIns="90000" tIns="90000" rIns="90000" bIns="90000"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700" b="0" i="0">
              <a:solidFill>
                <a:srgbClr val="000000"/>
              </a:solidFill>
              <a:latin typeface="Arial Narrow"/>
            </a:rPr>
            <a:t>ZONE</a:t>
          </a:r>
          <a:r>
            <a:rPr lang="en-US" sz="700" b="0" i="0" baseline="0">
              <a:solidFill>
                <a:srgbClr val="000000"/>
              </a:solidFill>
              <a:latin typeface="Arial Narrow"/>
            </a:rPr>
            <a:t> 1: </a:t>
          </a:r>
        </a:p>
        <a:p xmlns:a="http://schemas.openxmlformats.org/drawingml/2006/main">
          <a:r>
            <a:rPr lang="en-US" sz="700" b="0" i="0" baseline="0">
              <a:solidFill>
                <a:srgbClr val="000000"/>
              </a:solidFill>
              <a:latin typeface="Arial Narrow"/>
            </a:rPr>
            <a:t>No decoupling</a:t>
          </a:r>
          <a:endParaRPr lang="en-US" sz="700" b="0" i="0">
            <a:solidFill>
              <a:srgbClr val="000000"/>
            </a:solidFill>
            <a:latin typeface="Arial Narrow"/>
          </a:endParaRPr>
        </a:p>
      </cdr:txBody>
    </cdr:sp>
  </cdr:relSizeAnchor>
  <cdr:relSizeAnchor xmlns:cdr="http://schemas.openxmlformats.org/drawingml/2006/chartDrawing">
    <cdr:from>
      <cdr:x>0.65886</cdr:x>
      <cdr:y>0.51331</cdr:y>
    </cdr:from>
    <cdr:to>
      <cdr:x>0.96599</cdr:x>
      <cdr:y>0.63121</cdr:y>
    </cdr:to>
    <cdr:sp macro="" textlink="">
      <cdr:nvSpPr>
        <cdr:cNvPr id="5" name="TextBox 1"/>
        <cdr:cNvSpPr txBox="1"/>
      </cdr:nvSpPr>
      <cdr:spPr>
        <a:xfrm xmlns:a="http://schemas.openxmlformats.org/drawingml/2006/main">
          <a:off x="1793116" y="1303360"/>
          <a:ext cx="835900" cy="299360"/>
        </a:xfrm>
        <a:prstGeom xmlns:a="http://schemas.openxmlformats.org/drawingml/2006/main" prst="rect">
          <a:avLst/>
        </a:prstGeom>
      </cdr:spPr>
      <cdr:txBody>
        <a:bodyPr xmlns:a="http://schemas.openxmlformats.org/drawingml/2006/main" wrap="square" tIns="90000" bIns="90000"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700" b="0" i="0">
              <a:solidFill>
                <a:srgbClr val="000000"/>
              </a:solidFill>
              <a:latin typeface="Arial Narrow"/>
            </a:rPr>
            <a:t>ZONE</a:t>
          </a:r>
          <a:r>
            <a:rPr lang="en-US" sz="700" b="0" i="0" baseline="0">
              <a:solidFill>
                <a:srgbClr val="000000"/>
              </a:solidFill>
              <a:latin typeface="Arial Narrow"/>
            </a:rPr>
            <a:t> 2: </a:t>
          </a:r>
        </a:p>
        <a:p xmlns:a="http://schemas.openxmlformats.org/drawingml/2006/main">
          <a:r>
            <a:rPr lang="en-US" sz="700" b="0" i="0" baseline="0">
              <a:solidFill>
                <a:srgbClr val="000000"/>
              </a:solidFill>
              <a:latin typeface="Arial Narrow"/>
            </a:rPr>
            <a:t>Relative, but no</a:t>
          </a:r>
        </a:p>
        <a:p xmlns:a="http://schemas.openxmlformats.org/drawingml/2006/main">
          <a:r>
            <a:rPr lang="en-US" sz="700" b="0" i="0" baseline="0">
              <a:solidFill>
                <a:srgbClr val="000000"/>
              </a:solidFill>
              <a:latin typeface="Arial Narrow"/>
            </a:rPr>
            <a:t>absolute decoupling</a:t>
          </a:r>
          <a:endParaRPr lang="en-US" sz="700" b="0" i="0">
            <a:solidFill>
              <a:srgbClr val="000000"/>
            </a:solidFill>
            <a:latin typeface="Arial Narrow"/>
          </a:endParaRPr>
        </a:p>
      </cdr:txBody>
    </cdr:sp>
  </cdr:relSizeAnchor>
  <cdr:relSizeAnchor xmlns:cdr="http://schemas.openxmlformats.org/drawingml/2006/chartDrawing">
    <cdr:from>
      <cdr:x>0.63133</cdr:x>
      <cdr:y>0.72175</cdr:y>
    </cdr:from>
    <cdr:to>
      <cdr:x>0.9505</cdr:x>
      <cdr:y>0.81605</cdr:y>
    </cdr:to>
    <cdr:sp macro="" textlink="">
      <cdr:nvSpPr>
        <cdr:cNvPr id="6" name="TextBox 1"/>
        <cdr:cNvSpPr txBox="1"/>
      </cdr:nvSpPr>
      <cdr:spPr>
        <a:xfrm xmlns:a="http://schemas.openxmlformats.org/drawingml/2006/main">
          <a:off x="1720201" y="1824248"/>
          <a:ext cx="869651" cy="238347"/>
        </a:xfrm>
        <a:prstGeom xmlns:a="http://schemas.openxmlformats.org/drawingml/2006/main" prst="rect">
          <a:avLst/>
        </a:prstGeom>
      </cdr:spPr>
      <cdr:txBody>
        <a:bodyPr xmlns:a="http://schemas.openxmlformats.org/drawingml/2006/main" wrap="square" tIns="90000" bIns="90000"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700" b="0" i="0">
              <a:solidFill>
                <a:srgbClr val="000000"/>
              </a:solidFill>
              <a:latin typeface="Arial Narrow"/>
            </a:rPr>
            <a:t>ZONE</a:t>
          </a:r>
          <a:r>
            <a:rPr lang="en-US" sz="700" b="0" i="0" baseline="0">
              <a:solidFill>
                <a:srgbClr val="000000"/>
              </a:solidFill>
              <a:latin typeface="Arial Narrow"/>
            </a:rPr>
            <a:t> 3: </a:t>
          </a:r>
        </a:p>
        <a:p xmlns:a="http://schemas.openxmlformats.org/drawingml/2006/main">
          <a:r>
            <a:rPr lang="en-US" sz="700" b="0" i="0" baseline="0">
              <a:solidFill>
                <a:srgbClr val="000000"/>
              </a:solidFill>
              <a:latin typeface="Arial Narrow"/>
            </a:rPr>
            <a:t>Absolute  decoupling</a:t>
          </a:r>
          <a:endParaRPr lang="en-US" sz="700" b="0" i="0">
            <a:solidFill>
              <a:srgbClr val="000000"/>
            </a:solidFill>
            <a:latin typeface="Arial Narrow"/>
          </a:endParaRPr>
        </a:p>
      </cdr:txBody>
    </cdr:sp>
  </cdr:relSizeAnchor>
  <cdr:relSizeAnchor xmlns:cdr="http://schemas.openxmlformats.org/drawingml/2006/chartDrawing">
    <cdr:from>
      <cdr:x>0</cdr:x>
      <cdr:y>0.06545</cdr:y>
    </cdr:from>
    <cdr:to>
      <cdr:x>0.73655</cdr:x>
      <cdr:y>0.12148</cdr:y>
    </cdr:to>
    <cdr:sp macro="" textlink="">
      <cdr:nvSpPr>
        <cdr:cNvPr id="9" name="TextBox 8"/>
        <cdr:cNvSpPr txBox="1"/>
      </cdr:nvSpPr>
      <cdr:spPr>
        <a:xfrm xmlns:a="http://schemas.openxmlformats.org/drawingml/2006/main">
          <a:off x="0" y="165435"/>
          <a:ext cx="2006897" cy="141618"/>
        </a:xfrm>
        <a:prstGeom xmlns:a="http://schemas.openxmlformats.org/drawingml/2006/main" prst="rect">
          <a:avLst/>
        </a:prstGeom>
      </cdr:spPr>
      <cdr:txBody>
        <a:bodyPr xmlns:a="http://schemas.openxmlformats.org/drawingml/2006/main" vertOverflow="clip" wrap="none" lIns="36000" tIns="36000" rIns="36000" bIns="36000" rtlCol="0"/>
        <a:lstStyle xmlns:a="http://schemas.openxmlformats.org/drawingml/2006/main"/>
        <a:p xmlns:a="http://schemas.openxmlformats.org/drawingml/2006/main">
          <a:pPr marL="0" marR="0" indent="0" defTabSz="914400" rtl="0" eaLnBrk="1" fontAlgn="auto" latinLnBrk="0" hangingPunct="1">
            <a:lnSpc>
              <a:spcPct val="100000"/>
            </a:lnSpc>
            <a:spcBef>
              <a:spcPts val="0"/>
            </a:spcBef>
            <a:spcAft>
              <a:spcPts val="0"/>
            </a:spcAft>
            <a:buClrTx/>
            <a:buSzTx/>
            <a:buFontTx/>
            <a:buNone/>
            <a:tabLst/>
            <a:defRPr/>
          </a:pPr>
          <a:r>
            <a:rPr lang="en-US" sz="700" b="0" i="0" baseline="0">
              <a:solidFill>
                <a:srgbClr val="000000"/>
              </a:solidFill>
              <a:latin typeface="Arial Narrow"/>
              <a:ea typeface="+mn-ea"/>
              <a:cs typeface="Arial" pitchFamily="34" charset="0"/>
            </a:rPr>
            <a:t>Change in production-based CO</a:t>
          </a:r>
          <a:r>
            <a:rPr lang="en-US" sz="700" b="0" i="0" baseline="-25000">
              <a:solidFill>
                <a:srgbClr val="000000"/>
              </a:solidFill>
              <a:latin typeface="Arial Narrow"/>
              <a:ea typeface="+mn-ea"/>
              <a:cs typeface="Arial" pitchFamily="34" charset="0"/>
            </a:rPr>
            <a:t>2</a:t>
          </a:r>
          <a:r>
            <a:rPr lang="en-US" sz="700" b="0" i="0" baseline="0">
              <a:solidFill>
                <a:srgbClr val="000000"/>
              </a:solidFill>
              <a:latin typeface="Arial Narrow"/>
              <a:ea typeface="+mn-ea"/>
              <a:cs typeface="Arial" pitchFamily="34" charset="0"/>
            </a:rPr>
            <a:t> emissions (%, 1990/92-1999/01)</a:t>
          </a:r>
          <a:endParaRPr lang="en-US" sz="700" b="0" i="0">
            <a:solidFill>
              <a:srgbClr val="000000"/>
            </a:solidFill>
            <a:latin typeface="Arial Narrow"/>
            <a:cs typeface="Arial" pitchFamily="34" charset="0"/>
          </a:endParaRPr>
        </a:p>
      </cdr:txBody>
    </cdr:sp>
  </cdr:relSizeAnchor>
  <cdr:relSizeAnchor xmlns:cdr="http://schemas.openxmlformats.org/drawingml/2006/chartDrawing">
    <cdr:from>
      <cdr:x>0</cdr:x>
      <cdr:y>3.92142E-7</cdr:y>
    </cdr:from>
    <cdr:to>
      <cdr:x>1</cdr:x>
      <cdr:y>0.05976</cdr:y>
    </cdr:to>
    <cdr:sp macro="" textlink="">
      <cdr:nvSpPr>
        <cdr:cNvPr id="7" name="TextBox 6"/>
        <cdr:cNvSpPr txBox="1"/>
      </cdr:nvSpPr>
      <cdr:spPr>
        <a:xfrm xmlns:a="http://schemas.openxmlformats.org/drawingml/2006/main">
          <a:off x="0" y="1"/>
          <a:ext cx="2715702" cy="152400"/>
        </a:xfrm>
        <a:prstGeom xmlns:a="http://schemas.openxmlformats.org/drawingml/2006/main" prst="rect">
          <a:avLst/>
        </a:prstGeom>
      </cdr:spPr>
      <cdr:txBody>
        <a:bodyPr xmlns:a="http://schemas.openxmlformats.org/drawingml/2006/main" vertOverflow="clip" wrap="none" lIns="0" tIns="0" rIns="0" bIns="0"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900" b="1" i="0" baseline="0">
              <a:latin typeface="Arial Narrow" pitchFamily="34" charset="0"/>
              <a:ea typeface="+mn-ea"/>
              <a:cs typeface="+mn-cs"/>
            </a:rPr>
            <a:t>Production-based CO</a:t>
          </a:r>
          <a:r>
            <a:rPr lang="en-US" sz="900" b="1" i="0" baseline="-25000">
              <a:latin typeface="Arial Narrow" pitchFamily="34" charset="0"/>
              <a:ea typeface="+mn-ea"/>
              <a:cs typeface="+mn-cs"/>
            </a:rPr>
            <a:t>2</a:t>
          </a:r>
          <a:r>
            <a:rPr lang="en-US" sz="900" b="1" i="0" baseline="0">
              <a:latin typeface="Arial Narrow" pitchFamily="34" charset="0"/>
              <a:ea typeface="+mn-ea"/>
              <a:cs typeface="+mn-cs"/>
            </a:rPr>
            <a:t> emissions vs. GDP, OECD countries</a:t>
          </a:r>
          <a:endParaRPr lang="en-US" sz="900">
            <a:latin typeface="Arial Narrow" pitchFamily="34" charset="0"/>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0.08267</cdr:x>
      <cdr:y>0.20358</cdr:y>
    </cdr:from>
    <cdr:to>
      <cdr:x>0.29771</cdr:x>
      <cdr:y>0.29871</cdr:y>
    </cdr:to>
    <cdr:sp macro="" textlink="">
      <cdr:nvSpPr>
        <cdr:cNvPr id="4" name="TextBox 1"/>
        <cdr:cNvSpPr txBox="1"/>
      </cdr:nvSpPr>
      <cdr:spPr>
        <a:xfrm xmlns:a="http://schemas.openxmlformats.org/drawingml/2006/main">
          <a:off x="273470" y="693920"/>
          <a:ext cx="711330" cy="324259"/>
        </a:xfrm>
        <a:prstGeom xmlns:a="http://schemas.openxmlformats.org/drawingml/2006/main" prst="rect">
          <a:avLst/>
        </a:prstGeom>
      </cdr:spPr>
      <cdr:txBody>
        <a:bodyPr xmlns:a="http://schemas.openxmlformats.org/drawingml/2006/main" wrap="square" lIns="0" tIns="0" rIns="0" bIns="0"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800" b="1" i="0">
              <a:solidFill>
                <a:srgbClr val="000000"/>
              </a:solidFill>
              <a:latin typeface="Arial Narrow"/>
            </a:rPr>
            <a:t>ZONE</a:t>
          </a:r>
          <a:r>
            <a:rPr lang="en-US" sz="800" b="1" i="0" baseline="0">
              <a:solidFill>
                <a:srgbClr val="000000"/>
              </a:solidFill>
              <a:latin typeface="Arial Narrow"/>
            </a:rPr>
            <a:t> 1: </a:t>
          </a:r>
        </a:p>
        <a:p xmlns:a="http://schemas.openxmlformats.org/drawingml/2006/main">
          <a:r>
            <a:rPr lang="en-US" sz="800" b="1" i="0" baseline="0">
              <a:solidFill>
                <a:srgbClr val="000000"/>
              </a:solidFill>
              <a:latin typeface="Arial Narrow"/>
            </a:rPr>
            <a:t>No decoupling</a:t>
          </a:r>
          <a:endParaRPr lang="en-US" sz="800" b="1" i="0">
            <a:solidFill>
              <a:srgbClr val="000000"/>
            </a:solidFill>
            <a:latin typeface="Arial Narrow"/>
          </a:endParaRPr>
        </a:p>
      </cdr:txBody>
    </cdr:sp>
  </cdr:relSizeAnchor>
  <cdr:relSizeAnchor xmlns:cdr="http://schemas.openxmlformats.org/drawingml/2006/chartDrawing">
    <cdr:from>
      <cdr:x>0.80042</cdr:x>
      <cdr:y>0.48545</cdr:y>
    </cdr:from>
    <cdr:to>
      <cdr:x>0.96506</cdr:x>
      <cdr:y>0.6098</cdr:y>
    </cdr:to>
    <cdr:sp macro="" textlink="">
      <cdr:nvSpPr>
        <cdr:cNvPr id="5" name="TextBox 1"/>
        <cdr:cNvSpPr txBox="1"/>
      </cdr:nvSpPr>
      <cdr:spPr>
        <a:xfrm xmlns:a="http://schemas.openxmlformats.org/drawingml/2006/main">
          <a:off x="3180895" y="1866634"/>
          <a:ext cx="654303" cy="478141"/>
        </a:xfrm>
        <a:prstGeom xmlns:a="http://schemas.openxmlformats.org/drawingml/2006/main" prst="rect">
          <a:avLst/>
        </a:prstGeom>
      </cdr:spPr>
      <cdr:txBody>
        <a:bodyPr xmlns:a="http://schemas.openxmlformats.org/drawingml/2006/main" wrap="square" lIns="0" tIns="0" rIns="0" bIns="0"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800" b="1" i="0">
              <a:solidFill>
                <a:srgbClr val="000000"/>
              </a:solidFill>
              <a:latin typeface="Arial Narrow"/>
            </a:rPr>
            <a:t>ZONE</a:t>
          </a:r>
          <a:r>
            <a:rPr lang="en-US" sz="800" b="1" i="0" baseline="0">
              <a:solidFill>
                <a:srgbClr val="000000"/>
              </a:solidFill>
              <a:latin typeface="Arial Narrow"/>
            </a:rPr>
            <a:t> 2: </a:t>
          </a:r>
        </a:p>
        <a:p xmlns:a="http://schemas.openxmlformats.org/drawingml/2006/main">
          <a:r>
            <a:rPr lang="en-US" sz="800" b="1" i="0" baseline="0">
              <a:solidFill>
                <a:srgbClr val="000000"/>
              </a:solidFill>
              <a:latin typeface="Arial Narrow"/>
            </a:rPr>
            <a:t>Relative </a:t>
          </a:r>
        </a:p>
        <a:p xmlns:a="http://schemas.openxmlformats.org/drawingml/2006/main">
          <a:r>
            <a:rPr lang="en-US" sz="800" b="1" i="0" baseline="0">
              <a:solidFill>
                <a:srgbClr val="000000"/>
              </a:solidFill>
              <a:latin typeface="Arial Narrow"/>
            </a:rPr>
            <a:t>(not absolute) decoupling</a:t>
          </a:r>
          <a:endParaRPr lang="en-US" sz="800" b="1" i="0">
            <a:solidFill>
              <a:srgbClr val="000000"/>
            </a:solidFill>
            <a:latin typeface="Arial Narrow"/>
          </a:endParaRPr>
        </a:p>
      </cdr:txBody>
    </cdr:sp>
  </cdr:relSizeAnchor>
  <cdr:relSizeAnchor xmlns:cdr="http://schemas.openxmlformats.org/drawingml/2006/chartDrawing">
    <cdr:from>
      <cdr:x>0.78046</cdr:x>
      <cdr:y>0.77957</cdr:y>
    </cdr:from>
    <cdr:to>
      <cdr:x>0.92708</cdr:x>
      <cdr:y>0.8747</cdr:y>
    </cdr:to>
    <cdr:sp macro="" textlink="">
      <cdr:nvSpPr>
        <cdr:cNvPr id="6" name="TextBox 1"/>
        <cdr:cNvSpPr txBox="1"/>
      </cdr:nvSpPr>
      <cdr:spPr>
        <a:xfrm xmlns:a="http://schemas.openxmlformats.org/drawingml/2006/main">
          <a:off x="2874433" y="2950126"/>
          <a:ext cx="540000" cy="360000"/>
        </a:xfrm>
        <a:prstGeom xmlns:a="http://schemas.openxmlformats.org/drawingml/2006/main" prst="rect">
          <a:avLst/>
        </a:prstGeom>
      </cdr:spPr>
      <cdr:txBody>
        <a:bodyPr xmlns:a="http://schemas.openxmlformats.org/drawingml/2006/main" wrap="square" lIns="0" tIns="0" rIns="0" bIns="0"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800" b="1" i="0">
              <a:solidFill>
                <a:srgbClr val="000000"/>
              </a:solidFill>
              <a:latin typeface="Arial Narrow"/>
            </a:rPr>
            <a:t>ZONE</a:t>
          </a:r>
          <a:r>
            <a:rPr lang="en-US" sz="800" b="1" i="0" baseline="0">
              <a:solidFill>
                <a:srgbClr val="000000"/>
              </a:solidFill>
              <a:latin typeface="Arial Narrow"/>
            </a:rPr>
            <a:t> 3: </a:t>
          </a:r>
        </a:p>
        <a:p xmlns:a="http://schemas.openxmlformats.org/drawingml/2006/main">
          <a:r>
            <a:rPr lang="en-US" sz="800" b="1" i="0" baseline="0">
              <a:solidFill>
                <a:srgbClr val="000000"/>
              </a:solidFill>
              <a:latin typeface="Arial Narrow"/>
            </a:rPr>
            <a:t>Absolute  decoupling</a:t>
          </a:r>
          <a:endParaRPr lang="en-US" sz="800" b="1" i="0">
            <a:solidFill>
              <a:srgbClr val="000000"/>
            </a:solidFill>
            <a:latin typeface="Arial Narrow"/>
          </a:endParaRPr>
        </a:p>
      </cdr:txBody>
    </cdr:sp>
  </cdr:relSizeAnchor>
  <cdr:relSizeAnchor xmlns:cdr="http://schemas.openxmlformats.org/drawingml/2006/chartDrawing">
    <cdr:from>
      <cdr:x>0</cdr:x>
      <cdr:y>0.04623</cdr:y>
    </cdr:from>
    <cdr:to>
      <cdr:x>0.87024</cdr:x>
      <cdr:y>0.10113</cdr:y>
    </cdr:to>
    <cdr:sp macro="" textlink="">
      <cdr:nvSpPr>
        <cdr:cNvPr id="9" name="TextBox 8"/>
        <cdr:cNvSpPr txBox="1"/>
      </cdr:nvSpPr>
      <cdr:spPr>
        <a:xfrm xmlns:a="http://schemas.openxmlformats.org/drawingml/2006/main">
          <a:off x="0" y="157580"/>
          <a:ext cx="2878664" cy="187134"/>
        </a:xfrm>
        <a:prstGeom xmlns:a="http://schemas.openxmlformats.org/drawingml/2006/main" prst="rect">
          <a:avLst/>
        </a:prstGeom>
      </cdr:spPr>
      <cdr:txBody>
        <a:bodyPr xmlns:a="http://schemas.openxmlformats.org/drawingml/2006/main" vertOverflow="clip" wrap="none" lIns="36000" tIns="36000" rIns="36000" bIns="36000" rtlCol="0"/>
        <a:lstStyle xmlns:a="http://schemas.openxmlformats.org/drawingml/2006/main"/>
        <a:p xmlns:a="http://schemas.openxmlformats.org/drawingml/2006/main">
          <a:pPr marL="0" marR="0" indent="0" defTabSz="914400" rtl="0" eaLnBrk="1" fontAlgn="auto" latinLnBrk="0" hangingPunct="1">
            <a:lnSpc>
              <a:spcPct val="100000"/>
            </a:lnSpc>
            <a:spcBef>
              <a:spcPts val="0"/>
            </a:spcBef>
            <a:spcAft>
              <a:spcPts val="0"/>
            </a:spcAft>
            <a:buClrTx/>
            <a:buSzTx/>
            <a:buFontTx/>
            <a:buNone/>
            <a:tabLst/>
            <a:defRPr/>
          </a:pPr>
          <a:r>
            <a:rPr lang="en-US" sz="900" b="0" i="0" baseline="0">
              <a:solidFill>
                <a:srgbClr val="000000"/>
              </a:solidFill>
              <a:latin typeface="Arial Narrow"/>
              <a:ea typeface="+mn-ea"/>
              <a:cs typeface="Arial" pitchFamily="34" charset="0"/>
            </a:rPr>
            <a:t>Change in production-based CO</a:t>
          </a:r>
          <a:r>
            <a:rPr lang="en-US" sz="900" b="0" i="0" baseline="-25000">
              <a:solidFill>
                <a:srgbClr val="000000"/>
              </a:solidFill>
              <a:latin typeface="Arial Narrow"/>
              <a:ea typeface="+mn-ea"/>
              <a:cs typeface="Arial" pitchFamily="34" charset="0"/>
            </a:rPr>
            <a:t>2</a:t>
          </a:r>
          <a:r>
            <a:rPr lang="en-US" sz="900" b="0" i="0" baseline="0">
              <a:solidFill>
                <a:srgbClr val="000000"/>
              </a:solidFill>
              <a:latin typeface="Arial Narrow"/>
              <a:ea typeface="+mn-ea"/>
              <a:cs typeface="Arial" pitchFamily="34" charset="0"/>
            </a:rPr>
            <a:t> emissions (%, 1999/01-2009/11)</a:t>
          </a:r>
          <a:endParaRPr lang="en-US" sz="900" b="0" i="0">
            <a:solidFill>
              <a:srgbClr val="000000"/>
            </a:solidFill>
            <a:latin typeface="Arial Narrow"/>
            <a:cs typeface="Arial" pitchFamily="34" charset="0"/>
          </a:endParaRPr>
        </a:p>
      </cdr:txBody>
    </cdr:sp>
  </cdr:relSizeAnchor>
  <cdr:relSizeAnchor xmlns:cdr="http://schemas.openxmlformats.org/drawingml/2006/chartDrawing">
    <cdr:from>
      <cdr:x>0</cdr:x>
      <cdr:y>0</cdr:y>
    </cdr:from>
    <cdr:to>
      <cdr:x>1</cdr:x>
      <cdr:y>0.05976</cdr:y>
    </cdr:to>
    <cdr:sp macro="" textlink="">
      <cdr:nvSpPr>
        <cdr:cNvPr id="7" name="TextBox 6"/>
        <cdr:cNvSpPr txBox="1"/>
      </cdr:nvSpPr>
      <cdr:spPr>
        <a:xfrm xmlns:a="http://schemas.openxmlformats.org/drawingml/2006/main">
          <a:off x="0" y="0"/>
          <a:ext cx="5060758" cy="297328"/>
        </a:xfrm>
        <a:prstGeom xmlns:a="http://schemas.openxmlformats.org/drawingml/2006/main" prst="rect">
          <a:avLst/>
        </a:prstGeom>
      </cdr:spPr>
      <cdr:txBody>
        <a:bodyPr xmlns:a="http://schemas.openxmlformats.org/drawingml/2006/main" vertOverflow="clip" wrap="none" lIns="0" tIns="0" rIns="0" bIns="0"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000" b="1" i="0" baseline="0">
              <a:latin typeface="Arial Narrow" pitchFamily="34" charset="0"/>
              <a:ea typeface="+mn-ea"/>
              <a:cs typeface="+mn-cs"/>
            </a:rPr>
            <a:t>Production-based CO</a:t>
          </a:r>
          <a:r>
            <a:rPr lang="en-US" sz="1000" b="1" i="0" baseline="-25000">
              <a:latin typeface="Arial Narrow" pitchFamily="34" charset="0"/>
              <a:ea typeface="+mn-ea"/>
              <a:cs typeface="+mn-cs"/>
            </a:rPr>
            <a:t>2</a:t>
          </a:r>
          <a:r>
            <a:rPr lang="en-US" sz="1000" b="1" i="0" baseline="0">
              <a:latin typeface="Arial Narrow" pitchFamily="34" charset="0"/>
              <a:ea typeface="+mn-ea"/>
              <a:cs typeface="+mn-cs"/>
            </a:rPr>
            <a:t> emissions vs. GDP, OECD countries</a:t>
          </a:r>
          <a:endParaRPr lang="en-US" sz="1000">
            <a:latin typeface="Arial Narrow" pitchFamily="34" charset="0"/>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0.10089</cdr:x>
      <cdr:y>0.1583</cdr:y>
    </cdr:from>
    <cdr:to>
      <cdr:x>0.37046</cdr:x>
      <cdr:y>0.28196</cdr:y>
    </cdr:to>
    <cdr:sp macro="" textlink="">
      <cdr:nvSpPr>
        <cdr:cNvPr id="4" name="TextBox 1"/>
        <cdr:cNvSpPr txBox="1"/>
      </cdr:nvSpPr>
      <cdr:spPr>
        <a:xfrm xmlns:a="http://schemas.openxmlformats.org/drawingml/2006/main">
          <a:off x="274895" y="400120"/>
          <a:ext cx="734505" cy="312555"/>
        </a:xfrm>
        <a:prstGeom xmlns:a="http://schemas.openxmlformats.org/drawingml/2006/main" prst="rect">
          <a:avLst/>
        </a:prstGeom>
      </cdr:spPr>
      <cdr:txBody>
        <a:bodyPr xmlns:a="http://schemas.openxmlformats.org/drawingml/2006/main" wrap="square" lIns="90000" tIns="90000" rIns="90000" bIns="90000"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700" b="0" i="0">
              <a:solidFill>
                <a:srgbClr val="000000"/>
              </a:solidFill>
              <a:latin typeface="Arial Narrow"/>
            </a:rPr>
            <a:t>ZONE</a:t>
          </a:r>
          <a:r>
            <a:rPr lang="en-US" sz="700" b="0" i="0" baseline="0">
              <a:solidFill>
                <a:srgbClr val="000000"/>
              </a:solidFill>
              <a:latin typeface="Arial Narrow"/>
            </a:rPr>
            <a:t> 1: </a:t>
          </a:r>
        </a:p>
        <a:p xmlns:a="http://schemas.openxmlformats.org/drawingml/2006/main">
          <a:r>
            <a:rPr lang="en-US" sz="700" b="0" i="0" baseline="0">
              <a:solidFill>
                <a:srgbClr val="000000"/>
              </a:solidFill>
              <a:latin typeface="Arial Narrow"/>
            </a:rPr>
            <a:t>No decoupling</a:t>
          </a:r>
          <a:endParaRPr lang="en-US" sz="700" b="0" i="0">
            <a:solidFill>
              <a:srgbClr val="000000"/>
            </a:solidFill>
            <a:latin typeface="Arial Narrow"/>
          </a:endParaRPr>
        </a:p>
      </cdr:txBody>
    </cdr:sp>
  </cdr:relSizeAnchor>
  <cdr:relSizeAnchor xmlns:cdr="http://schemas.openxmlformats.org/drawingml/2006/chartDrawing">
    <cdr:from>
      <cdr:x>0.64001</cdr:x>
      <cdr:y>0.44983</cdr:y>
    </cdr:from>
    <cdr:to>
      <cdr:x>0.94715</cdr:x>
      <cdr:y>0.56773</cdr:y>
    </cdr:to>
    <cdr:sp macro="" textlink="">
      <cdr:nvSpPr>
        <cdr:cNvPr id="5" name="TextBox 1"/>
        <cdr:cNvSpPr txBox="1"/>
      </cdr:nvSpPr>
      <cdr:spPr>
        <a:xfrm xmlns:a="http://schemas.openxmlformats.org/drawingml/2006/main">
          <a:off x="1743852" y="1136968"/>
          <a:ext cx="836873" cy="297997"/>
        </a:xfrm>
        <a:prstGeom xmlns:a="http://schemas.openxmlformats.org/drawingml/2006/main" prst="rect">
          <a:avLst/>
        </a:prstGeom>
      </cdr:spPr>
      <cdr:txBody>
        <a:bodyPr xmlns:a="http://schemas.openxmlformats.org/drawingml/2006/main" wrap="square" tIns="90000" bIns="90000"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700" b="0" i="0">
              <a:solidFill>
                <a:srgbClr val="000000"/>
              </a:solidFill>
              <a:latin typeface="Arial Narrow"/>
            </a:rPr>
            <a:t>ZONE</a:t>
          </a:r>
          <a:r>
            <a:rPr lang="en-US" sz="700" b="0" i="0" baseline="0">
              <a:solidFill>
                <a:srgbClr val="000000"/>
              </a:solidFill>
              <a:latin typeface="Arial Narrow"/>
            </a:rPr>
            <a:t> 2: </a:t>
          </a:r>
        </a:p>
        <a:p xmlns:a="http://schemas.openxmlformats.org/drawingml/2006/main">
          <a:r>
            <a:rPr lang="en-US" sz="700" b="0" i="0" baseline="0">
              <a:solidFill>
                <a:srgbClr val="000000"/>
              </a:solidFill>
              <a:latin typeface="Arial Narrow"/>
            </a:rPr>
            <a:t>Relative, but no</a:t>
          </a:r>
        </a:p>
        <a:p xmlns:a="http://schemas.openxmlformats.org/drawingml/2006/main">
          <a:r>
            <a:rPr lang="en-US" sz="700" b="0" i="0" baseline="0">
              <a:solidFill>
                <a:srgbClr val="000000"/>
              </a:solidFill>
              <a:latin typeface="Arial Narrow"/>
            </a:rPr>
            <a:t>absolute decoupling</a:t>
          </a:r>
          <a:endParaRPr lang="en-US" sz="700" b="0" i="0">
            <a:solidFill>
              <a:srgbClr val="000000"/>
            </a:solidFill>
            <a:latin typeface="Arial Narrow"/>
          </a:endParaRPr>
        </a:p>
      </cdr:txBody>
    </cdr:sp>
  </cdr:relSizeAnchor>
  <cdr:relSizeAnchor xmlns:cdr="http://schemas.openxmlformats.org/drawingml/2006/chartDrawing">
    <cdr:from>
      <cdr:x>0.63133</cdr:x>
      <cdr:y>0.72175</cdr:y>
    </cdr:from>
    <cdr:to>
      <cdr:x>0.9505</cdr:x>
      <cdr:y>0.81605</cdr:y>
    </cdr:to>
    <cdr:sp macro="" textlink="">
      <cdr:nvSpPr>
        <cdr:cNvPr id="6" name="TextBox 1"/>
        <cdr:cNvSpPr txBox="1"/>
      </cdr:nvSpPr>
      <cdr:spPr>
        <a:xfrm xmlns:a="http://schemas.openxmlformats.org/drawingml/2006/main">
          <a:off x="1720201" y="1824248"/>
          <a:ext cx="869651" cy="238347"/>
        </a:xfrm>
        <a:prstGeom xmlns:a="http://schemas.openxmlformats.org/drawingml/2006/main" prst="rect">
          <a:avLst/>
        </a:prstGeom>
      </cdr:spPr>
      <cdr:txBody>
        <a:bodyPr xmlns:a="http://schemas.openxmlformats.org/drawingml/2006/main" wrap="square" tIns="90000" bIns="90000"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700" b="0" i="0">
              <a:solidFill>
                <a:srgbClr val="000000"/>
              </a:solidFill>
              <a:latin typeface="Arial Narrow"/>
            </a:rPr>
            <a:t>ZONE</a:t>
          </a:r>
          <a:r>
            <a:rPr lang="en-US" sz="700" b="0" i="0" baseline="0">
              <a:solidFill>
                <a:srgbClr val="000000"/>
              </a:solidFill>
              <a:latin typeface="Arial Narrow"/>
            </a:rPr>
            <a:t> 3: </a:t>
          </a:r>
        </a:p>
        <a:p xmlns:a="http://schemas.openxmlformats.org/drawingml/2006/main">
          <a:r>
            <a:rPr lang="en-US" sz="700" b="0" i="0" baseline="0">
              <a:solidFill>
                <a:srgbClr val="000000"/>
              </a:solidFill>
              <a:latin typeface="Arial Narrow"/>
            </a:rPr>
            <a:t>Absolute  decoupling</a:t>
          </a:r>
          <a:endParaRPr lang="en-US" sz="700" b="0" i="0">
            <a:solidFill>
              <a:srgbClr val="000000"/>
            </a:solidFill>
            <a:latin typeface="Arial Narrow"/>
          </a:endParaRPr>
        </a:p>
      </cdr:txBody>
    </cdr:sp>
  </cdr:relSizeAnchor>
  <cdr:relSizeAnchor xmlns:cdr="http://schemas.openxmlformats.org/drawingml/2006/chartDrawing">
    <cdr:from>
      <cdr:x>0</cdr:x>
      <cdr:y>0.06545</cdr:y>
    </cdr:from>
    <cdr:to>
      <cdr:x>0.73655</cdr:x>
      <cdr:y>0.12148</cdr:y>
    </cdr:to>
    <cdr:sp macro="" textlink="">
      <cdr:nvSpPr>
        <cdr:cNvPr id="9" name="TextBox 8"/>
        <cdr:cNvSpPr txBox="1"/>
      </cdr:nvSpPr>
      <cdr:spPr>
        <a:xfrm xmlns:a="http://schemas.openxmlformats.org/drawingml/2006/main">
          <a:off x="0" y="165435"/>
          <a:ext cx="2006897" cy="141618"/>
        </a:xfrm>
        <a:prstGeom xmlns:a="http://schemas.openxmlformats.org/drawingml/2006/main" prst="rect">
          <a:avLst/>
        </a:prstGeom>
      </cdr:spPr>
      <cdr:txBody>
        <a:bodyPr xmlns:a="http://schemas.openxmlformats.org/drawingml/2006/main" vertOverflow="clip" wrap="none" lIns="36000" tIns="36000" rIns="36000" bIns="36000" rtlCol="0"/>
        <a:lstStyle xmlns:a="http://schemas.openxmlformats.org/drawingml/2006/main"/>
        <a:p xmlns:a="http://schemas.openxmlformats.org/drawingml/2006/main">
          <a:pPr marL="0" marR="0" indent="0" defTabSz="914400" rtl="0" eaLnBrk="1" fontAlgn="auto" latinLnBrk="0" hangingPunct="1">
            <a:lnSpc>
              <a:spcPct val="100000"/>
            </a:lnSpc>
            <a:spcBef>
              <a:spcPts val="0"/>
            </a:spcBef>
            <a:spcAft>
              <a:spcPts val="0"/>
            </a:spcAft>
            <a:buClrTx/>
            <a:buSzTx/>
            <a:buFontTx/>
            <a:buNone/>
            <a:tabLst/>
            <a:defRPr/>
          </a:pPr>
          <a:r>
            <a:rPr lang="en-US" sz="700" b="0" i="0" baseline="0">
              <a:solidFill>
                <a:srgbClr val="000000"/>
              </a:solidFill>
              <a:latin typeface="Arial Narrow"/>
              <a:ea typeface="+mn-ea"/>
              <a:cs typeface="Arial" pitchFamily="34" charset="0"/>
            </a:rPr>
            <a:t>Change in demand-based CO</a:t>
          </a:r>
          <a:r>
            <a:rPr lang="en-US" sz="700" b="0" i="0" baseline="-25000">
              <a:solidFill>
                <a:srgbClr val="000000"/>
              </a:solidFill>
              <a:latin typeface="Arial Narrow"/>
              <a:ea typeface="+mn-ea"/>
              <a:cs typeface="Arial" pitchFamily="34" charset="0"/>
            </a:rPr>
            <a:t>2</a:t>
          </a:r>
          <a:r>
            <a:rPr lang="en-US" sz="700" b="0" i="0" baseline="0">
              <a:solidFill>
                <a:srgbClr val="000000"/>
              </a:solidFill>
              <a:latin typeface="Arial Narrow"/>
              <a:ea typeface="+mn-ea"/>
              <a:cs typeface="Arial" pitchFamily="34" charset="0"/>
            </a:rPr>
            <a:t> emissions (%, 2000-2009)</a:t>
          </a:r>
          <a:endParaRPr lang="en-US" sz="700" b="0" i="0">
            <a:solidFill>
              <a:srgbClr val="000000"/>
            </a:solidFill>
            <a:latin typeface="Arial Narrow"/>
            <a:cs typeface="Arial" pitchFamily="34" charset="0"/>
          </a:endParaRPr>
        </a:p>
      </cdr:txBody>
    </cdr:sp>
  </cdr:relSizeAnchor>
  <cdr:relSizeAnchor xmlns:cdr="http://schemas.openxmlformats.org/drawingml/2006/chartDrawing">
    <cdr:from>
      <cdr:x>0</cdr:x>
      <cdr:y>0.00374</cdr:y>
    </cdr:from>
    <cdr:to>
      <cdr:x>1</cdr:x>
      <cdr:y>0.07844</cdr:y>
    </cdr:to>
    <cdr:sp macro="" textlink="">
      <cdr:nvSpPr>
        <cdr:cNvPr id="7" name="TextBox 6"/>
        <cdr:cNvSpPr txBox="1"/>
      </cdr:nvSpPr>
      <cdr:spPr>
        <a:xfrm xmlns:a="http://schemas.openxmlformats.org/drawingml/2006/main">
          <a:off x="0" y="9537"/>
          <a:ext cx="2714400" cy="190488"/>
        </a:xfrm>
        <a:prstGeom xmlns:a="http://schemas.openxmlformats.org/drawingml/2006/main" prst="rect">
          <a:avLst/>
        </a:prstGeom>
      </cdr:spPr>
      <cdr:txBody>
        <a:bodyPr xmlns:a="http://schemas.openxmlformats.org/drawingml/2006/main" vertOverflow="clip" wrap="none" lIns="0" tIns="0" rIns="0" bIns="0"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900" b="1" i="0" baseline="0">
              <a:latin typeface="Arial Narrow" pitchFamily="34" charset="0"/>
              <a:ea typeface="+mn-ea"/>
              <a:cs typeface="+mn-cs"/>
            </a:rPr>
            <a:t>Demand-based CO</a:t>
          </a:r>
          <a:r>
            <a:rPr lang="en-US" sz="900" b="1" i="0" baseline="-25000">
              <a:latin typeface="Arial Narrow" pitchFamily="34" charset="0"/>
              <a:ea typeface="+mn-ea"/>
              <a:cs typeface="+mn-cs"/>
            </a:rPr>
            <a:t>2</a:t>
          </a:r>
          <a:r>
            <a:rPr lang="en-US" sz="900" b="1" i="0" baseline="0">
              <a:latin typeface="Arial Narrow" pitchFamily="34" charset="0"/>
              <a:ea typeface="+mn-ea"/>
              <a:cs typeface="+mn-cs"/>
            </a:rPr>
            <a:t> emissions vs. income, OECD countries</a:t>
          </a:r>
          <a:endParaRPr lang="en-US" sz="900">
            <a:latin typeface="Arial Narrow" pitchFamily="34" charset="0"/>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0.10089</cdr:x>
      <cdr:y>0.1583</cdr:y>
    </cdr:from>
    <cdr:to>
      <cdr:x>0.37046</cdr:x>
      <cdr:y>0.28196</cdr:y>
    </cdr:to>
    <cdr:sp macro="" textlink="">
      <cdr:nvSpPr>
        <cdr:cNvPr id="4" name="TextBox 1"/>
        <cdr:cNvSpPr txBox="1"/>
      </cdr:nvSpPr>
      <cdr:spPr>
        <a:xfrm xmlns:a="http://schemas.openxmlformats.org/drawingml/2006/main">
          <a:off x="274895" y="400120"/>
          <a:ext cx="734505" cy="312555"/>
        </a:xfrm>
        <a:prstGeom xmlns:a="http://schemas.openxmlformats.org/drawingml/2006/main" prst="rect">
          <a:avLst/>
        </a:prstGeom>
      </cdr:spPr>
      <cdr:txBody>
        <a:bodyPr xmlns:a="http://schemas.openxmlformats.org/drawingml/2006/main" wrap="square" lIns="90000" tIns="90000" rIns="90000" bIns="90000"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700" b="0" i="0">
              <a:solidFill>
                <a:srgbClr val="000000"/>
              </a:solidFill>
              <a:latin typeface="Arial Narrow"/>
            </a:rPr>
            <a:t>ZONE</a:t>
          </a:r>
          <a:r>
            <a:rPr lang="en-US" sz="700" b="0" i="0" baseline="0">
              <a:solidFill>
                <a:srgbClr val="000000"/>
              </a:solidFill>
              <a:latin typeface="Arial Narrow"/>
            </a:rPr>
            <a:t> 1: </a:t>
          </a:r>
        </a:p>
        <a:p xmlns:a="http://schemas.openxmlformats.org/drawingml/2006/main">
          <a:r>
            <a:rPr lang="en-US" sz="700" b="0" i="0" baseline="0">
              <a:solidFill>
                <a:srgbClr val="000000"/>
              </a:solidFill>
              <a:latin typeface="Arial Narrow"/>
            </a:rPr>
            <a:t>No decoupling</a:t>
          </a:r>
          <a:endParaRPr lang="en-US" sz="700" b="0" i="0">
            <a:solidFill>
              <a:srgbClr val="000000"/>
            </a:solidFill>
            <a:latin typeface="Arial Narrow"/>
          </a:endParaRPr>
        </a:p>
      </cdr:txBody>
    </cdr:sp>
  </cdr:relSizeAnchor>
  <cdr:relSizeAnchor xmlns:cdr="http://schemas.openxmlformats.org/drawingml/2006/chartDrawing">
    <cdr:from>
      <cdr:x>0.64001</cdr:x>
      <cdr:y>0.44983</cdr:y>
    </cdr:from>
    <cdr:to>
      <cdr:x>0.94715</cdr:x>
      <cdr:y>0.56773</cdr:y>
    </cdr:to>
    <cdr:sp macro="" textlink="">
      <cdr:nvSpPr>
        <cdr:cNvPr id="5" name="TextBox 1"/>
        <cdr:cNvSpPr txBox="1"/>
      </cdr:nvSpPr>
      <cdr:spPr>
        <a:xfrm xmlns:a="http://schemas.openxmlformats.org/drawingml/2006/main">
          <a:off x="1743852" y="1136968"/>
          <a:ext cx="836873" cy="297997"/>
        </a:xfrm>
        <a:prstGeom xmlns:a="http://schemas.openxmlformats.org/drawingml/2006/main" prst="rect">
          <a:avLst/>
        </a:prstGeom>
      </cdr:spPr>
      <cdr:txBody>
        <a:bodyPr xmlns:a="http://schemas.openxmlformats.org/drawingml/2006/main" wrap="square" tIns="90000" bIns="90000"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700" b="0" i="0">
              <a:solidFill>
                <a:srgbClr val="000000"/>
              </a:solidFill>
              <a:latin typeface="Arial Narrow"/>
            </a:rPr>
            <a:t>ZONE</a:t>
          </a:r>
          <a:r>
            <a:rPr lang="en-US" sz="700" b="0" i="0" baseline="0">
              <a:solidFill>
                <a:srgbClr val="000000"/>
              </a:solidFill>
              <a:latin typeface="Arial Narrow"/>
            </a:rPr>
            <a:t> 2: </a:t>
          </a:r>
        </a:p>
        <a:p xmlns:a="http://schemas.openxmlformats.org/drawingml/2006/main">
          <a:r>
            <a:rPr lang="en-US" sz="700" b="0" i="0" baseline="0">
              <a:solidFill>
                <a:srgbClr val="000000"/>
              </a:solidFill>
              <a:latin typeface="Arial Narrow"/>
            </a:rPr>
            <a:t>Relative, but no</a:t>
          </a:r>
        </a:p>
        <a:p xmlns:a="http://schemas.openxmlformats.org/drawingml/2006/main">
          <a:r>
            <a:rPr lang="en-US" sz="700" b="0" i="0" baseline="0">
              <a:solidFill>
                <a:srgbClr val="000000"/>
              </a:solidFill>
              <a:latin typeface="Arial Narrow"/>
            </a:rPr>
            <a:t>absolute decoupling</a:t>
          </a:r>
          <a:endParaRPr lang="en-US" sz="700" b="0" i="0">
            <a:solidFill>
              <a:srgbClr val="000000"/>
            </a:solidFill>
            <a:latin typeface="Arial Narrow"/>
          </a:endParaRPr>
        </a:p>
      </cdr:txBody>
    </cdr:sp>
  </cdr:relSizeAnchor>
  <cdr:relSizeAnchor xmlns:cdr="http://schemas.openxmlformats.org/drawingml/2006/chartDrawing">
    <cdr:from>
      <cdr:x>0.63133</cdr:x>
      <cdr:y>0.72175</cdr:y>
    </cdr:from>
    <cdr:to>
      <cdr:x>0.9505</cdr:x>
      <cdr:y>0.81605</cdr:y>
    </cdr:to>
    <cdr:sp macro="" textlink="">
      <cdr:nvSpPr>
        <cdr:cNvPr id="6" name="TextBox 1"/>
        <cdr:cNvSpPr txBox="1"/>
      </cdr:nvSpPr>
      <cdr:spPr>
        <a:xfrm xmlns:a="http://schemas.openxmlformats.org/drawingml/2006/main">
          <a:off x="1720201" y="1824248"/>
          <a:ext cx="869651" cy="238347"/>
        </a:xfrm>
        <a:prstGeom xmlns:a="http://schemas.openxmlformats.org/drawingml/2006/main" prst="rect">
          <a:avLst/>
        </a:prstGeom>
      </cdr:spPr>
      <cdr:txBody>
        <a:bodyPr xmlns:a="http://schemas.openxmlformats.org/drawingml/2006/main" wrap="square" tIns="90000" bIns="90000"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700" b="0" i="0">
              <a:solidFill>
                <a:srgbClr val="000000"/>
              </a:solidFill>
              <a:latin typeface="Arial Narrow"/>
            </a:rPr>
            <a:t>ZONE</a:t>
          </a:r>
          <a:r>
            <a:rPr lang="en-US" sz="700" b="0" i="0" baseline="0">
              <a:solidFill>
                <a:srgbClr val="000000"/>
              </a:solidFill>
              <a:latin typeface="Arial Narrow"/>
            </a:rPr>
            <a:t> 3: </a:t>
          </a:r>
        </a:p>
        <a:p xmlns:a="http://schemas.openxmlformats.org/drawingml/2006/main">
          <a:r>
            <a:rPr lang="en-US" sz="700" b="0" i="0" baseline="0">
              <a:solidFill>
                <a:srgbClr val="000000"/>
              </a:solidFill>
              <a:latin typeface="Arial Narrow"/>
            </a:rPr>
            <a:t>Absolute  decoupling</a:t>
          </a:r>
          <a:endParaRPr lang="en-US" sz="700" b="0" i="0">
            <a:solidFill>
              <a:srgbClr val="000000"/>
            </a:solidFill>
            <a:latin typeface="Arial Narrow"/>
          </a:endParaRPr>
        </a:p>
      </cdr:txBody>
    </cdr:sp>
  </cdr:relSizeAnchor>
  <cdr:relSizeAnchor xmlns:cdr="http://schemas.openxmlformats.org/drawingml/2006/chartDrawing">
    <cdr:from>
      <cdr:x>0.01755</cdr:x>
      <cdr:y>0.06171</cdr:y>
    </cdr:from>
    <cdr:to>
      <cdr:x>0.7541</cdr:x>
      <cdr:y>0.11774</cdr:y>
    </cdr:to>
    <cdr:sp macro="" textlink="">
      <cdr:nvSpPr>
        <cdr:cNvPr id="9" name="TextBox 8"/>
        <cdr:cNvSpPr txBox="1"/>
      </cdr:nvSpPr>
      <cdr:spPr>
        <a:xfrm xmlns:a="http://schemas.openxmlformats.org/drawingml/2006/main">
          <a:off x="47625" y="157379"/>
          <a:ext cx="1999291" cy="142882"/>
        </a:xfrm>
        <a:prstGeom xmlns:a="http://schemas.openxmlformats.org/drawingml/2006/main" prst="rect">
          <a:avLst/>
        </a:prstGeom>
      </cdr:spPr>
      <cdr:txBody>
        <a:bodyPr xmlns:a="http://schemas.openxmlformats.org/drawingml/2006/main" vertOverflow="clip" wrap="none" lIns="36000" tIns="36000" rIns="36000" bIns="36000" rtlCol="0"/>
        <a:lstStyle xmlns:a="http://schemas.openxmlformats.org/drawingml/2006/main"/>
        <a:p xmlns:a="http://schemas.openxmlformats.org/drawingml/2006/main">
          <a:pPr marL="0" marR="0" indent="0" defTabSz="914400" rtl="0" eaLnBrk="1" fontAlgn="auto" latinLnBrk="0" hangingPunct="1">
            <a:lnSpc>
              <a:spcPct val="100000"/>
            </a:lnSpc>
            <a:spcBef>
              <a:spcPts val="0"/>
            </a:spcBef>
            <a:spcAft>
              <a:spcPts val="0"/>
            </a:spcAft>
            <a:buClrTx/>
            <a:buSzTx/>
            <a:buFontTx/>
            <a:buNone/>
            <a:tabLst/>
            <a:defRPr/>
          </a:pPr>
          <a:r>
            <a:rPr lang="en-US" sz="700" b="0" i="0" baseline="0">
              <a:solidFill>
                <a:srgbClr val="000000"/>
              </a:solidFill>
              <a:latin typeface="Arial Narrow"/>
              <a:ea typeface="+mn-ea"/>
              <a:cs typeface="Arial" pitchFamily="34" charset="0"/>
            </a:rPr>
            <a:t>Change in demand-based CO</a:t>
          </a:r>
          <a:r>
            <a:rPr lang="en-US" sz="700" b="0" i="0" baseline="-25000">
              <a:solidFill>
                <a:srgbClr val="000000"/>
              </a:solidFill>
              <a:latin typeface="Arial Narrow"/>
              <a:ea typeface="+mn-ea"/>
              <a:cs typeface="Arial" pitchFamily="34" charset="0"/>
            </a:rPr>
            <a:t>2</a:t>
          </a:r>
          <a:r>
            <a:rPr lang="en-US" sz="700" b="0" i="0" baseline="0">
              <a:solidFill>
                <a:srgbClr val="000000"/>
              </a:solidFill>
              <a:latin typeface="Arial Narrow"/>
              <a:ea typeface="+mn-ea"/>
              <a:cs typeface="Arial" pitchFamily="34" charset="0"/>
            </a:rPr>
            <a:t> emissions (%, 1995-2000)</a:t>
          </a:r>
          <a:endParaRPr lang="en-US" sz="700" b="0" i="0">
            <a:solidFill>
              <a:srgbClr val="000000"/>
            </a:solidFill>
            <a:latin typeface="Arial Narrow"/>
            <a:cs typeface="Arial" pitchFamily="34" charset="0"/>
          </a:endParaRPr>
        </a:p>
      </cdr:txBody>
    </cdr:sp>
  </cdr:relSizeAnchor>
  <cdr:relSizeAnchor xmlns:cdr="http://schemas.openxmlformats.org/drawingml/2006/chartDrawing">
    <cdr:from>
      <cdr:x>0</cdr:x>
      <cdr:y>0.00374</cdr:y>
    </cdr:from>
    <cdr:to>
      <cdr:x>1</cdr:x>
      <cdr:y>0.07844</cdr:y>
    </cdr:to>
    <cdr:sp macro="" textlink="">
      <cdr:nvSpPr>
        <cdr:cNvPr id="7" name="TextBox 6"/>
        <cdr:cNvSpPr txBox="1"/>
      </cdr:nvSpPr>
      <cdr:spPr>
        <a:xfrm xmlns:a="http://schemas.openxmlformats.org/drawingml/2006/main">
          <a:off x="0" y="9537"/>
          <a:ext cx="2714400" cy="190488"/>
        </a:xfrm>
        <a:prstGeom xmlns:a="http://schemas.openxmlformats.org/drawingml/2006/main" prst="rect">
          <a:avLst/>
        </a:prstGeom>
      </cdr:spPr>
      <cdr:txBody>
        <a:bodyPr xmlns:a="http://schemas.openxmlformats.org/drawingml/2006/main" vertOverflow="clip" wrap="none" lIns="0" tIns="0" rIns="0" bIns="0"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900" b="1" i="0" baseline="0">
              <a:latin typeface="Arial Narrow" pitchFamily="34" charset="0"/>
              <a:ea typeface="+mn-ea"/>
              <a:cs typeface="+mn-cs"/>
            </a:rPr>
            <a:t>Demand-based CO</a:t>
          </a:r>
          <a:r>
            <a:rPr lang="en-US" sz="900" b="1" i="0" baseline="-25000">
              <a:latin typeface="Arial Narrow" pitchFamily="34" charset="0"/>
              <a:ea typeface="+mn-ea"/>
              <a:cs typeface="+mn-cs"/>
            </a:rPr>
            <a:t>2</a:t>
          </a:r>
          <a:r>
            <a:rPr lang="en-US" sz="900" b="1" i="0" baseline="0">
              <a:latin typeface="Arial Narrow" pitchFamily="34" charset="0"/>
              <a:ea typeface="+mn-ea"/>
              <a:cs typeface="+mn-cs"/>
            </a:rPr>
            <a:t> emissions vs. income, OECD countries</a:t>
          </a:r>
          <a:endParaRPr lang="en-US" sz="900">
            <a:latin typeface="Arial Narrow" pitchFamily="34" charset="0"/>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0.10089</cdr:x>
      <cdr:y>0.1583</cdr:y>
    </cdr:from>
    <cdr:to>
      <cdr:x>0.37046</cdr:x>
      <cdr:y>0.28196</cdr:y>
    </cdr:to>
    <cdr:sp macro="" textlink="">
      <cdr:nvSpPr>
        <cdr:cNvPr id="4" name="TextBox 1"/>
        <cdr:cNvSpPr txBox="1"/>
      </cdr:nvSpPr>
      <cdr:spPr>
        <a:xfrm xmlns:a="http://schemas.openxmlformats.org/drawingml/2006/main">
          <a:off x="274895" y="400120"/>
          <a:ext cx="734505" cy="312555"/>
        </a:xfrm>
        <a:prstGeom xmlns:a="http://schemas.openxmlformats.org/drawingml/2006/main" prst="rect">
          <a:avLst/>
        </a:prstGeom>
      </cdr:spPr>
      <cdr:txBody>
        <a:bodyPr xmlns:a="http://schemas.openxmlformats.org/drawingml/2006/main" wrap="square" lIns="90000" tIns="90000" rIns="90000" bIns="90000"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700" b="0" i="0">
              <a:solidFill>
                <a:srgbClr val="000000"/>
              </a:solidFill>
              <a:latin typeface="Arial Narrow"/>
            </a:rPr>
            <a:t>ZONE</a:t>
          </a:r>
          <a:r>
            <a:rPr lang="en-US" sz="700" b="0" i="0" baseline="0">
              <a:solidFill>
                <a:srgbClr val="000000"/>
              </a:solidFill>
              <a:latin typeface="Arial Narrow"/>
            </a:rPr>
            <a:t> 1: </a:t>
          </a:r>
        </a:p>
        <a:p xmlns:a="http://schemas.openxmlformats.org/drawingml/2006/main">
          <a:r>
            <a:rPr lang="en-US" sz="700" b="0" i="0" baseline="0">
              <a:solidFill>
                <a:srgbClr val="000000"/>
              </a:solidFill>
              <a:latin typeface="Arial Narrow"/>
            </a:rPr>
            <a:t>No decoupling</a:t>
          </a:r>
          <a:endParaRPr lang="en-US" sz="700" b="0" i="0">
            <a:solidFill>
              <a:srgbClr val="000000"/>
            </a:solidFill>
            <a:latin typeface="Arial Narrow"/>
          </a:endParaRPr>
        </a:p>
      </cdr:txBody>
    </cdr:sp>
  </cdr:relSizeAnchor>
  <cdr:relSizeAnchor xmlns:cdr="http://schemas.openxmlformats.org/drawingml/2006/chartDrawing">
    <cdr:from>
      <cdr:x>0.64001</cdr:x>
      <cdr:y>0.44983</cdr:y>
    </cdr:from>
    <cdr:to>
      <cdr:x>0.94715</cdr:x>
      <cdr:y>0.56773</cdr:y>
    </cdr:to>
    <cdr:sp macro="" textlink="">
      <cdr:nvSpPr>
        <cdr:cNvPr id="5" name="TextBox 1"/>
        <cdr:cNvSpPr txBox="1"/>
      </cdr:nvSpPr>
      <cdr:spPr>
        <a:xfrm xmlns:a="http://schemas.openxmlformats.org/drawingml/2006/main">
          <a:off x="1743852" y="1136968"/>
          <a:ext cx="836873" cy="297997"/>
        </a:xfrm>
        <a:prstGeom xmlns:a="http://schemas.openxmlformats.org/drawingml/2006/main" prst="rect">
          <a:avLst/>
        </a:prstGeom>
      </cdr:spPr>
      <cdr:txBody>
        <a:bodyPr xmlns:a="http://schemas.openxmlformats.org/drawingml/2006/main" wrap="square" tIns="90000" bIns="90000"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700" b="0" i="0">
              <a:solidFill>
                <a:srgbClr val="000000"/>
              </a:solidFill>
              <a:latin typeface="Arial Narrow"/>
            </a:rPr>
            <a:t>ZONE</a:t>
          </a:r>
          <a:r>
            <a:rPr lang="en-US" sz="700" b="0" i="0" baseline="0">
              <a:solidFill>
                <a:srgbClr val="000000"/>
              </a:solidFill>
              <a:latin typeface="Arial Narrow"/>
            </a:rPr>
            <a:t> 2: </a:t>
          </a:r>
        </a:p>
        <a:p xmlns:a="http://schemas.openxmlformats.org/drawingml/2006/main">
          <a:r>
            <a:rPr lang="en-US" sz="700" b="0" i="0" baseline="0">
              <a:solidFill>
                <a:srgbClr val="000000"/>
              </a:solidFill>
              <a:latin typeface="Arial Narrow"/>
            </a:rPr>
            <a:t>Relative, but no</a:t>
          </a:r>
        </a:p>
        <a:p xmlns:a="http://schemas.openxmlformats.org/drawingml/2006/main">
          <a:r>
            <a:rPr lang="en-US" sz="700" b="0" i="0" baseline="0">
              <a:solidFill>
                <a:srgbClr val="000000"/>
              </a:solidFill>
              <a:latin typeface="Arial Narrow"/>
            </a:rPr>
            <a:t>absolute decoupling</a:t>
          </a:r>
          <a:endParaRPr lang="en-US" sz="700" b="0" i="0">
            <a:solidFill>
              <a:srgbClr val="000000"/>
            </a:solidFill>
            <a:latin typeface="Arial Narrow"/>
          </a:endParaRPr>
        </a:p>
      </cdr:txBody>
    </cdr:sp>
  </cdr:relSizeAnchor>
  <cdr:relSizeAnchor xmlns:cdr="http://schemas.openxmlformats.org/drawingml/2006/chartDrawing">
    <cdr:from>
      <cdr:x>0.63133</cdr:x>
      <cdr:y>0.74416</cdr:y>
    </cdr:from>
    <cdr:to>
      <cdr:x>0.9505</cdr:x>
      <cdr:y>0.83846</cdr:y>
    </cdr:to>
    <cdr:sp macro="" textlink="">
      <cdr:nvSpPr>
        <cdr:cNvPr id="6" name="TextBox 1"/>
        <cdr:cNvSpPr txBox="1"/>
      </cdr:nvSpPr>
      <cdr:spPr>
        <a:xfrm xmlns:a="http://schemas.openxmlformats.org/drawingml/2006/main">
          <a:off x="1714504" y="1897683"/>
          <a:ext cx="866771" cy="240474"/>
        </a:xfrm>
        <a:prstGeom xmlns:a="http://schemas.openxmlformats.org/drawingml/2006/main" prst="rect">
          <a:avLst/>
        </a:prstGeom>
      </cdr:spPr>
      <cdr:txBody>
        <a:bodyPr xmlns:a="http://schemas.openxmlformats.org/drawingml/2006/main" wrap="square" tIns="90000" bIns="90000"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700" b="0" i="0">
              <a:solidFill>
                <a:srgbClr val="000000"/>
              </a:solidFill>
              <a:latin typeface="Arial Narrow"/>
            </a:rPr>
            <a:t>ZONE</a:t>
          </a:r>
          <a:r>
            <a:rPr lang="en-US" sz="700" b="0" i="0" baseline="0">
              <a:solidFill>
                <a:srgbClr val="000000"/>
              </a:solidFill>
              <a:latin typeface="Arial Narrow"/>
            </a:rPr>
            <a:t> 3: </a:t>
          </a:r>
        </a:p>
        <a:p xmlns:a="http://schemas.openxmlformats.org/drawingml/2006/main">
          <a:r>
            <a:rPr lang="en-US" sz="700" b="0" i="0" baseline="0">
              <a:solidFill>
                <a:srgbClr val="000000"/>
              </a:solidFill>
              <a:latin typeface="Arial Narrow"/>
            </a:rPr>
            <a:t>Absolute  decoupling</a:t>
          </a:r>
          <a:endParaRPr lang="en-US" sz="700" b="0" i="0">
            <a:solidFill>
              <a:srgbClr val="000000"/>
            </a:solidFill>
            <a:latin typeface="Arial Narrow"/>
          </a:endParaRPr>
        </a:p>
      </cdr:txBody>
    </cdr:sp>
  </cdr:relSizeAnchor>
  <cdr:relSizeAnchor xmlns:cdr="http://schemas.openxmlformats.org/drawingml/2006/chartDrawing">
    <cdr:from>
      <cdr:x>0</cdr:x>
      <cdr:y>0.06545</cdr:y>
    </cdr:from>
    <cdr:to>
      <cdr:x>0.90568</cdr:x>
      <cdr:y>0.13073</cdr:y>
    </cdr:to>
    <cdr:sp macro="" textlink="">
      <cdr:nvSpPr>
        <cdr:cNvPr id="9" name="TextBox 8"/>
        <cdr:cNvSpPr txBox="1"/>
      </cdr:nvSpPr>
      <cdr:spPr>
        <a:xfrm xmlns:a="http://schemas.openxmlformats.org/drawingml/2006/main">
          <a:off x="0" y="166903"/>
          <a:ext cx="2459566" cy="166471"/>
        </a:xfrm>
        <a:prstGeom xmlns:a="http://schemas.openxmlformats.org/drawingml/2006/main" prst="rect">
          <a:avLst/>
        </a:prstGeom>
      </cdr:spPr>
      <cdr:txBody>
        <a:bodyPr xmlns:a="http://schemas.openxmlformats.org/drawingml/2006/main" vertOverflow="clip" wrap="none" lIns="36000" tIns="36000" rIns="36000" bIns="36000" rtlCol="0"/>
        <a:lstStyle xmlns:a="http://schemas.openxmlformats.org/drawingml/2006/main"/>
        <a:p xmlns:a="http://schemas.openxmlformats.org/drawingml/2006/main">
          <a:pPr marL="0" marR="0" indent="0" defTabSz="914400" rtl="0" eaLnBrk="1" fontAlgn="auto" latinLnBrk="0" hangingPunct="1">
            <a:lnSpc>
              <a:spcPct val="100000"/>
            </a:lnSpc>
            <a:spcBef>
              <a:spcPts val="0"/>
            </a:spcBef>
            <a:spcAft>
              <a:spcPts val="0"/>
            </a:spcAft>
            <a:buClrTx/>
            <a:buSzTx/>
            <a:buFontTx/>
            <a:buNone/>
            <a:tabLst/>
            <a:defRPr/>
          </a:pPr>
          <a:r>
            <a:rPr lang="en-US" sz="700" b="0" i="0" baseline="0">
              <a:solidFill>
                <a:srgbClr val="000000"/>
              </a:solidFill>
              <a:latin typeface="Arial Narrow"/>
              <a:ea typeface="+mn-ea"/>
              <a:cs typeface="Arial" pitchFamily="34" charset="0"/>
            </a:rPr>
            <a:t>Change in production-based CO</a:t>
          </a:r>
          <a:r>
            <a:rPr lang="en-US" sz="700" b="0" i="0" baseline="-25000">
              <a:solidFill>
                <a:srgbClr val="000000"/>
              </a:solidFill>
              <a:latin typeface="Arial Narrow"/>
              <a:ea typeface="+mn-ea"/>
              <a:cs typeface="Arial" pitchFamily="34" charset="0"/>
            </a:rPr>
            <a:t>2</a:t>
          </a:r>
          <a:r>
            <a:rPr lang="en-US" sz="700" b="0" i="0" baseline="0">
              <a:solidFill>
                <a:srgbClr val="000000"/>
              </a:solidFill>
              <a:latin typeface="Arial Narrow"/>
              <a:ea typeface="+mn-ea"/>
              <a:cs typeface="Arial" pitchFamily="34" charset="0"/>
            </a:rPr>
            <a:t> emissions (%, 1999/01-2009/11)</a:t>
          </a:r>
          <a:endParaRPr lang="en-US" sz="700" b="0" i="0">
            <a:solidFill>
              <a:srgbClr val="000000"/>
            </a:solidFill>
            <a:latin typeface="Arial Narrow"/>
            <a:cs typeface="Arial" pitchFamily="34" charset="0"/>
          </a:endParaRPr>
        </a:p>
      </cdr:txBody>
    </cdr:sp>
  </cdr:relSizeAnchor>
  <cdr:relSizeAnchor xmlns:cdr="http://schemas.openxmlformats.org/drawingml/2006/chartDrawing">
    <cdr:from>
      <cdr:x>0</cdr:x>
      <cdr:y>3.92142E-7</cdr:y>
    </cdr:from>
    <cdr:to>
      <cdr:x>1</cdr:x>
      <cdr:y>0.05976</cdr:y>
    </cdr:to>
    <cdr:sp macro="" textlink="">
      <cdr:nvSpPr>
        <cdr:cNvPr id="7" name="TextBox 6"/>
        <cdr:cNvSpPr txBox="1"/>
      </cdr:nvSpPr>
      <cdr:spPr>
        <a:xfrm xmlns:a="http://schemas.openxmlformats.org/drawingml/2006/main">
          <a:off x="0" y="1"/>
          <a:ext cx="2715702" cy="152400"/>
        </a:xfrm>
        <a:prstGeom xmlns:a="http://schemas.openxmlformats.org/drawingml/2006/main" prst="rect">
          <a:avLst/>
        </a:prstGeom>
      </cdr:spPr>
      <cdr:txBody>
        <a:bodyPr xmlns:a="http://schemas.openxmlformats.org/drawingml/2006/main" vertOverflow="clip" wrap="none" lIns="0" tIns="0" rIns="0" bIns="0"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900" b="1" i="0" baseline="0">
              <a:latin typeface="Arial Narrow" pitchFamily="34" charset="0"/>
              <a:ea typeface="+mn-ea"/>
              <a:cs typeface="+mn-cs"/>
            </a:rPr>
            <a:t>Production-based CO</a:t>
          </a:r>
          <a:r>
            <a:rPr lang="en-US" sz="900" b="1" i="0" baseline="-25000">
              <a:latin typeface="Arial Narrow" pitchFamily="34" charset="0"/>
              <a:ea typeface="+mn-ea"/>
              <a:cs typeface="+mn-cs"/>
            </a:rPr>
            <a:t>2</a:t>
          </a:r>
          <a:r>
            <a:rPr lang="en-US" sz="900" b="1" i="0" baseline="0">
              <a:latin typeface="Arial Narrow" pitchFamily="34" charset="0"/>
              <a:ea typeface="+mn-ea"/>
              <a:cs typeface="+mn-cs"/>
            </a:rPr>
            <a:t> emissions vs. GDP, OECD countries</a:t>
          </a:r>
          <a:endParaRPr lang="en-US" sz="900">
            <a:latin typeface="Arial Narrow" pitchFamily="34" charset="0"/>
          </a:endParaRPr>
        </a:p>
      </cdr:txBody>
    </cdr:sp>
  </cdr:relSizeAnchor>
</c:userShapes>
</file>

<file path=xl/drawings/drawing6.xml><?xml version="1.0" encoding="utf-8"?>
<c:userShapes xmlns:c="http://schemas.openxmlformats.org/drawingml/2006/chart">
  <cdr:relSizeAnchor xmlns:cdr="http://schemas.openxmlformats.org/drawingml/2006/chartDrawing">
    <cdr:from>
      <cdr:x>0.10089</cdr:x>
      <cdr:y>0.1583</cdr:y>
    </cdr:from>
    <cdr:to>
      <cdr:x>0.37046</cdr:x>
      <cdr:y>0.28196</cdr:y>
    </cdr:to>
    <cdr:sp macro="" textlink="">
      <cdr:nvSpPr>
        <cdr:cNvPr id="4" name="TextBox 1"/>
        <cdr:cNvSpPr txBox="1"/>
      </cdr:nvSpPr>
      <cdr:spPr>
        <a:xfrm xmlns:a="http://schemas.openxmlformats.org/drawingml/2006/main">
          <a:off x="274895" y="400120"/>
          <a:ext cx="734505" cy="312555"/>
        </a:xfrm>
        <a:prstGeom xmlns:a="http://schemas.openxmlformats.org/drawingml/2006/main" prst="rect">
          <a:avLst/>
        </a:prstGeom>
      </cdr:spPr>
      <cdr:txBody>
        <a:bodyPr xmlns:a="http://schemas.openxmlformats.org/drawingml/2006/main" wrap="square" lIns="90000" tIns="90000" rIns="90000" bIns="90000"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700" b="0" i="0">
              <a:solidFill>
                <a:srgbClr val="000000"/>
              </a:solidFill>
              <a:latin typeface="Arial Narrow"/>
            </a:rPr>
            <a:t>ZONE</a:t>
          </a:r>
          <a:r>
            <a:rPr lang="en-US" sz="700" b="0" i="0" baseline="0">
              <a:solidFill>
                <a:srgbClr val="000000"/>
              </a:solidFill>
              <a:latin typeface="Arial Narrow"/>
            </a:rPr>
            <a:t> 1: </a:t>
          </a:r>
        </a:p>
        <a:p xmlns:a="http://schemas.openxmlformats.org/drawingml/2006/main">
          <a:r>
            <a:rPr lang="en-US" sz="700" b="0" i="0" baseline="0">
              <a:solidFill>
                <a:srgbClr val="000000"/>
              </a:solidFill>
              <a:latin typeface="Arial Narrow"/>
            </a:rPr>
            <a:t>No decoupling</a:t>
          </a:r>
          <a:endParaRPr lang="en-US" sz="700" b="0" i="0">
            <a:solidFill>
              <a:srgbClr val="000000"/>
            </a:solidFill>
            <a:latin typeface="Arial Narrow"/>
          </a:endParaRPr>
        </a:p>
      </cdr:txBody>
    </cdr:sp>
  </cdr:relSizeAnchor>
  <cdr:relSizeAnchor xmlns:cdr="http://schemas.openxmlformats.org/drawingml/2006/chartDrawing">
    <cdr:from>
      <cdr:x>0.65886</cdr:x>
      <cdr:y>0.51331</cdr:y>
    </cdr:from>
    <cdr:to>
      <cdr:x>0.96599</cdr:x>
      <cdr:y>0.63121</cdr:y>
    </cdr:to>
    <cdr:sp macro="" textlink="">
      <cdr:nvSpPr>
        <cdr:cNvPr id="5" name="TextBox 1"/>
        <cdr:cNvSpPr txBox="1"/>
      </cdr:nvSpPr>
      <cdr:spPr>
        <a:xfrm xmlns:a="http://schemas.openxmlformats.org/drawingml/2006/main">
          <a:off x="1793116" y="1303360"/>
          <a:ext cx="835900" cy="299360"/>
        </a:xfrm>
        <a:prstGeom xmlns:a="http://schemas.openxmlformats.org/drawingml/2006/main" prst="rect">
          <a:avLst/>
        </a:prstGeom>
      </cdr:spPr>
      <cdr:txBody>
        <a:bodyPr xmlns:a="http://schemas.openxmlformats.org/drawingml/2006/main" wrap="square" tIns="90000" bIns="90000"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700" b="0" i="0">
              <a:solidFill>
                <a:srgbClr val="000000"/>
              </a:solidFill>
              <a:latin typeface="Arial Narrow"/>
            </a:rPr>
            <a:t>ZONE</a:t>
          </a:r>
          <a:r>
            <a:rPr lang="en-US" sz="700" b="0" i="0" baseline="0">
              <a:solidFill>
                <a:srgbClr val="000000"/>
              </a:solidFill>
              <a:latin typeface="Arial Narrow"/>
            </a:rPr>
            <a:t> 2: </a:t>
          </a:r>
        </a:p>
        <a:p xmlns:a="http://schemas.openxmlformats.org/drawingml/2006/main">
          <a:r>
            <a:rPr lang="en-US" sz="700" b="0" i="0" baseline="0">
              <a:solidFill>
                <a:srgbClr val="000000"/>
              </a:solidFill>
              <a:latin typeface="Arial Narrow"/>
            </a:rPr>
            <a:t>Relative, but no</a:t>
          </a:r>
        </a:p>
        <a:p xmlns:a="http://schemas.openxmlformats.org/drawingml/2006/main">
          <a:r>
            <a:rPr lang="en-US" sz="700" b="0" i="0" baseline="0">
              <a:solidFill>
                <a:srgbClr val="000000"/>
              </a:solidFill>
              <a:latin typeface="Arial Narrow"/>
            </a:rPr>
            <a:t>absolute decoupling</a:t>
          </a:r>
          <a:endParaRPr lang="en-US" sz="700" b="0" i="0">
            <a:solidFill>
              <a:srgbClr val="000000"/>
            </a:solidFill>
            <a:latin typeface="Arial Narrow"/>
          </a:endParaRPr>
        </a:p>
      </cdr:txBody>
    </cdr:sp>
  </cdr:relSizeAnchor>
  <cdr:relSizeAnchor xmlns:cdr="http://schemas.openxmlformats.org/drawingml/2006/chartDrawing">
    <cdr:from>
      <cdr:x>0.63133</cdr:x>
      <cdr:y>0.72175</cdr:y>
    </cdr:from>
    <cdr:to>
      <cdr:x>0.9505</cdr:x>
      <cdr:y>0.81605</cdr:y>
    </cdr:to>
    <cdr:sp macro="" textlink="">
      <cdr:nvSpPr>
        <cdr:cNvPr id="6" name="TextBox 1"/>
        <cdr:cNvSpPr txBox="1"/>
      </cdr:nvSpPr>
      <cdr:spPr>
        <a:xfrm xmlns:a="http://schemas.openxmlformats.org/drawingml/2006/main">
          <a:off x="1720201" y="1824248"/>
          <a:ext cx="869651" cy="238347"/>
        </a:xfrm>
        <a:prstGeom xmlns:a="http://schemas.openxmlformats.org/drawingml/2006/main" prst="rect">
          <a:avLst/>
        </a:prstGeom>
      </cdr:spPr>
      <cdr:txBody>
        <a:bodyPr xmlns:a="http://schemas.openxmlformats.org/drawingml/2006/main" wrap="square" tIns="90000" bIns="90000"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700" b="0" i="0">
              <a:solidFill>
                <a:srgbClr val="000000"/>
              </a:solidFill>
              <a:latin typeface="Arial Narrow"/>
            </a:rPr>
            <a:t>ZONE</a:t>
          </a:r>
          <a:r>
            <a:rPr lang="en-US" sz="700" b="0" i="0" baseline="0">
              <a:solidFill>
                <a:srgbClr val="000000"/>
              </a:solidFill>
              <a:latin typeface="Arial Narrow"/>
            </a:rPr>
            <a:t> 3: </a:t>
          </a:r>
        </a:p>
        <a:p xmlns:a="http://schemas.openxmlformats.org/drawingml/2006/main">
          <a:r>
            <a:rPr lang="en-US" sz="700" b="0" i="0" baseline="0">
              <a:solidFill>
                <a:srgbClr val="000000"/>
              </a:solidFill>
              <a:latin typeface="Arial Narrow"/>
            </a:rPr>
            <a:t>Absolute  decoupling</a:t>
          </a:r>
          <a:endParaRPr lang="en-US" sz="700" b="0" i="0">
            <a:solidFill>
              <a:srgbClr val="000000"/>
            </a:solidFill>
            <a:latin typeface="Arial Narrow"/>
          </a:endParaRPr>
        </a:p>
      </cdr:txBody>
    </cdr:sp>
  </cdr:relSizeAnchor>
  <cdr:relSizeAnchor xmlns:cdr="http://schemas.openxmlformats.org/drawingml/2006/chartDrawing">
    <cdr:from>
      <cdr:x>0</cdr:x>
      <cdr:y>0.06545</cdr:y>
    </cdr:from>
    <cdr:to>
      <cdr:x>0.73655</cdr:x>
      <cdr:y>0.12148</cdr:y>
    </cdr:to>
    <cdr:sp macro="" textlink="">
      <cdr:nvSpPr>
        <cdr:cNvPr id="9" name="TextBox 8"/>
        <cdr:cNvSpPr txBox="1"/>
      </cdr:nvSpPr>
      <cdr:spPr>
        <a:xfrm xmlns:a="http://schemas.openxmlformats.org/drawingml/2006/main">
          <a:off x="0" y="165435"/>
          <a:ext cx="2006897" cy="141618"/>
        </a:xfrm>
        <a:prstGeom xmlns:a="http://schemas.openxmlformats.org/drawingml/2006/main" prst="rect">
          <a:avLst/>
        </a:prstGeom>
      </cdr:spPr>
      <cdr:txBody>
        <a:bodyPr xmlns:a="http://schemas.openxmlformats.org/drawingml/2006/main" vertOverflow="clip" wrap="none" lIns="36000" tIns="36000" rIns="36000" bIns="36000" rtlCol="0"/>
        <a:lstStyle xmlns:a="http://schemas.openxmlformats.org/drawingml/2006/main"/>
        <a:p xmlns:a="http://schemas.openxmlformats.org/drawingml/2006/main">
          <a:pPr marL="0" marR="0" indent="0" defTabSz="914400" rtl="0" eaLnBrk="1" fontAlgn="auto" latinLnBrk="0" hangingPunct="1">
            <a:lnSpc>
              <a:spcPct val="100000"/>
            </a:lnSpc>
            <a:spcBef>
              <a:spcPts val="0"/>
            </a:spcBef>
            <a:spcAft>
              <a:spcPts val="0"/>
            </a:spcAft>
            <a:buClrTx/>
            <a:buSzTx/>
            <a:buFontTx/>
            <a:buNone/>
            <a:tabLst/>
            <a:defRPr/>
          </a:pPr>
          <a:r>
            <a:rPr lang="en-US" sz="700" b="0" i="0" baseline="0">
              <a:solidFill>
                <a:srgbClr val="000000"/>
              </a:solidFill>
              <a:latin typeface="Arial Narrow"/>
              <a:ea typeface="+mn-ea"/>
              <a:cs typeface="Arial" pitchFamily="34" charset="0"/>
            </a:rPr>
            <a:t>Change in production-based CO</a:t>
          </a:r>
          <a:r>
            <a:rPr lang="en-US" sz="700" b="0" i="0" baseline="-25000">
              <a:solidFill>
                <a:srgbClr val="000000"/>
              </a:solidFill>
              <a:latin typeface="Arial Narrow"/>
              <a:ea typeface="+mn-ea"/>
              <a:cs typeface="Arial" pitchFamily="34" charset="0"/>
            </a:rPr>
            <a:t>2</a:t>
          </a:r>
          <a:r>
            <a:rPr lang="en-US" sz="700" b="0" i="0" baseline="0">
              <a:solidFill>
                <a:srgbClr val="000000"/>
              </a:solidFill>
              <a:latin typeface="Arial Narrow"/>
              <a:ea typeface="+mn-ea"/>
              <a:cs typeface="Arial" pitchFamily="34" charset="0"/>
            </a:rPr>
            <a:t> emissions (%, 1990/92-1999/01)</a:t>
          </a:r>
          <a:endParaRPr lang="en-US" sz="700" b="0" i="0">
            <a:solidFill>
              <a:srgbClr val="000000"/>
            </a:solidFill>
            <a:latin typeface="Arial Narrow"/>
            <a:cs typeface="Arial" pitchFamily="34" charset="0"/>
          </a:endParaRPr>
        </a:p>
      </cdr:txBody>
    </cdr:sp>
  </cdr:relSizeAnchor>
  <cdr:relSizeAnchor xmlns:cdr="http://schemas.openxmlformats.org/drawingml/2006/chartDrawing">
    <cdr:from>
      <cdr:x>0</cdr:x>
      <cdr:y>3.92142E-7</cdr:y>
    </cdr:from>
    <cdr:to>
      <cdr:x>1</cdr:x>
      <cdr:y>0.05976</cdr:y>
    </cdr:to>
    <cdr:sp macro="" textlink="">
      <cdr:nvSpPr>
        <cdr:cNvPr id="7" name="TextBox 6"/>
        <cdr:cNvSpPr txBox="1"/>
      </cdr:nvSpPr>
      <cdr:spPr>
        <a:xfrm xmlns:a="http://schemas.openxmlformats.org/drawingml/2006/main">
          <a:off x="0" y="1"/>
          <a:ext cx="2715702" cy="152400"/>
        </a:xfrm>
        <a:prstGeom xmlns:a="http://schemas.openxmlformats.org/drawingml/2006/main" prst="rect">
          <a:avLst/>
        </a:prstGeom>
      </cdr:spPr>
      <cdr:txBody>
        <a:bodyPr xmlns:a="http://schemas.openxmlformats.org/drawingml/2006/main" vertOverflow="clip" wrap="none" lIns="0" tIns="0" rIns="0" bIns="0"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900" b="1" i="0" baseline="0">
              <a:latin typeface="Arial Narrow" pitchFamily="34" charset="0"/>
              <a:ea typeface="+mn-ea"/>
              <a:cs typeface="+mn-cs"/>
            </a:rPr>
            <a:t>Production-based CO</a:t>
          </a:r>
          <a:r>
            <a:rPr lang="en-US" sz="900" b="1" i="0" baseline="-25000">
              <a:latin typeface="Arial Narrow" pitchFamily="34" charset="0"/>
              <a:ea typeface="+mn-ea"/>
              <a:cs typeface="+mn-cs"/>
            </a:rPr>
            <a:t>2</a:t>
          </a:r>
          <a:r>
            <a:rPr lang="en-US" sz="900" b="1" i="0" baseline="0">
              <a:latin typeface="Arial Narrow" pitchFamily="34" charset="0"/>
              <a:ea typeface="+mn-ea"/>
              <a:cs typeface="+mn-cs"/>
            </a:rPr>
            <a:t> emissions vs. GDP, OECD countries</a:t>
          </a:r>
          <a:endParaRPr lang="en-US" sz="900">
            <a:latin typeface="Arial Narrow" pitchFamily="34" charset="0"/>
          </a:endParaRPr>
        </a:p>
      </cdr:txBody>
    </cdr:sp>
  </cdr:relSizeAnchor>
</c:userShapes>
</file>

<file path=xl/drawings/drawing7.xml><?xml version="1.0" encoding="utf-8"?>
<xdr:wsDr xmlns:xdr="http://schemas.openxmlformats.org/drawingml/2006/spreadsheetDrawing" xmlns:a="http://schemas.openxmlformats.org/drawingml/2006/main">
  <xdr:twoCellAnchor editAs="absolute">
    <xdr:from>
      <xdr:col>1</xdr:col>
      <xdr:colOff>10586</xdr:colOff>
      <xdr:row>5</xdr:row>
      <xdr:rowOff>36287</xdr:rowOff>
    </xdr:from>
    <xdr:to>
      <xdr:col>5</xdr:col>
      <xdr:colOff>341920</xdr:colOff>
      <xdr:row>26</xdr:row>
      <xdr:rowOff>111127</xdr:rowOff>
    </xdr:to>
    <xdr:graphicFrame macro="">
      <xdr:nvGraphicFramePr>
        <xdr:cNvPr id="6" name="Chart 12"/>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22</xdr:col>
      <xdr:colOff>484716</xdr:colOff>
      <xdr:row>7</xdr:row>
      <xdr:rowOff>0</xdr:rowOff>
    </xdr:from>
    <xdr:to>
      <xdr:col>26</xdr:col>
      <xdr:colOff>695099</xdr:colOff>
      <xdr:row>22</xdr:row>
      <xdr:rowOff>121223</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17</xdr:col>
      <xdr:colOff>592666</xdr:colOff>
      <xdr:row>7</xdr:row>
      <xdr:rowOff>0</xdr:rowOff>
    </xdr:from>
    <xdr:to>
      <xdr:col>22</xdr:col>
      <xdr:colOff>74916</xdr:colOff>
      <xdr:row>22</xdr:row>
      <xdr:rowOff>121223</xdr:rowOff>
    </xdr:to>
    <xdr:graphicFrame macro="">
      <xdr:nvGraphicFramePr>
        <xdr:cNvPr id="14"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13</xdr:col>
      <xdr:colOff>702733</xdr:colOff>
      <xdr:row>7</xdr:row>
      <xdr:rowOff>0</xdr:rowOff>
    </xdr:from>
    <xdr:to>
      <xdr:col>15</xdr:col>
      <xdr:colOff>980035</xdr:colOff>
      <xdr:row>22</xdr:row>
      <xdr:rowOff>121223</xdr:rowOff>
    </xdr:to>
    <xdr:graphicFrame macro="">
      <xdr:nvGraphicFramePr>
        <xdr:cNvPr id="15"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11</xdr:col>
      <xdr:colOff>0</xdr:colOff>
      <xdr:row>7</xdr:row>
      <xdr:rowOff>0</xdr:rowOff>
    </xdr:from>
    <xdr:to>
      <xdr:col>13</xdr:col>
      <xdr:colOff>296352</xdr:colOff>
      <xdr:row>22</xdr:row>
      <xdr:rowOff>121223</xdr:rowOff>
    </xdr:to>
    <xdr:graphicFrame macro="">
      <xdr:nvGraphicFramePr>
        <xdr:cNvPr id="16"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0.09227</cdr:x>
      <cdr:y>0.11509</cdr:y>
    </cdr:from>
    <cdr:to>
      <cdr:x>0.30731</cdr:x>
      <cdr:y>0.21022</cdr:y>
    </cdr:to>
    <cdr:sp macro="" textlink="">
      <cdr:nvSpPr>
        <cdr:cNvPr id="4" name="TextBox 1"/>
        <cdr:cNvSpPr txBox="1"/>
      </cdr:nvSpPr>
      <cdr:spPr>
        <a:xfrm xmlns:a="http://schemas.openxmlformats.org/drawingml/2006/main">
          <a:off x="339827" y="435547"/>
          <a:ext cx="792000" cy="360000"/>
        </a:xfrm>
        <a:prstGeom xmlns:a="http://schemas.openxmlformats.org/drawingml/2006/main" prst="rect">
          <a:avLst/>
        </a:prstGeom>
      </cdr:spPr>
      <cdr:txBody>
        <a:bodyPr xmlns:a="http://schemas.openxmlformats.org/drawingml/2006/main" wrap="square" lIns="0" tIns="0" rIns="0" bIns="0"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800" b="1" i="0">
              <a:solidFill>
                <a:srgbClr val="000000"/>
              </a:solidFill>
              <a:latin typeface="Arial Narrow"/>
            </a:rPr>
            <a:t>ZONE</a:t>
          </a:r>
          <a:r>
            <a:rPr lang="en-US" sz="800" b="1" i="0" baseline="0">
              <a:solidFill>
                <a:srgbClr val="000000"/>
              </a:solidFill>
              <a:latin typeface="Arial Narrow"/>
            </a:rPr>
            <a:t> 1: </a:t>
          </a:r>
        </a:p>
        <a:p xmlns:a="http://schemas.openxmlformats.org/drawingml/2006/main">
          <a:r>
            <a:rPr lang="en-US" sz="800" b="1" i="0" baseline="0">
              <a:solidFill>
                <a:srgbClr val="000000"/>
              </a:solidFill>
              <a:latin typeface="Arial Narrow"/>
            </a:rPr>
            <a:t>No decoupling</a:t>
          </a:r>
          <a:endParaRPr lang="en-US" sz="800" b="1" i="0">
            <a:solidFill>
              <a:srgbClr val="000000"/>
            </a:solidFill>
            <a:latin typeface="Arial Narrow"/>
          </a:endParaRPr>
        </a:p>
      </cdr:txBody>
    </cdr:sp>
  </cdr:relSizeAnchor>
  <cdr:relSizeAnchor xmlns:cdr="http://schemas.openxmlformats.org/drawingml/2006/chartDrawing">
    <cdr:from>
      <cdr:x>0.78046</cdr:x>
      <cdr:y>0.27736</cdr:y>
    </cdr:from>
    <cdr:to>
      <cdr:x>0.93685</cdr:x>
      <cdr:y>0.41054</cdr:y>
    </cdr:to>
    <cdr:sp macro="" textlink="">
      <cdr:nvSpPr>
        <cdr:cNvPr id="5" name="TextBox 1"/>
        <cdr:cNvSpPr txBox="1"/>
      </cdr:nvSpPr>
      <cdr:spPr>
        <a:xfrm xmlns:a="http://schemas.openxmlformats.org/drawingml/2006/main">
          <a:off x="2874433" y="1049607"/>
          <a:ext cx="576000" cy="504000"/>
        </a:xfrm>
        <a:prstGeom xmlns:a="http://schemas.openxmlformats.org/drawingml/2006/main" prst="rect">
          <a:avLst/>
        </a:prstGeom>
      </cdr:spPr>
      <cdr:txBody>
        <a:bodyPr xmlns:a="http://schemas.openxmlformats.org/drawingml/2006/main" wrap="square" lIns="0" tIns="0" rIns="0" bIns="0"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800" b="1" i="0">
              <a:solidFill>
                <a:srgbClr val="000000"/>
              </a:solidFill>
              <a:latin typeface="Arial Narrow"/>
            </a:rPr>
            <a:t>ZONE</a:t>
          </a:r>
          <a:r>
            <a:rPr lang="en-US" sz="800" b="1" i="0" baseline="0">
              <a:solidFill>
                <a:srgbClr val="000000"/>
              </a:solidFill>
              <a:latin typeface="Arial Narrow"/>
            </a:rPr>
            <a:t> 2: </a:t>
          </a:r>
        </a:p>
        <a:p xmlns:a="http://schemas.openxmlformats.org/drawingml/2006/main">
          <a:r>
            <a:rPr lang="en-US" sz="800" b="1" i="0" baseline="0">
              <a:solidFill>
                <a:srgbClr val="000000"/>
              </a:solidFill>
              <a:latin typeface="Arial Narrow"/>
            </a:rPr>
            <a:t>Relative (not</a:t>
          </a:r>
        </a:p>
        <a:p xmlns:a="http://schemas.openxmlformats.org/drawingml/2006/main">
          <a:r>
            <a:rPr lang="en-US" sz="800" b="1" i="0" baseline="0">
              <a:solidFill>
                <a:srgbClr val="000000"/>
              </a:solidFill>
              <a:latin typeface="Arial Narrow"/>
            </a:rPr>
            <a:t>absolute) decoupling</a:t>
          </a:r>
          <a:endParaRPr lang="en-US" sz="800" b="1" i="0">
            <a:solidFill>
              <a:srgbClr val="000000"/>
            </a:solidFill>
            <a:latin typeface="Arial Narrow"/>
          </a:endParaRPr>
        </a:p>
      </cdr:txBody>
    </cdr:sp>
  </cdr:relSizeAnchor>
  <cdr:relSizeAnchor xmlns:cdr="http://schemas.openxmlformats.org/drawingml/2006/chartDrawing">
    <cdr:from>
      <cdr:x>0.78046</cdr:x>
      <cdr:y>0.77957</cdr:y>
    </cdr:from>
    <cdr:to>
      <cdr:x>0.92708</cdr:x>
      <cdr:y>0.8747</cdr:y>
    </cdr:to>
    <cdr:sp macro="" textlink="">
      <cdr:nvSpPr>
        <cdr:cNvPr id="6" name="TextBox 1"/>
        <cdr:cNvSpPr txBox="1"/>
      </cdr:nvSpPr>
      <cdr:spPr>
        <a:xfrm xmlns:a="http://schemas.openxmlformats.org/drawingml/2006/main">
          <a:off x="2874433" y="2950126"/>
          <a:ext cx="540000" cy="360000"/>
        </a:xfrm>
        <a:prstGeom xmlns:a="http://schemas.openxmlformats.org/drawingml/2006/main" prst="rect">
          <a:avLst/>
        </a:prstGeom>
      </cdr:spPr>
      <cdr:txBody>
        <a:bodyPr xmlns:a="http://schemas.openxmlformats.org/drawingml/2006/main" wrap="square" lIns="0" tIns="0" rIns="0" bIns="0"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800" b="1" i="0">
              <a:solidFill>
                <a:srgbClr val="000000"/>
              </a:solidFill>
              <a:latin typeface="Arial Narrow"/>
            </a:rPr>
            <a:t>ZONE</a:t>
          </a:r>
          <a:r>
            <a:rPr lang="en-US" sz="800" b="1" i="0" baseline="0">
              <a:solidFill>
                <a:srgbClr val="000000"/>
              </a:solidFill>
              <a:latin typeface="Arial Narrow"/>
            </a:rPr>
            <a:t> 3: </a:t>
          </a:r>
        </a:p>
        <a:p xmlns:a="http://schemas.openxmlformats.org/drawingml/2006/main">
          <a:r>
            <a:rPr lang="en-US" sz="800" b="1" i="0" baseline="0">
              <a:solidFill>
                <a:srgbClr val="000000"/>
              </a:solidFill>
              <a:latin typeface="Arial Narrow"/>
            </a:rPr>
            <a:t>Absolute  decoupling</a:t>
          </a:r>
          <a:endParaRPr lang="en-US" sz="800" b="1" i="0">
            <a:solidFill>
              <a:srgbClr val="000000"/>
            </a:solidFill>
            <a:latin typeface="Arial Narrow"/>
          </a:endParaRPr>
        </a:p>
      </cdr:txBody>
    </cdr:sp>
  </cdr:relSizeAnchor>
  <cdr:relSizeAnchor xmlns:cdr="http://schemas.openxmlformats.org/drawingml/2006/chartDrawing">
    <cdr:from>
      <cdr:x>0</cdr:x>
      <cdr:y>0.04623</cdr:y>
    </cdr:from>
    <cdr:to>
      <cdr:x>0.73655</cdr:x>
      <cdr:y>0.10226</cdr:y>
    </cdr:to>
    <cdr:sp macro="" textlink="">
      <cdr:nvSpPr>
        <cdr:cNvPr id="9" name="TextBox 8"/>
        <cdr:cNvSpPr txBox="1"/>
      </cdr:nvSpPr>
      <cdr:spPr>
        <a:xfrm xmlns:a="http://schemas.openxmlformats.org/drawingml/2006/main">
          <a:off x="0" y="174946"/>
          <a:ext cx="2712713" cy="212034"/>
        </a:xfrm>
        <a:prstGeom xmlns:a="http://schemas.openxmlformats.org/drawingml/2006/main" prst="rect">
          <a:avLst/>
        </a:prstGeom>
      </cdr:spPr>
      <cdr:txBody>
        <a:bodyPr xmlns:a="http://schemas.openxmlformats.org/drawingml/2006/main" vertOverflow="clip" wrap="none" lIns="36000" tIns="36000" rIns="36000" bIns="36000" rtlCol="0"/>
        <a:lstStyle xmlns:a="http://schemas.openxmlformats.org/drawingml/2006/main"/>
        <a:p xmlns:a="http://schemas.openxmlformats.org/drawingml/2006/main">
          <a:pPr marL="0" marR="0" indent="0" defTabSz="914400" rtl="0" eaLnBrk="1" fontAlgn="auto" latinLnBrk="0" hangingPunct="1">
            <a:lnSpc>
              <a:spcPct val="100000"/>
            </a:lnSpc>
            <a:spcBef>
              <a:spcPts val="0"/>
            </a:spcBef>
            <a:spcAft>
              <a:spcPts val="0"/>
            </a:spcAft>
            <a:buClrTx/>
            <a:buSzTx/>
            <a:buFontTx/>
            <a:buNone/>
            <a:tabLst/>
            <a:defRPr/>
          </a:pPr>
          <a:r>
            <a:rPr lang="en-US" sz="800" b="0" i="0" baseline="0">
              <a:solidFill>
                <a:srgbClr val="000000"/>
              </a:solidFill>
              <a:latin typeface="Arial Narrow"/>
              <a:ea typeface="+mn-ea"/>
              <a:cs typeface="Arial" pitchFamily="34" charset="0"/>
            </a:rPr>
            <a:t>Change in production-based CO</a:t>
          </a:r>
          <a:r>
            <a:rPr lang="en-US" sz="800" b="0" i="0" baseline="-25000">
              <a:solidFill>
                <a:srgbClr val="000000"/>
              </a:solidFill>
              <a:latin typeface="Arial Narrow"/>
              <a:ea typeface="+mn-ea"/>
              <a:cs typeface="Arial" pitchFamily="34" charset="0"/>
            </a:rPr>
            <a:t>2</a:t>
          </a:r>
          <a:r>
            <a:rPr lang="en-US" sz="800" b="0" i="0" baseline="0">
              <a:solidFill>
                <a:srgbClr val="000000"/>
              </a:solidFill>
              <a:latin typeface="Arial Narrow"/>
              <a:ea typeface="+mn-ea"/>
              <a:cs typeface="Arial" pitchFamily="34" charset="0"/>
            </a:rPr>
            <a:t> emissions (%, 1999/01-2008/10)</a:t>
          </a:r>
          <a:endParaRPr lang="en-US" sz="800" b="0" i="0">
            <a:solidFill>
              <a:srgbClr val="000000"/>
            </a:solidFill>
            <a:latin typeface="Arial Narrow"/>
            <a:cs typeface="Arial" pitchFamily="34" charset="0"/>
          </a:endParaRPr>
        </a:p>
      </cdr:txBody>
    </cdr:sp>
  </cdr:relSizeAnchor>
  <cdr:relSizeAnchor xmlns:cdr="http://schemas.openxmlformats.org/drawingml/2006/chartDrawing">
    <cdr:from>
      <cdr:x>0</cdr:x>
      <cdr:y>0</cdr:y>
    </cdr:from>
    <cdr:to>
      <cdr:x>1</cdr:x>
      <cdr:y>0.05976</cdr:y>
    </cdr:to>
    <cdr:sp macro="" textlink="">
      <cdr:nvSpPr>
        <cdr:cNvPr id="7" name="TextBox 6"/>
        <cdr:cNvSpPr txBox="1"/>
      </cdr:nvSpPr>
      <cdr:spPr>
        <a:xfrm xmlns:a="http://schemas.openxmlformats.org/drawingml/2006/main">
          <a:off x="0" y="0"/>
          <a:ext cx="5060758" cy="297328"/>
        </a:xfrm>
        <a:prstGeom xmlns:a="http://schemas.openxmlformats.org/drawingml/2006/main" prst="rect">
          <a:avLst/>
        </a:prstGeom>
      </cdr:spPr>
      <cdr:txBody>
        <a:bodyPr xmlns:a="http://schemas.openxmlformats.org/drawingml/2006/main" vertOverflow="clip" wrap="none" lIns="0" tIns="0" rIns="0" bIns="0"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900" b="1" i="0" baseline="0">
              <a:latin typeface="Arial Narrow" pitchFamily="34" charset="0"/>
              <a:ea typeface="+mn-ea"/>
              <a:cs typeface="+mn-cs"/>
            </a:rPr>
            <a:t>Production-based CO</a:t>
          </a:r>
          <a:r>
            <a:rPr lang="en-US" sz="900" b="1" i="0" baseline="-25000">
              <a:latin typeface="Arial Narrow" pitchFamily="34" charset="0"/>
              <a:ea typeface="+mn-ea"/>
              <a:cs typeface="+mn-cs"/>
            </a:rPr>
            <a:t>2</a:t>
          </a:r>
          <a:r>
            <a:rPr lang="en-US" sz="900" b="1" i="0" baseline="0">
              <a:latin typeface="Arial Narrow" pitchFamily="34" charset="0"/>
              <a:ea typeface="+mn-ea"/>
              <a:cs typeface="+mn-cs"/>
            </a:rPr>
            <a:t> emissions vs. GDP, OECD countries</a:t>
          </a:r>
          <a:endParaRPr lang="en-US" sz="900">
            <a:latin typeface="Arial Narrow" pitchFamily="34" charset="0"/>
          </a:endParaRPr>
        </a:p>
      </cdr:txBody>
    </cdr:sp>
  </cdr:relSizeAnchor>
</c:userShapes>
</file>

<file path=xl/drawings/drawing9.xml><?xml version="1.0" encoding="utf-8"?>
<c:userShapes xmlns:c="http://schemas.openxmlformats.org/drawingml/2006/chart">
  <cdr:relSizeAnchor xmlns:cdr="http://schemas.openxmlformats.org/drawingml/2006/chartDrawing">
    <cdr:from>
      <cdr:x>0.10089</cdr:x>
      <cdr:y>0.1583</cdr:y>
    </cdr:from>
    <cdr:to>
      <cdr:x>0.37046</cdr:x>
      <cdr:y>0.28196</cdr:y>
    </cdr:to>
    <cdr:sp macro="" textlink="">
      <cdr:nvSpPr>
        <cdr:cNvPr id="4" name="TextBox 1"/>
        <cdr:cNvSpPr txBox="1"/>
      </cdr:nvSpPr>
      <cdr:spPr>
        <a:xfrm xmlns:a="http://schemas.openxmlformats.org/drawingml/2006/main">
          <a:off x="274895" y="400120"/>
          <a:ext cx="734505" cy="312555"/>
        </a:xfrm>
        <a:prstGeom xmlns:a="http://schemas.openxmlformats.org/drawingml/2006/main" prst="rect">
          <a:avLst/>
        </a:prstGeom>
      </cdr:spPr>
      <cdr:txBody>
        <a:bodyPr xmlns:a="http://schemas.openxmlformats.org/drawingml/2006/main" wrap="square" lIns="90000" tIns="90000" rIns="90000" bIns="90000"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700" b="0" i="0">
              <a:solidFill>
                <a:srgbClr val="000000"/>
              </a:solidFill>
              <a:latin typeface="Arial Narrow"/>
            </a:rPr>
            <a:t>ZONE</a:t>
          </a:r>
          <a:r>
            <a:rPr lang="en-US" sz="700" b="0" i="0" baseline="0">
              <a:solidFill>
                <a:srgbClr val="000000"/>
              </a:solidFill>
              <a:latin typeface="Arial Narrow"/>
            </a:rPr>
            <a:t> 1: </a:t>
          </a:r>
        </a:p>
        <a:p xmlns:a="http://schemas.openxmlformats.org/drawingml/2006/main">
          <a:r>
            <a:rPr lang="en-US" sz="700" b="0" i="0" baseline="0">
              <a:solidFill>
                <a:srgbClr val="000000"/>
              </a:solidFill>
              <a:latin typeface="Arial Narrow"/>
            </a:rPr>
            <a:t>No decoupling</a:t>
          </a:r>
          <a:endParaRPr lang="en-US" sz="700" b="0" i="0">
            <a:solidFill>
              <a:srgbClr val="000000"/>
            </a:solidFill>
            <a:latin typeface="Arial Narrow"/>
          </a:endParaRPr>
        </a:p>
      </cdr:txBody>
    </cdr:sp>
  </cdr:relSizeAnchor>
  <cdr:relSizeAnchor xmlns:cdr="http://schemas.openxmlformats.org/drawingml/2006/chartDrawing">
    <cdr:from>
      <cdr:x>0.64001</cdr:x>
      <cdr:y>0.44983</cdr:y>
    </cdr:from>
    <cdr:to>
      <cdr:x>0.94715</cdr:x>
      <cdr:y>0.56773</cdr:y>
    </cdr:to>
    <cdr:sp macro="" textlink="">
      <cdr:nvSpPr>
        <cdr:cNvPr id="5" name="TextBox 1"/>
        <cdr:cNvSpPr txBox="1"/>
      </cdr:nvSpPr>
      <cdr:spPr>
        <a:xfrm xmlns:a="http://schemas.openxmlformats.org/drawingml/2006/main">
          <a:off x="1743852" y="1136968"/>
          <a:ext cx="836873" cy="297997"/>
        </a:xfrm>
        <a:prstGeom xmlns:a="http://schemas.openxmlformats.org/drawingml/2006/main" prst="rect">
          <a:avLst/>
        </a:prstGeom>
      </cdr:spPr>
      <cdr:txBody>
        <a:bodyPr xmlns:a="http://schemas.openxmlformats.org/drawingml/2006/main" wrap="square" tIns="90000" bIns="90000"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700" b="0" i="0">
              <a:solidFill>
                <a:srgbClr val="000000"/>
              </a:solidFill>
              <a:latin typeface="Arial Narrow"/>
            </a:rPr>
            <a:t>ZONE</a:t>
          </a:r>
          <a:r>
            <a:rPr lang="en-US" sz="700" b="0" i="0" baseline="0">
              <a:solidFill>
                <a:srgbClr val="000000"/>
              </a:solidFill>
              <a:latin typeface="Arial Narrow"/>
            </a:rPr>
            <a:t> 2: </a:t>
          </a:r>
        </a:p>
        <a:p xmlns:a="http://schemas.openxmlformats.org/drawingml/2006/main">
          <a:r>
            <a:rPr lang="en-US" sz="700" b="0" i="0" baseline="0">
              <a:solidFill>
                <a:srgbClr val="000000"/>
              </a:solidFill>
              <a:latin typeface="Arial Narrow"/>
            </a:rPr>
            <a:t>Relative, but no</a:t>
          </a:r>
        </a:p>
        <a:p xmlns:a="http://schemas.openxmlformats.org/drawingml/2006/main">
          <a:r>
            <a:rPr lang="en-US" sz="700" b="0" i="0" baseline="0">
              <a:solidFill>
                <a:srgbClr val="000000"/>
              </a:solidFill>
              <a:latin typeface="Arial Narrow"/>
            </a:rPr>
            <a:t>absolute decoupling</a:t>
          </a:r>
          <a:endParaRPr lang="en-US" sz="700" b="0" i="0">
            <a:solidFill>
              <a:srgbClr val="000000"/>
            </a:solidFill>
            <a:latin typeface="Arial Narrow"/>
          </a:endParaRPr>
        </a:p>
      </cdr:txBody>
    </cdr:sp>
  </cdr:relSizeAnchor>
  <cdr:relSizeAnchor xmlns:cdr="http://schemas.openxmlformats.org/drawingml/2006/chartDrawing">
    <cdr:from>
      <cdr:x>0.63133</cdr:x>
      <cdr:y>0.72175</cdr:y>
    </cdr:from>
    <cdr:to>
      <cdr:x>0.9505</cdr:x>
      <cdr:y>0.81605</cdr:y>
    </cdr:to>
    <cdr:sp macro="" textlink="">
      <cdr:nvSpPr>
        <cdr:cNvPr id="6" name="TextBox 1"/>
        <cdr:cNvSpPr txBox="1"/>
      </cdr:nvSpPr>
      <cdr:spPr>
        <a:xfrm xmlns:a="http://schemas.openxmlformats.org/drawingml/2006/main">
          <a:off x="1720201" y="1824248"/>
          <a:ext cx="869651" cy="238347"/>
        </a:xfrm>
        <a:prstGeom xmlns:a="http://schemas.openxmlformats.org/drawingml/2006/main" prst="rect">
          <a:avLst/>
        </a:prstGeom>
      </cdr:spPr>
      <cdr:txBody>
        <a:bodyPr xmlns:a="http://schemas.openxmlformats.org/drawingml/2006/main" wrap="square" tIns="90000" bIns="90000"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700" b="0" i="0">
              <a:solidFill>
                <a:srgbClr val="000000"/>
              </a:solidFill>
              <a:latin typeface="Arial Narrow"/>
            </a:rPr>
            <a:t>ZONE</a:t>
          </a:r>
          <a:r>
            <a:rPr lang="en-US" sz="700" b="0" i="0" baseline="0">
              <a:solidFill>
                <a:srgbClr val="000000"/>
              </a:solidFill>
              <a:latin typeface="Arial Narrow"/>
            </a:rPr>
            <a:t> 3: </a:t>
          </a:r>
        </a:p>
        <a:p xmlns:a="http://schemas.openxmlformats.org/drawingml/2006/main">
          <a:r>
            <a:rPr lang="en-US" sz="700" b="0" i="0" baseline="0">
              <a:solidFill>
                <a:srgbClr val="000000"/>
              </a:solidFill>
              <a:latin typeface="Arial Narrow"/>
            </a:rPr>
            <a:t>Absolute  decoupling</a:t>
          </a:r>
          <a:endParaRPr lang="en-US" sz="700" b="0" i="0">
            <a:solidFill>
              <a:srgbClr val="000000"/>
            </a:solidFill>
            <a:latin typeface="Arial Narrow"/>
          </a:endParaRPr>
        </a:p>
      </cdr:txBody>
    </cdr:sp>
  </cdr:relSizeAnchor>
  <cdr:relSizeAnchor xmlns:cdr="http://schemas.openxmlformats.org/drawingml/2006/chartDrawing">
    <cdr:from>
      <cdr:x>0</cdr:x>
      <cdr:y>0.06545</cdr:y>
    </cdr:from>
    <cdr:to>
      <cdr:x>0.73655</cdr:x>
      <cdr:y>0.12148</cdr:y>
    </cdr:to>
    <cdr:sp macro="" textlink="">
      <cdr:nvSpPr>
        <cdr:cNvPr id="9" name="TextBox 8"/>
        <cdr:cNvSpPr txBox="1"/>
      </cdr:nvSpPr>
      <cdr:spPr>
        <a:xfrm xmlns:a="http://schemas.openxmlformats.org/drawingml/2006/main">
          <a:off x="0" y="165435"/>
          <a:ext cx="2006897" cy="141618"/>
        </a:xfrm>
        <a:prstGeom xmlns:a="http://schemas.openxmlformats.org/drawingml/2006/main" prst="rect">
          <a:avLst/>
        </a:prstGeom>
      </cdr:spPr>
      <cdr:txBody>
        <a:bodyPr xmlns:a="http://schemas.openxmlformats.org/drawingml/2006/main" vertOverflow="clip" wrap="none" lIns="36000" tIns="36000" rIns="36000" bIns="36000" rtlCol="0"/>
        <a:lstStyle xmlns:a="http://schemas.openxmlformats.org/drawingml/2006/main"/>
        <a:p xmlns:a="http://schemas.openxmlformats.org/drawingml/2006/main">
          <a:pPr marL="0" marR="0" indent="0" defTabSz="914400" rtl="0" eaLnBrk="1" fontAlgn="auto" latinLnBrk="0" hangingPunct="1">
            <a:lnSpc>
              <a:spcPct val="100000"/>
            </a:lnSpc>
            <a:spcBef>
              <a:spcPts val="0"/>
            </a:spcBef>
            <a:spcAft>
              <a:spcPts val="0"/>
            </a:spcAft>
            <a:buClrTx/>
            <a:buSzTx/>
            <a:buFontTx/>
            <a:buNone/>
            <a:tabLst/>
            <a:defRPr/>
          </a:pPr>
          <a:r>
            <a:rPr lang="en-US" sz="700" b="0" i="0" baseline="0">
              <a:solidFill>
                <a:srgbClr val="000000"/>
              </a:solidFill>
              <a:latin typeface="Arial Narrow"/>
              <a:ea typeface="+mn-ea"/>
              <a:cs typeface="Arial" pitchFamily="34" charset="0"/>
            </a:rPr>
            <a:t>Change in demand-based CO</a:t>
          </a:r>
          <a:r>
            <a:rPr lang="en-US" sz="700" b="0" i="0" baseline="-25000">
              <a:solidFill>
                <a:srgbClr val="000000"/>
              </a:solidFill>
              <a:latin typeface="Arial Narrow"/>
              <a:ea typeface="+mn-ea"/>
              <a:cs typeface="Arial" pitchFamily="34" charset="0"/>
            </a:rPr>
            <a:t>2</a:t>
          </a:r>
          <a:r>
            <a:rPr lang="en-US" sz="700" b="0" i="0" baseline="0">
              <a:solidFill>
                <a:srgbClr val="000000"/>
              </a:solidFill>
              <a:latin typeface="Arial Narrow"/>
              <a:ea typeface="+mn-ea"/>
              <a:cs typeface="Arial" pitchFamily="34" charset="0"/>
            </a:rPr>
            <a:t> emissions (%, 2000-2009)</a:t>
          </a:r>
          <a:endParaRPr lang="en-US" sz="700" b="0" i="0">
            <a:solidFill>
              <a:srgbClr val="000000"/>
            </a:solidFill>
            <a:latin typeface="Arial Narrow"/>
            <a:cs typeface="Arial" pitchFamily="34" charset="0"/>
          </a:endParaRPr>
        </a:p>
      </cdr:txBody>
    </cdr:sp>
  </cdr:relSizeAnchor>
  <cdr:relSizeAnchor xmlns:cdr="http://schemas.openxmlformats.org/drawingml/2006/chartDrawing">
    <cdr:from>
      <cdr:x>0</cdr:x>
      <cdr:y>0.00374</cdr:y>
    </cdr:from>
    <cdr:to>
      <cdr:x>1</cdr:x>
      <cdr:y>0.07844</cdr:y>
    </cdr:to>
    <cdr:sp macro="" textlink="">
      <cdr:nvSpPr>
        <cdr:cNvPr id="7" name="TextBox 6"/>
        <cdr:cNvSpPr txBox="1"/>
      </cdr:nvSpPr>
      <cdr:spPr>
        <a:xfrm xmlns:a="http://schemas.openxmlformats.org/drawingml/2006/main">
          <a:off x="0" y="9537"/>
          <a:ext cx="2714400" cy="190488"/>
        </a:xfrm>
        <a:prstGeom xmlns:a="http://schemas.openxmlformats.org/drawingml/2006/main" prst="rect">
          <a:avLst/>
        </a:prstGeom>
      </cdr:spPr>
      <cdr:txBody>
        <a:bodyPr xmlns:a="http://schemas.openxmlformats.org/drawingml/2006/main" vertOverflow="clip" wrap="none" lIns="0" tIns="0" rIns="0" bIns="0"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900" b="1" i="0" baseline="0">
              <a:latin typeface="Arial Narrow" pitchFamily="34" charset="0"/>
              <a:ea typeface="+mn-ea"/>
              <a:cs typeface="+mn-cs"/>
            </a:rPr>
            <a:t>Demand-based CO</a:t>
          </a:r>
          <a:r>
            <a:rPr lang="en-US" sz="900" b="1" i="0" baseline="-25000">
              <a:latin typeface="Arial Narrow" pitchFamily="34" charset="0"/>
              <a:ea typeface="+mn-ea"/>
              <a:cs typeface="+mn-cs"/>
            </a:rPr>
            <a:t>2</a:t>
          </a:r>
          <a:r>
            <a:rPr lang="en-US" sz="900" b="1" i="0" baseline="0">
              <a:latin typeface="Arial Narrow" pitchFamily="34" charset="0"/>
              <a:ea typeface="+mn-ea"/>
              <a:cs typeface="+mn-cs"/>
            </a:rPr>
            <a:t> emissions vs. income, OECD countries</a:t>
          </a:r>
          <a:endParaRPr lang="en-US" sz="900">
            <a:latin typeface="Arial Narrow" pitchFamily="34" charset="0"/>
          </a:endParaRP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C:\Applic\SOE\Ind2000\Tabw\SOx.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pplic/SOE/BASE/GD/EcoOutlook/Outlook9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pplic/SOE/WORK/CO2/CO2%20by%20sector%20EPR.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Applic/SOE/WORK/CO2/CO2embodied%20for%20GGI.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Applic\SOE\IND2012\Tables%20and%20Graph\KEI-2012-GHG-CO2%20(NEW).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sheetName val="FIG State SOx"/>
      <sheetName val="FIG Trends SOx"/>
      <sheetName val="SOx emissions"/>
      <sheetName val="SOx 1980=100"/>
      <sheetName val="GDP"/>
      <sheetName val="GDP 1980=100"/>
      <sheetName val="Fossil fuel"/>
      <sheetName val="Fossil fuel 1980=100"/>
      <sheetName val="POP"/>
      <sheetName val="UNECE Data DEC 99"/>
      <sheetName val="OSLO Objectives"/>
      <sheetName val="Gothenburg Objectives"/>
      <sheetName val="Protocols Status"/>
      <sheetName val="CAN"/>
      <sheetName val="USA"/>
      <sheetName val="JPN"/>
      <sheetName val="AUT"/>
      <sheetName val="BEL"/>
      <sheetName val="CZE"/>
      <sheetName val="DNK"/>
      <sheetName val="FIN"/>
      <sheetName val="FRA"/>
      <sheetName val="DEU"/>
      <sheetName val="GRC"/>
      <sheetName val="HUN"/>
      <sheetName val="ISL"/>
      <sheetName val="IRL"/>
      <sheetName val="ITA"/>
      <sheetName val="LUX"/>
      <sheetName val="NLD"/>
      <sheetName val="NOR"/>
      <sheetName val="POL"/>
      <sheetName val="PRT"/>
      <sheetName val="ESP"/>
      <sheetName val="SWE"/>
      <sheetName val="CHE"/>
      <sheetName val="UKD"/>
      <sheetName val="legend1"/>
      <sheetName val="legend2"/>
      <sheetName val="legend3"/>
      <sheetName val="lege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traction"/>
      <sheetName val="GDP"/>
      <sheetName val="GDPVD"/>
      <sheetName val="PPP"/>
      <sheetName val="PGDP"/>
      <sheetName val="MGS"/>
      <sheetName val="XGS"/>
      <sheetName val="CPV"/>
      <sheetName val="PCP"/>
      <sheetName val="CP"/>
      <sheetName val="Calculated CP"/>
      <sheetName val="Calculated CPV2005"/>
      <sheetName val="EXCHUD"/>
      <sheetName val="UN"/>
      <sheetName val="UNR"/>
      <sheetName val="LF"/>
      <sheetName val="LFPR"/>
      <sheetName val="POPT"/>
      <sheetName val="IBV"/>
      <sheetName val="PIB"/>
    </sheetNames>
    <sheetDataSet>
      <sheetData sheetId="0"/>
      <sheetData sheetId="1">
        <row r="31">
          <cell r="A31" t="str">
            <v>SWE</v>
          </cell>
        </row>
      </sheetData>
      <sheetData sheetId="2">
        <row r="1">
          <cell r="A1" t="str">
            <v>ISO</v>
          </cell>
          <cell r="B1" t="str">
            <v>COUNTRY</v>
          </cell>
          <cell r="C1" t="str">
            <v>y1970</v>
          </cell>
          <cell r="D1" t="str">
            <v>y1971</v>
          </cell>
          <cell r="E1" t="str">
            <v>y1972</v>
          </cell>
          <cell r="F1" t="str">
            <v>y1973</v>
          </cell>
          <cell r="G1" t="str">
            <v>y1974</v>
          </cell>
          <cell r="H1" t="str">
            <v>y1975</v>
          </cell>
          <cell r="I1" t="str">
            <v>y1976</v>
          </cell>
          <cell r="J1" t="str">
            <v>y1977</v>
          </cell>
          <cell r="K1" t="str">
            <v>y1978</v>
          </cell>
          <cell r="L1" t="str">
            <v>y1979</v>
          </cell>
          <cell r="M1" t="str">
            <v>y1980</v>
          </cell>
          <cell r="N1" t="str">
            <v>y1981</v>
          </cell>
          <cell r="O1" t="str">
            <v>y1982</v>
          </cell>
          <cell r="P1" t="str">
            <v>y1983</v>
          </cell>
          <cell r="Q1" t="str">
            <v>y1984</v>
          </cell>
          <cell r="R1" t="str">
            <v>y1985</v>
          </cell>
          <cell r="S1" t="str">
            <v>y1986</v>
          </cell>
          <cell r="T1" t="str">
            <v>y1987</v>
          </cell>
          <cell r="U1" t="str">
            <v>y1988</v>
          </cell>
          <cell r="V1" t="str">
            <v>y1989</v>
          </cell>
          <cell r="W1" t="str">
            <v>y1990</v>
          </cell>
          <cell r="X1" t="str">
            <v>y1991</v>
          </cell>
          <cell r="Y1" t="str">
            <v>y1992</v>
          </cell>
          <cell r="Z1" t="str">
            <v>y1993</v>
          </cell>
          <cell r="AA1" t="str">
            <v>y1994</v>
          </cell>
          <cell r="AB1" t="str">
            <v>y1995</v>
          </cell>
          <cell r="AC1" t="str">
            <v>y1996</v>
          </cell>
          <cell r="AD1" t="str">
            <v>y1997</v>
          </cell>
          <cell r="AE1" t="str">
            <v>y1998</v>
          </cell>
          <cell r="AF1" t="str">
            <v>y1999</v>
          </cell>
          <cell r="AG1" t="str">
            <v>y2000</v>
          </cell>
          <cell r="AH1" t="str">
            <v>y2001</v>
          </cell>
          <cell r="AI1" t="str">
            <v>y2002</v>
          </cell>
          <cell r="AJ1" t="str">
            <v>y2003</v>
          </cell>
          <cell r="AK1" t="str">
            <v>y2004</v>
          </cell>
          <cell r="AL1" t="str">
            <v>y2005</v>
          </cell>
          <cell r="AM1" t="str">
            <v>y2006</v>
          </cell>
          <cell r="AN1" t="str">
            <v>y2007</v>
          </cell>
          <cell r="AO1" t="str">
            <v>y2008</v>
          </cell>
          <cell r="AP1" t="str">
            <v>y2009</v>
          </cell>
          <cell r="AQ1" t="str">
            <v>y2010</v>
          </cell>
          <cell r="AR1" t="str">
            <v>y2011</v>
          </cell>
          <cell r="AS1" t="str">
            <v>y2012</v>
          </cell>
          <cell r="AT1" t="str">
            <v>y2013</v>
          </cell>
        </row>
        <row r="2">
          <cell r="A2" t="str">
            <v>AUS</v>
          </cell>
          <cell r="B2" t="str">
            <v>Australia</v>
          </cell>
          <cell r="C2" t="str">
            <v>227227.6563</v>
          </cell>
          <cell r="D2" t="str">
            <v>235972.8438</v>
          </cell>
          <cell r="E2" t="str">
            <v>241441.2344</v>
          </cell>
          <cell r="F2" t="str">
            <v>252043.1406</v>
          </cell>
          <cell r="G2" t="str">
            <v>256028.5625</v>
          </cell>
          <cell r="H2" t="str">
            <v>262058.1406</v>
          </cell>
          <cell r="I2" t="str">
            <v>272337.7188</v>
          </cell>
          <cell r="J2" t="str">
            <v>276282</v>
          </cell>
          <cell r="K2" t="str">
            <v>281887.5625</v>
          </cell>
          <cell r="L2" t="str">
            <v>294990.1875</v>
          </cell>
          <cell r="M2" t="str">
            <v>303369.6563</v>
          </cell>
          <cell r="N2" t="str">
            <v>315727.125</v>
          </cell>
          <cell r="O2" t="str">
            <v>314486.4375</v>
          </cell>
          <cell r="P2" t="str">
            <v>313930.4063</v>
          </cell>
          <cell r="Q2" t="str">
            <v>334537.5938</v>
          </cell>
          <cell r="R2" t="str">
            <v>351791.4063</v>
          </cell>
          <cell r="S2" t="str">
            <v>359935.4063</v>
          </cell>
          <cell r="T2" t="str">
            <v>378496.1563</v>
          </cell>
          <cell r="U2" t="str">
            <v>395140.2188</v>
          </cell>
          <cell r="V2" t="str">
            <v>412010.5625</v>
          </cell>
          <cell r="W2" t="str">
            <v>418308.1563</v>
          </cell>
          <cell r="X2" t="str">
            <v>413447.8125</v>
          </cell>
          <cell r="Y2" t="str">
            <v>425574.375</v>
          </cell>
          <cell r="Z2" t="str">
            <v>442884.1875</v>
          </cell>
          <cell r="AA2" t="str">
            <v>463983.4063</v>
          </cell>
          <cell r="AB2" t="str">
            <v>480462.875</v>
          </cell>
          <cell r="AC2" t="str">
            <v>499312.2188</v>
          </cell>
          <cell r="AD2" t="str">
            <v>518923.9063</v>
          </cell>
          <cell r="AE2" t="str">
            <v>545634.375</v>
          </cell>
          <cell r="AF2" t="str">
            <v>567803.375</v>
          </cell>
          <cell r="AG2" t="str">
            <v>585881.8125</v>
          </cell>
          <cell r="AH2" t="str">
            <v>601640.125</v>
          </cell>
          <cell r="AI2" t="str">
            <v>625091.5</v>
          </cell>
          <cell r="AJ2" t="str">
            <v>645478.625</v>
          </cell>
          <cell r="AK2" t="str">
            <v>669869.5625</v>
          </cell>
          <cell r="AL2" t="str">
            <v>691804.25</v>
          </cell>
          <cell r="AM2" t="str">
            <v>709988.375</v>
          </cell>
          <cell r="AN2" t="str">
            <v>744321.125</v>
          </cell>
          <cell r="AO2" t="str">
            <v>762486.4375</v>
          </cell>
          <cell r="AP2" t="str">
            <v>773936.375</v>
          </cell>
          <cell r="AQ2" t="str">
            <v>793861.25</v>
          </cell>
          <cell r="AR2" t="str">
            <v>813301.5</v>
          </cell>
          <cell r="AS2" t="str">
            <v>842571</v>
          </cell>
          <cell r="AT2" t="str">
            <v>864482.4375</v>
          </cell>
        </row>
        <row r="3">
          <cell r="A3" t="str">
            <v>AUT</v>
          </cell>
          <cell r="B3" t="str">
            <v>Austria</v>
          </cell>
          <cell r="C3" t="str">
            <v>109657.5156</v>
          </cell>
          <cell r="D3" t="str">
            <v>115263.1563</v>
          </cell>
          <cell r="E3" t="str">
            <v>122420.3281</v>
          </cell>
          <cell r="F3" t="str">
            <v>128402.75</v>
          </cell>
          <cell r="G3" t="str">
            <v>133466.3125</v>
          </cell>
          <cell r="H3" t="str">
            <v>132982.4531</v>
          </cell>
          <cell r="I3" t="str">
            <v>139068.7344</v>
          </cell>
          <cell r="J3" t="str">
            <v>145572.7031</v>
          </cell>
          <cell r="K3" t="str">
            <v>145045.2188</v>
          </cell>
          <cell r="L3" t="str">
            <v>152956.8125</v>
          </cell>
          <cell r="M3" t="str">
            <v>156496.1094</v>
          </cell>
          <cell r="N3" t="str">
            <v>156340.5625</v>
          </cell>
          <cell r="O3" t="str">
            <v>159323.25</v>
          </cell>
          <cell r="P3" t="str">
            <v>163791.3906</v>
          </cell>
          <cell r="Q3" t="str">
            <v>164334.5</v>
          </cell>
          <cell r="R3" t="str">
            <v>168021.125</v>
          </cell>
          <cell r="S3" t="str">
            <v>171953.6875</v>
          </cell>
          <cell r="T3" t="str">
            <v>174843.3125</v>
          </cell>
          <cell r="U3" t="str">
            <v>180379.5313</v>
          </cell>
          <cell r="V3" t="str">
            <v>187799.3906</v>
          </cell>
          <cell r="W3" t="str">
            <v>195663.5625</v>
          </cell>
          <cell r="X3" t="str">
            <v>202350.4844</v>
          </cell>
          <cell r="Y3" t="str">
            <v>206325.2031</v>
          </cell>
          <cell r="Z3" t="str">
            <v>208033.2813</v>
          </cell>
          <cell r="AA3" t="str">
            <v>212925.5</v>
          </cell>
          <cell r="AB3" t="str">
            <v>218942.2188</v>
          </cell>
          <cell r="AC3" t="str">
            <v>223479.75</v>
          </cell>
          <cell r="AD3" t="str">
            <v>228187.6094</v>
          </cell>
          <cell r="AE3" t="str">
            <v>236743.0156</v>
          </cell>
          <cell r="AF3" t="str">
            <v>245158.875</v>
          </cell>
          <cell r="AG3" t="str">
            <v>254000.4063</v>
          </cell>
          <cell r="AH3" t="str">
            <v>256572.1875</v>
          </cell>
          <cell r="AI3" t="str">
            <v>260641.5469</v>
          </cell>
          <cell r="AJ3" t="str">
            <v>263007.9375</v>
          </cell>
          <cell r="AK3" t="str">
            <v>269042.6875</v>
          </cell>
          <cell r="AL3" t="str">
            <v>276411.1875</v>
          </cell>
          <cell r="AM3" t="str">
            <v>286478.6875</v>
          </cell>
          <cell r="AN3" t="str">
            <v>296992.4688</v>
          </cell>
          <cell r="AO3" t="str">
            <v>300144.9375</v>
          </cell>
          <cell r="AP3" t="str">
            <v>289694.5938</v>
          </cell>
          <cell r="AQ3" t="str">
            <v>296146.875</v>
          </cell>
          <cell r="AR3" t="str">
            <v>304071.8125</v>
          </cell>
          <cell r="AS3" t="str">
            <v>306396.2188</v>
          </cell>
          <cell r="AT3" t="str">
            <v>307785.7813</v>
          </cell>
        </row>
        <row r="4">
          <cell r="A4" t="str">
            <v>BEL</v>
          </cell>
          <cell r="B4" t="str">
            <v>Belgium</v>
          </cell>
          <cell r="C4" t="str">
            <v>147194.7656</v>
          </cell>
          <cell r="D4" t="str">
            <v>152719.0156</v>
          </cell>
          <cell r="E4" t="str">
            <v>160745.3906</v>
          </cell>
          <cell r="F4" t="str">
            <v>170586.75</v>
          </cell>
          <cell r="G4" t="str">
            <v>177750.7656</v>
          </cell>
          <cell r="H4" t="str">
            <v>175392.0156</v>
          </cell>
          <cell r="I4" t="str">
            <v>185306.4844</v>
          </cell>
          <cell r="J4" t="str">
            <v>186466.75</v>
          </cell>
          <cell r="K4" t="str">
            <v>191765.9844</v>
          </cell>
          <cell r="L4" t="str">
            <v>196255.3281</v>
          </cell>
          <cell r="M4" t="str">
            <v>205046.5938</v>
          </cell>
          <cell r="N4" t="str">
            <v>204473.9375</v>
          </cell>
          <cell r="O4" t="str">
            <v>205690.5313</v>
          </cell>
          <cell r="P4" t="str">
            <v>206331.9531</v>
          </cell>
          <cell r="Q4" t="str">
            <v>211420.8906</v>
          </cell>
          <cell r="R4" t="str">
            <v>214913.125</v>
          </cell>
          <cell r="S4" t="str">
            <v>218830.4844</v>
          </cell>
          <cell r="T4" t="str">
            <v>223878.1563</v>
          </cell>
          <cell r="U4" t="str">
            <v>234452.3906</v>
          </cell>
          <cell r="V4" t="str">
            <v>242585.9375</v>
          </cell>
          <cell r="W4" t="str">
            <v>250196.8281</v>
          </cell>
          <cell r="X4" t="str">
            <v>254783.125</v>
          </cell>
          <cell r="Y4" t="str">
            <v>258682.9688</v>
          </cell>
          <cell r="Z4" t="str">
            <v>256194.7656</v>
          </cell>
          <cell r="AA4" t="str">
            <v>264462.0938</v>
          </cell>
          <cell r="AB4" t="str">
            <v>270768.875</v>
          </cell>
          <cell r="AC4" t="str">
            <v>274467.7813</v>
          </cell>
          <cell r="AD4" t="str">
            <v>284801.9688</v>
          </cell>
          <cell r="AE4" t="str">
            <v>290299.5</v>
          </cell>
          <cell r="AF4" t="str">
            <v>300574.3125</v>
          </cell>
          <cell r="AG4" t="str">
            <v>311658.9375</v>
          </cell>
          <cell r="AH4" t="str">
            <v>314125.5313</v>
          </cell>
          <cell r="AI4" t="str">
            <v>318392.8125</v>
          </cell>
          <cell r="AJ4" t="str">
            <v>320962</v>
          </cell>
          <cell r="AK4" t="str">
            <v>331378.6875</v>
          </cell>
          <cell r="AL4" t="str">
            <v>337348</v>
          </cell>
          <cell r="AM4" t="str">
            <v>346351.3125</v>
          </cell>
          <cell r="AN4" t="str">
            <v>356258.9688</v>
          </cell>
          <cell r="AO4" t="str">
            <v>359651.0313</v>
          </cell>
          <cell r="AP4" t="str">
            <v>349740.375</v>
          </cell>
          <cell r="AQ4" t="str">
            <v>358187.375</v>
          </cell>
          <cell r="AR4" t="str">
            <v>364865.9063</v>
          </cell>
          <cell r="AS4" t="str">
            <v>363836.8125</v>
          </cell>
          <cell r="AT4" t="str">
            <v>363928.875</v>
          </cell>
        </row>
        <row r="5">
          <cell r="A5" t="str">
            <v>CAN</v>
          </cell>
          <cell r="B5" t="str">
            <v>Canada</v>
          </cell>
          <cell r="C5" t="str">
            <v>390733.3125</v>
          </cell>
          <cell r="D5" t="str">
            <v>412330.5313</v>
          </cell>
          <cell r="E5" t="str">
            <v>434392.5</v>
          </cell>
          <cell r="F5" t="str">
            <v>465629.2188</v>
          </cell>
          <cell r="G5" t="str">
            <v>484923.8438</v>
          </cell>
          <cell r="H5" t="str">
            <v>495666.3125</v>
          </cell>
          <cell r="I5" t="str">
            <v>522881.5625</v>
          </cell>
          <cell r="J5" t="str">
            <v>540972.0625</v>
          </cell>
          <cell r="K5" t="str">
            <v>563042.9375</v>
          </cell>
          <cell r="L5" t="str">
            <v>586713.6875</v>
          </cell>
          <cell r="M5" t="str">
            <v>594834.5</v>
          </cell>
          <cell r="N5" t="str">
            <v>612955</v>
          </cell>
          <cell r="O5" t="str">
            <v>594430.3125</v>
          </cell>
          <cell r="P5" t="str">
            <v>609747.4375</v>
          </cell>
          <cell r="Q5" t="str">
            <v>643798.5625</v>
          </cell>
          <cell r="R5" t="str">
            <v>673986.3125</v>
          </cell>
          <cell r="S5" t="str">
            <v>688901.6875</v>
          </cell>
          <cell r="T5" t="str">
            <v>716827.5</v>
          </cell>
          <cell r="U5" t="str">
            <v>750909.1875</v>
          </cell>
          <cell r="V5" t="str">
            <v>768903.5</v>
          </cell>
          <cell r="W5" t="str">
            <v>770021.0625</v>
          </cell>
          <cell r="X5" t="str">
            <v>753716.0625</v>
          </cell>
          <cell r="Y5" t="str">
            <v>760313.3125</v>
          </cell>
          <cell r="Z5" t="str">
            <v>780217.6875</v>
          </cell>
          <cell r="AA5" t="str">
            <v>815835.25</v>
          </cell>
          <cell r="AB5" t="str">
            <v>838207.625</v>
          </cell>
          <cell r="AC5" t="str">
            <v>852328.125</v>
          </cell>
          <cell r="AD5" t="str">
            <v>888767.75</v>
          </cell>
          <cell r="AE5" t="str">
            <v>926158.9375</v>
          </cell>
          <cell r="AF5" t="str">
            <v>974029.8125</v>
          </cell>
          <cell r="AG5" t="str">
            <v>1023925.563</v>
          </cell>
          <cell r="AH5" t="str">
            <v>1041792.313</v>
          </cell>
          <cell r="AI5" t="str">
            <v>1071175</v>
          </cell>
          <cell r="AJ5" t="str">
            <v>1092530.5</v>
          </cell>
          <cell r="AK5" t="str">
            <v>1127184.25</v>
          </cell>
          <cell r="AL5" t="str">
            <v>1162237.375</v>
          </cell>
          <cell r="AM5" t="str">
            <v>1193054.625</v>
          </cell>
          <cell r="AN5" t="str">
            <v>1217957.75</v>
          </cell>
          <cell r="AO5" t="str">
            <v>1231295.75</v>
          </cell>
          <cell r="AP5" t="str">
            <v>1196818.375</v>
          </cell>
          <cell r="AQ5" t="str">
            <v>1234712.75</v>
          </cell>
          <cell r="AR5" t="str">
            <v>1266396</v>
          </cell>
          <cell r="AS5" t="str">
            <v>1289655</v>
          </cell>
          <cell r="AT5" t="str">
            <v>1307623.375</v>
          </cell>
        </row>
        <row r="6">
          <cell r="A6" t="str">
            <v>CHL</v>
          </cell>
          <cell r="B6" t="str">
            <v>Chile</v>
          </cell>
          <cell r="C6" t="str">
            <v>..</v>
          </cell>
          <cell r="D6" t="str">
            <v>44081.37109</v>
          </cell>
          <cell r="E6" t="str">
            <v>43726.99219</v>
          </cell>
          <cell r="F6" t="str">
            <v>41667.6875</v>
          </cell>
          <cell r="G6" t="str">
            <v>42733.79297</v>
          </cell>
          <cell r="H6" t="str">
            <v>38377.20703</v>
          </cell>
          <cell r="I6" t="str">
            <v>39724.58203</v>
          </cell>
          <cell r="J6" t="str">
            <v>43511.57031</v>
          </cell>
          <cell r="K6" t="str">
            <v>47025.70703</v>
          </cell>
          <cell r="L6" t="str">
            <v>51491.23047</v>
          </cell>
          <cell r="M6" t="str">
            <v>56053.12109</v>
          </cell>
          <cell r="N6" t="str">
            <v>58846.21484</v>
          </cell>
          <cell r="O6" t="str">
            <v>53334.03516</v>
          </cell>
          <cell r="P6" t="str">
            <v>51386.37109</v>
          </cell>
          <cell r="Q6" t="str">
            <v>55846.88672</v>
          </cell>
          <cell r="R6" t="str">
            <v>60134.32422</v>
          </cell>
          <cell r="S6" t="str">
            <v>63689.70313</v>
          </cell>
          <cell r="T6" t="str">
            <v>68188.75</v>
          </cell>
          <cell r="U6" t="str">
            <v>73565.38281</v>
          </cell>
          <cell r="V6" t="str">
            <v>82248.78906</v>
          </cell>
          <cell r="W6" t="str">
            <v>85401.49219</v>
          </cell>
          <cell r="X6" t="str">
            <v>92801.42188</v>
          </cell>
          <cell r="Y6" t="str">
            <v>105785.2578</v>
          </cell>
          <cell r="Z6" t="str">
            <v>113741.0078</v>
          </cell>
          <cell r="AA6" t="str">
            <v>120623.9609</v>
          </cell>
          <cell r="AB6" t="str">
            <v>134962.6406</v>
          </cell>
          <cell r="AC6" t="str">
            <v>144910.4531</v>
          </cell>
          <cell r="AD6" t="str">
            <v>154474.7656</v>
          </cell>
          <cell r="AE6" t="str">
            <v>159506.5</v>
          </cell>
          <cell r="AF6" t="str">
            <v>158342.4531</v>
          </cell>
          <cell r="AG6" t="str">
            <v>165400.8438</v>
          </cell>
          <cell r="AH6" t="str">
            <v>170938.7656</v>
          </cell>
          <cell r="AI6" t="str">
            <v>174642.8594</v>
          </cell>
          <cell r="AJ6" t="str">
            <v>181553.0313</v>
          </cell>
          <cell r="AK6" t="str">
            <v>194038.625</v>
          </cell>
          <cell r="AL6" t="str">
            <v>206364.2969</v>
          </cell>
          <cell r="AM6" t="str">
            <v>218245.625</v>
          </cell>
          <cell r="AN6" t="str">
            <v>229410.4844</v>
          </cell>
          <cell r="AO6" t="str">
            <v>236453.1406</v>
          </cell>
          <cell r="AP6" t="str">
            <v>234379.2813</v>
          </cell>
          <cell r="AQ6" t="str">
            <v>247919.6719</v>
          </cell>
          <cell r="AR6" t="str">
            <v>262571.625</v>
          </cell>
          <cell r="AS6" t="str">
            <v>276939.6875</v>
          </cell>
          <cell r="AT6" t="str">
            <v>290490.4375</v>
          </cell>
        </row>
        <row r="7">
          <cell r="A7" t="str">
            <v>CZE</v>
          </cell>
          <cell r="B7" t="str">
            <v>Czech Republic</v>
          </cell>
          <cell r="C7" t="str">
            <v>..</v>
          </cell>
          <cell r="D7" t="str">
            <v>114103.5</v>
          </cell>
          <cell r="E7" t="str">
            <v>118355.7422</v>
          </cell>
          <cell r="F7" t="str">
            <v>122451.2344</v>
          </cell>
          <cell r="G7" t="str">
            <v>126902.1797</v>
          </cell>
          <cell r="H7" t="str">
            <v>130758.9766</v>
          </cell>
          <cell r="I7" t="str">
            <v>133689.1875</v>
          </cell>
          <cell r="J7" t="str">
            <v>138979.375</v>
          </cell>
          <cell r="K7" t="str">
            <v>141230.1406</v>
          </cell>
          <cell r="L7" t="str">
            <v>142436.2969</v>
          </cell>
          <cell r="M7" t="str">
            <v>145962.5469</v>
          </cell>
          <cell r="N7" t="str">
            <v>145094.7031</v>
          </cell>
          <cell r="O7" t="str">
            <v>147558.8438</v>
          </cell>
          <cell r="P7" t="str">
            <v>149346.4531</v>
          </cell>
          <cell r="Q7" t="str">
            <v>152503.1563</v>
          </cell>
          <cell r="R7" t="str">
            <v>153441.6094</v>
          </cell>
          <cell r="S7" t="str">
            <v>156700.3438</v>
          </cell>
          <cell r="T7" t="str">
            <v>157599.3281</v>
          </cell>
          <cell r="U7" t="str">
            <v>160898.7344</v>
          </cell>
          <cell r="V7" t="str">
            <v>168525.7813</v>
          </cell>
          <cell r="W7" t="str">
            <v>166502.1406</v>
          </cell>
          <cell r="X7" t="str">
            <v>149180.4063</v>
          </cell>
          <cell r="Y7" t="str">
            <v>148425.5156</v>
          </cell>
          <cell r="Z7" t="str">
            <v>148515.4219</v>
          </cell>
          <cell r="AA7" t="str">
            <v>152967.9063</v>
          </cell>
          <cell r="AB7" t="str">
            <v>163122.4375</v>
          </cell>
          <cell r="AC7" t="str">
            <v>169910.1719</v>
          </cell>
          <cell r="AD7" t="str">
            <v>168406.0469</v>
          </cell>
          <cell r="AE7" t="str">
            <v>168036.375</v>
          </cell>
          <cell r="AF7" t="str">
            <v>170571.5625</v>
          </cell>
          <cell r="AG7" t="str">
            <v>178335.3438</v>
          </cell>
          <cell r="AH7" t="str">
            <v>183835.3281</v>
          </cell>
          <cell r="AI7" t="str">
            <v>187612.3281</v>
          </cell>
          <cell r="AJ7" t="str">
            <v>194672.3906</v>
          </cell>
          <cell r="AK7" t="str">
            <v>203593.4688</v>
          </cell>
          <cell r="AL7" t="str">
            <v>217491.5156</v>
          </cell>
          <cell r="AM7" t="str">
            <v>233203.4219</v>
          </cell>
          <cell r="AN7" t="str">
            <v>246546.5469</v>
          </cell>
          <cell r="AO7" t="str">
            <v>253722.7813</v>
          </cell>
          <cell r="AP7" t="str">
            <v>242668.6094</v>
          </cell>
          <cell r="AQ7" t="str">
            <v>248268.9688</v>
          </cell>
          <cell r="AR7" t="str">
            <v>252805.6406</v>
          </cell>
          <cell r="AS7" t="str">
            <v>249893.5938</v>
          </cell>
          <cell r="AT7" t="str">
            <v>247349.0938</v>
          </cell>
        </row>
        <row r="8">
          <cell r="A8" t="str">
            <v>DNK</v>
          </cell>
          <cell r="B8" t="str">
            <v>Denmark</v>
          </cell>
          <cell r="C8" t="str">
            <v>85298.11719</v>
          </cell>
          <cell r="D8" t="str">
            <v>87858.67188</v>
          </cell>
          <cell r="E8" t="str">
            <v>91526.76563</v>
          </cell>
          <cell r="F8" t="str">
            <v>94967.47656</v>
          </cell>
          <cell r="G8" t="str">
            <v>94192.58594</v>
          </cell>
          <cell r="H8" t="str">
            <v>93042.07031</v>
          </cell>
          <cell r="I8" t="str">
            <v>98711.58594</v>
          </cell>
          <cell r="J8" t="str">
            <v>100664.9453</v>
          </cell>
          <cell r="K8" t="str">
            <v>102954.6172</v>
          </cell>
          <cell r="L8" t="str">
            <v>107021.4609</v>
          </cell>
          <cell r="M8" t="str">
            <v>106499.6875</v>
          </cell>
          <cell r="N8" t="str">
            <v>105555.1328</v>
          </cell>
          <cell r="O8" t="str">
            <v>109475.4375</v>
          </cell>
          <cell r="P8" t="str">
            <v>112378.5703</v>
          </cell>
          <cell r="Q8" t="str">
            <v>117059.7813</v>
          </cell>
          <cell r="R8" t="str">
            <v>121770.7734</v>
          </cell>
          <cell r="S8" t="str">
            <v>127797.5078</v>
          </cell>
          <cell r="T8" t="str">
            <v>128168.0391</v>
          </cell>
          <cell r="U8" t="str">
            <v>127985.1875</v>
          </cell>
          <cell r="V8" t="str">
            <v>128718.4141</v>
          </cell>
          <cell r="W8" t="str">
            <v>130787.4922</v>
          </cell>
          <cell r="X8" t="str">
            <v>132488.2813</v>
          </cell>
          <cell r="Y8" t="str">
            <v>135105.5469</v>
          </cell>
          <cell r="Z8" t="str">
            <v>134984.4844</v>
          </cell>
          <cell r="AA8" t="str">
            <v>142442.7969</v>
          </cell>
          <cell r="AB8" t="str">
            <v>146809.1563</v>
          </cell>
          <cell r="AC8" t="str">
            <v>150970.5156</v>
          </cell>
          <cell r="AD8" t="str">
            <v>155799.2344</v>
          </cell>
          <cell r="AE8" t="str">
            <v>159164.9688</v>
          </cell>
          <cell r="AF8" t="str">
            <v>163240.5469</v>
          </cell>
          <cell r="AG8" t="str">
            <v>169000.75</v>
          </cell>
          <cell r="AH8" t="str">
            <v>170191.9219</v>
          </cell>
          <cell r="AI8" t="str">
            <v>170984.6406</v>
          </cell>
          <cell r="AJ8" t="str">
            <v>171640.8125</v>
          </cell>
          <cell r="AK8" t="str">
            <v>175582.6406</v>
          </cell>
          <cell r="AL8" t="str">
            <v>179875.7813</v>
          </cell>
          <cell r="AM8" t="str">
            <v>185982.1719</v>
          </cell>
          <cell r="AN8" t="str">
            <v>188926.6406</v>
          </cell>
          <cell r="AO8" t="str">
            <v>187445.8438</v>
          </cell>
          <cell r="AP8" t="str">
            <v>176824.5781</v>
          </cell>
          <cell r="AQ8" t="str">
            <v>179613.5156</v>
          </cell>
          <cell r="AR8" t="str">
            <v>181597.1875</v>
          </cell>
          <cell r="AS8" t="str">
            <v>180744.75</v>
          </cell>
          <cell r="AT8" t="str">
            <v>181414.6094</v>
          </cell>
        </row>
        <row r="9">
          <cell r="A9" t="str">
            <v>EST</v>
          </cell>
          <cell r="B9" t="str">
            <v>Estonia</v>
          </cell>
          <cell r="C9" t="str">
            <v>..</v>
          </cell>
          <cell r="D9" t="str">
            <v>..</v>
          </cell>
          <cell r="E9" t="str">
            <v>..</v>
          </cell>
          <cell r="F9" t="str">
            <v>..</v>
          </cell>
          <cell r="G9" t="str">
            <v>..</v>
          </cell>
          <cell r="H9" t="str">
            <v>..</v>
          </cell>
          <cell r="I9" t="str">
            <v>..</v>
          </cell>
          <cell r="J9" t="str">
            <v>..</v>
          </cell>
          <cell r="K9" t="str">
            <v>..</v>
          </cell>
          <cell r="L9" t="str">
            <v>..</v>
          </cell>
          <cell r="M9" t="str">
            <v>..</v>
          </cell>
          <cell r="N9" t="str">
            <v>..</v>
          </cell>
          <cell r="O9" t="str">
            <v>..</v>
          </cell>
          <cell r="P9" t="str">
            <v>..</v>
          </cell>
          <cell r="Q9" t="str">
            <v>..</v>
          </cell>
          <cell r="R9" t="str">
            <v>..</v>
          </cell>
          <cell r="S9" t="str">
            <v>..</v>
          </cell>
          <cell r="T9" t="str">
            <v>..</v>
          </cell>
          <cell r="U9" t="str">
            <v>..</v>
          </cell>
          <cell r="V9" t="str">
            <v>..</v>
          </cell>
          <cell r="W9" t="str">
            <v>15319.65527</v>
          </cell>
          <cell r="X9" t="str">
            <v>14183.57227</v>
          </cell>
          <cell r="Y9" t="str">
            <v>11712.42969</v>
          </cell>
          <cell r="Z9" t="str">
            <v>11073.22852</v>
          </cell>
          <cell r="AA9" t="str">
            <v>10896.52734</v>
          </cell>
          <cell r="AB9" t="str">
            <v>11397.5166</v>
          </cell>
          <cell r="AC9" t="str">
            <v>12068.81836</v>
          </cell>
          <cell r="AD9" t="str">
            <v>13485.25781</v>
          </cell>
          <cell r="AE9" t="str">
            <v>14403.56152</v>
          </cell>
          <cell r="AF9" t="str">
            <v>14364.49121</v>
          </cell>
          <cell r="AG9" t="str">
            <v>15757.44141</v>
          </cell>
          <cell r="AH9" t="str">
            <v>16747.26758</v>
          </cell>
          <cell r="AI9" t="str">
            <v>17845.96094</v>
          </cell>
          <cell r="AJ9" t="str">
            <v>19231.76758</v>
          </cell>
          <cell r="AK9" t="str">
            <v>20451.60742</v>
          </cell>
          <cell r="AL9" t="str">
            <v>22262.29102</v>
          </cell>
          <cell r="AM9" t="str">
            <v>24510.18945</v>
          </cell>
          <cell r="AN9" t="str">
            <v>26346.54297</v>
          </cell>
          <cell r="AO9" t="str">
            <v>25252.80469</v>
          </cell>
          <cell r="AP9" t="str">
            <v>21699.17578</v>
          </cell>
          <cell r="AQ9" t="str">
            <v>22421.83594</v>
          </cell>
          <cell r="AR9" t="str">
            <v>24278.91211</v>
          </cell>
          <cell r="AS9" t="str">
            <v>25061.75195</v>
          </cell>
          <cell r="AT9" t="str">
            <v>25428.25586</v>
          </cell>
        </row>
        <row r="10">
          <cell r="A10" t="str">
            <v>FIN</v>
          </cell>
          <cell r="B10" t="str">
            <v>Finland</v>
          </cell>
          <cell r="C10" t="str">
            <v>61232.41406</v>
          </cell>
          <cell r="D10" t="str">
            <v>62496.01953</v>
          </cell>
          <cell r="E10" t="str">
            <v>67245.53906</v>
          </cell>
          <cell r="F10" t="str">
            <v>71684.25781</v>
          </cell>
          <cell r="G10" t="str">
            <v>73887.96875</v>
          </cell>
          <cell r="H10" t="str">
            <v>74677.89063</v>
          </cell>
          <cell r="I10" t="str">
            <v>74801.36719</v>
          </cell>
          <cell r="J10" t="str">
            <v>75252.3125</v>
          </cell>
          <cell r="K10" t="str">
            <v>77134.47656</v>
          </cell>
          <cell r="L10" t="str">
            <v>82320.36719</v>
          </cell>
          <cell r="M10" t="str">
            <v>86509.88281</v>
          </cell>
          <cell r="N10" t="str">
            <v>87611.47656</v>
          </cell>
          <cell r="O10" t="str">
            <v>90324.67969</v>
          </cell>
          <cell r="P10" t="str">
            <v>93096.92969</v>
          </cell>
          <cell r="Q10" t="str">
            <v>95877.76563</v>
          </cell>
          <cell r="R10" t="str">
            <v>98972.125</v>
          </cell>
          <cell r="S10" t="str">
            <v>101698.2031</v>
          </cell>
          <cell r="T10" t="str">
            <v>105378.7891</v>
          </cell>
          <cell r="U10" t="str">
            <v>110809.4844</v>
          </cell>
          <cell r="V10" t="str">
            <v>116812.4453</v>
          </cell>
          <cell r="W10" t="str">
            <v>116978.8672</v>
          </cell>
          <cell r="X10" t="str">
            <v>109896.5859</v>
          </cell>
          <cell r="Y10" t="str">
            <v>105540.9844</v>
          </cell>
          <cell r="Z10" t="str">
            <v>104505.4688</v>
          </cell>
          <cell r="AA10" t="str">
            <v>108160.3516</v>
          </cell>
          <cell r="AB10" t="str">
            <v>112409.7188</v>
          </cell>
          <cell r="AC10" t="str">
            <v>116577.5391</v>
          </cell>
          <cell r="AD10" t="str">
            <v>123361.5</v>
          </cell>
          <cell r="AE10" t="str">
            <v>129763.4531</v>
          </cell>
          <cell r="AF10" t="str">
            <v>134242.1094</v>
          </cell>
          <cell r="AG10" t="str">
            <v>141388.8281</v>
          </cell>
          <cell r="AH10" t="str">
            <v>144617.7969</v>
          </cell>
          <cell r="AI10" t="str">
            <v>147270.2656</v>
          </cell>
          <cell r="AJ10" t="str">
            <v>150233.9844</v>
          </cell>
          <cell r="AK10" t="str">
            <v>156432.0156</v>
          </cell>
          <cell r="AL10" t="str">
            <v>160992.5625</v>
          </cell>
          <cell r="AM10" t="str">
            <v>168094.3594</v>
          </cell>
          <cell r="AN10" t="str">
            <v>177062.5156</v>
          </cell>
          <cell r="AO10" t="str">
            <v>177582.3125</v>
          </cell>
          <cell r="AP10" t="str">
            <v>162419.3438</v>
          </cell>
          <cell r="AQ10" t="str">
            <v>167817.3438</v>
          </cell>
          <cell r="AR10" t="str">
            <v>172478.4375</v>
          </cell>
          <cell r="AS10" t="str">
            <v>172118</v>
          </cell>
          <cell r="AT10" t="str">
            <v>172037.625</v>
          </cell>
        </row>
        <row r="11">
          <cell r="A11" t="str">
            <v>FRA</v>
          </cell>
          <cell r="B11" t="str">
            <v>France</v>
          </cell>
          <cell r="C11" t="str">
            <v>777644.5</v>
          </cell>
          <cell r="D11" t="str">
            <v>818949.9375</v>
          </cell>
          <cell r="E11" t="str">
            <v>856977.125</v>
          </cell>
          <cell r="F11" t="str">
            <v>913190</v>
          </cell>
          <cell r="G11" t="str">
            <v>956143.75</v>
          </cell>
          <cell r="H11" t="str">
            <v>945288.875</v>
          </cell>
          <cell r="I11" t="str">
            <v>986304.0625</v>
          </cell>
          <cell r="J11" t="str">
            <v>1022000.688</v>
          </cell>
          <cell r="K11" t="str">
            <v>1061982.625</v>
          </cell>
          <cell r="L11" t="str">
            <v>1098238.125</v>
          </cell>
          <cell r="M11" t="str">
            <v>1115453.375</v>
          </cell>
          <cell r="N11" t="str">
            <v>1127080.375</v>
          </cell>
          <cell r="O11" t="str">
            <v>1153689.625</v>
          </cell>
          <cell r="P11" t="str">
            <v>1168170.375</v>
          </cell>
          <cell r="Q11" t="str">
            <v>1187258.125</v>
          </cell>
          <cell r="R11" t="str">
            <v>1207240.5</v>
          </cell>
          <cell r="S11" t="str">
            <v>1233571.375</v>
          </cell>
          <cell r="T11" t="str">
            <v>1263152.25</v>
          </cell>
          <cell r="U11" t="str">
            <v>1320401.5</v>
          </cell>
          <cell r="V11" t="str">
            <v>1378196.625</v>
          </cell>
          <cell r="W11" t="str">
            <v>1414252.75</v>
          </cell>
          <cell r="X11" t="str">
            <v>1429285.875</v>
          </cell>
          <cell r="Y11" t="str">
            <v>1448392</v>
          </cell>
          <cell r="Z11" t="str">
            <v>1439342.5</v>
          </cell>
          <cell r="AA11" t="str">
            <v>1470377.875</v>
          </cell>
          <cell r="AB11" t="str">
            <v>1502754</v>
          </cell>
          <cell r="AC11" t="str">
            <v>1519105.125</v>
          </cell>
          <cell r="AD11" t="str">
            <v>1552154.875</v>
          </cell>
          <cell r="AE11" t="str">
            <v>1605049.375</v>
          </cell>
          <cell r="AF11" t="str">
            <v>1656082.25</v>
          </cell>
          <cell r="AG11" t="str">
            <v>1719334.625</v>
          </cell>
          <cell r="AH11" t="str">
            <v>1750455.625</v>
          </cell>
          <cell r="AI11" t="str">
            <v>1766961.5</v>
          </cell>
          <cell r="AJ11" t="str">
            <v>1783201</v>
          </cell>
          <cell r="AK11" t="str">
            <v>1824727.375</v>
          </cell>
          <cell r="AL11" t="str">
            <v>1858520</v>
          </cell>
          <cell r="AM11" t="str">
            <v>1907663.125</v>
          </cell>
          <cell r="AN11" t="str">
            <v>1950579</v>
          </cell>
          <cell r="AO11" t="str">
            <v>1946827.5</v>
          </cell>
          <cell r="AP11" t="str">
            <v>1887357</v>
          </cell>
          <cell r="AQ11" t="str">
            <v>1917061.375</v>
          </cell>
          <cell r="AR11" t="str">
            <v>1949651.875</v>
          </cell>
          <cell r="AS11" t="str">
            <v>1950111.25</v>
          </cell>
          <cell r="AT11" t="str">
            <v>1944909.75</v>
          </cell>
        </row>
        <row r="12">
          <cell r="A12" t="str">
            <v>DEU</v>
          </cell>
          <cell r="B12" t="str">
            <v>Germany</v>
          </cell>
          <cell r="C12" t="str">
            <v>1204518.375</v>
          </cell>
          <cell r="D12" t="str">
            <v>1243469.875</v>
          </cell>
          <cell r="E12" t="str">
            <v>1299354</v>
          </cell>
          <cell r="F12" t="str">
            <v>1364538.25</v>
          </cell>
          <cell r="G12" t="str">
            <v>1376795.875</v>
          </cell>
          <cell r="H12" t="str">
            <v>1364965.875</v>
          </cell>
          <cell r="I12" t="str">
            <v>1436041.125</v>
          </cell>
          <cell r="J12" t="str">
            <v>1485774.625</v>
          </cell>
          <cell r="K12" t="str">
            <v>1531859.125</v>
          </cell>
          <cell r="L12" t="str">
            <v>1598182.5</v>
          </cell>
          <cell r="M12" t="str">
            <v>1621021.375</v>
          </cell>
          <cell r="N12" t="str">
            <v>1629652.875</v>
          </cell>
          <cell r="O12" t="str">
            <v>1623236.25</v>
          </cell>
          <cell r="P12" t="str">
            <v>1649174.25</v>
          </cell>
          <cell r="Q12" t="str">
            <v>1697082</v>
          </cell>
          <cell r="R12" t="str">
            <v>1737531.375</v>
          </cell>
          <cell r="S12" t="str">
            <v>1778199.375</v>
          </cell>
          <cell r="T12" t="str">
            <v>1803491.5</v>
          </cell>
          <cell r="U12" t="str">
            <v>1872923.375</v>
          </cell>
          <cell r="V12" t="str">
            <v>1948859.625</v>
          </cell>
          <cell r="W12" t="str">
            <v>2056953.5</v>
          </cell>
          <cell r="X12" t="str">
            <v>2167688.75</v>
          </cell>
          <cell r="Y12" t="str">
            <v>2200214.5</v>
          </cell>
          <cell r="Z12" t="str">
            <v>2177889</v>
          </cell>
          <cell r="AA12" t="str">
            <v>2233061.25</v>
          </cell>
          <cell r="AB12" t="str">
            <v>2272644</v>
          </cell>
          <cell r="AC12" t="str">
            <v>2291248.5</v>
          </cell>
          <cell r="AD12" t="str">
            <v>2332114.5</v>
          </cell>
          <cell r="AE12" t="str">
            <v>2370863.25</v>
          </cell>
          <cell r="AF12" t="str">
            <v>2412178.25</v>
          </cell>
          <cell r="AG12" t="str">
            <v>2491728.75</v>
          </cell>
          <cell r="AH12" t="str">
            <v>2532594.75</v>
          </cell>
          <cell r="AI12" t="str">
            <v>2533236.25</v>
          </cell>
          <cell r="AJ12" t="str">
            <v>2523420.75</v>
          </cell>
          <cell r="AK12" t="str">
            <v>2540998.75</v>
          </cell>
          <cell r="AL12" t="str">
            <v>2562426.25</v>
          </cell>
          <cell r="AM12" t="str">
            <v>2662121</v>
          </cell>
          <cell r="AN12" t="str">
            <v>2752321</v>
          </cell>
          <cell r="AO12" t="str">
            <v>2774390</v>
          </cell>
          <cell r="AP12" t="str">
            <v>2633636.75</v>
          </cell>
          <cell r="AQ12" t="str">
            <v>2739618.75</v>
          </cell>
          <cell r="AR12" t="str">
            <v>2824429.75</v>
          </cell>
          <cell r="AS12" t="str">
            <v>2848872.25</v>
          </cell>
          <cell r="AT12" t="str">
            <v>2859338</v>
          </cell>
        </row>
        <row r="13">
          <cell r="A13" t="str">
            <v>GRC</v>
          </cell>
          <cell r="B13" t="str">
            <v>Greece</v>
          </cell>
          <cell r="C13" t="str">
            <v>99641.4375</v>
          </cell>
          <cell r="D13" t="str">
            <v>108118.4922</v>
          </cell>
          <cell r="E13" t="str">
            <v>120337.4375</v>
          </cell>
          <cell r="F13" t="str">
            <v>130935.0313</v>
          </cell>
          <cell r="G13" t="str">
            <v>123012.5938</v>
          </cell>
          <cell r="H13" t="str">
            <v>131378.25</v>
          </cell>
          <cell r="I13" t="str">
            <v>141042.8906</v>
          </cell>
          <cell r="J13" t="str">
            <v>145316.6094</v>
          </cell>
          <cell r="K13" t="str">
            <v>156671.4531</v>
          </cell>
          <cell r="L13" t="str">
            <v>161991.2188</v>
          </cell>
          <cell r="M13" t="str">
            <v>163100.3438</v>
          </cell>
          <cell r="N13" t="str">
            <v>160598.625</v>
          </cell>
          <cell r="O13" t="str">
            <v>158802.3125</v>
          </cell>
          <cell r="P13" t="str">
            <v>157103.1094</v>
          </cell>
          <cell r="Q13" t="str">
            <v>160335.7656</v>
          </cell>
          <cell r="R13" t="str">
            <v>164462.3594</v>
          </cell>
          <cell r="S13" t="str">
            <v>165311.5938</v>
          </cell>
          <cell r="T13" t="str">
            <v>161666.2969</v>
          </cell>
          <cell r="U13" t="str">
            <v>168908.5</v>
          </cell>
          <cell r="V13" t="str">
            <v>175578.2656</v>
          </cell>
          <cell r="W13" t="str">
            <v>175578.2656</v>
          </cell>
          <cell r="X13" t="str">
            <v>181189.9375</v>
          </cell>
          <cell r="Y13" t="str">
            <v>182467.2656</v>
          </cell>
          <cell r="Z13" t="str">
            <v>179596.7031</v>
          </cell>
          <cell r="AA13" t="str">
            <v>183266.7188</v>
          </cell>
          <cell r="AB13" t="str">
            <v>187197.0781</v>
          </cell>
          <cell r="AC13" t="str">
            <v>191611.9375</v>
          </cell>
          <cell r="AD13" t="str">
            <v>198582.0156</v>
          </cell>
          <cell r="AE13" t="str">
            <v>205261.6875</v>
          </cell>
          <cell r="AF13" t="str">
            <v>212280.3906</v>
          </cell>
          <cell r="AG13" t="str">
            <v>221785.0469</v>
          </cell>
          <cell r="AH13" t="str">
            <v>231093.75</v>
          </cell>
          <cell r="AI13" t="str">
            <v>239042.0156</v>
          </cell>
          <cell r="AJ13" t="str">
            <v>253250.1719</v>
          </cell>
          <cell r="AK13" t="str">
            <v>264311.125</v>
          </cell>
          <cell r="AL13" t="str">
            <v>270337.1563</v>
          </cell>
          <cell r="AM13" t="str">
            <v>285235.9688</v>
          </cell>
          <cell r="AN13" t="str">
            <v>295327.5313</v>
          </cell>
          <cell r="AO13" t="str">
            <v>294694.5625</v>
          </cell>
          <cell r="AP13" t="str">
            <v>285452.625</v>
          </cell>
          <cell r="AQ13" t="str">
            <v>271344.3438</v>
          </cell>
          <cell r="AR13" t="str">
            <v>252065.7813</v>
          </cell>
          <cell r="AS13" t="str">
            <v>235926.0469</v>
          </cell>
          <cell r="AT13" t="str">
            <v>224703.1406</v>
          </cell>
        </row>
        <row r="14">
          <cell r="A14" t="str">
            <v>HUN</v>
          </cell>
          <cell r="B14" t="str">
            <v>Hungary</v>
          </cell>
          <cell r="C14" t="str">
            <v>72827.14063</v>
          </cell>
          <cell r="D14" t="str">
            <v>75394.85938</v>
          </cell>
          <cell r="E14" t="str">
            <v>83918.57813</v>
          </cell>
          <cell r="F14" t="str">
            <v>91487.75</v>
          </cell>
          <cell r="G14" t="str">
            <v>95682.96094</v>
          </cell>
          <cell r="H14" t="str">
            <v>98599.94531</v>
          </cell>
          <cell r="I14" t="str">
            <v>102468.7734</v>
          </cell>
          <cell r="J14" t="str">
            <v>110814.9766</v>
          </cell>
          <cell r="K14" t="str">
            <v>110359.1484</v>
          </cell>
          <cell r="L14" t="str">
            <v>119445.0703</v>
          </cell>
          <cell r="M14" t="str">
            <v>119044.8047</v>
          </cell>
          <cell r="N14" t="str">
            <v>122564.5078</v>
          </cell>
          <cell r="O14" t="str">
            <v>126146.5078</v>
          </cell>
          <cell r="P14" t="str">
            <v>127065.6172</v>
          </cell>
          <cell r="Q14" t="str">
            <v>130533.0625</v>
          </cell>
          <cell r="R14" t="str">
            <v>130209.8359</v>
          </cell>
          <cell r="S14" t="str">
            <v>132234.0781</v>
          </cell>
          <cell r="T14" t="str">
            <v>137812.5</v>
          </cell>
          <cell r="U14" t="str">
            <v>137724.0313</v>
          </cell>
          <cell r="V14" t="str">
            <v>138744.7969</v>
          </cell>
          <cell r="W14" t="str">
            <v>134058.5</v>
          </cell>
          <cell r="X14" t="str">
            <v>119814.5625</v>
          </cell>
          <cell r="Y14" t="str">
            <v>116247.2656</v>
          </cell>
          <cell r="Z14" t="str">
            <v>115581.0625</v>
          </cell>
          <cell r="AA14" t="str">
            <v>119095.0781</v>
          </cell>
          <cell r="AB14" t="str">
            <v>120893.5391</v>
          </cell>
          <cell r="AC14" t="str">
            <v>120937.7734</v>
          </cell>
          <cell r="AD14" t="str">
            <v>124870.7031</v>
          </cell>
          <cell r="AE14" t="str">
            <v>129939.7266</v>
          </cell>
          <cell r="AF14" t="str">
            <v>134053.5313</v>
          </cell>
          <cell r="AG14" t="str">
            <v>139636.9219</v>
          </cell>
          <cell r="AH14" t="str">
            <v>145010.9688</v>
          </cell>
          <cell r="AI14" t="str">
            <v>151542.9688</v>
          </cell>
          <cell r="AJ14" t="str">
            <v>157335.6719</v>
          </cell>
          <cell r="AK14" t="str">
            <v>164617.75</v>
          </cell>
          <cell r="AL14" t="str">
            <v>171370.2813</v>
          </cell>
          <cell r="AM14" t="str">
            <v>178124.5156</v>
          </cell>
          <cell r="AN14" t="str">
            <v>178341.9219</v>
          </cell>
          <cell r="AO14" t="str">
            <v>179641.4844</v>
          </cell>
          <cell r="AP14" t="str">
            <v>167686.7031</v>
          </cell>
          <cell r="AQ14" t="str">
            <v>169867.7969</v>
          </cell>
          <cell r="AR14" t="str">
            <v>172668.875</v>
          </cell>
          <cell r="AS14" t="str">
            <v>169522.4688</v>
          </cell>
          <cell r="AT14" t="str">
            <v>170391.3281</v>
          </cell>
        </row>
        <row r="15">
          <cell r="A15" t="str">
            <v>ISL</v>
          </cell>
          <cell r="B15" t="str">
            <v>Iceland</v>
          </cell>
          <cell r="C15" t="str">
            <v>2694.940186</v>
          </cell>
          <cell r="D15" t="str">
            <v>3046.922119</v>
          </cell>
          <cell r="E15" t="str">
            <v>3235.140625</v>
          </cell>
          <cell r="F15" t="str">
            <v>3455.324707</v>
          </cell>
          <cell r="G15" t="str">
            <v>3652.495605</v>
          </cell>
          <cell r="H15" t="str">
            <v>3676.096191</v>
          </cell>
          <cell r="I15" t="str">
            <v>3895.168457</v>
          </cell>
          <cell r="J15" t="str">
            <v>4238.811035</v>
          </cell>
          <cell r="K15" t="str">
            <v>4493.848145</v>
          </cell>
          <cell r="L15" t="str">
            <v>4712.275391</v>
          </cell>
          <cell r="M15" t="str">
            <v>4983.133301</v>
          </cell>
          <cell r="N15" t="str">
            <v>5195.664063</v>
          </cell>
          <cell r="O15" t="str">
            <v>5307.60791</v>
          </cell>
          <cell r="P15" t="str">
            <v>5193.433105</v>
          </cell>
          <cell r="Q15" t="str">
            <v>5407.875977</v>
          </cell>
          <cell r="R15" t="str">
            <v>5585.94873</v>
          </cell>
          <cell r="S15" t="str">
            <v>5936.217773</v>
          </cell>
          <cell r="T15" t="str">
            <v>6443.523438</v>
          </cell>
          <cell r="U15" t="str">
            <v>6437.742188</v>
          </cell>
          <cell r="V15" t="str">
            <v>6454.379883</v>
          </cell>
          <cell r="W15" t="str">
            <v>6529.855469</v>
          </cell>
          <cell r="X15" t="str">
            <v>6515.259277</v>
          </cell>
          <cell r="Y15" t="str">
            <v>6295.441406</v>
          </cell>
          <cell r="Z15" t="str">
            <v>6378.128906</v>
          </cell>
          <cell r="AA15" t="str">
            <v>6608.306641</v>
          </cell>
          <cell r="AB15" t="str">
            <v>6616.010742</v>
          </cell>
          <cell r="AC15" t="str">
            <v>6932.59082</v>
          </cell>
          <cell r="AD15" t="str">
            <v>7273.202148</v>
          </cell>
          <cell r="AE15" t="str">
            <v>7732.631836</v>
          </cell>
          <cell r="AF15" t="str">
            <v>8049.209473</v>
          </cell>
          <cell r="AG15" t="str">
            <v>8397.310547</v>
          </cell>
          <cell r="AH15" t="str">
            <v>8726.619141</v>
          </cell>
          <cell r="AI15" t="str">
            <v>8738.735352</v>
          </cell>
          <cell r="AJ15" t="str">
            <v>8951.462891</v>
          </cell>
          <cell r="AK15" t="str">
            <v>9652.879883</v>
          </cell>
          <cell r="AL15" t="str">
            <v>10350.77832</v>
          </cell>
          <cell r="AM15" t="str">
            <v>10838.2002</v>
          </cell>
          <cell r="AN15" t="str">
            <v>11486.86523</v>
          </cell>
          <cell r="AO15" t="str">
            <v>11623.33594</v>
          </cell>
          <cell r="AP15" t="str">
            <v>10860.21875</v>
          </cell>
          <cell r="AQ15" t="str">
            <v>10415.14746</v>
          </cell>
          <cell r="AR15" t="str">
            <v>10716.14453</v>
          </cell>
          <cell r="AS15" t="str">
            <v>10891.80664</v>
          </cell>
          <cell r="AT15" t="str">
            <v>11098.84766</v>
          </cell>
        </row>
        <row r="16">
          <cell r="A16" t="str">
            <v>IRL</v>
          </cell>
          <cell r="B16" t="str">
            <v>Ireland</v>
          </cell>
          <cell r="C16" t="str">
            <v>25930.02539</v>
          </cell>
          <cell r="D16" t="str">
            <v>26866.30469</v>
          </cell>
          <cell r="E16" t="str">
            <v>28730.04102</v>
          </cell>
          <cell r="F16" t="str">
            <v>30155.49805</v>
          </cell>
          <cell r="G16" t="str">
            <v>31497.07813</v>
          </cell>
          <cell r="H16" t="str">
            <v>33379.78125</v>
          </cell>
          <cell r="I16" t="str">
            <v>33848.67969</v>
          </cell>
          <cell r="J16" t="str">
            <v>36882.88281</v>
          </cell>
          <cell r="K16" t="str">
            <v>39736.10547</v>
          </cell>
          <cell r="L16" t="str">
            <v>40993.57813</v>
          </cell>
          <cell r="M16" t="str">
            <v>42302.95313</v>
          </cell>
          <cell r="N16" t="str">
            <v>43758.19531</v>
          </cell>
          <cell r="O16" t="str">
            <v>44779.08203</v>
          </cell>
          <cell r="P16" t="str">
            <v>44671.70313</v>
          </cell>
          <cell r="Q16" t="str">
            <v>46707.8125</v>
          </cell>
          <cell r="R16" t="str">
            <v>48184.5</v>
          </cell>
          <cell r="S16" t="str">
            <v>47979.29297</v>
          </cell>
          <cell r="T16" t="str">
            <v>50326.27344</v>
          </cell>
          <cell r="U16" t="str">
            <v>53096.81641</v>
          </cell>
          <cell r="V16" t="str">
            <v>56374.14063</v>
          </cell>
          <cell r="W16" t="str">
            <v>61596.36719</v>
          </cell>
          <cell r="X16" t="str">
            <v>62784.95703</v>
          </cell>
          <cell r="Y16" t="str">
            <v>64884.03125</v>
          </cell>
          <cell r="Z16" t="str">
            <v>66631.10156</v>
          </cell>
          <cell r="AA16" t="str">
            <v>70466.27344</v>
          </cell>
          <cell r="AB16" t="str">
            <v>77255.28906</v>
          </cell>
          <cell r="AC16" t="str">
            <v>84557.67969</v>
          </cell>
          <cell r="AD16" t="str">
            <v>94394.39063</v>
          </cell>
          <cell r="AE16" t="str">
            <v>102708.4688</v>
          </cell>
          <cell r="AF16" t="str">
            <v>114038.0391</v>
          </cell>
          <cell r="AG16" t="str">
            <v>126276.4688</v>
          </cell>
          <cell r="AH16" t="str">
            <v>133009.7656</v>
          </cell>
          <cell r="AI16" t="str">
            <v>140531.8281</v>
          </cell>
          <cell r="AJ16" t="str">
            <v>145988.7188</v>
          </cell>
          <cell r="AK16" t="str">
            <v>152403.2656</v>
          </cell>
          <cell r="AL16" t="str">
            <v>161376.2656</v>
          </cell>
          <cell r="AM16" t="str">
            <v>170118.875</v>
          </cell>
          <cell r="AN16" t="str">
            <v>179355.9375</v>
          </cell>
          <cell r="AO16" t="str">
            <v>175515.625</v>
          </cell>
          <cell r="AP16" t="str">
            <v>165915.0469</v>
          </cell>
          <cell r="AQ16" t="str">
            <v>164627.7813</v>
          </cell>
          <cell r="AR16" t="str">
            <v>166973.7656</v>
          </cell>
          <cell r="AS16" t="str">
            <v>168529.25</v>
          </cell>
          <cell r="AT16" t="str">
            <v>170198.375</v>
          </cell>
        </row>
        <row r="17">
          <cell r="A17" t="str">
            <v>ISR</v>
          </cell>
          <cell r="B17" t="str">
            <v>Israel</v>
          </cell>
          <cell r="C17" t="str">
            <v>..</v>
          </cell>
          <cell r="D17" t="str">
            <v>35108.85938</v>
          </cell>
          <cell r="E17" t="str">
            <v>39962.76563</v>
          </cell>
          <cell r="F17" t="str">
            <v>42329.96484</v>
          </cell>
          <cell r="G17" t="str">
            <v>45263.22656</v>
          </cell>
          <cell r="H17" t="str">
            <v>46774.94141</v>
          </cell>
          <cell r="I17" t="str">
            <v>46927.58203</v>
          </cell>
          <cell r="J17" t="str">
            <v>47417.61328</v>
          </cell>
          <cell r="K17" t="str">
            <v>50206.88672</v>
          </cell>
          <cell r="L17" t="str">
            <v>53532.99219</v>
          </cell>
          <cell r="M17" t="str">
            <v>54448.58594</v>
          </cell>
          <cell r="N17" t="str">
            <v>57514.54297</v>
          </cell>
          <cell r="O17" t="str">
            <v>58740.96875</v>
          </cell>
          <cell r="P17" t="str">
            <v>60779.55078</v>
          </cell>
          <cell r="Q17" t="str">
            <v>61352.57813</v>
          </cell>
          <cell r="R17" t="str">
            <v>63929.41016</v>
          </cell>
          <cell r="S17" t="str">
            <v>66726.00781</v>
          </cell>
          <cell r="T17" t="str">
            <v>71862.78125</v>
          </cell>
          <cell r="U17" t="str">
            <v>74011.66406</v>
          </cell>
          <cell r="V17" t="str">
            <v>74441.51563</v>
          </cell>
          <cell r="W17" t="str">
            <v>80320.96094</v>
          </cell>
          <cell r="X17" t="str">
            <v>87040.82813</v>
          </cell>
          <cell r="Y17" t="str">
            <v>94368.79688</v>
          </cell>
          <cell r="Z17" t="str">
            <v>98419.79688</v>
          </cell>
          <cell r="AA17" t="str">
            <v>106312.1953</v>
          </cell>
          <cell r="AB17" t="str">
            <v>113826.7344</v>
          </cell>
          <cell r="AC17" t="str">
            <v>120007.5</v>
          </cell>
          <cell r="AD17" t="str">
            <v>123829.0078</v>
          </cell>
          <cell r="AE17" t="str">
            <v>129087.9453</v>
          </cell>
          <cell r="AF17" t="str">
            <v>133337.9688</v>
          </cell>
          <cell r="AG17" t="str">
            <v>144885.7969</v>
          </cell>
          <cell r="AH17" t="str">
            <v>144622.0313</v>
          </cell>
          <cell r="AI17" t="str">
            <v>144522.8594</v>
          </cell>
          <cell r="AJ17" t="str">
            <v>146656.7344</v>
          </cell>
          <cell r="AK17" t="str">
            <v>153841.6875</v>
          </cell>
          <cell r="AL17" t="str">
            <v>161407.0625</v>
          </cell>
          <cell r="AM17" t="str">
            <v>170765.4844</v>
          </cell>
          <cell r="AN17" t="str">
            <v>180835.8281</v>
          </cell>
          <cell r="AO17" t="str">
            <v>188269.3594</v>
          </cell>
          <cell r="AP17" t="str">
            <v>190352.4531</v>
          </cell>
          <cell r="AQ17" t="str">
            <v>199838.0156</v>
          </cell>
          <cell r="AR17" t="str">
            <v>209039.625</v>
          </cell>
          <cell r="AS17" t="str">
            <v>215730.6094</v>
          </cell>
          <cell r="AT17" t="str">
            <v>224123</v>
          </cell>
        </row>
        <row r="18">
          <cell r="A18" t="str">
            <v>ITA</v>
          </cell>
          <cell r="B18" t="str">
            <v>Italy</v>
          </cell>
          <cell r="C18" t="str">
            <v>744323.6875</v>
          </cell>
          <cell r="D18" t="str">
            <v>758719.3125</v>
          </cell>
          <cell r="E18" t="str">
            <v>782651.4375</v>
          </cell>
          <cell r="F18" t="str">
            <v>833906.3125</v>
          </cell>
          <cell r="G18" t="str">
            <v>877909.625</v>
          </cell>
          <cell r="H18" t="str">
            <v>859915.625</v>
          </cell>
          <cell r="I18" t="str">
            <v>916055.25</v>
          </cell>
          <cell r="J18" t="str">
            <v>937664.75</v>
          </cell>
          <cell r="K18" t="str">
            <v>971897.5</v>
          </cell>
          <cell r="L18" t="str">
            <v>1025656.188</v>
          </cell>
          <cell r="M18" t="str">
            <v>1061328</v>
          </cell>
          <cell r="N18" t="str">
            <v>1069615.5</v>
          </cell>
          <cell r="O18" t="str">
            <v>1073098</v>
          </cell>
          <cell r="P18" t="str">
            <v>1087755</v>
          </cell>
          <cell r="Q18" t="str">
            <v>1122675</v>
          </cell>
          <cell r="R18" t="str">
            <v>1154554.625</v>
          </cell>
          <cell r="S18" t="str">
            <v>1188849.625</v>
          </cell>
          <cell r="T18" t="str">
            <v>1224012</v>
          </cell>
          <cell r="U18" t="str">
            <v>1276642.375</v>
          </cell>
          <cell r="V18" t="str">
            <v>1321004.625</v>
          </cell>
          <cell r="W18" t="str">
            <v>1346790.75</v>
          </cell>
          <cell r="X18" t="str">
            <v>1367427.375</v>
          </cell>
          <cell r="Y18" t="str">
            <v>1376991</v>
          </cell>
          <cell r="Z18" t="str">
            <v>1365177.375</v>
          </cell>
          <cell r="AA18" t="str">
            <v>1396320.625</v>
          </cell>
          <cell r="AB18" t="str">
            <v>1437670.125</v>
          </cell>
          <cell r="AC18" t="str">
            <v>1452048.625</v>
          </cell>
          <cell r="AD18" t="str">
            <v>1479820.25</v>
          </cell>
          <cell r="AE18" t="str">
            <v>1499327.25</v>
          </cell>
          <cell r="AF18" t="str">
            <v>1520598</v>
          </cell>
          <cell r="AG18" t="str">
            <v>1579793</v>
          </cell>
          <cell r="AH18" t="str">
            <v>1607536.75</v>
          </cell>
          <cell r="AI18" t="str">
            <v>1614710.25</v>
          </cell>
          <cell r="AJ18" t="str">
            <v>1615154.375</v>
          </cell>
          <cell r="AK18" t="str">
            <v>1640306</v>
          </cell>
          <cell r="AL18" t="str">
            <v>1658159.25</v>
          </cell>
          <cell r="AM18" t="str">
            <v>1695788.25</v>
          </cell>
          <cell r="AN18" t="str">
            <v>1721998.625</v>
          </cell>
          <cell r="AO18" t="str">
            <v>1702001</v>
          </cell>
          <cell r="AP18" t="str">
            <v>1608300.625</v>
          </cell>
          <cell r="AQ18" t="str">
            <v>1635332.25</v>
          </cell>
          <cell r="AR18" t="str">
            <v>1643416.875</v>
          </cell>
          <cell r="AS18" t="str">
            <v>1604149</v>
          </cell>
          <cell r="AT18" t="str">
            <v>1575214.25</v>
          </cell>
        </row>
        <row r="19">
          <cell r="A19" t="str">
            <v>JPN</v>
          </cell>
          <cell r="B19" t="str">
            <v>Japan</v>
          </cell>
          <cell r="C19" t="str">
            <v>1349991.875</v>
          </cell>
          <cell r="D19" t="str">
            <v>1409244.375</v>
          </cell>
          <cell r="E19" t="str">
            <v>1527811.125</v>
          </cell>
          <cell r="F19" t="str">
            <v>1650534.875</v>
          </cell>
          <cell r="G19" t="str">
            <v>1630312.625</v>
          </cell>
          <cell r="H19" t="str">
            <v>1680713.5</v>
          </cell>
          <cell r="I19" t="str">
            <v>1747522.25</v>
          </cell>
          <cell r="J19" t="str">
            <v>1824244.375</v>
          </cell>
          <cell r="K19" t="str">
            <v>1920419</v>
          </cell>
          <cell r="L19" t="str">
            <v>2025733.375</v>
          </cell>
          <cell r="M19" t="str">
            <v>2082810.25</v>
          </cell>
          <cell r="N19" t="str">
            <v>2169806.75</v>
          </cell>
          <cell r="O19" t="str">
            <v>2243070.25</v>
          </cell>
          <cell r="P19" t="str">
            <v>2311726.25</v>
          </cell>
          <cell r="Q19" t="str">
            <v>2414919.5</v>
          </cell>
          <cell r="R19" t="str">
            <v>2567865</v>
          </cell>
          <cell r="S19" t="str">
            <v>2640563.25</v>
          </cell>
          <cell r="T19" t="str">
            <v>2749022.5</v>
          </cell>
          <cell r="U19" t="str">
            <v>2945486.5</v>
          </cell>
          <cell r="V19" t="str">
            <v>3103663.75</v>
          </cell>
          <cell r="W19" t="str">
            <v>3276612.25</v>
          </cell>
          <cell r="X19" t="str">
            <v>3385538</v>
          </cell>
          <cell r="Y19" t="str">
            <v>3413265.75</v>
          </cell>
          <cell r="Z19" t="str">
            <v>3419104.75</v>
          </cell>
          <cell r="AA19" t="str">
            <v>3448632</v>
          </cell>
          <cell r="AB19" t="str">
            <v>3515616.25</v>
          </cell>
          <cell r="AC19" t="str">
            <v>3607376.5</v>
          </cell>
          <cell r="AD19" t="str">
            <v>3664936.25</v>
          </cell>
          <cell r="AE19" t="str">
            <v>3591522</v>
          </cell>
          <cell r="AF19" t="str">
            <v>3584363.5</v>
          </cell>
          <cell r="AG19" t="str">
            <v>3665279.5</v>
          </cell>
          <cell r="AH19" t="str">
            <v>3678308.25</v>
          </cell>
          <cell r="AI19" t="str">
            <v>3688958</v>
          </cell>
          <cell r="AJ19" t="str">
            <v>3751121.75</v>
          </cell>
          <cell r="AK19" t="str">
            <v>3839676.5</v>
          </cell>
          <cell r="AL19" t="str">
            <v>3889696.25</v>
          </cell>
          <cell r="AM19" t="str">
            <v>3955545.75</v>
          </cell>
          <cell r="AN19" t="str">
            <v>4042258</v>
          </cell>
          <cell r="AO19" t="str">
            <v>4000152.25</v>
          </cell>
          <cell r="AP19" t="str">
            <v>3779065</v>
          </cell>
          <cell r="AQ19" t="str">
            <v>3954872</v>
          </cell>
          <cell r="AR19" t="str">
            <v>3931753.25</v>
          </cell>
          <cell r="AS19" t="str">
            <v>4010430.75</v>
          </cell>
          <cell r="AT19" t="str">
            <v>4072819.5</v>
          </cell>
        </row>
        <row r="20">
          <cell r="A20" t="str">
            <v>KOR</v>
          </cell>
          <cell r="B20" t="str">
            <v>Korea</v>
          </cell>
          <cell r="C20" t="str">
            <v>78396.85156</v>
          </cell>
          <cell r="D20" t="str">
            <v>86582.16406</v>
          </cell>
          <cell r="E20" t="str">
            <v>92219.65625</v>
          </cell>
          <cell r="F20" t="str">
            <v>105856.5156</v>
          </cell>
          <cell r="G20" t="str">
            <v>115788.0703</v>
          </cell>
          <cell r="H20" t="str">
            <v>124283.6641</v>
          </cell>
          <cell r="I20" t="str">
            <v>141006.9063</v>
          </cell>
          <cell r="J20" t="str">
            <v>157670.8281</v>
          </cell>
          <cell r="K20" t="str">
            <v>173906.9531</v>
          </cell>
          <cell r="L20" t="str">
            <v>188497.4844</v>
          </cell>
          <cell r="M20" t="str">
            <v>184933.2656</v>
          </cell>
          <cell r="N20" t="str">
            <v>198625.8906</v>
          </cell>
          <cell r="O20" t="str">
            <v>215094.6094</v>
          </cell>
          <cell r="P20" t="str">
            <v>241297.6719</v>
          </cell>
          <cell r="Q20" t="str">
            <v>265087.375</v>
          </cell>
          <cell r="R20" t="str">
            <v>284891.9375</v>
          </cell>
          <cell r="S20" t="str">
            <v>319761.9375</v>
          </cell>
          <cell r="T20" t="str">
            <v>358983.8125</v>
          </cell>
          <cell r="U20" t="str">
            <v>400843.125</v>
          </cell>
          <cell r="V20" t="str">
            <v>427908.0938</v>
          </cell>
          <cell r="W20" t="str">
            <v>467692.3438</v>
          </cell>
          <cell r="X20" t="str">
            <v>513118.6875</v>
          </cell>
          <cell r="Y20" t="str">
            <v>542701.0625</v>
          </cell>
          <cell r="Z20" t="str">
            <v>577050.75</v>
          </cell>
          <cell r="AA20" t="str">
            <v>627668.875</v>
          </cell>
          <cell r="AB20" t="str">
            <v>683723.9375</v>
          </cell>
          <cell r="AC20" t="str">
            <v>732855.5625</v>
          </cell>
          <cell r="AD20" t="str">
            <v>775117.25</v>
          </cell>
          <cell r="AE20" t="str">
            <v>730827.9375</v>
          </cell>
          <cell r="AF20" t="str">
            <v>809250.25</v>
          </cell>
          <cell r="AG20" t="str">
            <v>880446.375</v>
          </cell>
          <cell r="AH20" t="str">
            <v>915430.5</v>
          </cell>
          <cell r="AI20" t="str">
            <v>980883.9375</v>
          </cell>
          <cell r="AJ20" t="str">
            <v>1008375.938</v>
          </cell>
          <cell r="AK20" t="str">
            <v>1054953.125</v>
          </cell>
          <cell r="AL20" t="str">
            <v>1096699.25</v>
          </cell>
          <cell r="AM20" t="str">
            <v>1153493.875</v>
          </cell>
          <cell r="AN20" t="str">
            <v>1212389.25</v>
          </cell>
          <cell r="AO20" t="str">
            <v>1240254.5</v>
          </cell>
          <cell r="AP20" t="str">
            <v>1244217.125</v>
          </cell>
          <cell r="AQ20" t="str">
            <v>1322854.625</v>
          </cell>
          <cell r="AR20" t="str">
            <v>1371564.125</v>
          </cell>
          <cell r="AS20" t="str">
            <v>1399600.25</v>
          </cell>
          <cell r="AT20" t="str">
            <v>1436270</v>
          </cell>
        </row>
        <row r="21">
          <cell r="A21" t="str">
            <v>LUX</v>
          </cell>
          <cell r="B21" t="str">
            <v>Luxembourg</v>
          </cell>
          <cell r="C21" t="str">
            <v>7786.437012</v>
          </cell>
          <cell r="D21" t="str">
            <v>7994.119629</v>
          </cell>
          <cell r="E21" t="str">
            <v>8521.586914</v>
          </cell>
          <cell r="F21" t="str">
            <v>9229.958984</v>
          </cell>
          <cell r="G21" t="str">
            <v>9618.768555</v>
          </cell>
          <cell r="H21" t="str">
            <v>8986.683594</v>
          </cell>
          <cell r="I21" t="str">
            <v>9214.435547</v>
          </cell>
          <cell r="J21" t="str">
            <v>9359.082031</v>
          </cell>
          <cell r="K21" t="str">
            <v>9740.461914</v>
          </cell>
          <cell r="L21" t="str">
            <v>9968.93457</v>
          </cell>
          <cell r="M21" t="str">
            <v>10052.76172</v>
          </cell>
          <cell r="N21" t="str">
            <v>9997.375977</v>
          </cell>
          <cell r="O21" t="str">
            <v>10110.47559</v>
          </cell>
          <cell r="P21" t="str">
            <v>10412.68555</v>
          </cell>
          <cell r="Q21" t="str">
            <v>11056.91211</v>
          </cell>
          <cell r="R21" t="str">
            <v>11365.58887</v>
          </cell>
          <cell r="S21" t="str">
            <v>12500.32227</v>
          </cell>
          <cell r="T21" t="str">
            <v>12994.20703</v>
          </cell>
          <cell r="U21" t="str">
            <v>14093.94336</v>
          </cell>
          <cell r="V21" t="str">
            <v>15474.87695</v>
          </cell>
          <cell r="W21" t="str">
            <v>16298.12988</v>
          </cell>
          <cell r="X21" t="str">
            <v>17706.9707</v>
          </cell>
          <cell r="Y21" t="str">
            <v>18029.17578</v>
          </cell>
          <cell r="Z21" t="str">
            <v>18786.51758</v>
          </cell>
          <cell r="AA21" t="str">
            <v>19504.33594</v>
          </cell>
          <cell r="AB21" t="str">
            <v>19783.67773</v>
          </cell>
          <cell r="AC21" t="str">
            <v>20083.94727</v>
          </cell>
          <cell r="AD21" t="str">
            <v>21278.40234</v>
          </cell>
          <cell r="AE21" t="str">
            <v>22656.56641</v>
          </cell>
          <cell r="AF21" t="str">
            <v>24560.60547</v>
          </cell>
          <cell r="AG21" t="str">
            <v>26626.06445</v>
          </cell>
          <cell r="AH21" t="str">
            <v>27298.73047</v>
          </cell>
          <cell r="AI21" t="str">
            <v>28419.27734</v>
          </cell>
          <cell r="AJ21" t="str">
            <v>28901.21289</v>
          </cell>
          <cell r="AK21" t="str">
            <v>30171.63477</v>
          </cell>
          <cell r="AL21" t="str">
            <v>31760.49219</v>
          </cell>
          <cell r="AM21" t="str">
            <v>33323.35547</v>
          </cell>
          <cell r="AN21" t="str">
            <v>35510.10547</v>
          </cell>
          <cell r="AO21" t="str">
            <v>35241.85156</v>
          </cell>
          <cell r="AP21" t="str">
            <v>33803.28906</v>
          </cell>
          <cell r="AQ21" t="str">
            <v>34780.62109</v>
          </cell>
          <cell r="AR21" t="str">
            <v>35358.33594</v>
          </cell>
          <cell r="AS21" t="str">
            <v>35480.95703</v>
          </cell>
          <cell r="AT21" t="str">
            <v>35747.4375</v>
          </cell>
        </row>
        <row r="22">
          <cell r="A22" t="str">
            <v>MEX</v>
          </cell>
          <cell r="B22" t="str">
            <v>Mexico</v>
          </cell>
          <cell r="C22" t="str">
            <v>374260.2813</v>
          </cell>
          <cell r="D22" t="str">
            <v>389872.2188</v>
          </cell>
          <cell r="E22" t="str">
            <v>422964</v>
          </cell>
          <cell r="F22" t="str">
            <v>458531.375</v>
          </cell>
          <cell r="G22" t="str">
            <v>486551.125</v>
          </cell>
          <cell r="H22" t="str">
            <v>513851.9063</v>
          </cell>
          <cell r="I22" t="str">
            <v>535632.9375</v>
          </cell>
          <cell r="J22" t="str">
            <v>554073.5625</v>
          </cell>
          <cell r="K22" t="str">
            <v>599783.5625</v>
          </cell>
          <cell r="L22" t="str">
            <v>654692.3125</v>
          </cell>
          <cell r="M22" t="str">
            <v>709189.6875</v>
          </cell>
          <cell r="N22" t="str">
            <v>769746.8125</v>
          </cell>
          <cell r="O22" t="str">
            <v>765730.875</v>
          </cell>
          <cell r="P22" t="str">
            <v>738977.1875</v>
          </cell>
          <cell r="Q22" t="str">
            <v>764146.375</v>
          </cell>
          <cell r="R22" t="str">
            <v>780751.375</v>
          </cell>
          <cell r="S22" t="str">
            <v>756449.9375</v>
          </cell>
          <cell r="T22" t="str">
            <v>769585.25</v>
          </cell>
          <cell r="U22" t="str">
            <v>779328.6875</v>
          </cell>
          <cell r="V22" t="str">
            <v>811517.125</v>
          </cell>
          <cell r="W22" t="str">
            <v>853426.375</v>
          </cell>
          <cell r="X22" t="str">
            <v>889215.6875</v>
          </cell>
          <cell r="Y22" t="str">
            <v>920954.8125</v>
          </cell>
          <cell r="Z22" t="str">
            <v>938908.8125</v>
          </cell>
          <cell r="AA22" t="str">
            <v>983724.8125</v>
          </cell>
          <cell r="AB22" t="str">
            <v>922560.375</v>
          </cell>
          <cell r="AC22" t="str">
            <v>972952.625</v>
          </cell>
          <cell r="AD22" t="str">
            <v>1043479.813</v>
          </cell>
          <cell r="AE22" t="str">
            <v>1095738.5</v>
          </cell>
          <cell r="AF22" t="str">
            <v>1134778.75</v>
          </cell>
          <cell r="AG22" t="str">
            <v>1202564.375</v>
          </cell>
          <cell r="AH22" t="str">
            <v>1191422.875</v>
          </cell>
          <cell r="AI22" t="str">
            <v>1192299.625</v>
          </cell>
          <cell r="AJ22" t="str">
            <v>1208684.375</v>
          </cell>
          <cell r="AK22" t="str">
            <v>1257376.125</v>
          </cell>
          <cell r="AL22" t="str">
            <v>1297371.875</v>
          </cell>
          <cell r="AM22" t="str">
            <v>1364173.25</v>
          </cell>
          <cell r="AN22" t="str">
            <v>1408408.75</v>
          </cell>
          <cell r="AO22" t="str">
            <v>1425127</v>
          </cell>
          <cell r="AP22" t="str">
            <v>1339825</v>
          </cell>
          <cell r="AQ22" t="str">
            <v>1410967</v>
          </cell>
          <cell r="AR22" t="str">
            <v>1466242.125</v>
          </cell>
          <cell r="AS22" t="str">
            <v>1524117</v>
          </cell>
          <cell r="AT22" t="str">
            <v>1575309.875</v>
          </cell>
        </row>
        <row r="23">
          <cell r="A23" t="str">
            <v>NLD</v>
          </cell>
          <cell r="B23" t="str">
            <v>Netherlands</v>
          </cell>
          <cell r="C23" t="str">
            <v>236299.2344</v>
          </cell>
          <cell r="D23" t="str">
            <v>246269.25</v>
          </cell>
          <cell r="E23" t="str">
            <v>254423.8281</v>
          </cell>
          <cell r="F23" t="str">
            <v>266352.3125</v>
          </cell>
          <cell r="G23" t="str">
            <v>276914.0938</v>
          </cell>
          <cell r="H23" t="str">
            <v>276664.5</v>
          </cell>
          <cell r="I23" t="str">
            <v>290825.375</v>
          </cell>
          <cell r="J23" t="str">
            <v>297566.4688</v>
          </cell>
          <cell r="K23" t="str">
            <v>304958.25</v>
          </cell>
          <cell r="L23" t="str">
            <v>310563.5313</v>
          </cell>
          <cell r="M23" t="str">
            <v>315787.2188</v>
          </cell>
          <cell r="N23" t="str">
            <v>314165.4688</v>
          </cell>
          <cell r="O23" t="str">
            <v>310135.6875</v>
          </cell>
          <cell r="P23" t="str">
            <v>315586.3125</v>
          </cell>
          <cell r="Q23" t="str">
            <v>325430.9375</v>
          </cell>
          <cell r="R23" t="str">
            <v>334074.4375</v>
          </cell>
          <cell r="S23" t="str">
            <v>344516.0313</v>
          </cell>
          <cell r="T23" t="str">
            <v>350890.25</v>
          </cell>
          <cell r="U23" t="str">
            <v>361347.75</v>
          </cell>
          <cell r="V23" t="str">
            <v>377563.9375</v>
          </cell>
          <cell r="W23" t="str">
            <v>393343.9688</v>
          </cell>
          <cell r="X23" t="str">
            <v>402971.7813</v>
          </cell>
          <cell r="Y23" t="str">
            <v>409319.9375</v>
          </cell>
          <cell r="Z23" t="str">
            <v>414484</v>
          </cell>
          <cell r="AA23" t="str">
            <v>426962.875</v>
          </cell>
          <cell r="AB23" t="str">
            <v>440901.5625</v>
          </cell>
          <cell r="AC23" t="str">
            <v>455363.4375</v>
          </cell>
          <cell r="AD23" t="str">
            <v>475150.7813</v>
          </cell>
          <cell r="AE23" t="str">
            <v>493467.5625</v>
          </cell>
          <cell r="AF23" t="str">
            <v>516176.1875</v>
          </cell>
          <cell r="AG23" t="str">
            <v>536931.1875</v>
          </cell>
          <cell r="AH23" t="str">
            <v>547633.1875</v>
          </cell>
          <cell r="AI23" t="str">
            <v>548073.875</v>
          </cell>
          <cell r="AJ23" t="str">
            <v>549820.5625</v>
          </cell>
          <cell r="AK23" t="str">
            <v>560984.3125</v>
          </cell>
          <cell r="AL23" t="str">
            <v>573159.5625</v>
          </cell>
          <cell r="AM23" t="str">
            <v>592983.6875</v>
          </cell>
          <cell r="AN23" t="str">
            <v>616178</v>
          </cell>
          <cell r="AO23" t="str">
            <v>627066.875</v>
          </cell>
          <cell r="AP23" t="str">
            <v>604137.375</v>
          </cell>
          <cell r="AQ23" t="str">
            <v>613622.8125</v>
          </cell>
          <cell r="AR23" t="str">
            <v>620216.375</v>
          </cell>
          <cell r="AS23" t="str">
            <v>614172</v>
          </cell>
          <cell r="AT23" t="str">
            <v>608349.5</v>
          </cell>
        </row>
        <row r="24">
          <cell r="A24" t="str">
            <v>NZL</v>
          </cell>
          <cell r="B24" t="str">
            <v>New Zealand</v>
          </cell>
          <cell r="C24" t="str">
            <v>43336.9375</v>
          </cell>
          <cell r="D24" t="str">
            <v>44510.98047</v>
          </cell>
          <cell r="E24" t="str">
            <v>45227.20703</v>
          </cell>
          <cell r="F24" t="str">
            <v>49305.71875</v>
          </cell>
          <cell r="G24" t="str">
            <v>54880.07031</v>
          </cell>
          <cell r="H24" t="str">
            <v>52058.05469</v>
          </cell>
          <cell r="I24" t="str">
            <v>53750.8125</v>
          </cell>
          <cell r="J24" t="str">
            <v>53029.33203</v>
          </cell>
          <cell r="K24" t="str">
            <v>49651.08203</v>
          </cell>
          <cell r="L24" t="str">
            <v>50393.64063</v>
          </cell>
          <cell r="M24" t="str">
            <v>50590.48828</v>
          </cell>
          <cell r="N24" t="str">
            <v>52946.94922</v>
          </cell>
          <cell r="O24" t="str">
            <v>54729.19141</v>
          </cell>
          <cell r="P24" t="str">
            <v>55335.16406</v>
          </cell>
          <cell r="Q24" t="str">
            <v>60049.42969</v>
          </cell>
          <cell r="R24" t="str">
            <v>61019.71094</v>
          </cell>
          <cell r="S24" t="str">
            <v>61381.42188</v>
          </cell>
          <cell r="T24" t="str">
            <v>61825.42188</v>
          </cell>
          <cell r="U24" t="str">
            <v>63466.83984</v>
          </cell>
          <cell r="V24" t="str">
            <v>63938.03125</v>
          </cell>
          <cell r="W24" t="str">
            <v>64398.32031</v>
          </cell>
          <cell r="X24" t="str">
            <v>63209.04688</v>
          </cell>
          <cell r="Y24" t="str">
            <v>63679.46094</v>
          </cell>
          <cell r="Z24" t="str">
            <v>66680.28906</v>
          </cell>
          <cell r="AA24" t="str">
            <v>70605.59375</v>
          </cell>
          <cell r="AB24" t="str">
            <v>73777.76563</v>
          </cell>
          <cell r="AC24" t="str">
            <v>76305.07031</v>
          </cell>
          <cell r="AD24" t="str">
            <v>78530.1875</v>
          </cell>
          <cell r="AE24" t="str">
            <v>79344.84375</v>
          </cell>
          <cell r="AF24" t="str">
            <v>83119.83594</v>
          </cell>
          <cell r="AG24" t="str">
            <v>86313.8125</v>
          </cell>
          <cell r="AH24" t="str">
            <v>88478.96094</v>
          </cell>
          <cell r="AI24" t="str">
            <v>92640.25</v>
          </cell>
          <cell r="AJ24" t="str">
            <v>96765.71094</v>
          </cell>
          <cell r="AK24" t="str">
            <v>101036.8125</v>
          </cell>
          <cell r="AL24" t="str">
            <v>103897.4531</v>
          </cell>
          <cell r="AM24" t="str">
            <v>106073.5078</v>
          </cell>
          <cell r="AN24" t="str">
            <v>109622.6328</v>
          </cell>
          <cell r="AO24" t="str">
            <v>108936.4844</v>
          </cell>
          <cell r="AP24" t="str">
            <v>109275.2734</v>
          </cell>
          <cell r="AQ24" t="str">
            <v>110249.5859</v>
          </cell>
          <cell r="AR24" t="str">
            <v>111695.1016</v>
          </cell>
          <cell r="AS24" t="str">
            <v>115014.4688</v>
          </cell>
          <cell r="AT24" t="str">
            <v>117948.5938</v>
          </cell>
        </row>
        <row r="25">
          <cell r="A25" t="str">
            <v>NOR</v>
          </cell>
          <cell r="B25" t="str">
            <v>Norway</v>
          </cell>
          <cell r="C25" t="str">
            <v>67935.1875</v>
          </cell>
          <cell r="D25" t="str">
            <v>71420.72656</v>
          </cell>
          <cell r="E25" t="str">
            <v>75058.26563</v>
          </cell>
          <cell r="F25" t="str">
            <v>78370.8125</v>
          </cell>
          <cell r="G25" t="str">
            <v>81656.21094</v>
          </cell>
          <cell r="H25" t="str">
            <v>85925.04688</v>
          </cell>
          <cell r="I25" t="str">
            <v>90962.90625</v>
          </cell>
          <cell r="J25" t="str">
            <v>94844.67969</v>
          </cell>
          <cell r="K25" t="str">
            <v>98152.64844</v>
          </cell>
          <cell r="L25" t="str">
            <v>102429.8047</v>
          </cell>
          <cell r="M25" t="str">
            <v>107043.4219</v>
          </cell>
          <cell r="N25" t="str">
            <v>108700.0078</v>
          </cell>
          <cell r="O25" t="str">
            <v>108835.8906</v>
          </cell>
          <cell r="P25" t="str">
            <v>113044.4844</v>
          </cell>
          <cell r="Q25" t="str">
            <v>119707.3984</v>
          </cell>
          <cell r="R25" t="str">
            <v>126116.5313</v>
          </cell>
          <cell r="S25" t="str">
            <v>131208.5938</v>
          </cell>
          <cell r="T25" t="str">
            <v>133544.2031</v>
          </cell>
          <cell r="U25" t="str">
            <v>133313.3438</v>
          </cell>
          <cell r="V25" t="str">
            <v>134643.2656</v>
          </cell>
          <cell r="W25" t="str">
            <v>137237.5156</v>
          </cell>
          <cell r="X25" t="str">
            <v>141499.3125</v>
          </cell>
          <cell r="Y25" t="str">
            <v>146484.4375</v>
          </cell>
          <cell r="Z25" t="str">
            <v>150566.4063</v>
          </cell>
          <cell r="AA25" t="str">
            <v>158172.1875</v>
          </cell>
          <cell r="AB25" t="str">
            <v>164793.8594</v>
          </cell>
          <cell r="AC25" t="str">
            <v>173198.0156</v>
          </cell>
          <cell r="AD25" t="str">
            <v>182537.8594</v>
          </cell>
          <cell r="AE25" t="str">
            <v>187434.9063</v>
          </cell>
          <cell r="AF25" t="str">
            <v>191232.0156</v>
          </cell>
          <cell r="AG25" t="str">
            <v>197453.7813</v>
          </cell>
          <cell r="AH25" t="str">
            <v>201383.3281</v>
          </cell>
          <cell r="AI25" t="str">
            <v>204408.3125</v>
          </cell>
          <cell r="AJ25" t="str">
            <v>206413.2188</v>
          </cell>
          <cell r="AK25" t="str">
            <v>214589.375</v>
          </cell>
          <cell r="AL25" t="str">
            <v>220144.9688</v>
          </cell>
          <cell r="AM25" t="str">
            <v>225205.5781</v>
          </cell>
          <cell r="AN25" t="str">
            <v>231180.3125</v>
          </cell>
          <cell r="AO25" t="str">
            <v>231336.5781</v>
          </cell>
          <cell r="AP25" t="str">
            <v>227554.4844</v>
          </cell>
          <cell r="AQ25" t="str">
            <v>228642.4063</v>
          </cell>
          <cell r="AR25" t="str">
            <v>231426.8906</v>
          </cell>
          <cell r="AS25" t="str">
            <v>238757.3438</v>
          </cell>
          <cell r="AT25" t="str">
            <v>241974.4844</v>
          </cell>
        </row>
        <row r="26">
          <cell r="A26" t="str">
            <v>POL</v>
          </cell>
          <cell r="B26" t="str">
            <v>Poland</v>
          </cell>
          <cell r="C26" t="str">
            <v>207113.1563</v>
          </cell>
          <cell r="D26" t="str">
            <v>221929.9375</v>
          </cell>
          <cell r="E26" t="str">
            <v>239471.0781</v>
          </cell>
          <cell r="F26" t="str">
            <v>258627.5313</v>
          </cell>
          <cell r="G26" t="str">
            <v>274824.6563</v>
          </cell>
          <cell r="H26" t="str">
            <v>288649.2813</v>
          </cell>
          <cell r="I26" t="str">
            <v>295973.4375</v>
          </cell>
          <cell r="J26" t="str">
            <v>301754.0313</v>
          </cell>
          <cell r="K26" t="str">
            <v>313333.875</v>
          </cell>
          <cell r="L26" t="str">
            <v>300911.25</v>
          </cell>
          <cell r="M26" t="str">
            <v>302265.0625</v>
          </cell>
          <cell r="N26" t="str">
            <v>274848.5</v>
          </cell>
          <cell r="O26" t="str">
            <v>262337.6563</v>
          </cell>
          <cell r="P26" t="str">
            <v>277764.4375</v>
          </cell>
          <cell r="Q26" t="str">
            <v>294427.1875</v>
          </cell>
          <cell r="R26" t="str">
            <v>311561.4688</v>
          </cell>
          <cell r="S26" t="str">
            <v>325454.3125</v>
          </cell>
          <cell r="T26" t="str">
            <v>330650.7813</v>
          </cell>
          <cell r="U26" t="str">
            <v>344302.5938</v>
          </cell>
          <cell r="V26" t="str">
            <v>345292.75</v>
          </cell>
          <cell r="W26" t="str">
            <v>311532.1875</v>
          </cell>
          <cell r="X26" t="str">
            <v>289676.4063</v>
          </cell>
          <cell r="Y26" t="str">
            <v>296961.6875</v>
          </cell>
          <cell r="Z26" t="str">
            <v>308063.0313</v>
          </cell>
          <cell r="AA26" t="str">
            <v>324368.2188</v>
          </cell>
          <cell r="AB26" t="str">
            <v>346917.8125</v>
          </cell>
          <cell r="AC26" t="str">
            <v>368831.875</v>
          </cell>
          <cell r="AD26" t="str">
            <v>394580.1563</v>
          </cell>
          <cell r="AE26" t="str">
            <v>414019.5625</v>
          </cell>
          <cell r="AF26" t="str">
            <v>432408.4375</v>
          </cell>
          <cell r="AG26" t="str">
            <v>451756.0313</v>
          </cell>
          <cell r="AH26" t="str">
            <v>457528.125</v>
          </cell>
          <cell r="AI26" t="str">
            <v>464165.9375</v>
          </cell>
          <cell r="AJ26" t="str">
            <v>482483.375</v>
          </cell>
          <cell r="AK26" t="str">
            <v>507691.4688</v>
          </cell>
          <cell r="AL26" t="str">
            <v>525772.6875</v>
          </cell>
          <cell r="AM26" t="str">
            <v>558268.375</v>
          </cell>
          <cell r="AN26" t="str">
            <v>596362.75</v>
          </cell>
          <cell r="AO26" t="str">
            <v>626264.0625</v>
          </cell>
          <cell r="AP26" t="str">
            <v>636351.625</v>
          </cell>
          <cell r="AQ26" t="str">
            <v>660986.125</v>
          </cell>
          <cell r="AR26" t="str">
            <v>690903.8125</v>
          </cell>
          <cell r="AS26" t="str">
            <v>704620.5625</v>
          </cell>
          <cell r="AT26" t="str">
            <v>710886.375</v>
          </cell>
        </row>
        <row r="27">
          <cell r="A27" t="str">
            <v>PRT</v>
          </cell>
          <cell r="B27" t="str">
            <v>Portugal</v>
          </cell>
          <cell r="C27" t="str">
            <v>73804.69531</v>
          </cell>
          <cell r="D27" t="str">
            <v>78699.17188</v>
          </cell>
          <cell r="E27" t="str">
            <v>85007.45313</v>
          </cell>
          <cell r="F27" t="str">
            <v>94528.85938</v>
          </cell>
          <cell r="G27" t="str">
            <v>95609.19531</v>
          </cell>
          <cell r="H27" t="str">
            <v>91452.46094</v>
          </cell>
          <cell r="I27" t="str">
            <v>97762.89063</v>
          </cell>
          <cell r="J27" t="str">
            <v>103240.1484</v>
          </cell>
          <cell r="K27" t="str">
            <v>106147.3594</v>
          </cell>
          <cell r="L27" t="str">
            <v>112132.9453</v>
          </cell>
          <cell r="M27" t="str">
            <v>117279.1016</v>
          </cell>
          <cell r="N27" t="str">
            <v>119176.8047</v>
          </cell>
          <cell r="O27" t="str">
            <v>121721.6719</v>
          </cell>
          <cell r="P27" t="str">
            <v>121510.9609</v>
          </cell>
          <cell r="Q27" t="str">
            <v>119226.5781</v>
          </cell>
          <cell r="R27" t="str">
            <v>122573.7891</v>
          </cell>
          <cell r="S27" t="str">
            <v>127649.5156</v>
          </cell>
          <cell r="T27" t="str">
            <v>135795.3281</v>
          </cell>
          <cell r="U27" t="str">
            <v>145965.1875</v>
          </cell>
          <cell r="V27" t="str">
            <v>155366.2813</v>
          </cell>
          <cell r="W27" t="str">
            <v>161504.0625</v>
          </cell>
          <cell r="X27" t="str">
            <v>168558.9063</v>
          </cell>
          <cell r="Y27" t="str">
            <v>170395.3125</v>
          </cell>
          <cell r="Z27" t="str">
            <v>166913.6563</v>
          </cell>
          <cell r="AA27" t="str">
            <v>168524.1094</v>
          </cell>
          <cell r="AB27" t="str">
            <v>175741.625</v>
          </cell>
          <cell r="AC27" t="str">
            <v>182223.8594</v>
          </cell>
          <cell r="AD27" t="str">
            <v>190254.2344</v>
          </cell>
          <cell r="AE27" t="str">
            <v>200030.2656</v>
          </cell>
          <cell r="AF27" t="str">
            <v>208177.7969</v>
          </cell>
          <cell r="AG27" t="str">
            <v>216329.1719</v>
          </cell>
          <cell r="AH27" t="str">
            <v>220601.1406</v>
          </cell>
          <cell r="AI27" t="str">
            <v>222287.4844</v>
          </cell>
          <cell r="AJ27" t="str">
            <v>220262.1875</v>
          </cell>
          <cell r="AK27" t="str">
            <v>223699.0156</v>
          </cell>
          <cell r="AL27" t="str">
            <v>225432.8438</v>
          </cell>
          <cell r="AM27" t="str">
            <v>228697.7813</v>
          </cell>
          <cell r="AN27" t="str">
            <v>234107.2969</v>
          </cell>
          <cell r="AO27" t="str">
            <v>234087.25</v>
          </cell>
          <cell r="AP27" t="str">
            <v>227279.1406</v>
          </cell>
          <cell r="AQ27" t="str">
            <v>231682.3438</v>
          </cell>
          <cell r="AR27" t="str">
            <v>228082.2969</v>
          </cell>
          <cell r="AS27" t="str">
            <v>220855.7813</v>
          </cell>
          <cell r="AT27" t="str">
            <v>214853.7344</v>
          </cell>
        </row>
        <row r="28">
          <cell r="A28" t="str">
            <v>SVK</v>
          </cell>
          <cell r="B28" t="str">
            <v>Slovak Republic</v>
          </cell>
          <cell r="C28" t="str">
            <v>..</v>
          </cell>
          <cell r="D28" t="str">
            <v>41028.65625</v>
          </cell>
          <cell r="E28" t="str">
            <v>42565.38672</v>
          </cell>
          <cell r="F28" t="str">
            <v>44040.96094</v>
          </cell>
          <cell r="G28" t="str">
            <v>45638.86328</v>
          </cell>
          <cell r="H28" t="str">
            <v>47023.34766</v>
          </cell>
          <cell r="I28" t="str">
            <v>48076.54688</v>
          </cell>
          <cell r="J28" t="str">
            <v>49981.35156</v>
          </cell>
          <cell r="K28" t="str">
            <v>50797.21484</v>
          </cell>
          <cell r="L28" t="str">
            <v>51231.05078</v>
          </cell>
          <cell r="M28" t="str">
            <v>52494.6875</v>
          </cell>
          <cell r="N28" t="str">
            <v>52190.37109</v>
          </cell>
          <cell r="O28" t="str">
            <v>53075.61328</v>
          </cell>
          <cell r="P28" t="str">
            <v>53724.52734</v>
          </cell>
          <cell r="Q28" t="str">
            <v>54858.03906</v>
          </cell>
          <cell r="R28" t="str">
            <v>56852.33594</v>
          </cell>
          <cell r="S28" t="str">
            <v>59322.87109</v>
          </cell>
          <cell r="T28" t="str">
            <v>60819.23438</v>
          </cell>
          <cell r="U28" t="str">
            <v>62024.44922</v>
          </cell>
          <cell r="V28" t="str">
            <v>62783.33594</v>
          </cell>
          <cell r="W28" t="str">
            <v>61144.94141</v>
          </cell>
          <cell r="X28" t="str">
            <v>53369.57422</v>
          </cell>
          <cell r="Y28" t="str">
            <v>50008.07422</v>
          </cell>
          <cell r="Z28" t="str">
            <v>50974.21875</v>
          </cell>
          <cell r="AA28" t="str">
            <v>54137.44141</v>
          </cell>
          <cell r="AB28" t="str">
            <v>57300.95703</v>
          </cell>
          <cell r="AC28" t="str">
            <v>61278.42578</v>
          </cell>
          <cell r="AD28" t="str">
            <v>64793.13281</v>
          </cell>
          <cell r="AE28" t="str">
            <v>67618.72656</v>
          </cell>
          <cell r="AF28" t="str">
            <v>67644.25</v>
          </cell>
          <cell r="AG28" t="str">
            <v>68569.89063</v>
          </cell>
          <cell r="AH28" t="str">
            <v>70957.48438</v>
          </cell>
          <cell r="AI28" t="str">
            <v>74209.39063</v>
          </cell>
          <cell r="AJ28" t="str">
            <v>77752.90625</v>
          </cell>
          <cell r="AK28" t="str">
            <v>81685.5</v>
          </cell>
          <cell r="AL28" t="str">
            <v>87121.84375</v>
          </cell>
          <cell r="AM28" t="str">
            <v>94392.52344</v>
          </cell>
          <cell r="AN28" t="str">
            <v>104298.0078</v>
          </cell>
          <cell r="AO28" t="str">
            <v>110295.6406</v>
          </cell>
          <cell r="AP28" t="str">
            <v>104851.8672</v>
          </cell>
          <cell r="AQ28" t="str">
            <v>109446.6563</v>
          </cell>
          <cell r="AR28" t="str">
            <v>112977.7344</v>
          </cell>
          <cell r="AS28" t="str">
            <v>115267.4297</v>
          </cell>
          <cell r="AT28" t="str">
            <v>116209.75</v>
          </cell>
        </row>
        <row r="29">
          <cell r="A29" t="str">
            <v>SVN</v>
          </cell>
          <cell r="B29" t="str">
            <v>Slovenia</v>
          </cell>
          <cell r="C29" t="str">
            <v>..</v>
          </cell>
          <cell r="D29" t="str">
            <v>..</v>
          </cell>
          <cell r="E29" t="str">
            <v>..</v>
          </cell>
          <cell r="F29" t="str">
            <v>..</v>
          </cell>
          <cell r="G29" t="str">
            <v>..</v>
          </cell>
          <cell r="H29" t="str">
            <v>..</v>
          </cell>
          <cell r="I29" t="str">
            <v>..</v>
          </cell>
          <cell r="J29" t="str">
            <v>..</v>
          </cell>
          <cell r="K29" t="str">
            <v>..</v>
          </cell>
          <cell r="L29" t="str">
            <v>..</v>
          </cell>
          <cell r="M29" t="str">
            <v>..</v>
          </cell>
          <cell r="N29" t="str">
            <v>..</v>
          </cell>
          <cell r="O29" t="str">
            <v>..</v>
          </cell>
          <cell r="P29" t="str">
            <v>..</v>
          </cell>
          <cell r="Q29" t="str">
            <v>..</v>
          </cell>
          <cell r="R29" t="str">
            <v>..</v>
          </cell>
          <cell r="S29" t="str">
            <v>..</v>
          </cell>
          <cell r="T29" t="str">
            <v>..</v>
          </cell>
          <cell r="U29" t="str">
            <v>..</v>
          </cell>
          <cell r="V29" t="str">
            <v>..</v>
          </cell>
          <cell r="W29" t="str">
            <v>32157.45898</v>
          </cell>
          <cell r="X29" t="str">
            <v>29531.80859</v>
          </cell>
          <cell r="Y29" t="str">
            <v>28001.22656</v>
          </cell>
          <cell r="Z29" t="str">
            <v>28819.07813</v>
          </cell>
          <cell r="AA29" t="str">
            <v>30446.97852</v>
          </cell>
          <cell r="AB29" t="str">
            <v>31746.35547</v>
          </cell>
          <cell r="AC29" t="str">
            <v>32948.63281</v>
          </cell>
          <cell r="AD29" t="str">
            <v>34582.00391</v>
          </cell>
          <cell r="AE29" t="str">
            <v>35797.53516</v>
          </cell>
          <cell r="AF29" t="str">
            <v>37703.97266</v>
          </cell>
          <cell r="AG29" t="str">
            <v>39312.25</v>
          </cell>
          <cell r="AH29" t="str">
            <v>40467.88281</v>
          </cell>
          <cell r="AI29" t="str">
            <v>42016.53125</v>
          </cell>
          <cell r="AJ29" t="str">
            <v>43247.63672</v>
          </cell>
          <cell r="AK29" t="str">
            <v>45151.3125</v>
          </cell>
          <cell r="AL29" t="str">
            <v>46960.64063</v>
          </cell>
          <cell r="AM29" t="str">
            <v>49707.65234</v>
          </cell>
          <cell r="AN29" t="str">
            <v>53167.41797</v>
          </cell>
          <cell r="AO29" t="str">
            <v>54966.22656</v>
          </cell>
          <cell r="AP29" t="str">
            <v>50656.56641</v>
          </cell>
          <cell r="AQ29" t="str">
            <v>51284.42969</v>
          </cell>
          <cell r="AR29" t="str">
            <v>51592.07031</v>
          </cell>
          <cell r="AS29" t="str">
            <v>50386.46484</v>
          </cell>
          <cell r="AT29" t="str">
            <v>49224.69922</v>
          </cell>
        </row>
        <row r="30">
          <cell r="A30" t="str">
            <v>ESP</v>
          </cell>
          <cell r="B30" t="str">
            <v>Spain</v>
          </cell>
          <cell r="C30" t="str">
            <v>406535.4063</v>
          </cell>
          <cell r="D30" t="str">
            <v>425425.4375</v>
          </cell>
          <cell r="E30" t="str">
            <v>460093.875</v>
          </cell>
          <cell r="F30" t="str">
            <v>495959.4063</v>
          </cell>
          <cell r="G30" t="str">
            <v>523815.8125</v>
          </cell>
          <cell r="H30" t="str">
            <v>526654</v>
          </cell>
          <cell r="I30" t="str">
            <v>544055.5625</v>
          </cell>
          <cell r="J30" t="str">
            <v>559503</v>
          </cell>
          <cell r="K30" t="str">
            <v>567690.4375</v>
          </cell>
          <cell r="L30" t="str">
            <v>567936.1875</v>
          </cell>
          <cell r="M30" t="str">
            <v>575309.0625</v>
          </cell>
          <cell r="N30" t="str">
            <v>574537.5625</v>
          </cell>
          <cell r="O30" t="str">
            <v>581700.875</v>
          </cell>
          <cell r="P30" t="str">
            <v>591999.5625</v>
          </cell>
          <cell r="Q30" t="str">
            <v>602557.375</v>
          </cell>
          <cell r="R30" t="str">
            <v>616549.3125</v>
          </cell>
          <cell r="S30" t="str">
            <v>636607.75</v>
          </cell>
          <cell r="T30" t="str">
            <v>671925.125</v>
          </cell>
          <cell r="U30" t="str">
            <v>706147.625</v>
          </cell>
          <cell r="V30" t="str">
            <v>740239.625</v>
          </cell>
          <cell r="W30" t="str">
            <v>768246.1875</v>
          </cell>
          <cell r="X30" t="str">
            <v>787782.75</v>
          </cell>
          <cell r="Y30" t="str">
            <v>795114.375</v>
          </cell>
          <cell r="Z30" t="str">
            <v>786912.8125</v>
          </cell>
          <cell r="AA30" t="str">
            <v>805658.875</v>
          </cell>
          <cell r="AB30" t="str">
            <v>827880.75</v>
          </cell>
          <cell r="AC30" t="str">
            <v>847890.125</v>
          </cell>
          <cell r="AD30" t="str">
            <v>880693.5625</v>
          </cell>
          <cell r="AE30" t="str">
            <v>920044.1875</v>
          </cell>
          <cell r="AF30" t="str">
            <v>963709.1875</v>
          </cell>
          <cell r="AG30" t="str">
            <v>1012373</v>
          </cell>
          <cell r="AH30" t="str">
            <v>1049521.375</v>
          </cell>
          <cell r="AI30" t="str">
            <v>1077965.25</v>
          </cell>
          <cell r="AJ30" t="str">
            <v>1111268.375</v>
          </cell>
          <cell r="AK30" t="str">
            <v>1147488</v>
          </cell>
          <cell r="AL30" t="str">
            <v>1188609.875</v>
          </cell>
          <cell r="AM30" t="str">
            <v>1237060.25</v>
          </cell>
          <cell r="AN30" t="str">
            <v>1280099.875</v>
          </cell>
          <cell r="AO30" t="str">
            <v>1291514.5</v>
          </cell>
          <cell r="AP30" t="str">
            <v>1243150.375</v>
          </cell>
          <cell r="AQ30" t="str">
            <v>1239173.25</v>
          </cell>
          <cell r="AR30" t="str">
            <v>1244351.375</v>
          </cell>
          <cell r="AS30" t="str">
            <v>1226696.5</v>
          </cell>
          <cell r="AT30" t="str">
            <v>1205655.125</v>
          </cell>
        </row>
        <row r="31">
          <cell r="A31" t="str">
            <v>SWE</v>
          </cell>
          <cell r="B31" t="str">
            <v>Sweden</v>
          </cell>
          <cell r="C31" t="str">
            <v>139525.4219</v>
          </cell>
          <cell r="D31" t="str">
            <v>140843.4375</v>
          </cell>
          <cell r="E31" t="str">
            <v>144066.9844</v>
          </cell>
          <cell r="F31" t="str">
            <v>149783.5313</v>
          </cell>
          <cell r="G31" t="str">
            <v>154573.9063</v>
          </cell>
          <cell r="H31" t="str">
            <v>158519.9688</v>
          </cell>
          <cell r="I31" t="str">
            <v>160197.2656</v>
          </cell>
          <cell r="J31" t="str">
            <v>157640.1094</v>
          </cell>
          <cell r="K31" t="str">
            <v>160401.25</v>
          </cell>
          <cell r="L31" t="str">
            <v>166560.6563</v>
          </cell>
          <cell r="M31" t="str">
            <v>169392.1406</v>
          </cell>
          <cell r="N31" t="str">
            <v>169049.5156</v>
          </cell>
          <cell r="O31" t="str">
            <v>171066.4688</v>
          </cell>
          <cell r="P31" t="str">
            <v>174162.3438</v>
          </cell>
          <cell r="Q31" t="str">
            <v>181601.3594</v>
          </cell>
          <cell r="R31" t="str">
            <v>185577.8281</v>
          </cell>
          <cell r="S31" t="str">
            <v>190887.3906</v>
          </cell>
          <cell r="T31" t="str">
            <v>197486.5625</v>
          </cell>
          <cell r="U31" t="str">
            <v>202752.3594</v>
          </cell>
          <cell r="V31" t="str">
            <v>208387.1406</v>
          </cell>
          <cell r="W31" t="str">
            <v>210492.4844</v>
          </cell>
          <cell r="X31" t="str">
            <v>208132.25</v>
          </cell>
          <cell r="Y31" t="str">
            <v>205627.3906</v>
          </cell>
          <cell r="Z31" t="str">
            <v>201396.0156</v>
          </cell>
          <cell r="AA31" t="str">
            <v>209204.1719</v>
          </cell>
          <cell r="AB31" t="str">
            <v>217900.375</v>
          </cell>
          <cell r="AC31" t="str">
            <v>221454.9063</v>
          </cell>
          <cell r="AD31" t="str">
            <v>227901.9375</v>
          </cell>
          <cell r="AE31" t="str">
            <v>237271.8594</v>
          </cell>
          <cell r="AF31" t="str">
            <v>247707.0938</v>
          </cell>
          <cell r="AG31" t="str">
            <v>259092.5781</v>
          </cell>
          <cell r="AH31" t="str">
            <v>262760.1563</v>
          </cell>
          <cell r="AI31" t="str">
            <v>269329.0625</v>
          </cell>
          <cell r="AJ31" t="str">
            <v>275997.1563</v>
          </cell>
          <cell r="AK31" t="str">
            <v>286242.7813</v>
          </cell>
          <cell r="AL31" t="str">
            <v>295274.5</v>
          </cell>
          <cell r="AM31" t="str">
            <v>308719.9375</v>
          </cell>
          <cell r="AN31" t="str">
            <v>319327.1875</v>
          </cell>
          <cell r="AO31" t="str">
            <v>316889.5625</v>
          </cell>
          <cell r="AP31" t="str">
            <v>301117.0625</v>
          </cell>
          <cell r="AQ31" t="str">
            <v>319972.5313</v>
          </cell>
          <cell r="AR31" t="str">
            <v>332027.4688</v>
          </cell>
          <cell r="AS31" t="str">
            <v>336000.6563</v>
          </cell>
          <cell r="AT31" t="str">
            <v>340370.0625</v>
          </cell>
        </row>
        <row r="32">
          <cell r="A32" t="str">
            <v>CHE</v>
          </cell>
          <cell r="B32" t="str">
            <v>Switzerland</v>
          </cell>
          <cell r="C32" t="str">
            <v>163923.8125</v>
          </cell>
          <cell r="D32" t="str">
            <v>170604.4219</v>
          </cell>
          <cell r="E32" t="str">
            <v>176064.6406</v>
          </cell>
          <cell r="F32" t="str">
            <v>181434.4375</v>
          </cell>
          <cell r="G32" t="str">
            <v>184074.1406</v>
          </cell>
          <cell r="H32" t="str">
            <v>170667.7031</v>
          </cell>
          <cell r="I32" t="str">
            <v>168272.0781</v>
          </cell>
          <cell r="J32" t="str">
            <v>172367.2344</v>
          </cell>
          <cell r="K32" t="str">
            <v>173072.375</v>
          </cell>
          <cell r="L32" t="str">
            <v>177384.4844</v>
          </cell>
          <cell r="M32" t="str">
            <v>185547.6875</v>
          </cell>
          <cell r="N32" t="str">
            <v>188518.9219</v>
          </cell>
          <cell r="O32" t="str">
            <v>186050.4219</v>
          </cell>
          <cell r="P32" t="str">
            <v>187239.4375</v>
          </cell>
          <cell r="Q32" t="str">
            <v>192872.4531</v>
          </cell>
          <cell r="R32" t="str">
            <v>199957.7969</v>
          </cell>
          <cell r="S32" t="str">
            <v>203674.2813</v>
          </cell>
          <cell r="T32" t="str">
            <v>206903.5</v>
          </cell>
          <cell r="U32" t="str">
            <v>213684.9531</v>
          </cell>
          <cell r="V32" t="str">
            <v>222939.2188</v>
          </cell>
          <cell r="W32" t="str">
            <v>231131.3906</v>
          </cell>
          <cell r="X32" t="str">
            <v>229014.6563</v>
          </cell>
          <cell r="Y32" t="str">
            <v>228914.5</v>
          </cell>
          <cell r="Z32" t="str">
            <v>228626.1094</v>
          </cell>
          <cell r="AA32" t="str">
            <v>231529.1094</v>
          </cell>
          <cell r="AB32" t="str">
            <v>232642.4531</v>
          </cell>
          <cell r="AC32" t="str">
            <v>233770</v>
          </cell>
          <cell r="AD32" t="str">
            <v>238544.0938</v>
          </cell>
          <cell r="AE32" t="str">
            <v>245066.3438</v>
          </cell>
          <cell r="AF32" t="str">
            <v>248487.7031</v>
          </cell>
          <cell r="AG32" t="str">
            <v>257610.1563</v>
          </cell>
          <cell r="AH32" t="str">
            <v>260812.6406</v>
          </cell>
          <cell r="AI32" t="str">
            <v>261296.1094</v>
          </cell>
          <cell r="AJ32" t="str">
            <v>261351.2188</v>
          </cell>
          <cell r="AK32" t="str">
            <v>267678.875</v>
          </cell>
          <cell r="AL32" t="str">
            <v>274892.6875</v>
          </cell>
          <cell r="AM32" t="str">
            <v>285205.4375</v>
          </cell>
          <cell r="AN32" t="str">
            <v>296173.6563</v>
          </cell>
          <cell r="AO32" t="str">
            <v>302583.5938</v>
          </cell>
          <cell r="AP32" t="str">
            <v>296723.0625</v>
          </cell>
          <cell r="AQ32" t="str">
            <v>305724.7813</v>
          </cell>
          <cell r="AR32" t="str">
            <v>311616.25</v>
          </cell>
          <cell r="AS32" t="str">
            <v>314669.7813</v>
          </cell>
          <cell r="AT32" t="str">
            <v>319115.9688</v>
          </cell>
        </row>
        <row r="33">
          <cell r="A33" t="str">
            <v>TUR</v>
          </cell>
          <cell r="B33" t="str">
            <v>Turkey</v>
          </cell>
          <cell r="C33" t="str">
            <v>176158.3594</v>
          </cell>
          <cell r="D33" t="str">
            <v>185966.6719</v>
          </cell>
          <cell r="E33" t="str">
            <v>199776.5625</v>
          </cell>
          <cell r="F33" t="str">
            <v>206292.8281</v>
          </cell>
          <cell r="G33" t="str">
            <v>217833.25</v>
          </cell>
          <cell r="H33" t="str">
            <v>233458.7344</v>
          </cell>
          <cell r="I33" t="str">
            <v>257885.6094</v>
          </cell>
          <cell r="J33" t="str">
            <v>266666.125</v>
          </cell>
          <cell r="K33" t="str">
            <v>270678.1563</v>
          </cell>
          <cell r="L33" t="str">
            <v>268987.7813</v>
          </cell>
          <cell r="M33" t="str">
            <v>262408.9063</v>
          </cell>
          <cell r="N33" t="str">
            <v>275149.2813</v>
          </cell>
          <cell r="O33" t="str">
            <v>284952.375</v>
          </cell>
          <cell r="P33" t="str">
            <v>299111.8125</v>
          </cell>
          <cell r="Q33" t="str">
            <v>319187.5625</v>
          </cell>
          <cell r="R33" t="str">
            <v>332726.1563</v>
          </cell>
          <cell r="S33" t="str">
            <v>356067.875</v>
          </cell>
          <cell r="T33" t="str">
            <v>389838.3438</v>
          </cell>
          <cell r="U33" t="str">
            <v>398104.2813</v>
          </cell>
          <cell r="V33" t="str">
            <v>399106.0625</v>
          </cell>
          <cell r="W33" t="str">
            <v>436044.5625</v>
          </cell>
          <cell r="X33" t="str">
            <v>440084.5625</v>
          </cell>
          <cell r="Y33" t="str">
            <v>466420.5</v>
          </cell>
          <cell r="Z33" t="str">
            <v>503930.125</v>
          </cell>
          <cell r="AA33" t="str">
            <v>476437.4063</v>
          </cell>
          <cell r="AB33" t="str">
            <v>510699.0625</v>
          </cell>
          <cell r="AC33" t="str">
            <v>546475.125</v>
          </cell>
          <cell r="AD33" t="str">
            <v>587618.1875</v>
          </cell>
          <cell r="AE33" t="str">
            <v>605786.5</v>
          </cell>
          <cell r="AF33" t="str">
            <v>585399.75</v>
          </cell>
          <cell r="AG33" t="str">
            <v>625057.375</v>
          </cell>
          <cell r="AH33" t="str">
            <v>589444.875</v>
          </cell>
          <cell r="AI33" t="str">
            <v>625777.3125</v>
          </cell>
          <cell r="AJ33" t="str">
            <v>658726.125</v>
          </cell>
          <cell r="AK33" t="str">
            <v>720401.4375</v>
          </cell>
          <cell r="AL33" t="str">
            <v>780926.75</v>
          </cell>
          <cell r="AM33" t="str">
            <v>834759.875</v>
          </cell>
          <cell r="AN33" t="str">
            <v>873731.3125</v>
          </cell>
          <cell r="AO33" t="str">
            <v>879487.8125</v>
          </cell>
          <cell r="AP33" t="str">
            <v>837044.8125</v>
          </cell>
          <cell r="AQ33" t="str">
            <v>913692.625</v>
          </cell>
          <cell r="AR33" t="str">
            <v>993848.5625</v>
          </cell>
          <cell r="AS33" t="str">
            <v>1016102.625</v>
          </cell>
          <cell r="AT33" t="str">
            <v>1047120.188</v>
          </cell>
        </row>
        <row r="34">
          <cell r="A34" t="str">
            <v>GBR</v>
          </cell>
          <cell r="B34" t="str">
            <v>United Kingdom</v>
          </cell>
          <cell r="C34" t="str">
            <v>783997.6875</v>
          </cell>
          <cell r="D34" t="str">
            <v>802291.625</v>
          </cell>
          <cell r="E34" t="str">
            <v>833279.1875</v>
          </cell>
          <cell r="F34" t="str">
            <v>895331.6875</v>
          </cell>
          <cell r="G34" t="str">
            <v>885295</v>
          </cell>
          <cell r="H34" t="str">
            <v>880771.25</v>
          </cell>
          <cell r="I34" t="str">
            <v>903394.1875</v>
          </cell>
          <cell r="J34" t="str">
            <v>925214.0625</v>
          </cell>
          <cell r="K34" t="str">
            <v>955563.1875</v>
          </cell>
          <cell r="L34" t="str">
            <v>982702.75</v>
          </cell>
          <cell r="M34" t="str">
            <v>963021.625</v>
          </cell>
          <cell r="N34" t="str">
            <v>950906.3125</v>
          </cell>
          <cell r="O34" t="str">
            <v>972268.0625</v>
          </cell>
          <cell r="P34" t="str">
            <v>1009534.5</v>
          </cell>
          <cell r="Q34" t="str">
            <v>1039248</v>
          </cell>
          <cell r="R34" t="str">
            <v>1079453.375</v>
          </cell>
          <cell r="S34" t="str">
            <v>1125896.125</v>
          </cell>
          <cell r="T34" t="str">
            <v>1183948.875</v>
          </cell>
          <cell r="U34" t="str">
            <v>1249885.125</v>
          </cell>
          <cell r="V34" t="str">
            <v>1282311.5</v>
          </cell>
          <cell r="W34" t="str">
            <v>1305668.75</v>
          </cell>
          <cell r="X34" t="str">
            <v>1282451.75</v>
          </cell>
          <cell r="Y34" t="str">
            <v>1293450.375</v>
          </cell>
          <cell r="Z34" t="str">
            <v>1333431.125</v>
          </cell>
          <cell r="AA34" t="str">
            <v>1394455.75</v>
          </cell>
          <cell r="AB34" t="str">
            <v>1438791.125</v>
          </cell>
          <cell r="AC34" t="str">
            <v>1483589</v>
          </cell>
          <cell r="AD34" t="str">
            <v>1540858.625</v>
          </cell>
          <cell r="AE34" t="str">
            <v>1595014.625</v>
          </cell>
          <cell r="AF34" t="str">
            <v>1645524.375</v>
          </cell>
          <cell r="AG34" t="str">
            <v>1715220</v>
          </cell>
          <cell r="AH34" t="str">
            <v>1764710.5</v>
          </cell>
          <cell r="AI34" t="str">
            <v>1807644.5</v>
          </cell>
          <cell r="AJ34" t="str">
            <v>1876604.25</v>
          </cell>
          <cell r="AK34" t="str">
            <v>1931178.25</v>
          </cell>
          <cell r="AL34" t="str">
            <v>1984754.5</v>
          </cell>
          <cell r="AM34" t="str">
            <v>2036366.625</v>
          </cell>
          <cell r="AN34" t="str">
            <v>2110341</v>
          </cell>
          <cell r="AO34" t="str">
            <v>2089915.625</v>
          </cell>
          <cell r="AP34" t="str">
            <v>2006853.5</v>
          </cell>
          <cell r="AQ34" t="str">
            <v>2042963.25</v>
          </cell>
          <cell r="AR34" t="str">
            <v>2063235.5</v>
          </cell>
          <cell r="AS34" t="str">
            <v>2068861.625</v>
          </cell>
          <cell r="AT34" t="str">
            <v>2086202.125</v>
          </cell>
        </row>
        <row r="35">
          <cell r="A35" t="str">
            <v>USA</v>
          </cell>
          <cell r="B35" t="str">
            <v>United States</v>
          </cell>
          <cell r="C35" t="str">
            <v>4269671</v>
          </cell>
          <cell r="D35" t="str">
            <v>4412961.5</v>
          </cell>
          <cell r="E35" t="str">
            <v>4647421</v>
          </cell>
          <cell r="F35" t="str">
            <v>4916728.5</v>
          </cell>
          <cell r="G35" t="str">
            <v>4889580.5</v>
          </cell>
          <cell r="H35" t="str">
            <v>4879181</v>
          </cell>
          <cell r="I35" t="str">
            <v>5140964</v>
          </cell>
          <cell r="J35" t="str">
            <v>5377298.5</v>
          </cell>
          <cell r="K35" t="str">
            <v>5677254</v>
          </cell>
          <cell r="L35" t="str">
            <v>5854642.5</v>
          </cell>
          <cell r="M35" t="str">
            <v>5838618.5</v>
          </cell>
          <cell r="N35" t="str">
            <v>5986808.5</v>
          </cell>
          <cell r="O35" t="str">
            <v>5870566.5</v>
          </cell>
          <cell r="P35" t="str">
            <v>6135774</v>
          </cell>
          <cell r="Q35" t="str">
            <v>6576695</v>
          </cell>
          <cell r="R35" t="str">
            <v>6848802.5</v>
          </cell>
          <cell r="S35" t="str">
            <v>7086087</v>
          </cell>
          <cell r="T35" t="str">
            <v>7312797</v>
          </cell>
          <cell r="U35" t="str">
            <v>7613402.5</v>
          </cell>
          <cell r="V35" t="str">
            <v>7885409.5</v>
          </cell>
          <cell r="W35" t="str">
            <v>8033400</v>
          </cell>
          <cell r="X35" t="str">
            <v>8014601</v>
          </cell>
          <cell r="Y35" t="str">
            <v>8286533.5</v>
          </cell>
          <cell r="Z35" t="str">
            <v>8522893</v>
          </cell>
          <cell r="AA35" t="str">
            <v>8870095</v>
          </cell>
          <cell r="AB35" t="str">
            <v>9093156</v>
          </cell>
          <cell r="AC35" t="str">
            <v>9433308</v>
          </cell>
          <cell r="AD35" t="str">
            <v>9853706</v>
          </cell>
          <cell r="AE35" t="str">
            <v>10282853</v>
          </cell>
          <cell r="AF35" t="str">
            <v>10769921</v>
          </cell>
          <cell r="AG35" t="str">
            <v>11215692</v>
          </cell>
          <cell r="AH35" t="str">
            <v>11336734</v>
          </cell>
          <cell r="AI35" t="str">
            <v>11542346</v>
          </cell>
          <cell r="AJ35" t="str">
            <v>11835651</v>
          </cell>
          <cell r="AK35" t="str">
            <v>12246125</v>
          </cell>
          <cell r="AL35" t="str">
            <v>12622125</v>
          </cell>
          <cell r="AM35" t="str">
            <v>12957628</v>
          </cell>
          <cell r="AN35" t="str">
            <v>13205512</v>
          </cell>
          <cell r="AO35" t="str">
            <v>13161065</v>
          </cell>
          <cell r="AP35" t="str">
            <v>12757116</v>
          </cell>
          <cell r="AQ35" t="str">
            <v>13062121</v>
          </cell>
          <cell r="AR35" t="str">
            <v>13298231</v>
          </cell>
          <cell r="AS35" t="str">
            <v>13592312</v>
          </cell>
          <cell r="AT35" t="str">
            <v>13843872</v>
          </cell>
        </row>
        <row r="36">
          <cell r="A36" t="str">
            <v>G7</v>
          </cell>
          <cell r="B36" t="str">
            <v>G7</v>
          </cell>
          <cell r="C36" t="str">
            <v>9520880</v>
          </cell>
          <cell r="D36" t="str">
            <v>9857967</v>
          </cell>
          <cell r="E36" t="str">
            <v>10381886</v>
          </cell>
          <cell r="F36" t="str">
            <v>11039859</v>
          </cell>
          <cell r="G36" t="str">
            <v>11100961</v>
          </cell>
          <cell r="H36" t="str">
            <v>11106502</v>
          </cell>
          <cell r="I36" t="str">
            <v>11653162</v>
          </cell>
          <cell r="J36" t="str">
            <v>12113169</v>
          </cell>
          <cell r="K36" t="str">
            <v>12682018</v>
          </cell>
          <cell r="L36" t="str">
            <v>13171869</v>
          </cell>
          <cell r="M36" t="str">
            <v>13277088</v>
          </cell>
          <cell r="N36" t="str">
            <v>13546825</v>
          </cell>
          <cell r="O36" t="str">
            <v>13530359</v>
          </cell>
          <cell r="P36" t="str">
            <v>13971882</v>
          </cell>
          <cell r="Q36" t="str">
            <v>14681676</v>
          </cell>
          <cell r="R36" t="str">
            <v>15269434</v>
          </cell>
          <cell r="S36" t="str">
            <v>15742068</v>
          </cell>
          <cell r="T36" t="str">
            <v>16253252</v>
          </cell>
          <cell r="U36" t="str">
            <v>17029650</v>
          </cell>
          <cell r="V36" t="str">
            <v>17688350</v>
          </cell>
          <cell r="W36" t="str">
            <v>18203700</v>
          </cell>
          <cell r="X36" t="str">
            <v>18400708</v>
          </cell>
          <cell r="Y36" t="str">
            <v>18779160</v>
          </cell>
          <cell r="Z36" t="str">
            <v>19038056</v>
          </cell>
          <cell r="AA36" t="str">
            <v>19628778</v>
          </cell>
          <cell r="AB36" t="str">
            <v>20098840</v>
          </cell>
          <cell r="AC36" t="str">
            <v>20639004</v>
          </cell>
          <cell r="AD36" t="str">
            <v>21312358</v>
          </cell>
          <cell r="AE36" t="str">
            <v>21870788</v>
          </cell>
          <cell r="AF36" t="str">
            <v>22562698</v>
          </cell>
          <cell r="AG36" t="str">
            <v>23410974</v>
          </cell>
          <cell r="AH36" t="str">
            <v>23712132</v>
          </cell>
          <cell r="AI36" t="str">
            <v>24025032</v>
          </cell>
          <cell r="AJ36" t="str">
            <v>24477684</v>
          </cell>
          <cell r="AK36" t="str">
            <v>25150196</v>
          </cell>
          <cell r="AL36" t="str">
            <v>25737918</v>
          </cell>
          <cell r="AM36" t="str">
            <v>26408168</v>
          </cell>
          <cell r="AN36" t="str">
            <v>27000968</v>
          </cell>
          <cell r="AO36" t="str">
            <v>26905648</v>
          </cell>
          <cell r="AP36" t="str">
            <v>25869148</v>
          </cell>
          <cell r="AQ36" t="str">
            <v>26586682</v>
          </cell>
          <cell r="AR36" t="str">
            <v>26977114</v>
          </cell>
          <cell r="AS36" t="str">
            <v>27364392</v>
          </cell>
          <cell r="AT36" t="str">
            <v>27689980</v>
          </cell>
        </row>
        <row r="37">
          <cell r="A37" t="str">
            <v>G20</v>
          </cell>
          <cell r="B37" t="str">
            <v>G20</v>
          </cell>
          <cell r="C37" t="str">
            <v>..</v>
          </cell>
          <cell r="D37" t="str">
            <v>..</v>
          </cell>
          <cell r="E37" t="str">
            <v>..</v>
          </cell>
          <cell r="F37" t="str">
            <v>..</v>
          </cell>
          <cell r="G37" t="str">
            <v>..</v>
          </cell>
          <cell r="H37" t="str">
            <v>..</v>
          </cell>
          <cell r="I37" t="str">
            <v>..</v>
          </cell>
          <cell r="J37" t="str">
            <v>..</v>
          </cell>
          <cell r="K37" t="str">
            <v>..</v>
          </cell>
          <cell r="L37" t="str">
            <v>..</v>
          </cell>
          <cell r="M37" t="str">
            <v>..</v>
          </cell>
          <cell r="N37" t="str">
            <v>..</v>
          </cell>
          <cell r="O37" t="str">
            <v>..</v>
          </cell>
          <cell r="P37" t="str">
            <v>..</v>
          </cell>
          <cell r="Q37" t="str">
            <v>..</v>
          </cell>
          <cell r="R37" t="str">
            <v>..</v>
          </cell>
          <cell r="S37" t="str">
            <v>..</v>
          </cell>
          <cell r="T37" t="str">
            <v>..</v>
          </cell>
          <cell r="U37" t="str">
            <v>..</v>
          </cell>
          <cell r="V37" t="str">
            <v>..</v>
          </cell>
          <cell r="W37" t="str">
            <v>..</v>
          </cell>
          <cell r="X37" t="str">
            <v>..</v>
          </cell>
          <cell r="Y37" t="str">
            <v>..</v>
          </cell>
          <cell r="Z37" t="str">
            <v>..</v>
          </cell>
          <cell r="AA37" t="str">
            <v>..</v>
          </cell>
          <cell r="AB37" t="str">
            <v>..</v>
          </cell>
          <cell r="AC37" t="str">
            <v>..</v>
          </cell>
          <cell r="AD37" t="str">
            <v>..</v>
          </cell>
          <cell r="AE37" t="str">
            <v>..</v>
          </cell>
          <cell r="AF37" t="str">
            <v>..</v>
          </cell>
          <cell r="AG37" t="str">
            <v>..</v>
          </cell>
          <cell r="AH37" t="str">
            <v>..</v>
          </cell>
          <cell r="AI37" t="str">
            <v>..</v>
          </cell>
          <cell r="AJ37" t="str">
            <v>..</v>
          </cell>
          <cell r="AK37" t="str">
            <v>..</v>
          </cell>
          <cell r="AL37" t="str">
            <v>..</v>
          </cell>
          <cell r="AM37" t="str">
            <v>..</v>
          </cell>
          <cell r="AN37" t="str">
            <v>..</v>
          </cell>
          <cell r="AO37" t="str">
            <v>..</v>
          </cell>
          <cell r="AP37" t="str">
            <v>..</v>
          </cell>
          <cell r="AQ37" t="str">
            <v>..</v>
          </cell>
          <cell r="AR37" t="str">
            <v>..</v>
          </cell>
          <cell r="AS37" t="str">
            <v>..</v>
          </cell>
          <cell r="AT37" t="str">
            <v>..</v>
          </cell>
        </row>
        <row r="38">
          <cell r="A38" t="str">
            <v>OECD</v>
          </cell>
          <cell r="B38" t="str">
            <v>OECD</v>
          </cell>
          <cell r="C38" t="str">
            <v>..</v>
          </cell>
          <cell r="D38" t="str">
            <v>..</v>
          </cell>
          <cell r="E38" t="str">
            <v>..</v>
          </cell>
          <cell r="F38" t="str">
            <v>..</v>
          </cell>
          <cell r="G38" t="str">
            <v>..</v>
          </cell>
          <cell r="H38" t="str">
            <v>..</v>
          </cell>
          <cell r="I38" t="str">
            <v>..</v>
          </cell>
          <cell r="J38" t="str">
            <v>..</v>
          </cell>
          <cell r="K38" t="str">
            <v>..</v>
          </cell>
          <cell r="L38" t="str">
            <v>..</v>
          </cell>
          <cell r="M38" t="str">
            <v>..</v>
          </cell>
          <cell r="N38" t="str">
            <v>..</v>
          </cell>
          <cell r="O38" t="str">
            <v>..</v>
          </cell>
          <cell r="P38" t="str">
            <v>..</v>
          </cell>
          <cell r="Q38" t="str">
            <v>..</v>
          </cell>
          <cell r="R38" t="str">
            <v>..</v>
          </cell>
          <cell r="S38" t="str">
            <v>..</v>
          </cell>
          <cell r="T38" t="str">
            <v>..</v>
          </cell>
          <cell r="U38" t="str">
            <v>..</v>
          </cell>
          <cell r="V38" t="str">
            <v>..</v>
          </cell>
          <cell r="W38" t="str">
            <v>24185592</v>
          </cell>
          <cell r="X38" t="str">
            <v>24461058</v>
          </cell>
          <cell r="Y38" t="str">
            <v>24983188</v>
          </cell>
          <cell r="Z38" t="str">
            <v>25366706</v>
          </cell>
          <cell r="AA38" t="str">
            <v>26177934</v>
          </cell>
          <cell r="AB38" t="str">
            <v>26849874</v>
          </cell>
          <cell r="AC38" t="str">
            <v>27680380</v>
          </cell>
          <cell r="AD38" t="str">
            <v>28703810</v>
          </cell>
          <cell r="AE38" t="str">
            <v>29484176</v>
          </cell>
          <cell r="AF38" t="str">
            <v>30469110</v>
          </cell>
          <cell r="AG38" t="str">
            <v>31733816</v>
          </cell>
          <cell r="AH38" t="str">
            <v>32157006</v>
          </cell>
          <cell r="AI38" t="str">
            <v>32695664</v>
          </cell>
          <cell r="AJ38" t="str">
            <v>33366696</v>
          </cell>
          <cell r="AK38" t="str">
            <v>34414560</v>
          </cell>
          <cell r="AL38" t="str">
            <v>35353336</v>
          </cell>
          <cell r="AM38" t="str">
            <v>36468168</v>
          </cell>
          <cell r="AN38" t="str">
            <v>37482736</v>
          </cell>
          <cell r="AO38" t="str">
            <v>37542184</v>
          </cell>
          <cell r="AP38" t="str">
            <v>36196764</v>
          </cell>
          <cell r="AQ38" t="str">
            <v>37270092</v>
          </cell>
          <cell r="AR38" t="str">
            <v>37966452</v>
          </cell>
          <cell r="AS38" t="str">
            <v>38494296</v>
          </cell>
          <cell r="AT38" t="str">
            <v>38962448</v>
          </cell>
        </row>
        <row r="39">
          <cell r="A39" t="str">
            <v>OECD30</v>
          </cell>
          <cell r="B39" t="str">
            <v/>
          </cell>
          <cell r="C39" t="str">
            <v>..</v>
          </cell>
          <cell r="D39" t="str">
            <v>..</v>
          </cell>
          <cell r="E39" t="str">
            <v>..</v>
          </cell>
          <cell r="F39" t="str">
            <v>..</v>
          </cell>
          <cell r="G39" t="str">
            <v>..</v>
          </cell>
          <cell r="H39" t="str">
            <v>..</v>
          </cell>
          <cell r="I39" t="str">
            <v>..</v>
          </cell>
          <cell r="J39" t="str">
            <v>..</v>
          </cell>
          <cell r="K39" t="str">
            <v>..</v>
          </cell>
          <cell r="L39" t="str">
            <v>..</v>
          </cell>
          <cell r="M39" t="str">
            <v>..</v>
          </cell>
          <cell r="N39" t="str">
            <v>..</v>
          </cell>
          <cell r="O39" t="str">
            <v>..</v>
          </cell>
          <cell r="P39" t="str">
            <v>..</v>
          </cell>
          <cell r="Q39" t="str">
            <v>..</v>
          </cell>
          <cell r="R39" t="str">
            <v>..</v>
          </cell>
          <cell r="S39" t="str">
            <v>..</v>
          </cell>
          <cell r="T39" t="str">
            <v>..</v>
          </cell>
          <cell r="U39" t="str">
            <v>..</v>
          </cell>
          <cell r="V39" t="str">
            <v>..</v>
          </cell>
          <cell r="W39" t="str">
            <v>..</v>
          </cell>
          <cell r="X39" t="str">
            <v>..</v>
          </cell>
          <cell r="Y39" t="str">
            <v>..</v>
          </cell>
          <cell r="Z39" t="str">
            <v>..</v>
          </cell>
          <cell r="AA39" t="str">
            <v>..</v>
          </cell>
          <cell r="AB39" t="str">
            <v>..</v>
          </cell>
          <cell r="AC39" t="str">
            <v>..</v>
          </cell>
          <cell r="AD39" t="str">
            <v>..</v>
          </cell>
          <cell r="AE39" t="str">
            <v>..</v>
          </cell>
          <cell r="AF39" t="str">
            <v>..</v>
          </cell>
          <cell r="AG39" t="str">
            <v>..</v>
          </cell>
          <cell r="AH39" t="str">
            <v>..</v>
          </cell>
          <cell r="AI39" t="str">
            <v>..</v>
          </cell>
          <cell r="AJ39" t="str">
            <v>..</v>
          </cell>
          <cell r="AK39" t="str">
            <v>..</v>
          </cell>
          <cell r="AL39" t="str">
            <v>..</v>
          </cell>
          <cell r="AM39" t="str">
            <v>..</v>
          </cell>
          <cell r="AN39" t="str">
            <v>..</v>
          </cell>
          <cell r="AO39" t="str">
            <v>..</v>
          </cell>
          <cell r="AP39" t="str">
            <v>..</v>
          </cell>
          <cell r="AQ39" t="str">
            <v>..</v>
          </cell>
          <cell r="AR39" t="str">
            <v>..</v>
          </cell>
          <cell r="AS39" t="str">
            <v>..</v>
          </cell>
          <cell r="AT39" t="str">
            <v>..</v>
          </cell>
        </row>
        <row r="40">
          <cell r="A40" t="str">
            <v>WLD</v>
          </cell>
          <cell r="B40" t="str">
            <v>World</v>
          </cell>
          <cell r="C40" t="str">
            <v>..</v>
          </cell>
          <cell r="D40" t="str">
            <v>..</v>
          </cell>
          <cell r="E40" t="str">
            <v>..</v>
          </cell>
          <cell r="F40" t="str">
            <v>..</v>
          </cell>
          <cell r="G40" t="str">
            <v>..</v>
          </cell>
          <cell r="H40" t="str">
            <v>..</v>
          </cell>
          <cell r="I40" t="str">
            <v>..</v>
          </cell>
          <cell r="J40" t="str">
            <v>..</v>
          </cell>
          <cell r="K40" t="str">
            <v>..</v>
          </cell>
          <cell r="L40" t="str">
            <v>..</v>
          </cell>
          <cell r="M40" t="str">
            <v>..</v>
          </cell>
          <cell r="N40" t="str">
            <v>..</v>
          </cell>
          <cell r="O40" t="str">
            <v>..</v>
          </cell>
          <cell r="P40" t="str">
            <v>..</v>
          </cell>
          <cell r="Q40" t="str">
            <v>..</v>
          </cell>
          <cell r="R40" t="str">
            <v>..</v>
          </cell>
          <cell r="S40" t="str">
            <v>..</v>
          </cell>
          <cell r="T40" t="str">
            <v>..</v>
          </cell>
          <cell r="U40" t="str">
            <v>..</v>
          </cell>
          <cell r="V40" t="str">
            <v>..</v>
          </cell>
          <cell r="W40" t="str">
            <v>..</v>
          </cell>
          <cell r="X40" t="str">
            <v>..</v>
          </cell>
          <cell r="Y40" t="str">
            <v>..</v>
          </cell>
          <cell r="Z40" t="str">
            <v>..</v>
          </cell>
          <cell r="AA40" t="str">
            <v>..</v>
          </cell>
          <cell r="AB40" t="str">
            <v>..</v>
          </cell>
          <cell r="AC40" t="str">
            <v>..</v>
          </cell>
          <cell r="AD40" t="str">
            <v>..</v>
          </cell>
          <cell r="AE40" t="str">
            <v>..</v>
          </cell>
          <cell r="AF40" t="str">
            <v>..</v>
          </cell>
          <cell r="AG40" t="str">
            <v>..</v>
          </cell>
          <cell r="AH40" t="str">
            <v>..</v>
          </cell>
          <cell r="AI40" t="str">
            <v>..</v>
          </cell>
          <cell r="AJ40" t="str">
            <v>..</v>
          </cell>
          <cell r="AK40" t="str">
            <v>..</v>
          </cell>
          <cell r="AL40" t="str">
            <v>..</v>
          </cell>
          <cell r="AM40" t="str">
            <v>..</v>
          </cell>
          <cell r="AN40" t="str">
            <v>..</v>
          </cell>
          <cell r="AO40" t="str">
            <v>..</v>
          </cell>
          <cell r="AP40" t="str">
            <v>..</v>
          </cell>
          <cell r="AQ40" t="str">
            <v>..</v>
          </cell>
          <cell r="AR40" t="str">
            <v>..</v>
          </cell>
          <cell r="AS40" t="str">
            <v>..</v>
          </cell>
          <cell r="AT40" t="str">
            <v>..</v>
          </cell>
        </row>
        <row r="41">
          <cell r="A41" t="str">
            <v>BRA</v>
          </cell>
          <cell r="B41" t="str">
            <v>Brazil</v>
          </cell>
          <cell r="C41" t="str">
            <v>..</v>
          </cell>
          <cell r="D41" t="str">
            <v>..</v>
          </cell>
          <cell r="E41" t="str">
            <v>..</v>
          </cell>
          <cell r="F41" t="str">
            <v>..</v>
          </cell>
          <cell r="G41" t="str">
            <v>..</v>
          </cell>
          <cell r="H41" t="str">
            <v>..</v>
          </cell>
          <cell r="I41" t="str">
            <v>..</v>
          </cell>
          <cell r="J41" t="str">
            <v>..</v>
          </cell>
          <cell r="K41" t="str">
            <v>..</v>
          </cell>
          <cell r="L41" t="str">
            <v>..</v>
          </cell>
          <cell r="M41" t="str">
            <v>..</v>
          </cell>
          <cell r="N41" t="str">
            <v>..</v>
          </cell>
          <cell r="O41" t="str">
            <v>..</v>
          </cell>
          <cell r="P41" t="str">
            <v>..</v>
          </cell>
          <cell r="Q41" t="str">
            <v>..</v>
          </cell>
          <cell r="R41" t="str">
            <v>..</v>
          </cell>
          <cell r="S41" t="str">
            <v>..</v>
          </cell>
          <cell r="T41" t="str">
            <v>..</v>
          </cell>
          <cell r="U41" t="str">
            <v>..</v>
          </cell>
          <cell r="V41" t="str">
            <v>..</v>
          </cell>
          <cell r="W41" t="str">
            <v>..</v>
          </cell>
          <cell r="X41" t="str">
            <v>..</v>
          </cell>
          <cell r="Y41" t="str">
            <v>..</v>
          </cell>
          <cell r="Z41" t="str">
            <v>..</v>
          </cell>
          <cell r="AA41" t="str">
            <v>..</v>
          </cell>
          <cell r="AB41" t="str">
            <v>..</v>
          </cell>
          <cell r="AC41" t="str">
            <v>..</v>
          </cell>
          <cell r="AD41" t="str">
            <v>..</v>
          </cell>
          <cell r="AE41" t="str">
            <v>..</v>
          </cell>
          <cell r="AF41" t="str">
            <v>..</v>
          </cell>
          <cell r="AG41" t="str">
            <v>..</v>
          </cell>
          <cell r="AH41" t="str">
            <v>..</v>
          </cell>
          <cell r="AI41" t="str">
            <v>..</v>
          </cell>
          <cell r="AJ41" t="str">
            <v>..</v>
          </cell>
          <cell r="AK41" t="str">
            <v>..</v>
          </cell>
          <cell r="AL41" t="str">
            <v>..</v>
          </cell>
          <cell r="AM41" t="str">
            <v>..</v>
          </cell>
          <cell r="AN41" t="str">
            <v>..</v>
          </cell>
          <cell r="AO41" t="str">
            <v>..</v>
          </cell>
          <cell r="AP41" t="str">
            <v>..</v>
          </cell>
          <cell r="AQ41" t="str">
            <v>..</v>
          </cell>
          <cell r="AR41" t="str">
            <v>..</v>
          </cell>
          <cell r="AS41" t="str">
            <v>..</v>
          </cell>
          <cell r="AT41" t="str">
            <v>..</v>
          </cell>
        </row>
        <row r="42">
          <cell r="A42" t="str">
            <v>CHN</v>
          </cell>
          <cell r="B42" t="str">
            <v>China</v>
          </cell>
          <cell r="C42" t="str">
            <v>..</v>
          </cell>
          <cell r="D42" t="str">
            <v>251907.4375</v>
          </cell>
          <cell r="E42" t="str">
            <v>261762.9844</v>
          </cell>
          <cell r="F42" t="str">
            <v>284078</v>
          </cell>
          <cell r="G42" t="str">
            <v>290789.5938</v>
          </cell>
          <cell r="H42" t="str">
            <v>318475.9375</v>
          </cell>
          <cell r="I42" t="str">
            <v>313400.8438</v>
          </cell>
          <cell r="J42" t="str">
            <v>339241.5938</v>
          </cell>
          <cell r="K42" t="str">
            <v>384068.6563</v>
          </cell>
          <cell r="L42" t="str">
            <v>415535.25</v>
          </cell>
          <cell r="M42" t="str">
            <v>450888.2813</v>
          </cell>
          <cell r="N42" t="str">
            <v>475616.4063</v>
          </cell>
          <cell r="O42" t="str">
            <v>523233.2188</v>
          </cell>
          <cell r="P42" t="str">
            <v>587245.3125</v>
          </cell>
          <cell r="Q42" t="str">
            <v>692509.625</v>
          </cell>
          <cell r="R42" t="str">
            <v>800587.875</v>
          </cell>
          <cell r="S42" t="str">
            <v>877831.4375</v>
          </cell>
          <cell r="T42" t="str">
            <v>993026</v>
          </cell>
          <cell r="U42" t="str">
            <v>1119525</v>
          </cell>
          <cell r="V42" t="str">
            <v>1167389.625</v>
          </cell>
          <cell r="W42" t="str">
            <v>1213501.75</v>
          </cell>
          <cell r="X42" t="str">
            <v>1336456.5</v>
          </cell>
          <cell r="Y42" t="str">
            <v>1557648.5</v>
          </cell>
          <cell r="Z42" t="str">
            <v>1775719.25</v>
          </cell>
          <cell r="AA42" t="str">
            <v>2008338.5</v>
          </cell>
          <cell r="AB42" t="str">
            <v>2227247.5</v>
          </cell>
          <cell r="AC42" t="str">
            <v>2449972</v>
          </cell>
          <cell r="AD42" t="str">
            <v>2677819.5</v>
          </cell>
          <cell r="AE42" t="str">
            <v>2886689.5</v>
          </cell>
          <cell r="AF42" t="str">
            <v>3106077.75</v>
          </cell>
          <cell r="AG42" t="str">
            <v>3366988.5</v>
          </cell>
          <cell r="AH42" t="str">
            <v>3646448.5</v>
          </cell>
          <cell r="AI42" t="str">
            <v>3978275.25</v>
          </cell>
          <cell r="AJ42" t="str">
            <v>4376102.5</v>
          </cell>
          <cell r="AK42" t="str">
            <v>4818089</v>
          </cell>
          <cell r="AL42" t="str">
            <v>5362533</v>
          </cell>
          <cell r="AM42" t="str">
            <v>6043575</v>
          </cell>
          <cell r="AN42" t="str">
            <v>6901762.5</v>
          </cell>
          <cell r="AO42" t="str">
            <v>7564332</v>
          </cell>
          <cell r="AP42" t="str">
            <v>8261324.5</v>
          </cell>
          <cell r="AQ42" t="str">
            <v>9124384</v>
          </cell>
          <cell r="AR42" t="str">
            <v>9972454</v>
          </cell>
          <cell r="AS42" t="str">
            <v>10750305</v>
          </cell>
          <cell r="AT42" t="str">
            <v>11585844</v>
          </cell>
        </row>
        <row r="43">
          <cell r="A43" t="str">
            <v>IND</v>
          </cell>
          <cell r="B43" t="str">
            <v>India</v>
          </cell>
          <cell r="C43" t="str">
            <v>..</v>
          </cell>
          <cell r="D43" t="str">
            <v>416775.2188</v>
          </cell>
          <cell r="E43" t="str">
            <v>414503.0625</v>
          </cell>
          <cell r="F43" t="str">
            <v>428727.875</v>
          </cell>
          <cell r="G43" t="str">
            <v>433874.5938</v>
          </cell>
          <cell r="H43" t="str">
            <v>477556.3125</v>
          </cell>
          <cell r="I43" t="str">
            <v>485595.9063</v>
          </cell>
          <cell r="J43" t="str">
            <v>523599.4063</v>
          </cell>
          <cell r="K43" t="str">
            <v>555301.125</v>
          </cell>
          <cell r="L43" t="str">
            <v>527662.6875</v>
          </cell>
          <cell r="M43" t="str">
            <v>566006.375</v>
          </cell>
          <cell r="N43" t="str">
            <v>602167.3125</v>
          </cell>
          <cell r="O43" t="str">
            <v>623847.75</v>
          </cell>
          <cell r="P43" t="str">
            <v>672903.8125</v>
          </cell>
          <cell r="Q43" t="str">
            <v>699633</v>
          </cell>
          <cell r="R43" t="str">
            <v>738429.4375</v>
          </cell>
          <cell r="S43" t="str">
            <v>775473.375</v>
          </cell>
          <cell r="T43" t="str">
            <v>807489.125</v>
          </cell>
          <cell r="U43" t="str">
            <v>893511.5</v>
          </cell>
          <cell r="V43" t="str">
            <v>950012.25</v>
          </cell>
          <cell r="W43" t="str">
            <v>1005662.063</v>
          </cell>
          <cell r="X43" t="str">
            <v>1016401.875</v>
          </cell>
          <cell r="Y43" t="str">
            <v>1075359.375</v>
          </cell>
          <cell r="Z43" t="str">
            <v>1129001.125</v>
          </cell>
          <cell r="AA43" t="str">
            <v>1209541.5</v>
          </cell>
          <cell r="AB43" t="str">
            <v>1308663.125</v>
          </cell>
          <cell r="AC43" t="str">
            <v>1417873.5</v>
          </cell>
          <cell r="AD43" t="str">
            <v>1480426.5</v>
          </cell>
          <cell r="AE43" t="str">
            <v>1568064.125</v>
          </cell>
          <cell r="AF43" t="str">
            <v>1676651.625</v>
          </cell>
          <cell r="AG43" t="str">
            <v>1769628.625</v>
          </cell>
          <cell r="AH43" t="str">
            <v>1840573.5</v>
          </cell>
          <cell r="AI43" t="str">
            <v>1924286.625</v>
          </cell>
          <cell r="AJ43" t="str">
            <v>2058625.375</v>
          </cell>
          <cell r="AK43" t="str">
            <v>2228234.75</v>
          </cell>
          <cell r="AL43" t="str">
            <v>2432178.75</v>
          </cell>
          <cell r="AM43" t="str">
            <v>2658098.75</v>
          </cell>
          <cell r="AN43" t="str">
            <v>2922620.25</v>
          </cell>
          <cell r="AO43" t="str">
            <v>3098288.25</v>
          </cell>
          <cell r="AP43" t="str">
            <v>3265424.5</v>
          </cell>
          <cell r="AQ43" t="str">
            <v>3635569.5</v>
          </cell>
          <cell r="AR43" t="str">
            <v>3912315.5</v>
          </cell>
          <cell r="AS43" t="str">
            <v>4061586.25</v>
          </cell>
          <cell r="AT43" t="str">
            <v>4275858</v>
          </cell>
        </row>
        <row r="44">
          <cell r="A44" t="str">
            <v>IDN</v>
          </cell>
          <cell r="B44" t="str">
            <v>Indonesia</v>
          </cell>
          <cell r="C44" t="str">
            <v>..</v>
          </cell>
          <cell r="D44" t="str">
            <v>87054.85938</v>
          </cell>
          <cell r="E44" t="str">
            <v>94503.75781</v>
          </cell>
          <cell r="F44" t="str">
            <v>104746.6016</v>
          </cell>
          <cell r="G44" t="str">
            <v>114175.3281</v>
          </cell>
          <cell r="H44" t="str">
            <v>121704.8359</v>
          </cell>
          <cell r="I44" t="str">
            <v>129456.2578</v>
          </cell>
          <cell r="J44" t="str">
            <v>141688.7344</v>
          </cell>
          <cell r="K44" t="str">
            <v>156060.5</v>
          </cell>
          <cell r="L44" t="str">
            <v>167970.1406</v>
          </cell>
          <cell r="M44" t="str">
            <v>184025.0938</v>
          </cell>
          <cell r="N44" t="str">
            <v>200352.9688</v>
          </cell>
          <cell r="O44" t="str">
            <v>202587.4688</v>
          </cell>
          <cell r="P44" t="str">
            <v>221281.125</v>
          </cell>
          <cell r="Q44" t="str">
            <v>238379.4844</v>
          </cell>
          <cell r="R44" t="str">
            <v>246970.2656</v>
          </cell>
          <cell r="S44" t="str">
            <v>262635.5</v>
          </cell>
          <cell r="T44" t="str">
            <v>277338.8438</v>
          </cell>
          <cell r="U44" t="str">
            <v>296153.8125</v>
          </cell>
          <cell r="V44" t="str">
            <v>325750.375</v>
          </cell>
          <cell r="W44" t="str">
            <v>357968.1563</v>
          </cell>
          <cell r="X44" t="str">
            <v>393067.4375</v>
          </cell>
          <cell r="Y44" t="str">
            <v>423658.125</v>
          </cell>
          <cell r="Z44" t="str">
            <v>456785.9375</v>
          </cell>
          <cell r="AA44" t="str">
            <v>494038.2813</v>
          </cell>
          <cell r="AB44" t="str">
            <v>539326.375</v>
          </cell>
          <cell r="AC44" t="str">
            <v>581490.875</v>
          </cell>
          <cell r="AD44" t="str">
            <v>608820.375</v>
          </cell>
          <cell r="AE44" t="str">
            <v>528902.0625</v>
          </cell>
          <cell r="AF44" t="str">
            <v>533086.5</v>
          </cell>
          <cell r="AG44" t="str">
            <v>559314.5625</v>
          </cell>
          <cell r="AH44" t="str">
            <v>579693</v>
          </cell>
          <cell r="AI44" t="str">
            <v>605776.125</v>
          </cell>
          <cell r="AJ44" t="str">
            <v>634734.5</v>
          </cell>
          <cell r="AK44" t="str">
            <v>666667.1875</v>
          </cell>
          <cell r="AL44" t="str">
            <v>704617.6875</v>
          </cell>
          <cell r="AM44" t="str">
            <v>743378.3125</v>
          </cell>
          <cell r="AN44" t="str">
            <v>790545.875</v>
          </cell>
          <cell r="AO44" t="str">
            <v>838086.9375</v>
          </cell>
          <cell r="AP44" t="str">
            <v>876880.9375</v>
          </cell>
          <cell r="AQ44" t="str">
            <v>931206.875</v>
          </cell>
          <cell r="AR44" t="str">
            <v>991912</v>
          </cell>
          <cell r="AS44" t="str">
            <v>1053673.25</v>
          </cell>
          <cell r="AT44" t="str">
            <v>1117130.625</v>
          </cell>
        </row>
        <row r="45">
          <cell r="A45" t="str">
            <v>RUS</v>
          </cell>
          <cell r="B45" t="str">
            <v>Russian Federation</v>
          </cell>
          <cell r="C45" t="str">
            <v>..</v>
          </cell>
          <cell r="D45" t="str">
            <v>..</v>
          </cell>
          <cell r="E45" t="str">
            <v>..</v>
          </cell>
          <cell r="F45" t="str">
            <v>..</v>
          </cell>
          <cell r="G45" t="str">
            <v>..</v>
          </cell>
          <cell r="H45" t="str">
            <v>..</v>
          </cell>
          <cell r="I45" t="str">
            <v>..</v>
          </cell>
          <cell r="J45" t="str">
            <v>..</v>
          </cell>
          <cell r="K45" t="str">
            <v>..</v>
          </cell>
          <cell r="L45" t="str">
            <v>..</v>
          </cell>
          <cell r="M45" t="str">
            <v>..</v>
          </cell>
          <cell r="N45" t="str">
            <v>..</v>
          </cell>
          <cell r="O45" t="str">
            <v>..</v>
          </cell>
          <cell r="P45" t="str">
            <v>..</v>
          </cell>
          <cell r="Q45" t="str">
            <v>..</v>
          </cell>
          <cell r="R45" t="str">
            <v>..</v>
          </cell>
          <cell r="S45" t="str">
            <v>..</v>
          </cell>
          <cell r="T45" t="str">
            <v>..</v>
          </cell>
          <cell r="U45" t="str">
            <v>..</v>
          </cell>
          <cell r="V45" t="str">
            <v>..</v>
          </cell>
          <cell r="W45" t="str">
            <v>..</v>
          </cell>
          <cell r="X45" t="str">
            <v>..</v>
          </cell>
          <cell r="Y45" t="str">
            <v>..</v>
          </cell>
          <cell r="Z45" t="str">
            <v>..</v>
          </cell>
          <cell r="AA45" t="str">
            <v>..</v>
          </cell>
          <cell r="AB45" t="str">
            <v>1163952.5</v>
          </cell>
          <cell r="AC45" t="str">
            <v>1121959.75</v>
          </cell>
          <cell r="AD45" t="str">
            <v>1137455.625</v>
          </cell>
          <cell r="AE45" t="str">
            <v>1076660.25</v>
          </cell>
          <cell r="AF45" t="str">
            <v>1145040</v>
          </cell>
          <cell r="AG45" t="str">
            <v>1260066.75</v>
          </cell>
          <cell r="AH45" t="str">
            <v>1324218.25</v>
          </cell>
          <cell r="AI45" t="str">
            <v>1387036.25</v>
          </cell>
          <cell r="AJ45" t="str">
            <v>1488232.5</v>
          </cell>
          <cell r="AK45" t="str">
            <v>1595027.25</v>
          </cell>
          <cell r="AL45" t="str">
            <v>1696729.125</v>
          </cell>
          <cell r="AM45" t="str">
            <v>1835070.875</v>
          </cell>
          <cell r="AN45" t="str">
            <v>1991695.625</v>
          </cell>
          <cell r="AO45" t="str">
            <v>2096218.875</v>
          </cell>
          <cell r="AP45" t="str">
            <v>1932276</v>
          </cell>
          <cell r="AQ45" t="str">
            <v>2019300.375</v>
          </cell>
          <cell r="AR45" t="str">
            <v>2105948.5</v>
          </cell>
          <cell r="AS45" t="str">
            <v>2178439</v>
          </cell>
          <cell r="AT45" t="str">
            <v>..</v>
          </cell>
        </row>
        <row r="46">
          <cell r="A46" t="str">
            <v>ZAF</v>
          </cell>
          <cell r="B46" t="str">
            <v>South Africa</v>
          </cell>
          <cell r="C46" t="str">
            <v>173463.9219</v>
          </cell>
          <cell r="D46" t="str">
            <v>180886.3594</v>
          </cell>
          <cell r="E46" t="str">
            <v>183879.7031</v>
          </cell>
          <cell r="F46" t="str">
            <v>192286.625</v>
          </cell>
          <cell r="G46" t="str">
            <v>204037.4219</v>
          </cell>
          <cell r="H46" t="str">
            <v>207496.75</v>
          </cell>
          <cell r="I46" t="str">
            <v>212165.1563</v>
          </cell>
          <cell r="J46" t="str">
            <v>211965.75</v>
          </cell>
          <cell r="K46" t="str">
            <v>218355.4219</v>
          </cell>
          <cell r="L46" t="str">
            <v>226632.2031</v>
          </cell>
          <cell r="M46" t="str">
            <v>241636.625</v>
          </cell>
          <cell r="N46" t="str">
            <v>254590.2188</v>
          </cell>
          <cell r="O46" t="str">
            <v>253614.125</v>
          </cell>
          <cell r="P46" t="str">
            <v>248931.0156</v>
          </cell>
          <cell r="Q46" t="str">
            <v>261624.3281</v>
          </cell>
          <cell r="R46" t="str">
            <v>258454.6719</v>
          </cell>
          <cell r="S46" t="str">
            <v>258500.8594</v>
          </cell>
          <cell r="T46" t="str">
            <v>263931.25</v>
          </cell>
          <cell r="U46" t="str">
            <v>275016.625</v>
          </cell>
          <cell r="V46" t="str">
            <v>281602.6875</v>
          </cell>
          <cell r="W46" t="str">
            <v>280707.875</v>
          </cell>
          <cell r="X46" t="str">
            <v>277849.5313</v>
          </cell>
          <cell r="Y46" t="str">
            <v>271911.8125</v>
          </cell>
          <cell r="Z46" t="str">
            <v>275265.9688</v>
          </cell>
          <cell r="AA46" t="str">
            <v>284168.375</v>
          </cell>
          <cell r="AB46" t="str">
            <v>293022.0938</v>
          </cell>
          <cell r="AC46" t="str">
            <v>305641.6875</v>
          </cell>
          <cell r="AD46" t="str">
            <v>313731.4688</v>
          </cell>
          <cell r="AE46" t="str">
            <v>315354.625</v>
          </cell>
          <cell r="AF46" t="str">
            <v>322791.0625</v>
          </cell>
          <cell r="AG46" t="str">
            <v>336201.5938</v>
          </cell>
          <cell r="AH46" t="str">
            <v>345398.2813</v>
          </cell>
          <cell r="AI46" t="str">
            <v>358066.875</v>
          </cell>
          <cell r="AJ46" t="str">
            <v>368626.5625</v>
          </cell>
          <cell r="AK46" t="str">
            <v>385415.8125</v>
          </cell>
          <cell r="AL46" t="str">
            <v>405754.6563</v>
          </cell>
          <cell r="AM46" t="str">
            <v>428492</v>
          </cell>
          <cell r="AN46" t="str">
            <v>452263.6875</v>
          </cell>
          <cell r="AO46" t="str">
            <v>468645.1563</v>
          </cell>
          <cell r="AP46" t="str">
            <v>461492</v>
          </cell>
          <cell r="AQ46" t="str">
            <v>475736.5625</v>
          </cell>
          <cell r="AR46" t="str">
            <v>492183.875</v>
          </cell>
          <cell r="AS46" t="str">
            <v>504727</v>
          </cell>
          <cell r="AT46" t="str">
            <v>..</v>
          </cell>
        </row>
        <row r="47">
          <cell r="A47" t="str">
            <v>BRIICS</v>
          </cell>
          <cell r="B47" t="str">
            <v>BRIICS</v>
          </cell>
          <cell r="C47" t="str">
            <v>..</v>
          </cell>
          <cell r="D47" t="str">
            <v>..</v>
          </cell>
          <cell r="E47" t="str">
            <v>..</v>
          </cell>
          <cell r="F47" t="str">
            <v>..</v>
          </cell>
          <cell r="G47" t="str">
            <v>..</v>
          </cell>
          <cell r="H47" t="str">
            <v>..</v>
          </cell>
          <cell r="I47" t="str">
            <v>..</v>
          </cell>
          <cell r="J47" t="str">
            <v>..</v>
          </cell>
          <cell r="K47" t="str">
            <v>..</v>
          </cell>
          <cell r="L47" t="str">
            <v>..</v>
          </cell>
          <cell r="M47" t="str">
            <v>..</v>
          </cell>
          <cell r="N47" t="str">
            <v>..</v>
          </cell>
          <cell r="O47" t="str">
            <v>..</v>
          </cell>
          <cell r="P47" t="str">
            <v>..</v>
          </cell>
          <cell r="Q47" t="str">
            <v>..</v>
          </cell>
          <cell r="R47" t="str">
            <v>..</v>
          </cell>
          <cell r="S47" t="str">
            <v>..</v>
          </cell>
          <cell r="T47" t="str">
            <v>..</v>
          </cell>
          <cell r="U47" t="str">
            <v>..</v>
          </cell>
          <cell r="V47" t="str">
            <v>..</v>
          </cell>
          <cell r="W47" t="str">
            <v>..</v>
          </cell>
          <cell r="X47" t="str">
            <v>..</v>
          </cell>
          <cell r="Y47" t="str">
            <v>..</v>
          </cell>
          <cell r="Z47" t="str">
            <v>..</v>
          </cell>
          <cell r="AA47" t="str">
            <v>..</v>
          </cell>
          <cell r="AB47" t="str">
            <v>..</v>
          </cell>
          <cell r="AC47" t="str">
            <v>..</v>
          </cell>
          <cell r="AD47" t="str">
            <v>..</v>
          </cell>
          <cell r="AE47" t="str">
            <v>..</v>
          </cell>
          <cell r="AF47" t="str">
            <v>..</v>
          </cell>
          <cell r="AG47" t="str">
            <v>..</v>
          </cell>
          <cell r="AH47" t="str">
            <v>..</v>
          </cell>
          <cell r="AI47" t="str">
            <v>..</v>
          </cell>
          <cell r="AJ47" t="str">
            <v>..</v>
          </cell>
          <cell r="AK47" t="str">
            <v>..</v>
          </cell>
          <cell r="AL47" t="str">
            <v>..</v>
          </cell>
          <cell r="AM47" t="str">
            <v>..</v>
          </cell>
          <cell r="AN47" t="str">
            <v>..</v>
          </cell>
          <cell r="AO47" t="str">
            <v>..</v>
          </cell>
          <cell r="AP47" t="str">
            <v>..</v>
          </cell>
          <cell r="AQ47" t="str">
            <v>..</v>
          </cell>
          <cell r="AR47" t="str">
            <v>..</v>
          </cell>
          <cell r="AS47" t="str">
            <v>..</v>
          </cell>
          <cell r="AT47" t="str">
            <v>..</v>
          </cell>
        </row>
        <row r="48">
          <cell r="A48" t="str">
            <v>OECD America</v>
          </cell>
          <cell r="B48" t="str">
            <v>OECD America</v>
          </cell>
          <cell r="C48" t="str">
            <v>..</v>
          </cell>
          <cell r="D48" t="str">
            <v>5259245.5</v>
          </cell>
          <cell r="E48" t="str">
            <v>5548504.5</v>
          </cell>
          <cell r="F48" t="str">
            <v>5882557</v>
          </cell>
          <cell r="G48" t="str">
            <v>5903789.5</v>
          </cell>
          <cell r="H48" t="str">
            <v>5927076.5</v>
          </cell>
          <cell r="I48" t="str">
            <v>6239203</v>
          </cell>
          <cell r="J48" t="str">
            <v>6515855.5</v>
          </cell>
          <cell r="K48" t="str">
            <v>6887106</v>
          </cell>
          <cell r="L48" t="str">
            <v>7147539.5</v>
          </cell>
          <cell r="M48" t="str">
            <v>7198696</v>
          </cell>
          <cell r="N48" t="str">
            <v>7428356.5</v>
          </cell>
          <cell r="O48" t="str">
            <v>7284061.5</v>
          </cell>
          <cell r="P48" t="str">
            <v>7535885</v>
          </cell>
          <cell r="Q48" t="str">
            <v>8040487</v>
          </cell>
          <cell r="R48" t="str">
            <v>8363674.5</v>
          </cell>
          <cell r="S48" t="str">
            <v>8595128</v>
          </cell>
          <cell r="T48" t="str">
            <v>8867398</v>
          </cell>
          <cell r="U48" t="str">
            <v>9217206</v>
          </cell>
          <cell r="V48" t="str">
            <v>9548079</v>
          </cell>
          <cell r="W48" t="str">
            <v>9742249</v>
          </cell>
          <cell r="X48" t="str">
            <v>9750334</v>
          </cell>
          <cell r="Y48" t="str">
            <v>10073587</v>
          </cell>
          <cell r="Z48" t="str">
            <v>10355761</v>
          </cell>
          <cell r="AA48" t="str">
            <v>10790279</v>
          </cell>
          <cell r="AB48" t="str">
            <v>10988887</v>
          </cell>
          <cell r="AC48" t="str">
            <v>11403499</v>
          </cell>
          <cell r="AD48" t="str">
            <v>11940428</v>
          </cell>
          <cell r="AE48" t="str">
            <v>12464257</v>
          </cell>
          <cell r="AF48" t="str">
            <v>13037072</v>
          </cell>
          <cell r="AG48" t="str">
            <v>13607583</v>
          </cell>
          <cell r="AH48" t="str">
            <v>13740888</v>
          </cell>
          <cell r="AI48" t="str">
            <v>13980463</v>
          </cell>
          <cell r="AJ48" t="str">
            <v>14318419</v>
          </cell>
          <cell r="AK48" t="str">
            <v>14824724</v>
          </cell>
          <cell r="AL48" t="str">
            <v>15288099</v>
          </cell>
          <cell r="AM48" t="str">
            <v>15733102</v>
          </cell>
          <cell r="AN48" t="str">
            <v>16061289</v>
          </cell>
          <cell r="AO48" t="str">
            <v>16053941</v>
          </cell>
          <cell r="AP48" t="str">
            <v>15528139</v>
          </cell>
          <cell r="AQ48" t="str">
            <v>15955720</v>
          </cell>
          <cell r="AR48" t="str">
            <v>16293441</v>
          </cell>
          <cell r="AS48" t="str">
            <v>16683024</v>
          </cell>
          <cell r="AT48" t="str">
            <v>17017296</v>
          </cell>
        </row>
        <row r="49">
          <cell r="A49" t="str">
            <v>OECD Asia-Oceania</v>
          </cell>
          <cell r="B49" t="str">
            <v>OECD Asia-Oceania</v>
          </cell>
          <cell r="C49" t="str">
            <v>..</v>
          </cell>
          <cell r="D49" t="str">
            <v>1811419.25</v>
          </cell>
          <cell r="E49" t="str">
            <v>1946662</v>
          </cell>
          <cell r="F49" t="str">
            <v>2100070.25</v>
          </cell>
          <cell r="G49" t="str">
            <v>2102272.5</v>
          </cell>
          <cell r="H49" t="str">
            <v>2165888.25</v>
          </cell>
          <cell r="I49" t="str">
            <v>2261545.25</v>
          </cell>
          <cell r="J49" t="str">
            <v>2358644.25</v>
          </cell>
          <cell r="K49" t="str">
            <v>2476071.5</v>
          </cell>
          <cell r="L49" t="str">
            <v>2613147.75</v>
          </cell>
          <cell r="M49" t="str">
            <v>2676152.25</v>
          </cell>
          <cell r="N49" t="str">
            <v>2794621.25</v>
          </cell>
          <cell r="O49" t="str">
            <v>2886121.5</v>
          </cell>
          <cell r="P49" t="str">
            <v>2983069</v>
          </cell>
          <cell r="Q49" t="str">
            <v>3135946.5</v>
          </cell>
          <cell r="R49" t="str">
            <v>3329497.5</v>
          </cell>
          <cell r="S49" t="str">
            <v>3448368</v>
          </cell>
          <cell r="T49" t="str">
            <v>3620190.75</v>
          </cell>
          <cell r="U49" t="str">
            <v>3878948.25</v>
          </cell>
          <cell r="V49" t="str">
            <v>4081962</v>
          </cell>
          <cell r="W49" t="str">
            <v>4307332</v>
          </cell>
          <cell r="X49" t="str">
            <v>4462354.5</v>
          </cell>
          <cell r="Y49" t="str">
            <v>4539589.5</v>
          </cell>
          <cell r="Z49" t="str">
            <v>4604140</v>
          </cell>
          <cell r="AA49" t="str">
            <v>4717202</v>
          </cell>
          <cell r="AB49" t="str">
            <v>4867407.5</v>
          </cell>
          <cell r="AC49" t="str">
            <v>5035857</v>
          </cell>
          <cell r="AD49" t="str">
            <v>5161336.5</v>
          </cell>
          <cell r="AE49" t="str">
            <v>5076417</v>
          </cell>
          <cell r="AF49" t="str">
            <v>5177875</v>
          </cell>
          <cell r="AG49" t="str">
            <v>5362807.5</v>
          </cell>
          <cell r="AH49" t="str">
            <v>5428480</v>
          </cell>
          <cell r="AI49" t="str">
            <v>5532096.5</v>
          </cell>
          <cell r="AJ49" t="str">
            <v>5648399</v>
          </cell>
          <cell r="AK49" t="str">
            <v>5819377.5</v>
          </cell>
          <cell r="AL49" t="str">
            <v>5943504.5</v>
          </cell>
          <cell r="AM49" t="str">
            <v>6095867</v>
          </cell>
          <cell r="AN49" t="str">
            <v>6289427</v>
          </cell>
          <cell r="AO49" t="str">
            <v>6300099</v>
          </cell>
          <cell r="AP49" t="str">
            <v>6096846</v>
          </cell>
          <cell r="AQ49" t="str">
            <v>6381675.5</v>
          </cell>
          <cell r="AR49" t="str">
            <v>6437353.5</v>
          </cell>
          <cell r="AS49" t="str">
            <v>6583347</v>
          </cell>
          <cell r="AT49" t="str">
            <v>6715643.5</v>
          </cell>
        </row>
        <row r="50">
          <cell r="A50" t="str">
            <v>OECD Europe</v>
          </cell>
          <cell r="B50" t="str">
            <v>OECD Europe</v>
          </cell>
          <cell r="C50" t="str">
            <v>..</v>
          </cell>
          <cell r="D50" t="str">
            <v>..</v>
          </cell>
          <cell r="E50" t="str">
            <v>..</v>
          </cell>
          <cell r="F50" t="str">
            <v>..</v>
          </cell>
          <cell r="G50" t="str">
            <v>..</v>
          </cell>
          <cell r="H50" t="str">
            <v>..</v>
          </cell>
          <cell r="I50" t="str">
            <v>..</v>
          </cell>
          <cell r="J50" t="str">
            <v>..</v>
          </cell>
          <cell r="K50" t="str">
            <v>..</v>
          </cell>
          <cell r="L50" t="str">
            <v>..</v>
          </cell>
          <cell r="M50" t="str">
            <v>..</v>
          </cell>
          <cell r="N50" t="str">
            <v>..</v>
          </cell>
          <cell r="O50" t="str">
            <v>..</v>
          </cell>
          <cell r="P50" t="str">
            <v>..</v>
          </cell>
          <cell r="Q50" t="str">
            <v>..</v>
          </cell>
          <cell r="R50" t="str">
            <v>..</v>
          </cell>
          <cell r="S50" t="str">
            <v>..</v>
          </cell>
          <cell r="T50" t="str">
            <v>..</v>
          </cell>
          <cell r="U50" t="str">
            <v>..</v>
          </cell>
          <cell r="V50" t="str">
            <v>..</v>
          </cell>
          <cell r="W50" t="str">
            <v>10136010</v>
          </cell>
          <cell r="X50" t="str">
            <v>10248370</v>
          </cell>
          <cell r="Y50" t="str">
            <v>10370011</v>
          </cell>
          <cell r="Z50" t="str">
            <v>10406806</v>
          </cell>
          <cell r="AA50" t="str">
            <v>10670453</v>
          </cell>
          <cell r="AB50" t="str">
            <v>10993580</v>
          </cell>
          <cell r="AC50" t="str">
            <v>11241024</v>
          </cell>
          <cell r="AD50" t="str">
            <v>11602045</v>
          </cell>
          <cell r="AE50" t="str">
            <v>11943502</v>
          </cell>
          <cell r="AF50" t="str">
            <v>12254163</v>
          </cell>
          <cell r="AG50" t="str">
            <v>12763425</v>
          </cell>
          <cell r="AH50" t="str">
            <v>12987638</v>
          </cell>
          <cell r="AI50" t="str">
            <v>13183104</v>
          </cell>
          <cell r="AJ50" t="str">
            <v>13399879</v>
          </cell>
          <cell r="AK50" t="str">
            <v>13770460</v>
          </cell>
          <cell r="AL50" t="str">
            <v>14121733</v>
          </cell>
          <cell r="AM50" t="str">
            <v>14639201</v>
          </cell>
          <cell r="AN50" t="str">
            <v>15132021</v>
          </cell>
          <cell r="AO50" t="str">
            <v>15188143</v>
          </cell>
          <cell r="AP50" t="str">
            <v>14571779</v>
          </cell>
          <cell r="AQ50" t="str">
            <v>14932695</v>
          </cell>
          <cell r="AR50" t="str">
            <v>15235658</v>
          </cell>
          <cell r="AS50" t="str">
            <v>15227925</v>
          </cell>
          <cell r="AT50" t="str">
            <v>15229507</v>
          </cell>
        </row>
      </sheetData>
      <sheetData sheetId="3"/>
      <sheetData sheetId="4">
        <row r="31">
          <cell r="A31" t="str">
            <v>SWE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sheetName val="Electricity and heat"/>
      <sheetName val="Other electricity own use"/>
      <sheetName val="Manufacturing"/>
      <sheetName val="Transport"/>
      <sheetName val="Residential"/>
      <sheetName val="Commercial"/>
      <sheetName val="Agriculture"/>
      <sheetName val="Other sectors"/>
      <sheetName val="ROAD TRANSPORT "/>
      <sheetName val="RAIL TRANSPORT"/>
      <sheetName val="DOMESTIC AVIATION"/>
      <sheetName val="DOMESTIC NAVIGATION"/>
      <sheetName val="PIPELINES"/>
      <sheetName val="OTHER TRANSPORT  "/>
      <sheetName val="NON-ENERGY TRANSPORT"/>
      <sheetName val="Other electricity own use data"/>
      <sheetName val="Electricity and heat data"/>
      <sheetName val="Manufacturing data"/>
      <sheetName val="Transport data"/>
      <sheetName val="road transport data"/>
      <sheetName val="rail transport data"/>
      <sheetName val="domestic aviation data"/>
      <sheetName val="domestic navigation data"/>
      <sheetName val="pipeline data"/>
      <sheetName val="Other transport data"/>
      <sheetName val="non energy transport data"/>
      <sheetName val="residential data"/>
      <sheetName val="commercial data"/>
      <sheetName val="other sectors data"/>
      <sheetName val="Agriculture data"/>
      <sheetName val="Fishing data"/>
      <sheetName val="CO2 by sector"/>
      <sheetName val="Total Check"/>
      <sheetName val="Transport check"/>
    </sheetNames>
    <sheetDataSet>
      <sheetData sheetId="0">
        <row r="7">
          <cell r="AF7" t="str">
            <v>1989</v>
          </cell>
          <cell r="AG7" t="str">
            <v>1990</v>
          </cell>
          <cell r="AH7" t="str">
            <v>1991</v>
          </cell>
          <cell r="AO7" t="str">
            <v>1998</v>
          </cell>
          <cell r="AP7" t="str">
            <v>1999</v>
          </cell>
          <cell r="AQ7" t="str">
            <v>2000</v>
          </cell>
          <cell r="AY7" t="str">
            <v>2008</v>
          </cell>
          <cell r="AZ7" t="str">
            <v>2009</v>
          </cell>
          <cell r="BA7" t="str">
            <v>2010</v>
          </cell>
        </row>
        <row r="8">
          <cell r="B8" t="str">
            <v>AUS</v>
          </cell>
          <cell r="C8">
            <v>87.59</v>
          </cell>
          <cell r="D8">
            <v>90.99</v>
          </cell>
          <cell r="E8">
            <v>94.08</v>
          </cell>
          <cell r="F8">
            <v>99.93</v>
          </cell>
          <cell r="G8">
            <v>105.25</v>
          </cell>
          <cell r="H8">
            <v>111.28</v>
          </cell>
          <cell r="I8">
            <v>115.88</v>
          </cell>
          <cell r="J8">
            <v>122.39</v>
          </cell>
          <cell r="K8">
            <v>129.43</v>
          </cell>
          <cell r="L8">
            <v>135.63999999999999</v>
          </cell>
          <cell r="M8">
            <v>142.26</v>
          </cell>
          <cell r="N8">
            <v>144.13999999999999</v>
          </cell>
          <cell r="O8">
            <v>148.94</v>
          </cell>
          <cell r="P8">
            <v>158.54</v>
          </cell>
          <cell r="Q8">
            <v>173.3</v>
          </cell>
          <cell r="R8">
            <v>180.03</v>
          </cell>
          <cell r="S8">
            <v>182.42</v>
          </cell>
          <cell r="T8">
            <v>196.73</v>
          </cell>
          <cell r="U8">
            <v>192.27</v>
          </cell>
          <cell r="V8">
            <v>198.29</v>
          </cell>
          <cell r="W8">
            <v>208</v>
          </cell>
          <cell r="X8">
            <v>208.33</v>
          </cell>
          <cell r="Y8">
            <v>214.51</v>
          </cell>
          <cell r="Z8">
            <v>202.52</v>
          </cell>
          <cell r="AA8">
            <v>208.98</v>
          </cell>
          <cell r="AB8">
            <v>221</v>
          </cell>
          <cell r="AC8">
            <v>222.11</v>
          </cell>
          <cell r="AD8">
            <v>231.99</v>
          </cell>
          <cell r="AE8">
            <v>242.08</v>
          </cell>
          <cell r="AF8">
            <v>255.32</v>
          </cell>
          <cell r="AG8">
            <v>260.02</v>
          </cell>
          <cell r="AH8">
            <v>261.37</v>
          </cell>
          <cell r="AI8">
            <v>265.06</v>
          </cell>
          <cell r="AJ8">
            <v>269.08999999999997</v>
          </cell>
          <cell r="AK8">
            <v>275.14</v>
          </cell>
          <cell r="AL8">
            <v>285.43</v>
          </cell>
          <cell r="AM8">
            <v>295.67</v>
          </cell>
          <cell r="AN8">
            <v>303.29000000000002</v>
          </cell>
          <cell r="AO8">
            <v>323.07</v>
          </cell>
          <cell r="AP8">
            <v>332.5</v>
          </cell>
          <cell r="AQ8">
            <v>338.77</v>
          </cell>
          <cell r="AR8">
            <v>351.35</v>
          </cell>
          <cell r="AS8">
            <v>358.74</v>
          </cell>
          <cell r="AT8">
            <v>361.56</v>
          </cell>
          <cell r="AU8">
            <v>376.3</v>
          </cell>
          <cell r="AV8">
            <v>380.23</v>
          </cell>
          <cell r="AW8">
            <v>384.78</v>
          </cell>
          <cell r="AX8">
            <v>394.85</v>
          </cell>
          <cell r="AY8">
            <v>397.34</v>
          </cell>
          <cell r="AZ8">
            <v>404.59</v>
          </cell>
          <cell r="BA8">
            <v>396.03</v>
          </cell>
          <cell r="BB8">
            <v>396.77</v>
          </cell>
        </row>
        <row r="9">
          <cell r="B9" t="str">
            <v>AUT</v>
          </cell>
          <cell r="C9">
            <v>30.07</v>
          </cell>
          <cell r="D9">
            <v>30.32</v>
          </cell>
          <cell r="E9">
            <v>33.25</v>
          </cell>
          <cell r="F9">
            <v>36.619999999999997</v>
          </cell>
          <cell r="G9">
            <v>37.409999999999997</v>
          </cell>
          <cell r="H9">
            <v>36.619999999999997</v>
          </cell>
          <cell r="I9">
            <v>36.96</v>
          </cell>
          <cell r="J9">
            <v>37.78</v>
          </cell>
          <cell r="K9">
            <v>40.51</v>
          </cell>
          <cell r="L9">
            <v>43.05</v>
          </cell>
          <cell r="M9">
            <v>46.53</v>
          </cell>
          <cell r="N9">
            <v>48.71</v>
          </cell>
          <cell r="O9">
            <v>50.51</v>
          </cell>
          <cell r="P9">
            <v>53.99</v>
          </cell>
          <cell r="Q9">
            <v>51.25</v>
          </cell>
          <cell r="R9">
            <v>50.17</v>
          </cell>
          <cell r="S9">
            <v>54.31</v>
          </cell>
          <cell r="T9">
            <v>51.8</v>
          </cell>
          <cell r="U9">
            <v>54.53</v>
          </cell>
          <cell r="V9">
            <v>57.21</v>
          </cell>
          <cell r="W9">
            <v>55.66</v>
          </cell>
          <cell r="X9">
            <v>52.83</v>
          </cell>
          <cell r="Y9">
            <v>50.96</v>
          </cell>
          <cell r="Z9">
            <v>51.09</v>
          </cell>
          <cell r="AA9">
            <v>52.86</v>
          </cell>
          <cell r="AB9">
            <v>54.28</v>
          </cell>
          <cell r="AC9">
            <v>53.18</v>
          </cell>
          <cell r="AD9">
            <v>54.21</v>
          </cell>
          <cell r="AE9">
            <v>52.1</v>
          </cell>
          <cell r="AF9">
            <v>52.49</v>
          </cell>
          <cell r="AG9">
            <v>56.44</v>
          </cell>
          <cell r="AH9">
            <v>60.56</v>
          </cell>
          <cell r="AI9">
            <v>55.66</v>
          </cell>
          <cell r="AJ9">
            <v>55.98</v>
          </cell>
          <cell r="AK9">
            <v>56.16</v>
          </cell>
          <cell r="AL9">
            <v>59.38</v>
          </cell>
          <cell r="AM9">
            <v>63.13</v>
          </cell>
          <cell r="AN9">
            <v>62.42</v>
          </cell>
          <cell r="AO9">
            <v>62.92</v>
          </cell>
          <cell r="AP9">
            <v>61.37</v>
          </cell>
          <cell r="AQ9">
            <v>61.7</v>
          </cell>
          <cell r="AR9">
            <v>65.87</v>
          </cell>
          <cell r="AS9">
            <v>67.400000000000006</v>
          </cell>
          <cell r="AT9">
            <v>72.59</v>
          </cell>
          <cell r="AU9">
            <v>73.7</v>
          </cell>
          <cell r="AV9">
            <v>74.67</v>
          </cell>
          <cell r="AW9">
            <v>72.5</v>
          </cell>
          <cell r="AX9">
            <v>70.010000000000005</v>
          </cell>
          <cell r="AY9">
            <v>70.61</v>
          </cell>
          <cell r="AZ9">
            <v>64.209999999999994</v>
          </cell>
          <cell r="BA9">
            <v>70.06</v>
          </cell>
          <cell r="BB9">
            <v>68.489999999999995</v>
          </cell>
        </row>
        <row r="10">
          <cell r="B10" t="str">
            <v>BEL</v>
          </cell>
          <cell r="C10">
            <v>85.3</v>
          </cell>
          <cell r="D10">
            <v>85.56</v>
          </cell>
          <cell r="E10">
            <v>92.86</v>
          </cell>
          <cell r="F10">
            <v>103.21</v>
          </cell>
          <cell r="G10">
            <v>101.27</v>
          </cell>
          <cell r="H10">
            <v>103.82</v>
          </cell>
          <cell r="I10">
            <v>99.99</v>
          </cell>
          <cell r="J10">
            <v>100.4</v>
          </cell>
          <cell r="K10">
            <v>110.38</v>
          </cell>
          <cell r="L10">
            <v>115.31</v>
          </cell>
          <cell r="M10">
            <v>119.12</v>
          </cell>
          <cell r="N10">
            <v>116.83</v>
          </cell>
          <cell r="O10">
            <v>126.66</v>
          </cell>
          <cell r="P10">
            <v>132.72999999999999</v>
          </cell>
          <cell r="Q10">
            <v>130.57</v>
          </cell>
          <cell r="R10">
            <v>115.59</v>
          </cell>
          <cell r="S10">
            <v>124.46</v>
          </cell>
          <cell r="T10">
            <v>123.47</v>
          </cell>
          <cell r="U10">
            <v>129.03</v>
          </cell>
          <cell r="V10">
            <v>132.31</v>
          </cell>
          <cell r="W10">
            <v>125.69</v>
          </cell>
          <cell r="X10">
            <v>115.49</v>
          </cell>
          <cell r="Y10">
            <v>109.27</v>
          </cell>
          <cell r="Z10">
            <v>100.6</v>
          </cell>
          <cell r="AA10">
            <v>102.64</v>
          </cell>
          <cell r="AB10">
            <v>101.93</v>
          </cell>
          <cell r="AC10">
            <v>102.55</v>
          </cell>
          <cell r="AD10">
            <v>102.81</v>
          </cell>
          <cell r="AE10">
            <v>104.61</v>
          </cell>
          <cell r="AF10">
            <v>105.92</v>
          </cell>
          <cell r="AG10">
            <v>107.95</v>
          </cell>
          <cell r="AH10">
            <v>113.31</v>
          </cell>
          <cell r="AI10">
            <v>112.26</v>
          </cell>
          <cell r="AJ10">
            <v>109.78</v>
          </cell>
          <cell r="AK10">
            <v>115.49</v>
          </cell>
          <cell r="AL10">
            <v>115.21</v>
          </cell>
          <cell r="AM10">
            <v>121.26</v>
          </cell>
          <cell r="AN10">
            <v>118.48</v>
          </cell>
          <cell r="AO10">
            <v>120.94</v>
          </cell>
          <cell r="AP10">
            <v>117.39</v>
          </cell>
          <cell r="AQ10">
            <v>118.6</v>
          </cell>
          <cell r="AR10">
            <v>119.7</v>
          </cell>
          <cell r="AS10">
            <v>112.35</v>
          </cell>
          <cell r="AT10">
            <v>120.01</v>
          </cell>
          <cell r="AU10">
            <v>117.01</v>
          </cell>
          <cell r="AV10">
            <v>113</v>
          </cell>
          <cell r="AW10">
            <v>110.06</v>
          </cell>
          <cell r="AX10">
            <v>106.05</v>
          </cell>
          <cell r="AY10">
            <v>111.6</v>
          </cell>
          <cell r="AZ10">
            <v>100.89</v>
          </cell>
          <cell r="BA10">
            <v>108.01</v>
          </cell>
          <cell r="BB10">
            <v>108.59</v>
          </cell>
        </row>
        <row r="11">
          <cell r="B11" t="str">
            <v>CAN</v>
          </cell>
          <cell r="C11">
            <v>186.34</v>
          </cell>
          <cell r="D11">
            <v>190.83</v>
          </cell>
          <cell r="E11">
            <v>203.5</v>
          </cell>
          <cell r="F11">
            <v>216.21</v>
          </cell>
          <cell r="G11">
            <v>231.58</v>
          </cell>
          <cell r="H11">
            <v>248.93</v>
          </cell>
          <cell r="I11">
            <v>259.86</v>
          </cell>
          <cell r="J11">
            <v>275.20999999999998</v>
          </cell>
          <cell r="K11">
            <v>295.42</v>
          </cell>
          <cell r="L11">
            <v>308.37</v>
          </cell>
          <cell r="M11">
            <v>330.92</v>
          </cell>
          <cell r="N11">
            <v>339.55</v>
          </cell>
          <cell r="O11">
            <v>357.93</v>
          </cell>
          <cell r="P11">
            <v>375.98</v>
          </cell>
          <cell r="Q11">
            <v>386.08</v>
          </cell>
          <cell r="R11">
            <v>377.95</v>
          </cell>
          <cell r="S11">
            <v>392.28</v>
          </cell>
          <cell r="T11">
            <v>405.73</v>
          </cell>
          <cell r="U11">
            <v>408.23</v>
          </cell>
          <cell r="V11">
            <v>422.6</v>
          </cell>
          <cell r="W11">
            <v>426.87</v>
          </cell>
          <cell r="X11">
            <v>408.11</v>
          </cell>
          <cell r="Y11">
            <v>390.17</v>
          </cell>
          <cell r="Z11">
            <v>384.58</v>
          </cell>
          <cell r="AA11">
            <v>401.3</v>
          </cell>
          <cell r="AB11">
            <v>402.22</v>
          </cell>
          <cell r="AC11">
            <v>393.66</v>
          </cell>
          <cell r="AD11">
            <v>405.56</v>
          </cell>
          <cell r="AE11">
            <v>435.94</v>
          </cell>
          <cell r="AF11">
            <v>451.7</v>
          </cell>
          <cell r="AG11">
            <v>428.2</v>
          </cell>
          <cell r="AH11">
            <v>422.37</v>
          </cell>
          <cell r="AI11">
            <v>434.93</v>
          </cell>
          <cell r="AJ11">
            <v>434.28</v>
          </cell>
          <cell r="AK11">
            <v>449.76</v>
          </cell>
          <cell r="AL11">
            <v>460.88</v>
          </cell>
          <cell r="AM11">
            <v>476.17</v>
          </cell>
          <cell r="AN11">
            <v>492.77</v>
          </cell>
          <cell r="AO11">
            <v>497.32</v>
          </cell>
          <cell r="AP11">
            <v>507.95</v>
          </cell>
          <cell r="AQ11">
            <v>529.54</v>
          </cell>
          <cell r="AR11">
            <v>522.5</v>
          </cell>
          <cell r="AS11">
            <v>530.57000000000005</v>
          </cell>
          <cell r="AT11">
            <v>554.52</v>
          </cell>
          <cell r="AU11">
            <v>550.98</v>
          </cell>
          <cell r="AV11">
            <v>555.22</v>
          </cell>
          <cell r="AW11">
            <v>536.24</v>
          </cell>
          <cell r="AX11">
            <v>562.80999999999995</v>
          </cell>
          <cell r="AY11">
            <v>551.88</v>
          </cell>
          <cell r="AZ11">
            <v>519.49</v>
          </cell>
          <cell r="BA11">
            <v>527.95000000000005</v>
          </cell>
          <cell r="BB11">
            <v>529.84</v>
          </cell>
        </row>
        <row r="12">
          <cell r="B12" t="str">
            <v>CHL</v>
          </cell>
          <cell r="C12" t="str">
            <v>..</v>
          </cell>
          <cell r="D12" t="str">
            <v>..</v>
          </cell>
          <cell r="E12" t="str">
            <v>..</v>
          </cell>
          <cell r="F12" t="str">
            <v>..</v>
          </cell>
          <cell r="G12" t="str">
            <v>..</v>
          </cell>
          <cell r="H12" t="str">
            <v>..</v>
          </cell>
          <cell r="I12" t="str">
            <v>..</v>
          </cell>
          <cell r="J12" t="str">
            <v>..</v>
          </cell>
          <cell r="K12" t="str">
            <v>..</v>
          </cell>
          <cell r="L12" t="str">
            <v>..</v>
          </cell>
          <cell r="M12" t="str">
            <v>..</v>
          </cell>
          <cell r="N12">
            <v>20.84</v>
          </cell>
          <cell r="O12">
            <v>20.420000000000002</v>
          </cell>
          <cell r="P12">
            <v>19.82</v>
          </cell>
          <cell r="Q12">
            <v>19.54</v>
          </cell>
          <cell r="R12">
            <v>16.98</v>
          </cell>
          <cell r="S12">
            <v>17.77</v>
          </cell>
          <cell r="T12">
            <v>18.559999999999999</v>
          </cell>
          <cell r="U12">
            <v>19.28</v>
          </cell>
          <cell r="V12">
            <v>20.51</v>
          </cell>
          <cell r="W12">
            <v>21.22</v>
          </cell>
          <cell r="X12">
            <v>21.16</v>
          </cell>
          <cell r="Y12">
            <v>18.25</v>
          </cell>
          <cell r="Z12">
            <v>18.86</v>
          </cell>
          <cell r="AA12">
            <v>20.03</v>
          </cell>
          <cell r="AB12">
            <v>19.440000000000001</v>
          </cell>
          <cell r="AC12">
            <v>20.059999999999999</v>
          </cell>
          <cell r="AD12">
            <v>20.36</v>
          </cell>
          <cell r="AE12">
            <v>24.6</v>
          </cell>
          <cell r="AF12">
            <v>29.77</v>
          </cell>
          <cell r="AG12">
            <v>31.04</v>
          </cell>
          <cell r="AH12">
            <v>29.81</v>
          </cell>
          <cell r="AI12">
            <v>30.91</v>
          </cell>
          <cell r="AJ12">
            <v>32.450000000000003</v>
          </cell>
          <cell r="AK12">
            <v>36.17</v>
          </cell>
          <cell r="AL12">
            <v>38.94</v>
          </cell>
          <cell r="AM12">
            <v>45.36</v>
          </cell>
          <cell r="AN12">
            <v>52.33</v>
          </cell>
          <cell r="AO12">
            <v>53.79</v>
          </cell>
          <cell r="AP12">
            <v>57.22</v>
          </cell>
          <cell r="AQ12">
            <v>52.52</v>
          </cell>
          <cell r="AR12">
            <v>50.43</v>
          </cell>
          <cell r="AS12">
            <v>51.46</v>
          </cell>
          <cell r="AT12">
            <v>53.31</v>
          </cell>
          <cell r="AU12">
            <v>57.75</v>
          </cell>
          <cell r="AV12">
            <v>58.19</v>
          </cell>
          <cell r="AW12">
            <v>59.86</v>
          </cell>
          <cell r="AX12">
            <v>67.13</v>
          </cell>
          <cell r="AY12">
            <v>68.48</v>
          </cell>
          <cell r="AZ12">
            <v>65.42</v>
          </cell>
          <cell r="BA12">
            <v>69.78</v>
          </cell>
          <cell r="BB12">
            <v>76.31</v>
          </cell>
        </row>
        <row r="13">
          <cell r="B13" t="str">
            <v>CZE</v>
          </cell>
          <cell r="C13" t="str">
            <v>..</v>
          </cell>
          <cell r="D13" t="str">
            <v>..</v>
          </cell>
          <cell r="E13" t="str">
            <v>..</v>
          </cell>
          <cell r="F13" t="str">
            <v>..</v>
          </cell>
          <cell r="G13" t="str">
            <v>..</v>
          </cell>
          <cell r="H13" t="str">
            <v>..</v>
          </cell>
          <cell r="I13" t="str">
            <v>..</v>
          </cell>
          <cell r="J13" t="str">
            <v>..</v>
          </cell>
          <cell r="K13" t="str">
            <v>..</v>
          </cell>
          <cell r="L13" t="str">
            <v>..</v>
          </cell>
          <cell r="M13" t="str">
            <v>..</v>
          </cell>
          <cell r="N13">
            <v>150.94999999999999</v>
          </cell>
          <cell r="O13">
            <v>150.04</v>
          </cell>
          <cell r="P13">
            <v>147.09</v>
          </cell>
          <cell r="Q13">
            <v>146.27000000000001</v>
          </cell>
          <cell r="R13">
            <v>152.59</v>
          </cell>
          <cell r="S13">
            <v>157.36000000000001</v>
          </cell>
          <cell r="T13">
            <v>166.9</v>
          </cell>
          <cell r="U13">
            <v>163.04</v>
          </cell>
          <cell r="V13">
            <v>172.51</v>
          </cell>
          <cell r="W13">
            <v>165.8</v>
          </cell>
          <cell r="X13">
            <v>166.53</v>
          </cell>
          <cell r="Y13">
            <v>169.29</v>
          </cell>
          <cell r="Z13">
            <v>170.45</v>
          </cell>
          <cell r="AA13">
            <v>173.15</v>
          </cell>
          <cell r="AB13">
            <v>173.14</v>
          </cell>
          <cell r="AC13">
            <v>173.12</v>
          </cell>
          <cell r="AD13">
            <v>174.19</v>
          </cell>
          <cell r="AE13">
            <v>170.81</v>
          </cell>
          <cell r="AF13">
            <v>163.5</v>
          </cell>
          <cell r="AG13">
            <v>155.13999999999999</v>
          </cell>
          <cell r="AH13">
            <v>140.93</v>
          </cell>
          <cell r="AI13">
            <v>131.38</v>
          </cell>
          <cell r="AJ13">
            <v>126.71</v>
          </cell>
          <cell r="AK13">
            <v>120.2</v>
          </cell>
          <cell r="AL13">
            <v>123.68</v>
          </cell>
          <cell r="AM13">
            <v>125.59</v>
          </cell>
          <cell r="AN13">
            <v>123.97</v>
          </cell>
          <cell r="AO13">
            <v>117.56</v>
          </cell>
          <cell r="AP13">
            <v>110.89</v>
          </cell>
          <cell r="AQ13">
            <v>121.88</v>
          </cell>
          <cell r="AR13">
            <v>121.43</v>
          </cell>
          <cell r="AS13">
            <v>117.17</v>
          </cell>
          <cell r="AT13">
            <v>120.72</v>
          </cell>
          <cell r="AU13">
            <v>121.84</v>
          </cell>
          <cell r="AV13">
            <v>119.59</v>
          </cell>
          <cell r="AW13">
            <v>120.67</v>
          </cell>
          <cell r="AX13">
            <v>122.02</v>
          </cell>
          <cell r="AY13">
            <v>117.3</v>
          </cell>
          <cell r="AZ13">
            <v>110.12</v>
          </cell>
          <cell r="BA13">
            <v>114.38</v>
          </cell>
          <cell r="BB13">
            <v>112.68</v>
          </cell>
        </row>
        <row r="14">
          <cell r="B14" t="str">
            <v>DNK</v>
          </cell>
          <cell r="C14">
            <v>30.69</v>
          </cell>
          <cell r="D14">
            <v>31.69</v>
          </cell>
          <cell r="E14">
            <v>35.76</v>
          </cell>
          <cell r="F14">
            <v>39.33</v>
          </cell>
          <cell r="G14">
            <v>39.92</v>
          </cell>
          <cell r="H14">
            <v>42.39</v>
          </cell>
          <cell r="I14">
            <v>45.86</v>
          </cell>
          <cell r="J14">
            <v>44.64</v>
          </cell>
          <cell r="K14">
            <v>48.23</v>
          </cell>
          <cell r="L14">
            <v>55.74</v>
          </cell>
          <cell r="M14">
            <v>59.05</v>
          </cell>
          <cell r="N14">
            <v>55.03</v>
          </cell>
          <cell r="O14">
            <v>57.05</v>
          </cell>
          <cell r="P14">
            <v>56.03</v>
          </cell>
          <cell r="Q14">
            <v>49.84</v>
          </cell>
          <cell r="R14">
            <v>52.49</v>
          </cell>
          <cell r="S14">
            <v>58.1</v>
          </cell>
          <cell r="T14">
            <v>59.69</v>
          </cell>
          <cell r="U14">
            <v>59.19</v>
          </cell>
          <cell r="V14">
            <v>62.66</v>
          </cell>
          <cell r="W14">
            <v>62.54</v>
          </cell>
          <cell r="X14">
            <v>52.54</v>
          </cell>
          <cell r="Y14">
            <v>54.64</v>
          </cell>
          <cell r="Z14">
            <v>51.34</v>
          </cell>
          <cell r="AA14">
            <v>52.9</v>
          </cell>
          <cell r="AB14">
            <v>60.51</v>
          </cell>
          <cell r="AC14">
            <v>61.1</v>
          </cell>
          <cell r="AD14">
            <v>59.28</v>
          </cell>
          <cell r="AE14">
            <v>55.51</v>
          </cell>
          <cell r="AF14">
            <v>49.8</v>
          </cell>
          <cell r="AG14">
            <v>50.63</v>
          </cell>
          <cell r="AH14">
            <v>60.68</v>
          </cell>
          <cell r="AI14">
            <v>54.93</v>
          </cell>
          <cell r="AJ14">
            <v>57.29</v>
          </cell>
          <cell r="AK14">
            <v>61.17</v>
          </cell>
          <cell r="AL14">
            <v>58.14</v>
          </cell>
          <cell r="AM14">
            <v>71.28</v>
          </cell>
          <cell r="AN14">
            <v>61.7</v>
          </cell>
          <cell r="AO14">
            <v>57.81</v>
          </cell>
          <cell r="AP14">
            <v>54.71</v>
          </cell>
          <cell r="AQ14">
            <v>50.76</v>
          </cell>
          <cell r="AR14">
            <v>52.33</v>
          </cell>
          <cell r="AS14">
            <v>52.04</v>
          </cell>
          <cell r="AT14">
            <v>57.28</v>
          </cell>
          <cell r="AU14">
            <v>51.71</v>
          </cell>
          <cell r="AV14">
            <v>48.41</v>
          </cell>
          <cell r="AW14">
            <v>56.19</v>
          </cell>
          <cell r="AX14">
            <v>51.52</v>
          </cell>
          <cell r="AY14">
            <v>48.61</v>
          </cell>
          <cell r="AZ14">
            <v>46.88</v>
          </cell>
          <cell r="BA14">
            <v>46.97</v>
          </cell>
          <cell r="BB14">
            <v>41.68</v>
          </cell>
        </row>
        <row r="15">
          <cell r="B15" t="str">
            <v>EST</v>
          </cell>
          <cell r="C15" t="str">
            <v>..</v>
          </cell>
          <cell r="D15" t="str">
            <v>..</v>
          </cell>
          <cell r="E15" t="str">
            <v>..</v>
          </cell>
          <cell r="F15" t="str">
            <v>..</v>
          </cell>
          <cell r="G15" t="str">
            <v>..</v>
          </cell>
          <cell r="H15" t="str">
            <v>..</v>
          </cell>
          <cell r="I15" t="str">
            <v>..</v>
          </cell>
          <cell r="J15" t="str">
            <v>..</v>
          </cell>
          <cell r="K15" t="str">
            <v>..</v>
          </cell>
          <cell r="L15" t="str">
            <v>..</v>
          </cell>
          <cell r="M15">
            <v>0</v>
          </cell>
          <cell r="N15" t="str">
            <v>..</v>
          </cell>
          <cell r="O15" t="str">
            <v>..</v>
          </cell>
          <cell r="P15" t="str">
            <v>..</v>
          </cell>
          <cell r="Q15" t="str">
            <v>..</v>
          </cell>
          <cell r="R15" t="str">
            <v>..</v>
          </cell>
          <cell r="S15" t="str">
            <v>..</v>
          </cell>
          <cell r="T15" t="str">
            <v>..</v>
          </cell>
          <cell r="U15" t="str">
            <v>..</v>
          </cell>
          <cell r="V15" t="str">
            <v>..</v>
          </cell>
          <cell r="W15" t="str">
            <v>..</v>
          </cell>
          <cell r="X15" t="str">
            <v>..</v>
          </cell>
          <cell r="Y15" t="str">
            <v>..</v>
          </cell>
          <cell r="Z15" t="str">
            <v>..</v>
          </cell>
          <cell r="AA15" t="str">
            <v>..</v>
          </cell>
          <cell r="AB15" t="str">
            <v>..</v>
          </cell>
          <cell r="AC15" t="str">
            <v>..</v>
          </cell>
          <cell r="AD15" t="str">
            <v>..</v>
          </cell>
          <cell r="AE15" t="str">
            <v>..</v>
          </cell>
          <cell r="AF15" t="str">
            <v>..</v>
          </cell>
          <cell r="AG15">
            <v>36.11</v>
          </cell>
          <cell r="AH15">
            <v>32.11</v>
          </cell>
          <cell r="AI15">
            <v>23.49</v>
          </cell>
          <cell r="AJ15">
            <v>17.96</v>
          </cell>
          <cell r="AK15">
            <v>17.760000000000002</v>
          </cell>
          <cell r="AL15">
            <v>16.079999999999998</v>
          </cell>
          <cell r="AM15">
            <v>16.96</v>
          </cell>
          <cell r="AN15">
            <v>16.55</v>
          </cell>
          <cell r="AO15">
            <v>16</v>
          </cell>
          <cell r="AP15">
            <v>14.89</v>
          </cell>
          <cell r="AQ15">
            <v>14.62</v>
          </cell>
          <cell r="AR15">
            <v>15.08</v>
          </cell>
          <cell r="AS15">
            <v>14.61</v>
          </cell>
          <cell r="AT15">
            <v>16.559999999999999</v>
          </cell>
          <cell r="AU15">
            <v>16.71</v>
          </cell>
          <cell r="AV15">
            <v>16.87</v>
          </cell>
          <cell r="AW15">
            <v>15.52</v>
          </cell>
          <cell r="AX15">
            <v>19.260000000000002</v>
          </cell>
          <cell r="AY15">
            <v>17.71</v>
          </cell>
          <cell r="AZ15">
            <v>14.66</v>
          </cell>
          <cell r="BA15">
            <v>18.47</v>
          </cell>
          <cell r="BB15">
            <v>19.3</v>
          </cell>
        </row>
        <row r="16">
          <cell r="B16" t="str">
            <v>FIN</v>
          </cell>
          <cell r="C16">
            <v>14.21</v>
          </cell>
          <cell r="D16">
            <v>14.15</v>
          </cell>
          <cell r="E16">
            <v>15.91</v>
          </cell>
          <cell r="F16">
            <v>18.3</v>
          </cell>
          <cell r="G16">
            <v>20.84</v>
          </cell>
          <cell r="H16">
            <v>23.84</v>
          </cell>
          <cell r="I16">
            <v>26.57</v>
          </cell>
          <cell r="J16">
            <v>27.3</v>
          </cell>
          <cell r="K16">
            <v>30.96</v>
          </cell>
          <cell r="L16">
            <v>36.14</v>
          </cell>
          <cell r="M16">
            <v>40.119999999999997</v>
          </cell>
          <cell r="N16">
            <v>39.78</v>
          </cell>
          <cell r="O16">
            <v>43.7</v>
          </cell>
          <cell r="P16">
            <v>48.01</v>
          </cell>
          <cell r="Q16">
            <v>44.51</v>
          </cell>
          <cell r="R16">
            <v>44.38</v>
          </cell>
          <cell r="S16">
            <v>50.52</v>
          </cell>
          <cell r="T16">
            <v>50.18</v>
          </cell>
          <cell r="U16">
            <v>54.73</v>
          </cell>
          <cell r="V16">
            <v>54.42</v>
          </cell>
          <cell r="W16">
            <v>55.18</v>
          </cell>
          <cell r="X16">
            <v>46.04</v>
          </cell>
          <cell r="Y16">
            <v>44.49</v>
          </cell>
          <cell r="Z16">
            <v>43.16</v>
          </cell>
          <cell r="AA16">
            <v>44.44</v>
          </cell>
          <cell r="AB16">
            <v>48.6</v>
          </cell>
          <cell r="AC16">
            <v>49.49</v>
          </cell>
          <cell r="AD16">
            <v>53.8</v>
          </cell>
          <cell r="AE16">
            <v>53.13</v>
          </cell>
          <cell r="AF16">
            <v>52.92</v>
          </cell>
          <cell r="AG16">
            <v>54.4</v>
          </cell>
          <cell r="AH16">
            <v>55.86</v>
          </cell>
          <cell r="AI16">
            <v>53.68</v>
          </cell>
          <cell r="AJ16">
            <v>54.76</v>
          </cell>
          <cell r="AK16">
            <v>61.35</v>
          </cell>
          <cell r="AL16">
            <v>56.02</v>
          </cell>
          <cell r="AM16">
            <v>62.21</v>
          </cell>
          <cell r="AN16">
            <v>60.05</v>
          </cell>
          <cell r="AO16">
            <v>56.81</v>
          </cell>
          <cell r="AP16">
            <v>56.1</v>
          </cell>
          <cell r="AQ16">
            <v>55.35</v>
          </cell>
          <cell r="AR16">
            <v>60.51</v>
          </cell>
          <cell r="AS16">
            <v>63.15</v>
          </cell>
          <cell r="AT16">
            <v>71.23</v>
          </cell>
          <cell r="AU16">
            <v>67.36</v>
          </cell>
          <cell r="AV16">
            <v>55.25</v>
          </cell>
          <cell r="AW16">
            <v>66.66</v>
          </cell>
          <cell r="AX16">
            <v>64.58</v>
          </cell>
          <cell r="AY16">
            <v>56.94</v>
          </cell>
          <cell r="AZ16">
            <v>55.09</v>
          </cell>
          <cell r="BA16">
            <v>63.22</v>
          </cell>
          <cell r="BB16">
            <v>55.61</v>
          </cell>
        </row>
        <row r="17">
          <cell r="B17" t="str">
            <v>FRA</v>
          </cell>
          <cell r="C17">
            <v>260.56</v>
          </cell>
          <cell r="D17">
            <v>269.56</v>
          </cell>
          <cell r="E17">
            <v>292.66000000000003</v>
          </cell>
          <cell r="F17">
            <v>310.52</v>
          </cell>
          <cell r="G17">
            <v>328.27</v>
          </cell>
          <cell r="H17">
            <v>326.57</v>
          </cell>
          <cell r="I17">
            <v>323.36</v>
          </cell>
          <cell r="J17">
            <v>342.66</v>
          </cell>
          <cell r="K17">
            <v>357.12</v>
          </cell>
          <cell r="L17">
            <v>381.42</v>
          </cell>
          <cell r="M17">
            <v>416.52</v>
          </cell>
          <cell r="N17">
            <v>431.89</v>
          </cell>
          <cell r="O17">
            <v>448.64</v>
          </cell>
          <cell r="P17">
            <v>484.82</v>
          </cell>
          <cell r="Q17">
            <v>464.6</v>
          </cell>
          <cell r="R17">
            <v>430.62</v>
          </cell>
          <cell r="S17">
            <v>469.33</v>
          </cell>
          <cell r="T17">
            <v>455.33</v>
          </cell>
          <cell r="U17">
            <v>474.69</v>
          </cell>
          <cell r="V17">
            <v>481.82</v>
          </cell>
          <cell r="W17">
            <v>461.35</v>
          </cell>
          <cell r="X17">
            <v>414.11</v>
          </cell>
          <cell r="Y17">
            <v>396.7</v>
          </cell>
          <cell r="Z17">
            <v>380.96</v>
          </cell>
          <cell r="AA17">
            <v>369.47</v>
          </cell>
          <cell r="AB17">
            <v>360.26</v>
          </cell>
          <cell r="AC17">
            <v>347.76</v>
          </cell>
          <cell r="AD17">
            <v>342.33</v>
          </cell>
          <cell r="AE17">
            <v>340.51</v>
          </cell>
          <cell r="AF17">
            <v>355.95</v>
          </cell>
          <cell r="AG17">
            <v>352.57</v>
          </cell>
          <cell r="AH17">
            <v>380.12</v>
          </cell>
          <cell r="AI17">
            <v>368.45</v>
          </cell>
          <cell r="AJ17">
            <v>349.29</v>
          </cell>
          <cell r="AK17">
            <v>344.68</v>
          </cell>
          <cell r="AL17">
            <v>354.24</v>
          </cell>
          <cell r="AM17">
            <v>369.03</v>
          </cell>
          <cell r="AN17">
            <v>362.17</v>
          </cell>
          <cell r="AO17">
            <v>389.59</v>
          </cell>
          <cell r="AP17">
            <v>382.98</v>
          </cell>
          <cell r="AQ17">
            <v>378.68</v>
          </cell>
          <cell r="AR17">
            <v>385.31</v>
          </cell>
          <cell r="AS17">
            <v>378.48</v>
          </cell>
          <cell r="AT17">
            <v>385.15</v>
          </cell>
          <cell r="AU17">
            <v>385.32</v>
          </cell>
          <cell r="AV17">
            <v>388.33</v>
          </cell>
          <cell r="AW17">
            <v>379.5</v>
          </cell>
          <cell r="AX17">
            <v>373.07</v>
          </cell>
          <cell r="AY17">
            <v>370.09</v>
          </cell>
          <cell r="AZ17">
            <v>349.38</v>
          </cell>
          <cell r="BA17">
            <v>356.7</v>
          </cell>
          <cell r="BB17">
            <v>328.31</v>
          </cell>
        </row>
        <row r="18">
          <cell r="B18" t="str">
            <v>DEU</v>
          </cell>
          <cell r="C18">
            <v>528.07000000000005</v>
          </cell>
          <cell r="D18">
            <v>535.41999999999996</v>
          </cell>
          <cell r="E18">
            <v>569.66999999999996</v>
          </cell>
          <cell r="F18">
            <v>609.86</v>
          </cell>
          <cell r="G18">
            <v>622.23</v>
          </cell>
          <cell r="H18">
            <v>628.22</v>
          </cell>
          <cell r="I18">
            <v>620.51</v>
          </cell>
          <cell r="J18">
            <v>614.29999999999995</v>
          </cell>
          <cell r="K18">
            <v>649</v>
          </cell>
          <cell r="L18">
            <v>705.67</v>
          </cell>
          <cell r="M18">
            <v>981.07</v>
          </cell>
          <cell r="N18">
            <v>978.64</v>
          </cell>
          <cell r="O18">
            <v>1003.24</v>
          </cell>
          <cell r="P18">
            <v>1053.1199999999999</v>
          </cell>
          <cell r="Q18">
            <v>1028.54</v>
          </cell>
          <cell r="R18">
            <v>975.51</v>
          </cell>
          <cell r="S18">
            <v>1032.24</v>
          </cell>
          <cell r="T18">
            <v>1017.17</v>
          </cell>
          <cell r="U18">
            <v>1055.8499999999999</v>
          </cell>
          <cell r="V18">
            <v>1103.6500000000001</v>
          </cell>
          <cell r="W18">
            <v>1055.6199999999999</v>
          </cell>
          <cell r="X18">
            <v>1022.26</v>
          </cell>
          <cell r="Y18">
            <v>982.34</v>
          </cell>
          <cell r="Z18">
            <v>983.93</v>
          </cell>
          <cell r="AA18">
            <v>1006.14</v>
          </cell>
          <cell r="AB18">
            <v>1014.61</v>
          </cell>
          <cell r="AC18">
            <v>1016.33</v>
          </cell>
          <cell r="AD18">
            <v>1007.2</v>
          </cell>
          <cell r="AE18">
            <v>1001.22</v>
          </cell>
          <cell r="AF18">
            <v>976.82</v>
          </cell>
          <cell r="AG18">
            <v>949.66</v>
          </cell>
          <cell r="AH18">
            <v>924.82</v>
          </cell>
          <cell r="AI18">
            <v>886.53</v>
          </cell>
          <cell r="AJ18">
            <v>879.87</v>
          </cell>
          <cell r="AK18">
            <v>868.5</v>
          </cell>
          <cell r="AL18">
            <v>867.81</v>
          </cell>
          <cell r="AM18">
            <v>896.52</v>
          </cell>
          <cell r="AN18">
            <v>865.79</v>
          </cell>
          <cell r="AO18">
            <v>858.93</v>
          </cell>
          <cell r="AP18">
            <v>826.85</v>
          </cell>
          <cell r="AQ18">
            <v>825.04</v>
          </cell>
          <cell r="AR18">
            <v>843.29</v>
          </cell>
          <cell r="AS18">
            <v>830.74</v>
          </cell>
          <cell r="AT18">
            <v>823.87</v>
          </cell>
          <cell r="AU18">
            <v>828.16</v>
          </cell>
          <cell r="AV18">
            <v>800.2</v>
          </cell>
          <cell r="AW18">
            <v>813.48</v>
          </cell>
          <cell r="AX18">
            <v>787.25</v>
          </cell>
          <cell r="AY18">
            <v>794.23</v>
          </cell>
          <cell r="AZ18">
            <v>736.99</v>
          </cell>
          <cell r="BA18">
            <v>768.96</v>
          </cell>
          <cell r="BB18">
            <v>747.58</v>
          </cell>
        </row>
        <row r="19">
          <cell r="B19" t="str">
            <v>GRC</v>
          </cell>
          <cell r="C19">
            <v>7.29</v>
          </cell>
          <cell r="D19">
            <v>8.2100000000000009</v>
          </cell>
          <cell r="E19">
            <v>8.8699999999999992</v>
          </cell>
          <cell r="F19">
            <v>9.51</v>
          </cell>
          <cell r="G19">
            <v>11.32</v>
          </cell>
          <cell r="H19">
            <v>12.67</v>
          </cell>
          <cell r="I19">
            <v>14.29</v>
          </cell>
          <cell r="J19">
            <v>15.8</v>
          </cell>
          <cell r="K19">
            <v>17.059999999999999</v>
          </cell>
          <cell r="L19">
            <v>19.100000000000001</v>
          </cell>
          <cell r="M19">
            <v>21.68</v>
          </cell>
          <cell r="N19">
            <v>25.19</v>
          </cell>
          <cell r="O19">
            <v>29.19</v>
          </cell>
          <cell r="P19">
            <v>34.07</v>
          </cell>
          <cell r="Q19">
            <v>32.630000000000003</v>
          </cell>
          <cell r="R19">
            <v>34.54</v>
          </cell>
          <cell r="S19">
            <v>39.130000000000003</v>
          </cell>
          <cell r="T19">
            <v>40.36</v>
          </cell>
          <cell r="U19">
            <v>42.8</v>
          </cell>
          <cell r="V19">
            <v>45.07</v>
          </cell>
          <cell r="W19">
            <v>45.33</v>
          </cell>
          <cell r="X19">
            <v>44.89</v>
          </cell>
          <cell r="Y19">
            <v>46.26</v>
          </cell>
          <cell r="Z19">
            <v>49.28</v>
          </cell>
          <cell r="AA19">
            <v>51.01</v>
          </cell>
          <cell r="AB19">
            <v>54.63</v>
          </cell>
          <cell r="AC19">
            <v>54.64</v>
          </cell>
          <cell r="AD19">
            <v>59.98</v>
          </cell>
          <cell r="AE19">
            <v>64.099999999999994</v>
          </cell>
          <cell r="AF19">
            <v>69.19</v>
          </cell>
          <cell r="AG19">
            <v>70.13</v>
          </cell>
          <cell r="AH19">
            <v>70</v>
          </cell>
          <cell r="AI19">
            <v>71.84</v>
          </cell>
          <cell r="AJ19">
            <v>71.680000000000007</v>
          </cell>
          <cell r="AK19">
            <v>73.180000000000007</v>
          </cell>
          <cell r="AL19">
            <v>75.819999999999993</v>
          </cell>
          <cell r="AM19">
            <v>75.760000000000005</v>
          </cell>
          <cell r="AN19">
            <v>76.790000000000006</v>
          </cell>
          <cell r="AO19">
            <v>80.34</v>
          </cell>
          <cell r="AP19">
            <v>80.45</v>
          </cell>
          <cell r="AQ19">
            <v>87.43</v>
          </cell>
          <cell r="AR19">
            <v>89.56</v>
          </cell>
          <cell r="AS19">
            <v>89.87</v>
          </cell>
          <cell r="AT19">
            <v>93.72</v>
          </cell>
          <cell r="AU19">
            <v>93.29</v>
          </cell>
          <cell r="AV19">
            <v>95.04</v>
          </cell>
          <cell r="AW19">
            <v>94.1</v>
          </cell>
          <cell r="AX19">
            <v>97.84</v>
          </cell>
          <cell r="AY19">
            <v>94.26</v>
          </cell>
          <cell r="AZ19">
            <v>90.22</v>
          </cell>
          <cell r="BA19">
            <v>84.17</v>
          </cell>
          <cell r="BB19">
            <v>83.64</v>
          </cell>
        </row>
        <row r="20">
          <cell r="B20" t="str">
            <v>HUN</v>
          </cell>
          <cell r="C20" t="str">
            <v>..</v>
          </cell>
          <cell r="D20" t="str">
            <v>..</v>
          </cell>
          <cell r="E20" t="str">
            <v>..</v>
          </cell>
          <cell r="F20" t="str">
            <v>..</v>
          </cell>
          <cell r="G20" t="str">
            <v>..</v>
          </cell>
          <cell r="H20">
            <v>50.18</v>
          </cell>
          <cell r="I20">
            <v>51.34</v>
          </cell>
          <cell r="J20">
            <v>51.56</v>
          </cell>
          <cell r="K20">
            <v>52.12</v>
          </cell>
          <cell r="L20">
            <v>54.34</v>
          </cell>
          <cell r="M20">
            <v>58.23</v>
          </cell>
          <cell r="N20">
            <v>60.31</v>
          </cell>
          <cell r="O20">
            <v>62.22</v>
          </cell>
          <cell r="P20">
            <v>66.62</v>
          </cell>
          <cell r="Q20">
            <v>68.760000000000005</v>
          </cell>
          <cell r="R20">
            <v>70.739999999999995</v>
          </cell>
          <cell r="S20">
            <v>74.31</v>
          </cell>
          <cell r="T20">
            <v>77.87</v>
          </cell>
          <cell r="U20">
            <v>85.82</v>
          </cell>
          <cell r="V20">
            <v>84.42</v>
          </cell>
          <cell r="W20">
            <v>83.69</v>
          </cell>
          <cell r="X20">
            <v>82.9</v>
          </cell>
          <cell r="Y20">
            <v>83.07</v>
          </cell>
          <cell r="Z20">
            <v>79.569999999999993</v>
          </cell>
          <cell r="AA20">
            <v>81.53</v>
          </cell>
          <cell r="AB20">
            <v>80.81</v>
          </cell>
          <cell r="AC20">
            <v>79.34</v>
          </cell>
          <cell r="AD20">
            <v>80.16</v>
          </cell>
          <cell r="AE20">
            <v>75.33</v>
          </cell>
          <cell r="AF20">
            <v>74.150000000000006</v>
          </cell>
          <cell r="AG20">
            <v>66.400000000000006</v>
          </cell>
          <cell r="AH20">
            <v>63.98</v>
          </cell>
          <cell r="AI20">
            <v>57.8</v>
          </cell>
          <cell r="AJ20">
            <v>57.9</v>
          </cell>
          <cell r="AK20">
            <v>57.34</v>
          </cell>
          <cell r="AL20">
            <v>57.31</v>
          </cell>
          <cell r="AM20">
            <v>58.2</v>
          </cell>
          <cell r="AN20">
            <v>56.61</v>
          </cell>
          <cell r="AO20">
            <v>56.98</v>
          </cell>
          <cell r="AP20">
            <v>57.22</v>
          </cell>
          <cell r="AQ20">
            <v>54.2</v>
          </cell>
          <cell r="AR20">
            <v>55.56</v>
          </cell>
          <cell r="AS20">
            <v>54.85</v>
          </cell>
          <cell r="AT20">
            <v>57.25</v>
          </cell>
          <cell r="AU20">
            <v>56.16</v>
          </cell>
          <cell r="AV20">
            <v>56.37</v>
          </cell>
          <cell r="AW20">
            <v>55.87</v>
          </cell>
          <cell r="AX20">
            <v>54.12</v>
          </cell>
          <cell r="AY20">
            <v>53.01</v>
          </cell>
          <cell r="AZ20">
            <v>48.16</v>
          </cell>
          <cell r="BA20">
            <v>48.95</v>
          </cell>
          <cell r="BB20">
            <v>47.39</v>
          </cell>
        </row>
        <row r="21">
          <cell r="B21" t="str">
            <v>ISL</v>
          </cell>
          <cell r="C21">
            <v>1.1599999999999999</v>
          </cell>
          <cell r="D21">
            <v>1.1399999999999999</v>
          </cell>
          <cell r="E21">
            <v>1.23</v>
          </cell>
          <cell r="F21">
            <v>1.26</v>
          </cell>
          <cell r="G21">
            <v>1.28</v>
          </cell>
          <cell r="H21">
            <v>1.4</v>
          </cell>
          <cell r="I21">
            <v>1.5</v>
          </cell>
          <cell r="J21">
            <v>1.42</v>
          </cell>
          <cell r="K21">
            <v>1.49</v>
          </cell>
          <cell r="L21">
            <v>1.32</v>
          </cell>
          <cell r="M21">
            <v>1.31</v>
          </cell>
          <cell r="N21">
            <v>1.4</v>
          </cell>
          <cell r="O21">
            <v>1.49</v>
          </cell>
          <cell r="P21">
            <v>1.66</v>
          </cell>
          <cell r="Q21">
            <v>1.66</v>
          </cell>
          <cell r="R21">
            <v>1.61</v>
          </cell>
          <cell r="S21">
            <v>1.58</v>
          </cell>
          <cell r="T21">
            <v>1.63</v>
          </cell>
          <cell r="U21">
            <v>1.75</v>
          </cell>
          <cell r="V21">
            <v>1.82</v>
          </cell>
          <cell r="W21">
            <v>1.74</v>
          </cell>
          <cell r="X21">
            <v>1.73</v>
          </cell>
          <cell r="Y21">
            <v>1.56</v>
          </cell>
          <cell r="Z21">
            <v>1.59</v>
          </cell>
          <cell r="AA21">
            <v>1.68</v>
          </cell>
          <cell r="AB21">
            <v>1.62</v>
          </cell>
          <cell r="AC21">
            <v>1.69</v>
          </cell>
          <cell r="AD21">
            <v>1.73</v>
          </cell>
          <cell r="AE21">
            <v>1.82</v>
          </cell>
          <cell r="AF21">
            <v>1.81</v>
          </cell>
          <cell r="AG21">
            <v>1.89</v>
          </cell>
          <cell r="AH21">
            <v>1.86</v>
          </cell>
          <cell r="AI21">
            <v>1.89</v>
          </cell>
          <cell r="AJ21">
            <v>1.93</v>
          </cell>
          <cell r="AK21">
            <v>2.04</v>
          </cell>
          <cell r="AL21">
            <v>1.95</v>
          </cell>
          <cell r="AM21">
            <v>2.21</v>
          </cell>
          <cell r="AN21">
            <v>2.1</v>
          </cell>
          <cell r="AO21">
            <v>2.09</v>
          </cell>
          <cell r="AP21">
            <v>2.04</v>
          </cell>
          <cell r="AQ21">
            <v>2.15</v>
          </cell>
          <cell r="AR21">
            <v>2.09</v>
          </cell>
          <cell r="AS21">
            <v>2.19</v>
          </cell>
          <cell r="AT21">
            <v>2.1800000000000002</v>
          </cell>
          <cell r="AU21">
            <v>2.2400000000000002</v>
          </cell>
          <cell r="AV21">
            <v>2.19</v>
          </cell>
          <cell r="AW21">
            <v>2.23</v>
          </cell>
          <cell r="AX21">
            <v>2.2999999999999998</v>
          </cell>
          <cell r="AY21">
            <v>2.11</v>
          </cell>
          <cell r="AZ21">
            <v>2.06</v>
          </cell>
          <cell r="BA21">
            <v>1.93</v>
          </cell>
          <cell r="BB21">
            <v>1.85</v>
          </cell>
        </row>
        <row r="22">
          <cell r="B22" t="str">
            <v>IRL</v>
          </cell>
          <cell r="C22">
            <v>12.96</v>
          </cell>
          <cell r="D22">
            <v>13.72</v>
          </cell>
          <cell r="E22">
            <v>13.82</v>
          </cell>
          <cell r="F22">
            <v>14.24</v>
          </cell>
          <cell r="G22">
            <v>14.74</v>
          </cell>
          <cell r="H22">
            <v>14.25</v>
          </cell>
          <cell r="I22">
            <v>15.69</v>
          </cell>
          <cell r="J22">
            <v>16.95</v>
          </cell>
          <cell r="K22">
            <v>18.71</v>
          </cell>
          <cell r="L22">
            <v>19.420000000000002</v>
          </cell>
          <cell r="M22">
            <v>19.55</v>
          </cell>
          <cell r="N22">
            <v>21.72</v>
          </cell>
          <cell r="O22">
            <v>21.39</v>
          </cell>
          <cell r="P22">
            <v>20.89</v>
          </cell>
          <cell r="Q22">
            <v>22.64</v>
          </cell>
          <cell r="R22">
            <v>21.09</v>
          </cell>
          <cell r="S22">
            <v>22.12</v>
          </cell>
          <cell r="T22">
            <v>23.7</v>
          </cell>
          <cell r="U22">
            <v>23.24</v>
          </cell>
          <cell r="V22">
            <v>27.09</v>
          </cell>
          <cell r="W22">
            <v>25.91</v>
          </cell>
          <cell r="X22">
            <v>25.79</v>
          </cell>
          <cell r="Y22">
            <v>25.21</v>
          </cell>
          <cell r="Z22">
            <v>25.12</v>
          </cell>
          <cell r="AA22">
            <v>24.85</v>
          </cell>
          <cell r="AB22">
            <v>26.36</v>
          </cell>
          <cell r="AC22">
            <v>27.75</v>
          </cell>
          <cell r="AD22">
            <v>29.42</v>
          </cell>
          <cell r="AE22">
            <v>28.45</v>
          </cell>
          <cell r="AF22">
            <v>29.54</v>
          </cell>
          <cell r="AG22">
            <v>30.48</v>
          </cell>
          <cell r="AH22">
            <v>31.08</v>
          </cell>
          <cell r="AI22">
            <v>31.17</v>
          </cell>
          <cell r="AJ22">
            <v>31.29</v>
          </cell>
          <cell r="AK22">
            <v>32.44</v>
          </cell>
          <cell r="AL22">
            <v>32.97</v>
          </cell>
          <cell r="AM22">
            <v>34.299999999999997</v>
          </cell>
          <cell r="AN22">
            <v>35.409999999999997</v>
          </cell>
          <cell r="AO22">
            <v>37.97</v>
          </cell>
          <cell r="AP22">
            <v>39.4</v>
          </cell>
          <cell r="AQ22">
            <v>41.07</v>
          </cell>
          <cell r="AR22">
            <v>43.3</v>
          </cell>
          <cell r="AS22">
            <v>42.48</v>
          </cell>
          <cell r="AT22">
            <v>41.77</v>
          </cell>
          <cell r="AU22">
            <v>42.29</v>
          </cell>
          <cell r="AV22">
            <v>43.96</v>
          </cell>
          <cell r="AW22">
            <v>45.18</v>
          </cell>
          <cell r="AX22">
            <v>44.49</v>
          </cell>
          <cell r="AY22">
            <v>43.79</v>
          </cell>
          <cell r="AZ22">
            <v>39.270000000000003</v>
          </cell>
          <cell r="BA22">
            <v>38.93</v>
          </cell>
          <cell r="BB22">
            <v>34.93</v>
          </cell>
        </row>
        <row r="23">
          <cell r="B23" t="str">
            <v>ISR</v>
          </cell>
          <cell r="C23" t="str">
            <v>..</v>
          </cell>
          <cell r="D23" t="str">
            <v>..</v>
          </cell>
          <cell r="E23" t="str">
            <v>..</v>
          </cell>
          <cell r="F23" t="str">
            <v>..</v>
          </cell>
          <cell r="G23" t="str">
            <v>..</v>
          </cell>
          <cell r="H23" t="str">
            <v>..</v>
          </cell>
          <cell r="I23" t="str">
            <v>..</v>
          </cell>
          <cell r="J23" t="str">
            <v>..</v>
          </cell>
          <cell r="K23" t="str">
            <v>..</v>
          </cell>
          <cell r="L23" t="str">
            <v>..</v>
          </cell>
          <cell r="M23" t="str">
            <v>..</v>
          </cell>
          <cell r="N23">
            <v>14.41</v>
          </cell>
          <cell r="O23">
            <v>15.17</v>
          </cell>
          <cell r="P23">
            <v>16.190000000000001</v>
          </cell>
          <cell r="Q23">
            <v>16.45</v>
          </cell>
          <cell r="R23">
            <v>17.059999999999999</v>
          </cell>
          <cell r="S23">
            <v>17.079999999999998</v>
          </cell>
          <cell r="T23">
            <v>17.87</v>
          </cell>
          <cell r="U23">
            <v>19.07</v>
          </cell>
          <cell r="V23">
            <v>19.579999999999998</v>
          </cell>
          <cell r="W23">
            <v>19.600000000000001</v>
          </cell>
          <cell r="X23">
            <v>20.36</v>
          </cell>
          <cell r="Y23">
            <v>21.57</v>
          </cell>
          <cell r="Z23">
            <v>22.36</v>
          </cell>
          <cell r="AA23">
            <v>23.08</v>
          </cell>
          <cell r="AB23">
            <v>24.52</v>
          </cell>
          <cell r="AC23">
            <v>27.01</v>
          </cell>
          <cell r="AD23">
            <v>29.4</v>
          </cell>
          <cell r="AE23">
            <v>31.15</v>
          </cell>
          <cell r="AF23">
            <v>32.369999999999997</v>
          </cell>
          <cell r="AG23">
            <v>33.54</v>
          </cell>
          <cell r="AH23">
            <v>34.049999999999997</v>
          </cell>
          <cell r="AI23">
            <v>36.380000000000003</v>
          </cell>
          <cell r="AJ23">
            <v>40.43</v>
          </cell>
          <cell r="AK23">
            <v>43.08</v>
          </cell>
          <cell r="AL23">
            <v>46.27</v>
          </cell>
          <cell r="AM23">
            <v>48.36</v>
          </cell>
          <cell r="AN23">
            <v>50.46</v>
          </cell>
          <cell r="AO23">
            <v>49.46</v>
          </cell>
          <cell r="AP23">
            <v>50.78</v>
          </cell>
          <cell r="AQ23">
            <v>55.18</v>
          </cell>
          <cell r="AR23">
            <v>56.24</v>
          </cell>
          <cell r="AS23">
            <v>58.93</v>
          </cell>
          <cell r="AT23">
            <v>60.79</v>
          </cell>
          <cell r="AU23">
            <v>61.09</v>
          </cell>
          <cell r="AV23">
            <v>58.68</v>
          </cell>
          <cell r="AW23">
            <v>61.97</v>
          </cell>
          <cell r="AX23">
            <v>64.11</v>
          </cell>
          <cell r="AY23">
            <v>64.34</v>
          </cell>
          <cell r="AZ23">
            <v>63.53</v>
          </cell>
          <cell r="BA23">
            <v>68.05</v>
          </cell>
          <cell r="BB23">
            <v>67.239999999999995</v>
          </cell>
        </row>
        <row r="24">
          <cell r="B24" t="str">
            <v>ITA</v>
          </cell>
          <cell r="C24">
            <v>98.43</v>
          </cell>
          <cell r="D24">
            <v>113.22</v>
          </cell>
          <cell r="E24">
            <v>131.08000000000001</v>
          </cell>
          <cell r="F24">
            <v>145.75</v>
          </cell>
          <cell r="G24">
            <v>159.16</v>
          </cell>
          <cell r="H24">
            <v>172.63</v>
          </cell>
          <cell r="I24">
            <v>190.43</v>
          </cell>
          <cell r="J24">
            <v>210.95</v>
          </cell>
          <cell r="K24">
            <v>229.67</v>
          </cell>
          <cell r="L24">
            <v>250.12</v>
          </cell>
          <cell r="M24">
            <v>277.86</v>
          </cell>
          <cell r="N24">
            <v>292.94</v>
          </cell>
          <cell r="O24">
            <v>309.51</v>
          </cell>
          <cell r="P24">
            <v>331.07</v>
          </cell>
          <cell r="Q24">
            <v>334.92</v>
          </cell>
          <cell r="R24">
            <v>319.58999999999997</v>
          </cell>
          <cell r="S24">
            <v>345.59</v>
          </cell>
          <cell r="T24">
            <v>335.14</v>
          </cell>
          <cell r="U24">
            <v>343.5</v>
          </cell>
          <cell r="V24">
            <v>358.85</v>
          </cell>
          <cell r="W24">
            <v>359.8</v>
          </cell>
          <cell r="X24">
            <v>349.8</v>
          </cell>
          <cell r="Y24">
            <v>345.34</v>
          </cell>
          <cell r="Z24">
            <v>341.31</v>
          </cell>
          <cell r="AA24">
            <v>348.33</v>
          </cell>
          <cell r="AB24">
            <v>347.5</v>
          </cell>
          <cell r="AC24">
            <v>349.52</v>
          </cell>
          <cell r="AD24">
            <v>369.55</v>
          </cell>
          <cell r="AE24">
            <v>374.06</v>
          </cell>
          <cell r="AF24">
            <v>391.82</v>
          </cell>
          <cell r="AG24">
            <v>397.36</v>
          </cell>
          <cell r="AH24">
            <v>396.23</v>
          </cell>
          <cell r="AI24">
            <v>395.42</v>
          </cell>
          <cell r="AJ24">
            <v>391</v>
          </cell>
          <cell r="AK24">
            <v>387.3</v>
          </cell>
          <cell r="AL24">
            <v>409.41</v>
          </cell>
          <cell r="AM24">
            <v>407.07</v>
          </cell>
          <cell r="AN24">
            <v>410.89</v>
          </cell>
          <cell r="AO24">
            <v>421.44</v>
          </cell>
          <cell r="AP24">
            <v>425</v>
          </cell>
          <cell r="AQ24">
            <v>426.04</v>
          </cell>
          <cell r="AR24">
            <v>428.64</v>
          </cell>
          <cell r="AS24">
            <v>435</v>
          </cell>
          <cell r="AT24">
            <v>451.59</v>
          </cell>
          <cell r="AU24">
            <v>458.54</v>
          </cell>
          <cell r="AV24">
            <v>460.81</v>
          </cell>
          <cell r="AW24">
            <v>454.57</v>
          </cell>
          <cell r="AX24">
            <v>447.27</v>
          </cell>
          <cell r="AY24">
            <v>435.07</v>
          </cell>
          <cell r="AZ24">
            <v>389.41</v>
          </cell>
          <cell r="BA24">
            <v>398.47</v>
          </cell>
          <cell r="BB24">
            <v>392.97</v>
          </cell>
        </row>
        <row r="25">
          <cell r="B25" t="str">
            <v>JPN</v>
          </cell>
          <cell r="C25">
            <v>254.1</v>
          </cell>
          <cell r="D25">
            <v>283.45999999999998</v>
          </cell>
          <cell r="E25">
            <v>301.75</v>
          </cell>
          <cell r="F25">
            <v>336.7</v>
          </cell>
          <cell r="G25">
            <v>378.31</v>
          </cell>
          <cell r="H25">
            <v>400.93</v>
          </cell>
          <cell r="I25">
            <v>458.87</v>
          </cell>
          <cell r="J25">
            <v>536.79</v>
          </cell>
          <cell r="K25">
            <v>586.4</v>
          </cell>
          <cell r="L25">
            <v>673.64</v>
          </cell>
          <cell r="M25">
            <v>730.87</v>
          </cell>
          <cell r="N25">
            <v>758.79</v>
          </cell>
          <cell r="O25">
            <v>798.35</v>
          </cell>
          <cell r="P25">
            <v>907.56</v>
          </cell>
          <cell r="Q25">
            <v>894.71</v>
          </cell>
          <cell r="R25">
            <v>856.29</v>
          </cell>
          <cell r="S25">
            <v>885.21</v>
          </cell>
          <cell r="T25">
            <v>911.46</v>
          </cell>
          <cell r="U25">
            <v>906.99</v>
          </cell>
          <cell r="V25">
            <v>931.08</v>
          </cell>
          <cell r="W25">
            <v>880.7</v>
          </cell>
          <cell r="X25">
            <v>856.55</v>
          </cell>
          <cell r="Y25">
            <v>832.96</v>
          </cell>
          <cell r="Z25">
            <v>839.53</v>
          </cell>
          <cell r="AA25">
            <v>898.3</v>
          </cell>
          <cell r="AB25">
            <v>878.07</v>
          </cell>
          <cell r="AC25">
            <v>877.07</v>
          </cell>
          <cell r="AD25">
            <v>883.76</v>
          </cell>
          <cell r="AE25">
            <v>952.27</v>
          </cell>
          <cell r="AF25">
            <v>980.32</v>
          </cell>
          <cell r="AG25">
            <v>1061.57</v>
          </cell>
          <cell r="AH25">
            <v>1069.18</v>
          </cell>
          <cell r="AI25">
            <v>1079.05</v>
          </cell>
          <cell r="AJ25">
            <v>1074.18</v>
          </cell>
          <cell r="AK25">
            <v>1127.32</v>
          </cell>
          <cell r="AL25">
            <v>1141.9000000000001</v>
          </cell>
          <cell r="AM25">
            <v>1156.43</v>
          </cell>
          <cell r="AN25">
            <v>1152.52</v>
          </cell>
          <cell r="AO25">
            <v>1121.08</v>
          </cell>
          <cell r="AP25">
            <v>1161.24</v>
          </cell>
          <cell r="AQ25">
            <v>1175.83</v>
          </cell>
          <cell r="AR25">
            <v>1161.26</v>
          </cell>
          <cell r="AS25">
            <v>1197.67</v>
          </cell>
          <cell r="AT25">
            <v>1204.98</v>
          </cell>
          <cell r="AU25">
            <v>1205.6300000000001</v>
          </cell>
          <cell r="AV25">
            <v>1213.03</v>
          </cell>
          <cell r="AW25">
            <v>1197.18</v>
          </cell>
          <cell r="AX25">
            <v>1233.49</v>
          </cell>
          <cell r="AY25">
            <v>1147.17</v>
          </cell>
          <cell r="AZ25">
            <v>1089.0899999999999</v>
          </cell>
          <cell r="BA25">
            <v>1138.01</v>
          </cell>
          <cell r="BB25">
            <v>1186.04</v>
          </cell>
        </row>
        <row r="26">
          <cell r="B26" t="str">
            <v>KOR</v>
          </cell>
          <cell r="C26" t="str">
            <v>..</v>
          </cell>
          <cell r="D26" t="str">
            <v>..</v>
          </cell>
          <cell r="E26" t="str">
            <v>..</v>
          </cell>
          <cell r="F26" t="str">
            <v>..</v>
          </cell>
          <cell r="G26" t="str">
            <v>..</v>
          </cell>
          <cell r="H26" t="str">
            <v>..</v>
          </cell>
          <cell r="I26" t="str">
            <v>..</v>
          </cell>
          <cell r="J26" t="str">
            <v>..</v>
          </cell>
          <cell r="K26" t="str">
            <v>..</v>
          </cell>
          <cell r="L26" t="str">
            <v>..</v>
          </cell>
          <cell r="M26" t="str">
            <v>..</v>
          </cell>
          <cell r="N26">
            <v>52.07</v>
          </cell>
          <cell r="O26">
            <v>53.96</v>
          </cell>
          <cell r="P26">
            <v>67.27</v>
          </cell>
          <cell r="Q26">
            <v>70.75</v>
          </cell>
          <cell r="R26">
            <v>76.760000000000005</v>
          </cell>
          <cell r="S26">
            <v>85.37</v>
          </cell>
          <cell r="T26">
            <v>97.68</v>
          </cell>
          <cell r="U26">
            <v>106.42</v>
          </cell>
          <cell r="V26">
            <v>120.04</v>
          </cell>
          <cell r="W26">
            <v>124.38</v>
          </cell>
          <cell r="X26">
            <v>129.41</v>
          </cell>
          <cell r="Y26">
            <v>129.04</v>
          </cell>
          <cell r="Z26">
            <v>136.97</v>
          </cell>
          <cell r="AA26">
            <v>148.88</v>
          </cell>
          <cell r="AB26">
            <v>153.25</v>
          </cell>
          <cell r="AC26">
            <v>159.66</v>
          </cell>
          <cell r="AD26">
            <v>165.95</v>
          </cell>
          <cell r="AE26">
            <v>189.33</v>
          </cell>
          <cell r="AF26">
            <v>200.45</v>
          </cell>
          <cell r="AG26">
            <v>229.3</v>
          </cell>
          <cell r="AH26">
            <v>254.27</v>
          </cell>
          <cell r="AI26">
            <v>276.91000000000003</v>
          </cell>
          <cell r="AJ26">
            <v>304.2</v>
          </cell>
          <cell r="AK26">
            <v>329.04</v>
          </cell>
          <cell r="AL26">
            <v>358.65</v>
          </cell>
          <cell r="AM26">
            <v>383.72</v>
          </cell>
          <cell r="AN26">
            <v>407.91</v>
          </cell>
          <cell r="AO26">
            <v>351.06</v>
          </cell>
          <cell r="AP26">
            <v>385.35</v>
          </cell>
          <cell r="AQ26">
            <v>437.72</v>
          </cell>
          <cell r="AR26">
            <v>452.07</v>
          </cell>
          <cell r="AS26">
            <v>446.13</v>
          </cell>
          <cell r="AT26">
            <v>448.91</v>
          </cell>
          <cell r="AU26">
            <v>469.82</v>
          </cell>
          <cell r="AV26">
            <v>469.12</v>
          </cell>
          <cell r="AW26">
            <v>476.69</v>
          </cell>
          <cell r="AX26">
            <v>490.43</v>
          </cell>
          <cell r="AY26">
            <v>501.77</v>
          </cell>
          <cell r="AZ26">
            <v>515.62</v>
          </cell>
          <cell r="BA26">
            <v>564.47</v>
          </cell>
          <cell r="BB26">
            <v>587.73</v>
          </cell>
        </row>
        <row r="27">
          <cell r="B27" t="str">
            <v>LUX</v>
          </cell>
          <cell r="C27">
            <v>17.239999999999998</v>
          </cell>
          <cell r="D27">
            <v>17.45</v>
          </cell>
          <cell r="E27">
            <v>16.940000000000001</v>
          </cell>
          <cell r="F27">
            <v>15.08</v>
          </cell>
          <cell r="G27">
            <v>15.95</v>
          </cell>
          <cell r="H27">
            <v>17.440000000000001</v>
          </cell>
          <cell r="I27">
            <v>16.2</v>
          </cell>
          <cell r="J27">
            <v>16.21</v>
          </cell>
          <cell r="K27">
            <v>16.93</v>
          </cell>
          <cell r="L27">
            <v>18.170000000000002</v>
          </cell>
          <cell r="M27">
            <v>16.52</v>
          </cell>
          <cell r="N27">
            <v>15.43</v>
          </cell>
          <cell r="O27">
            <v>15.14</v>
          </cell>
          <cell r="P27">
            <v>16.41</v>
          </cell>
          <cell r="Q27">
            <v>15.13</v>
          </cell>
          <cell r="R27">
            <v>12.1</v>
          </cell>
          <cell r="S27">
            <v>12.97</v>
          </cell>
          <cell r="T27">
            <v>12.34</v>
          </cell>
          <cell r="U27">
            <v>13.55</v>
          </cell>
          <cell r="V27">
            <v>12.68</v>
          </cell>
          <cell r="W27">
            <v>11.92</v>
          </cell>
          <cell r="X27">
            <v>10.1</v>
          </cell>
          <cell r="Y27">
            <v>9.49</v>
          </cell>
          <cell r="Z27">
            <v>8.86</v>
          </cell>
          <cell r="AA27">
            <v>9.68</v>
          </cell>
          <cell r="AB27">
            <v>9.92</v>
          </cell>
          <cell r="AC27">
            <v>9.61</v>
          </cell>
          <cell r="AD27">
            <v>9.07</v>
          </cell>
          <cell r="AE27">
            <v>9.5</v>
          </cell>
          <cell r="AF27">
            <v>10.24</v>
          </cell>
          <cell r="AG27">
            <v>10.36</v>
          </cell>
          <cell r="AH27">
            <v>10.86</v>
          </cell>
          <cell r="AI27">
            <v>10.57</v>
          </cell>
          <cell r="AJ27">
            <v>10.86</v>
          </cell>
          <cell r="AK27">
            <v>10.029999999999999</v>
          </cell>
          <cell r="AL27">
            <v>8.0500000000000007</v>
          </cell>
          <cell r="AM27">
            <v>8.15</v>
          </cell>
          <cell r="AN27">
            <v>7.69</v>
          </cell>
          <cell r="AO27">
            <v>7.08</v>
          </cell>
          <cell r="AP27">
            <v>7.41</v>
          </cell>
          <cell r="AQ27">
            <v>8</v>
          </cell>
          <cell r="AR27">
            <v>8.6199999999999992</v>
          </cell>
          <cell r="AS27">
            <v>9.2799999999999994</v>
          </cell>
          <cell r="AT27">
            <v>9.76</v>
          </cell>
          <cell r="AU27">
            <v>11.14</v>
          </cell>
          <cell r="AV27">
            <v>11.38</v>
          </cell>
          <cell r="AW27">
            <v>11.19</v>
          </cell>
          <cell r="AX27">
            <v>10.61</v>
          </cell>
          <cell r="AY27">
            <v>10.53</v>
          </cell>
          <cell r="AZ27">
            <v>9.99</v>
          </cell>
          <cell r="BA27">
            <v>10.56</v>
          </cell>
          <cell r="BB27">
            <v>10.43</v>
          </cell>
        </row>
        <row r="28">
          <cell r="B28" t="str">
            <v>MEX</v>
          </cell>
          <cell r="C28" t="str">
            <v>..</v>
          </cell>
          <cell r="D28" t="str">
            <v>..</v>
          </cell>
          <cell r="E28" t="str">
            <v>..</v>
          </cell>
          <cell r="F28" t="str">
            <v>..</v>
          </cell>
          <cell r="G28" t="str">
            <v>..</v>
          </cell>
          <cell r="H28" t="str">
            <v>..</v>
          </cell>
          <cell r="I28" t="str">
            <v>..</v>
          </cell>
          <cell r="J28" t="str">
            <v>..</v>
          </cell>
          <cell r="K28" t="str">
            <v>..</v>
          </cell>
          <cell r="L28" t="str">
            <v>..</v>
          </cell>
          <cell r="M28" t="str">
            <v>..</v>
          </cell>
          <cell r="N28">
            <v>97.06</v>
          </cell>
          <cell r="O28">
            <v>110.17</v>
          </cell>
          <cell r="P28">
            <v>121.37</v>
          </cell>
          <cell r="Q28">
            <v>131.76</v>
          </cell>
          <cell r="R28">
            <v>138.80000000000001</v>
          </cell>
          <cell r="S28">
            <v>149.79</v>
          </cell>
          <cell r="T28">
            <v>158.94</v>
          </cell>
          <cell r="U28">
            <v>176.08</v>
          </cell>
          <cell r="V28">
            <v>190.39</v>
          </cell>
          <cell r="W28">
            <v>212.08</v>
          </cell>
          <cell r="X28">
            <v>228.64</v>
          </cell>
          <cell r="Y28">
            <v>238.82</v>
          </cell>
          <cell r="Z28">
            <v>232.23</v>
          </cell>
          <cell r="AA28">
            <v>241.46</v>
          </cell>
          <cell r="AB28">
            <v>251.61</v>
          </cell>
          <cell r="AC28">
            <v>248.83</v>
          </cell>
          <cell r="AD28">
            <v>259.47000000000003</v>
          </cell>
          <cell r="AE28">
            <v>260.14</v>
          </cell>
          <cell r="AF28">
            <v>273.85000000000002</v>
          </cell>
          <cell r="AG28">
            <v>265.26</v>
          </cell>
          <cell r="AH28">
            <v>290.02999999999997</v>
          </cell>
          <cell r="AI28">
            <v>292.32</v>
          </cell>
          <cell r="AJ28">
            <v>289.97000000000003</v>
          </cell>
          <cell r="AK28">
            <v>310.68</v>
          </cell>
          <cell r="AL28">
            <v>296.95</v>
          </cell>
          <cell r="AM28">
            <v>309.62</v>
          </cell>
          <cell r="AN28">
            <v>319.69</v>
          </cell>
          <cell r="AO28">
            <v>338.39</v>
          </cell>
          <cell r="AP28">
            <v>334.32</v>
          </cell>
          <cell r="AQ28">
            <v>349.55</v>
          </cell>
          <cell r="AR28">
            <v>350</v>
          </cell>
          <cell r="AS28">
            <v>356.69</v>
          </cell>
          <cell r="AT28">
            <v>363.19</v>
          </cell>
          <cell r="AU28">
            <v>368.84</v>
          </cell>
          <cell r="AV28">
            <v>385.77</v>
          </cell>
          <cell r="AW28">
            <v>394.94</v>
          </cell>
          <cell r="AX28">
            <v>410.1</v>
          </cell>
          <cell r="AY28">
            <v>404.01</v>
          </cell>
          <cell r="AZ28">
            <v>399.94</v>
          </cell>
          <cell r="BA28">
            <v>417.94</v>
          </cell>
          <cell r="BB28">
            <v>432.3</v>
          </cell>
        </row>
        <row r="29">
          <cell r="B29" t="str">
            <v>NLD</v>
          </cell>
          <cell r="C29">
            <v>65.260000000000005</v>
          </cell>
          <cell r="D29">
            <v>67.14</v>
          </cell>
          <cell r="E29">
            <v>76.040000000000006</v>
          </cell>
          <cell r="F29">
            <v>83.73</v>
          </cell>
          <cell r="G29">
            <v>84.74</v>
          </cell>
          <cell r="H29">
            <v>88.79</v>
          </cell>
          <cell r="I29">
            <v>90.63</v>
          </cell>
          <cell r="J29">
            <v>93.28</v>
          </cell>
          <cell r="K29">
            <v>100.38</v>
          </cell>
          <cell r="L29">
            <v>110.06</v>
          </cell>
          <cell r="M29">
            <v>128.03</v>
          </cell>
          <cell r="N29">
            <v>129.58000000000001</v>
          </cell>
          <cell r="O29">
            <v>145.47999999999999</v>
          </cell>
          <cell r="P29">
            <v>152.69</v>
          </cell>
          <cell r="Q29">
            <v>145.85</v>
          </cell>
          <cell r="R29">
            <v>140.78</v>
          </cell>
          <cell r="S29">
            <v>152.86000000000001</v>
          </cell>
          <cell r="T29">
            <v>148.25</v>
          </cell>
          <cell r="U29">
            <v>159.51</v>
          </cell>
          <cell r="V29">
            <v>175.56</v>
          </cell>
          <cell r="W29">
            <v>166.69</v>
          </cell>
          <cell r="X29">
            <v>167.87</v>
          </cell>
          <cell r="Y29">
            <v>145.57</v>
          </cell>
          <cell r="Z29">
            <v>146.63999999999999</v>
          </cell>
          <cell r="AA29">
            <v>151.54</v>
          </cell>
          <cell r="AB29">
            <v>153.99</v>
          </cell>
          <cell r="AC29">
            <v>168.96</v>
          </cell>
          <cell r="AD29">
            <v>162.22999999999999</v>
          </cell>
          <cell r="AE29">
            <v>155.38999999999999</v>
          </cell>
          <cell r="AF29">
            <v>156.85</v>
          </cell>
          <cell r="AG29">
            <v>155.85</v>
          </cell>
          <cell r="AH29">
            <v>164.92</v>
          </cell>
          <cell r="AI29">
            <v>163.59</v>
          </cell>
          <cell r="AJ29">
            <v>167.98</v>
          </cell>
          <cell r="AK29">
            <v>169.52</v>
          </cell>
          <cell r="AL29">
            <v>170.94</v>
          </cell>
          <cell r="AM29">
            <v>178.33</v>
          </cell>
          <cell r="AN29">
            <v>173</v>
          </cell>
          <cell r="AO29">
            <v>173.62</v>
          </cell>
          <cell r="AP29">
            <v>168.83</v>
          </cell>
          <cell r="AQ29">
            <v>172.09</v>
          </cell>
          <cell r="AR29">
            <v>177.91</v>
          </cell>
          <cell r="AS29">
            <v>178.44</v>
          </cell>
          <cell r="AT29">
            <v>183.39</v>
          </cell>
          <cell r="AU29">
            <v>185.01</v>
          </cell>
          <cell r="AV29">
            <v>182.66</v>
          </cell>
          <cell r="AW29">
            <v>178.33</v>
          </cell>
          <cell r="AX29">
            <v>180.96</v>
          </cell>
          <cell r="AY29">
            <v>182.82</v>
          </cell>
          <cell r="AZ29">
            <v>176.14</v>
          </cell>
          <cell r="BA29">
            <v>187</v>
          </cell>
          <cell r="BB29">
            <v>174.47</v>
          </cell>
        </row>
        <row r="30">
          <cell r="B30" t="str">
            <v>NZL</v>
          </cell>
          <cell r="C30">
            <v>10.66</v>
          </cell>
          <cell r="D30">
            <v>10.97</v>
          </cell>
          <cell r="E30">
            <v>10.25</v>
          </cell>
          <cell r="F30">
            <v>11.16</v>
          </cell>
          <cell r="G30">
            <v>11.79</v>
          </cell>
          <cell r="H30">
            <v>12.05</v>
          </cell>
          <cell r="I30">
            <v>12.44</v>
          </cell>
          <cell r="J30">
            <v>12.14</v>
          </cell>
          <cell r="K30">
            <v>12.33</v>
          </cell>
          <cell r="L30">
            <v>13.18</v>
          </cell>
          <cell r="M30">
            <v>14.14</v>
          </cell>
          <cell r="N30">
            <v>13.73</v>
          </cell>
          <cell r="O30">
            <v>15.74</v>
          </cell>
          <cell r="P30">
            <v>17.13</v>
          </cell>
          <cell r="Q30">
            <v>18.12</v>
          </cell>
          <cell r="R30">
            <v>17.05</v>
          </cell>
          <cell r="S30">
            <v>18.829999999999998</v>
          </cell>
          <cell r="T30">
            <v>19.399999999999999</v>
          </cell>
          <cell r="U30">
            <v>18.18</v>
          </cell>
          <cell r="V30">
            <v>16.309999999999999</v>
          </cell>
          <cell r="W30">
            <v>16.440000000000001</v>
          </cell>
          <cell r="X30">
            <v>16.29</v>
          </cell>
          <cell r="Y30">
            <v>17.96</v>
          </cell>
          <cell r="Z30">
            <v>18.170000000000002</v>
          </cell>
          <cell r="AA30">
            <v>19.13</v>
          </cell>
          <cell r="AB30">
            <v>19.62</v>
          </cell>
          <cell r="AC30">
            <v>18.559999999999999</v>
          </cell>
          <cell r="AD30">
            <v>19.88</v>
          </cell>
          <cell r="AE30">
            <v>21.16</v>
          </cell>
          <cell r="AF30">
            <v>21.33</v>
          </cell>
          <cell r="AG30">
            <v>22.32</v>
          </cell>
          <cell r="AH30">
            <v>22.8</v>
          </cell>
          <cell r="AI30">
            <v>24.49</v>
          </cell>
          <cell r="AJ30">
            <v>24.12</v>
          </cell>
          <cell r="AK30">
            <v>24.65</v>
          </cell>
          <cell r="AL30">
            <v>25.27</v>
          </cell>
          <cell r="AM30">
            <v>26.63</v>
          </cell>
          <cell r="AN30">
            <v>28.85</v>
          </cell>
          <cell r="AO30">
            <v>28.18</v>
          </cell>
          <cell r="AP30">
            <v>29.8</v>
          </cell>
          <cell r="AQ30">
            <v>30.9</v>
          </cell>
          <cell r="AR30">
            <v>32.78</v>
          </cell>
          <cell r="AS30">
            <v>32.869999999999997</v>
          </cell>
          <cell r="AT30">
            <v>33.54</v>
          </cell>
          <cell r="AU30">
            <v>33.31</v>
          </cell>
          <cell r="AV30">
            <v>33.880000000000003</v>
          </cell>
          <cell r="AW30">
            <v>34.020000000000003</v>
          </cell>
          <cell r="AX30">
            <v>32.83</v>
          </cell>
          <cell r="AY30">
            <v>33.97</v>
          </cell>
          <cell r="AZ30">
            <v>31.17</v>
          </cell>
          <cell r="BA30">
            <v>31</v>
          </cell>
          <cell r="BB30">
            <v>30.31</v>
          </cell>
        </row>
        <row r="31">
          <cell r="B31" t="str">
            <v>NOR</v>
          </cell>
          <cell r="C31">
            <v>13.17</v>
          </cell>
          <cell r="D31">
            <v>12.92</v>
          </cell>
          <cell r="E31">
            <v>13.17</v>
          </cell>
          <cell r="F31">
            <v>14.54</v>
          </cell>
          <cell r="G31">
            <v>15.04</v>
          </cell>
          <cell r="H31">
            <v>16.27</v>
          </cell>
          <cell r="I31">
            <v>18.48</v>
          </cell>
          <cell r="J31">
            <v>18.84</v>
          </cell>
          <cell r="K31">
            <v>20.010000000000002</v>
          </cell>
          <cell r="L31">
            <v>22.22</v>
          </cell>
          <cell r="M31">
            <v>24.56</v>
          </cell>
          <cell r="N31">
            <v>23.5</v>
          </cell>
          <cell r="O31">
            <v>24.06</v>
          </cell>
          <cell r="P31">
            <v>23.96</v>
          </cell>
          <cell r="Q31">
            <v>23.2</v>
          </cell>
          <cell r="R31">
            <v>24.09</v>
          </cell>
          <cell r="S31">
            <v>25.86</v>
          </cell>
          <cell r="T31">
            <v>27.15</v>
          </cell>
          <cell r="U31">
            <v>27.84</v>
          </cell>
          <cell r="V31">
            <v>29.47</v>
          </cell>
          <cell r="W31">
            <v>27.98</v>
          </cell>
          <cell r="X31">
            <v>26.21</v>
          </cell>
          <cell r="Y31">
            <v>25.12</v>
          </cell>
          <cell r="Z31">
            <v>25.15</v>
          </cell>
          <cell r="AA31">
            <v>25.94</v>
          </cell>
          <cell r="AB31">
            <v>27.15</v>
          </cell>
          <cell r="AC31">
            <v>30.29</v>
          </cell>
          <cell r="AD31">
            <v>28.39</v>
          </cell>
          <cell r="AE31">
            <v>28.44</v>
          </cell>
          <cell r="AF31">
            <v>27.87</v>
          </cell>
          <cell r="AG31">
            <v>28.29</v>
          </cell>
          <cell r="AH31">
            <v>26.76</v>
          </cell>
          <cell r="AI31">
            <v>29.86</v>
          </cell>
          <cell r="AJ31">
            <v>31.46</v>
          </cell>
          <cell r="AK31">
            <v>33.04</v>
          </cell>
          <cell r="AL31">
            <v>32.81</v>
          </cell>
          <cell r="AM31">
            <v>33.5</v>
          </cell>
          <cell r="AN31">
            <v>35.24</v>
          </cell>
          <cell r="AO31">
            <v>36.96</v>
          </cell>
          <cell r="AP31">
            <v>38.28</v>
          </cell>
          <cell r="AQ31">
            <v>33.56</v>
          </cell>
          <cell r="AR31">
            <v>34.74</v>
          </cell>
          <cell r="AS31">
            <v>34.18</v>
          </cell>
          <cell r="AT31">
            <v>37.090000000000003</v>
          </cell>
          <cell r="AU31">
            <v>37.58</v>
          </cell>
          <cell r="AV31">
            <v>36.36</v>
          </cell>
          <cell r="AW31">
            <v>37.42</v>
          </cell>
          <cell r="AX31">
            <v>37.99</v>
          </cell>
          <cell r="AY31">
            <v>37.549999999999997</v>
          </cell>
          <cell r="AZ31">
            <v>37.07</v>
          </cell>
          <cell r="BA31">
            <v>39.380000000000003</v>
          </cell>
          <cell r="BB31">
            <v>38.1</v>
          </cell>
        </row>
        <row r="32">
          <cell r="B32" t="str">
            <v>POL</v>
          </cell>
          <cell r="C32">
            <v>190.65</v>
          </cell>
          <cell r="D32">
            <v>198.74</v>
          </cell>
          <cell r="E32">
            <v>210.54</v>
          </cell>
          <cell r="F32">
            <v>212.84</v>
          </cell>
          <cell r="G32">
            <v>221.01</v>
          </cell>
          <cell r="H32">
            <v>228.88</v>
          </cell>
          <cell r="I32">
            <v>234.37</v>
          </cell>
          <cell r="J32">
            <v>242.55</v>
          </cell>
          <cell r="K32">
            <v>252.94</v>
          </cell>
          <cell r="L32">
            <v>272.97000000000003</v>
          </cell>
          <cell r="M32">
            <v>279.2</v>
          </cell>
          <cell r="N32">
            <v>286.67</v>
          </cell>
          <cell r="O32">
            <v>298.35000000000002</v>
          </cell>
          <cell r="P32">
            <v>312.11</v>
          </cell>
          <cell r="Q32">
            <v>324.54000000000002</v>
          </cell>
          <cell r="R32">
            <v>338.2</v>
          </cell>
          <cell r="S32">
            <v>361.34</v>
          </cell>
          <cell r="T32">
            <v>373.25</v>
          </cell>
          <cell r="U32">
            <v>397.61</v>
          </cell>
          <cell r="V32">
            <v>403.41</v>
          </cell>
          <cell r="W32">
            <v>413.09</v>
          </cell>
          <cell r="X32">
            <v>383.3</v>
          </cell>
          <cell r="Y32">
            <v>389.5</v>
          </cell>
          <cell r="Z32">
            <v>391.38</v>
          </cell>
          <cell r="AA32">
            <v>406.94</v>
          </cell>
          <cell r="AB32">
            <v>419.49</v>
          </cell>
          <cell r="AC32">
            <v>425.52</v>
          </cell>
          <cell r="AD32">
            <v>440.92</v>
          </cell>
          <cell r="AE32">
            <v>429.78</v>
          </cell>
          <cell r="AF32">
            <v>410.55</v>
          </cell>
          <cell r="AG32">
            <v>342.11</v>
          </cell>
          <cell r="AH32">
            <v>342.69</v>
          </cell>
          <cell r="AI32">
            <v>334.19</v>
          </cell>
          <cell r="AJ32">
            <v>335.29</v>
          </cell>
          <cell r="AK32">
            <v>330</v>
          </cell>
          <cell r="AL32">
            <v>331.1</v>
          </cell>
          <cell r="AM32">
            <v>346.84</v>
          </cell>
          <cell r="AN32">
            <v>336.06</v>
          </cell>
          <cell r="AO32">
            <v>312.58999999999997</v>
          </cell>
          <cell r="AP32">
            <v>303.01</v>
          </cell>
          <cell r="AQ32">
            <v>290.91000000000003</v>
          </cell>
          <cell r="AR32">
            <v>289.58</v>
          </cell>
          <cell r="AS32">
            <v>279.42</v>
          </cell>
          <cell r="AT32">
            <v>290.25</v>
          </cell>
          <cell r="AU32">
            <v>293.44</v>
          </cell>
          <cell r="AV32">
            <v>292.89999999999998</v>
          </cell>
          <cell r="AW32">
            <v>304.33</v>
          </cell>
          <cell r="AX32">
            <v>303.64999999999998</v>
          </cell>
          <cell r="AY32">
            <v>298.81</v>
          </cell>
          <cell r="AZ32">
            <v>287.35000000000002</v>
          </cell>
          <cell r="BA32">
            <v>305.61</v>
          </cell>
          <cell r="BB32">
            <v>300</v>
          </cell>
        </row>
        <row r="33">
          <cell r="B33" t="str">
            <v>PRT</v>
          </cell>
          <cell r="C33">
            <v>6.06</v>
          </cell>
          <cell r="D33">
            <v>6.94</v>
          </cell>
          <cell r="E33">
            <v>7.08</v>
          </cell>
          <cell r="F33">
            <v>7.77</v>
          </cell>
          <cell r="G33">
            <v>8.24</v>
          </cell>
          <cell r="H33">
            <v>8.76</v>
          </cell>
          <cell r="I33">
            <v>8.6</v>
          </cell>
          <cell r="J33">
            <v>9.32</v>
          </cell>
          <cell r="K33">
            <v>9.7899999999999991</v>
          </cell>
          <cell r="L33">
            <v>10.37</v>
          </cell>
          <cell r="M33">
            <v>12.86</v>
          </cell>
          <cell r="N33">
            <v>14.45</v>
          </cell>
          <cell r="O33">
            <v>14.65</v>
          </cell>
          <cell r="P33">
            <v>16.260000000000002</v>
          </cell>
          <cell r="Q33">
            <v>16.62</v>
          </cell>
          <cell r="R33">
            <v>18.12</v>
          </cell>
          <cell r="S33">
            <v>19.420000000000002</v>
          </cell>
          <cell r="T33">
            <v>18.88</v>
          </cell>
          <cell r="U33">
            <v>19.829999999999998</v>
          </cell>
          <cell r="V33">
            <v>21.96</v>
          </cell>
          <cell r="W33">
            <v>23.79</v>
          </cell>
          <cell r="X33">
            <v>24.9</v>
          </cell>
          <cell r="Y33">
            <v>25.58</v>
          </cell>
          <cell r="Z33">
            <v>26.16</v>
          </cell>
          <cell r="AA33">
            <v>25.76</v>
          </cell>
          <cell r="AB33">
            <v>24.64</v>
          </cell>
          <cell r="AC33">
            <v>28.1</v>
          </cell>
          <cell r="AD33">
            <v>28.81</v>
          </cell>
          <cell r="AE33">
            <v>30.3</v>
          </cell>
          <cell r="AF33">
            <v>38.57</v>
          </cell>
          <cell r="AG33">
            <v>39.28</v>
          </cell>
          <cell r="AH33">
            <v>40.72</v>
          </cell>
          <cell r="AI33">
            <v>44.54</v>
          </cell>
          <cell r="AJ33">
            <v>43.29</v>
          </cell>
          <cell r="AK33">
            <v>44.7</v>
          </cell>
          <cell r="AL33">
            <v>48.27</v>
          </cell>
          <cell r="AM33">
            <v>46.54</v>
          </cell>
          <cell r="AN33">
            <v>48.53</v>
          </cell>
          <cell r="AO33">
            <v>53.37</v>
          </cell>
          <cell r="AP33">
            <v>59.98</v>
          </cell>
          <cell r="AQ33">
            <v>59.44</v>
          </cell>
          <cell r="AR33">
            <v>58.93</v>
          </cell>
          <cell r="AS33">
            <v>62.81</v>
          </cell>
          <cell r="AT33">
            <v>58.39</v>
          </cell>
          <cell r="AU33">
            <v>59.73</v>
          </cell>
          <cell r="AV33">
            <v>62.81</v>
          </cell>
          <cell r="AW33">
            <v>56.37</v>
          </cell>
          <cell r="AX33">
            <v>55.92</v>
          </cell>
          <cell r="AY33">
            <v>53.25</v>
          </cell>
          <cell r="AZ33">
            <v>53.14</v>
          </cell>
          <cell r="BA33">
            <v>48.11</v>
          </cell>
          <cell r="BB33">
            <v>48.08</v>
          </cell>
        </row>
        <row r="34">
          <cell r="B34" t="str">
            <v>SVK</v>
          </cell>
          <cell r="C34" t="str">
            <v>..</v>
          </cell>
          <cell r="D34" t="str">
            <v>..</v>
          </cell>
          <cell r="E34" t="str">
            <v>..</v>
          </cell>
          <cell r="F34" t="str">
            <v>..</v>
          </cell>
          <cell r="G34" t="str">
            <v>..</v>
          </cell>
          <cell r="H34" t="str">
            <v>..</v>
          </cell>
          <cell r="I34" t="str">
            <v>..</v>
          </cell>
          <cell r="J34" t="str">
            <v>..</v>
          </cell>
          <cell r="K34" t="str">
            <v>..</v>
          </cell>
          <cell r="L34" t="str">
            <v>..</v>
          </cell>
          <cell r="M34" t="str">
            <v>..</v>
          </cell>
          <cell r="N34">
            <v>39.049999999999997</v>
          </cell>
          <cell r="O34">
            <v>39.69</v>
          </cell>
          <cell r="P34">
            <v>41.49</v>
          </cell>
          <cell r="Q34">
            <v>42.37</v>
          </cell>
          <cell r="R34">
            <v>43.82</v>
          </cell>
          <cell r="S34">
            <v>44.32</v>
          </cell>
          <cell r="T34">
            <v>46.04</v>
          </cell>
          <cell r="U34">
            <v>51.24</v>
          </cell>
          <cell r="V34">
            <v>51.56</v>
          </cell>
          <cell r="W34">
            <v>55.34</v>
          </cell>
          <cell r="X34">
            <v>54.07</v>
          </cell>
          <cell r="Y34">
            <v>52.29</v>
          </cell>
          <cell r="Z34">
            <v>52.79</v>
          </cell>
          <cell r="AA34">
            <v>54.67</v>
          </cell>
          <cell r="AB34">
            <v>54.4</v>
          </cell>
          <cell r="AC34">
            <v>51.73</v>
          </cell>
          <cell r="AD34">
            <v>53.52</v>
          </cell>
          <cell r="AE34">
            <v>54.26</v>
          </cell>
          <cell r="AF34">
            <v>55.16</v>
          </cell>
          <cell r="AG34">
            <v>56.73</v>
          </cell>
          <cell r="AH34">
            <v>49.57</v>
          </cell>
          <cell r="AI34">
            <v>45.35</v>
          </cell>
          <cell r="AJ34">
            <v>43.28</v>
          </cell>
          <cell r="AK34">
            <v>40.31</v>
          </cell>
          <cell r="AL34">
            <v>40.83</v>
          </cell>
          <cell r="AM34">
            <v>41.32</v>
          </cell>
          <cell r="AN34">
            <v>41.48</v>
          </cell>
          <cell r="AO34">
            <v>39.81</v>
          </cell>
          <cell r="AP34">
            <v>38.840000000000003</v>
          </cell>
          <cell r="AQ34">
            <v>37.369999999999997</v>
          </cell>
          <cell r="AR34">
            <v>38.49</v>
          </cell>
          <cell r="AS34">
            <v>37.979999999999997</v>
          </cell>
          <cell r="AT34">
            <v>38.450000000000003</v>
          </cell>
          <cell r="AU34">
            <v>37.28</v>
          </cell>
          <cell r="AV34">
            <v>38.1</v>
          </cell>
          <cell r="AW34">
            <v>37.46</v>
          </cell>
          <cell r="AX34">
            <v>36.89</v>
          </cell>
          <cell r="AY34">
            <v>36.450000000000003</v>
          </cell>
          <cell r="AZ34">
            <v>33.46</v>
          </cell>
          <cell r="BA34">
            <v>35.24</v>
          </cell>
          <cell r="BB34">
            <v>33.86</v>
          </cell>
        </row>
        <row r="35">
          <cell r="B35" t="str">
            <v>SVN</v>
          </cell>
          <cell r="C35" t="str">
            <v>..</v>
          </cell>
          <cell r="D35" t="str">
            <v>..</v>
          </cell>
          <cell r="E35" t="str">
            <v>..</v>
          </cell>
          <cell r="F35" t="str">
            <v>..</v>
          </cell>
          <cell r="G35" t="str">
            <v>..</v>
          </cell>
          <cell r="H35" t="str">
            <v>..</v>
          </cell>
          <cell r="I35" t="str">
            <v>..</v>
          </cell>
          <cell r="J35" t="str">
            <v>..</v>
          </cell>
          <cell r="K35" t="str">
            <v>..</v>
          </cell>
          <cell r="L35" t="str">
            <v>..</v>
          </cell>
          <cell r="M35">
            <v>0</v>
          </cell>
          <cell r="N35" t="str">
            <v>..</v>
          </cell>
          <cell r="O35" t="str">
            <v>..</v>
          </cell>
          <cell r="P35" t="str">
            <v>..</v>
          </cell>
          <cell r="Q35" t="str">
            <v>..</v>
          </cell>
          <cell r="R35" t="str">
            <v>..</v>
          </cell>
          <cell r="S35" t="str">
            <v>..</v>
          </cell>
          <cell r="T35" t="str">
            <v>..</v>
          </cell>
          <cell r="U35" t="str">
            <v>..</v>
          </cell>
          <cell r="V35" t="str">
            <v>..</v>
          </cell>
          <cell r="W35" t="str">
            <v>..</v>
          </cell>
          <cell r="X35" t="str">
            <v>..</v>
          </cell>
          <cell r="Y35" t="str">
            <v>..</v>
          </cell>
          <cell r="Z35" t="str">
            <v>..</v>
          </cell>
          <cell r="AA35" t="str">
            <v>..</v>
          </cell>
          <cell r="AB35" t="str">
            <v>..</v>
          </cell>
          <cell r="AC35">
            <v>14.42</v>
          </cell>
          <cell r="AD35">
            <v>13.89</v>
          </cell>
          <cell r="AE35">
            <v>13.71</v>
          </cell>
          <cell r="AF35">
            <v>13.69</v>
          </cell>
          <cell r="AG35">
            <v>13.35</v>
          </cell>
          <cell r="AH35">
            <v>12.58</v>
          </cell>
          <cell r="AI35">
            <v>12.28</v>
          </cell>
          <cell r="AJ35">
            <v>13.1</v>
          </cell>
          <cell r="AK35">
            <v>13.13</v>
          </cell>
          <cell r="AL35">
            <v>14.03</v>
          </cell>
          <cell r="AM35">
            <v>14.82</v>
          </cell>
          <cell r="AN35">
            <v>15.26</v>
          </cell>
          <cell r="AO35">
            <v>15.05</v>
          </cell>
          <cell r="AP35">
            <v>14.49</v>
          </cell>
          <cell r="AQ35">
            <v>14.09</v>
          </cell>
          <cell r="AR35">
            <v>14.93</v>
          </cell>
          <cell r="AS35">
            <v>15.11</v>
          </cell>
          <cell r="AT35">
            <v>15.13</v>
          </cell>
          <cell r="AU35">
            <v>15.38</v>
          </cell>
          <cell r="AV35">
            <v>15.59</v>
          </cell>
          <cell r="AW35">
            <v>15.9</v>
          </cell>
          <cell r="AX35">
            <v>15.83</v>
          </cell>
          <cell r="AY35">
            <v>16.739999999999998</v>
          </cell>
          <cell r="AZ35">
            <v>15.16</v>
          </cell>
          <cell r="BA35">
            <v>15.3</v>
          </cell>
          <cell r="BB35">
            <v>15.26</v>
          </cell>
        </row>
        <row r="36">
          <cell r="B36" t="str">
            <v>ESP</v>
          </cell>
          <cell r="C36">
            <v>52.32</v>
          </cell>
          <cell r="D36">
            <v>56.49</v>
          </cell>
          <cell r="E36">
            <v>59.49</v>
          </cell>
          <cell r="F36">
            <v>61.28</v>
          </cell>
          <cell r="G36">
            <v>66.44</v>
          </cell>
          <cell r="H36">
            <v>69.28</v>
          </cell>
          <cell r="I36">
            <v>75.41</v>
          </cell>
          <cell r="J36">
            <v>82.92</v>
          </cell>
          <cell r="K36">
            <v>92.97</v>
          </cell>
          <cell r="L36">
            <v>100.96</v>
          </cell>
          <cell r="M36">
            <v>110.01</v>
          </cell>
          <cell r="N36">
            <v>119.89</v>
          </cell>
          <cell r="O36">
            <v>125.78</v>
          </cell>
          <cell r="P36">
            <v>140.35</v>
          </cell>
          <cell r="Q36">
            <v>151.68</v>
          </cell>
          <cell r="R36">
            <v>156.51</v>
          </cell>
          <cell r="S36">
            <v>173.39</v>
          </cell>
          <cell r="T36">
            <v>166.65</v>
          </cell>
          <cell r="U36">
            <v>165.92</v>
          </cell>
          <cell r="V36">
            <v>176.3</v>
          </cell>
          <cell r="W36">
            <v>187.74</v>
          </cell>
          <cell r="X36">
            <v>191.15</v>
          </cell>
          <cell r="Y36">
            <v>185.97</v>
          </cell>
          <cell r="Z36">
            <v>189.58</v>
          </cell>
          <cell r="AA36">
            <v>180.49</v>
          </cell>
          <cell r="AB36">
            <v>175.23</v>
          </cell>
          <cell r="AC36">
            <v>179.12</v>
          </cell>
          <cell r="AD36">
            <v>180.19</v>
          </cell>
          <cell r="AE36">
            <v>184.59</v>
          </cell>
          <cell r="AF36">
            <v>202.1</v>
          </cell>
          <cell r="AG36">
            <v>205.22</v>
          </cell>
          <cell r="AH36">
            <v>212.88</v>
          </cell>
          <cell r="AI36">
            <v>224.41</v>
          </cell>
          <cell r="AJ36">
            <v>210.13</v>
          </cell>
          <cell r="AK36">
            <v>219.87</v>
          </cell>
          <cell r="AL36">
            <v>232.69</v>
          </cell>
          <cell r="AM36">
            <v>222.38</v>
          </cell>
          <cell r="AN36">
            <v>240.7</v>
          </cell>
          <cell r="AO36">
            <v>248.7</v>
          </cell>
          <cell r="AP36">
            <v>268.42</v>
          </cell>
          <cell r="AQ36">
            <v>283.92</v>
          </cell>
          <cell r="AR36">
            <v>285.52999999999997</v>
          </cell>
          <cell r="AS36">
            <v>301.72000000000003</v>
          </cell>
          <cell r="AT36">
            <v>309.69</v>
          </cell>
          <cell r="AU36">
            <v>327.25</v>
          </cell>
          <cell r="AV36">
            <v>339.44</v>
          </cell>
          <cell r="AW36">
            <v>331.86</v>
          </cell>
          <cell r="AX36">
            <v>343.7</v>
          </cell>
          <cell r="AY36">
            <v>317.11</v>
          </cell>
          <cell r="AZ36">
            <v>282.49</v>
          </cell>
          <cell r="BA36">
            <v>267.92</v>
          </cell>
          <cell r="BB36">
            <v>270.32</v>
          </cell>
        </row>
        <row r="37">
          <cell r="B37" t="str">
            <v>SWE</v>
          </cell>
          <cell r="C37">
            <v>46.41</v>
          </cell>
          <cell r="D37">
            <v>45.83</v>
          </cell>
          <cell r="E37">
            <v>48.39</v>
          </cell>
          <cell r="F37">
            <v>53.07</v>
          </cell>
          <cell r="G37">
            <v>56.19</v>
          </cell>
          <cell r="H37">
            <v>59.73</v>
          </cell>
          <cell r="I37">
            <v>65.709999999999994</v>
          </cell>
          <cell r="J37">
            <v>62.79</v>
          </cell>
          <cell r="K37">
            <v>70.44</v>
          </cell>
          <cell r="L37">
            <v>78.37</v>
          </cell>
          <cell r="M37">
            <v>88.89</v>
          </cell>
          <cell r="N37">
            <v>82.42</v>
          </cell>
          <cell r="O37">
            <v>82.61</v>
          </cell>
          <cell r="P37">
            <v>84.01</v>
          </cell>
          <cell r="Q37">
            <v>77.13</v>
          </cell>
          <cell r="R37">
            <v>79.400000000000006</v>
          </cell>
          <cell r="S37">
            <v>86.27</v>
          </cell>
          <cell r="T37">
            <v>83.29</v>
          </cell>
          <cell r="U37">
            <v>77.739999999999995</v>
          </cell>
          <cell r="V37">
            <v>80.27</v>
          </cell>
          <cell r="W37">
            <v>73.42</v>
          </cell>
          <cell r="X37">
            <v>66.56</v>
          </cell>
          <cell r="Y37">
            <v>60.97</v>
          </cell>
          <cell r="Z37">
            <v>55.46</v>
          </cell>
          <cell r="AA37">
            <v>54.71</v>
          </cell>
          <cell r="AB37">
            <v>58.77</v>
          </cell>
          <cell r="AC37">
            <v>60.46</v>
          </cell>
          <cell r="AD37">
            <v>58.62</v>
          </cell>
          <cell r="AE37">
            <v>56.2</v>
          </cell>
          <cell r="AF37">
            <v>53.32</v>
          </cell>
          <cell r="AG37">
            <v>52.75</v>
          </cell>
          <cell r="AH37">
            <v>53.36</v>
          </cell>
          <cell r="AI37">
            <v>56.13</v>
          </cell>
          <cell r="AJ37">
            <v>55.74</v>
          </cell>
          <cell r="AK37">
            <v>58.09</v>
          </cell>
          <cell r="AL37">
            <v>57.52</v>
          </cell>
          <cell r="AM37">
            <v>62.98</v>
          </cell>
          <cell r="AN37">
            <v>56.71</v>
          </cell>
          <cell r="AO37">
            <v>57.84</v>
          </cell>
          <cell r="AP37">
            <v>56.92</v>
          </cell>
          <cell r="AQ37">
            <v>52.76</v>
          </cell>
          <cell r="AR37">
            <v>52.26</v>
          </cell>
          <cell r="AS37">
            <v>53.9</v>
          </cell>
          <cell r="AT37">
            <v>54.9</v>
          </cell>
          <cell r="AU37">
            <v>53.56</v>
          </cell>
          <cell r="AV37">
            <v>50.34</v>
          </cell>
          <cell r="AW37">
            <v>48.02</v>
          </cell>
          <cell r="AX37">
            <v>46.35</v>
          </cell>
          <cell r="AY37">
            <v>44.41</v>
          </cell>
          <cell r="AZ37">
            <v>41.79</v>
          </cell>
          <cell r="BA37">
            <v>47.21</v>
          </cell>
          <cell r="BB37">
            <v>44.9</v>
          </cell>
        </row>
        <row r="38">
          <cell r="B38" t="str">
            <v>CHE</v>
          </cell>
          <cell r="C38">
            <v>17.86</v>
          </cell>
          <cell r="D38">
            <v>18.41</v>
          </cell>
          <cell r="E38">
            <v>20.92</v>
          </cell>
          <cell r="F38">
            <v>26.25</v>
          </cell>
          <cell r="G38">
            <v>25.19</v>
          </cell>
          <cell r="H38">
            <v>27.12</v>
          </cell>
          <cell r="I38">
            <v>27.19</v>
          </cell>
          <cell r="J38">
            <v>28.38</v>
          </cell>
          <cell r="K38">
            <v>30.58</v>
          </cell>
          <cell r="L38">
            <v>33.43</v>
          </cell>
          <cell r="M38">
            <v>37.119999999999997</v>
          </cell>
          <cell r="N38">
            <v>38.94</v>
          </cell>
          <cell r="O38">
            <v>39.4</v>
          </cell>
          <cell r="P38">
            <v>42.98</v>
          </cell>
          <cell r="Q38">
            <v>38.549999999999997</v>
          </cell>
          <cell r="R38">
            <v>36.69</v>
          </cell>
          <cell r="S38">
            <v>38.51</v>
          </cell>
          <cell r="T38">
            <v>38.94</v>
          </cell>
          <cell r="U38">
            <v>40.04</v>
          </cell>
          <cell r="V38">
            <v>38.61</v>
          </cell>
          <cell r="W38">
            <v>39.229999999999997</v>
          </cell>
          <cell r="X38">
            <v>36.909999999999997</v>
          </cell>
          <cell r="Y38">
            <v>34.89</v>
          </cell>
          <cell r="Z38">
            <v>38.81</v>
          </cell>
          <cell r="AA38">
            <v>38.22</v>
          </cell>
          <cell r="AB38">
            <v>41.42</v>
          </cell>
          <cell r="AC38">
            <v>41.33</v>
          </cell>
          <cell r="AD38">
            <v>39.71</v>
          </cell>
          <cell r="AE38">
            <v>39.57</v>
          </cell>
          <cell r="AF38">
            <v>39.130000000000003</v>
          </cell>
          <cell r="AG38">
            <v>41.59</v>
          </cell>
          <cell r="AH38">
            <v>43.92</v>
          </cell>
          <cell r="AI38">
            <v>44.14</v>
          </cell>
          <cell r="AJ38">
            <v>41.9</v>
          </cell>
          <cell r="AK38">
            <v>40.880000000000003</v>
          </cell>
          <cell r="AL38">
            <v>41.84</v>
          </cell>
          <cell r="AM38">
            <v>42.73</v>
          </cell>
          <cell r="AN38">
            <v>41.42</v>
          </cell>
          <cell r="AO38">
            <v>43.28</v>
          </cell>
          <cell r="AP38">
            <v>43.39</v>
          </cell>
          <cell r="AQ38">
            <v>42.45</v>
          </cell>
          <cell r="AR38">
            <v>43.37</v>
          </cell>
          <cell r="AS38">
            <v>42.47</v>
          </cell>
          <cell r="AT38">
            <v>43.77</v>
          </cell>
          <cell r="AU38">
            <v>44.14</v>
          </cell>
          <cell r="AV38">
            <v>44.59</v>
          </cell>
          <cell r="AW38">
            <v>44.23</v>
          </cell>
          <cell r="AX38">
            <v>42.23</v>
          </cell>
          <cell r="AY38">
            <v>43.8</v>
          </cell>
          <cell r="AZ38">
            <v>42.35</v>
          </cell>
          <cell r="BA38">
            <v>43.83</v>
          </cell>
          <cell r="BB38">
            <v>39.86</v>
          </cell>
        </row>
        <row r="39">
          <cell r="B39" t="str">
            <v>TUR</v>
          </cell>
          <cell r="C39">
            <v>16.46</v>
          </cell>
          <cell r="D39">
            <v>16.23</v>
          </cell>
          <cell r="E39">
            <v>18.34</v>
          </cell>
          <cell r="F39">
            <v>20.100000000000001</v>
          </cell>
          <cell r="G39">
            <v>22.01</v>
          </cell>
          <cell r="H39">
            <v>23.38</v>
          </cell>
          <cell r="I39">
            <v>27.06</v>
          </cell>
          <cell r="J39">
            <v>29.28</v>
          </cell>
          <cell r="K39">
            <v>31.53</v>
          </cell>
          <cell r="L39">
            <v>34.67</v>
          </cell>
          <cell r="M39">
            <v>37.729999999999997</v>
          </cell>
          <cell r="N39">
            <v>41.41</v>
          </cell>
          <cell r="O39">
            <v>48.63</v>
          </cell>
          <cell r="P39">
            <v>52.39</v>
          </cell>
          <cell r="Q39">
            <v>54.89</v>
          </cell>
          <cell r="R39">
            <v>59.2</v>
          </cell>
          <cell r="S39">
            <v>66.23</v>
          </cell>
          <cell r="T39">
            <v>71.78</v>
          </cell>
          <cell r="U39">
            <v>72.5</v>
          </cell>
          <cell r="V39">
            <v>67.040000000000006</v>
          </cell>
          <cell r="W39">
            <v>70.900000000000006</v>
          </cell>
          <cell r="X39">
            <v>70.69</v>
          </cell>
          <cell r="Y39">
            <v>76.959999999999994</v>
          </cell>
          <cell r="Z39">
            <v>82.68</v>
          </cell>
          <cell r="AA39">
            <v>87.05</v>
          </cell>
          <cell r="AB39">
            <v>94.62</v>
          </cell>
          <cell r="AC39">
            <v>103.1</v>
          </cell>
          <cell r="AD39">
            <v>113.52</v>
          </cell>
          <cell r="AE39">
            <v>108.92</v>
          </cell>
          <cell r="AF39">
            <v>120.55</v>
          </cell>
          <cell r="AG39">
            <v>126.91</v>
          </cell>
          <cell r="AH39">
            <v>129.33000000000001</v>
          </cell>
          <cell r="AI39">
            <v>134.56</v>
          </cell>
          <cell r="AJ39">
            <v>140.37</v>
          </cell>
          <cell r="AK39">
            <v>138.66</v>
          </cell>
          <cell r="AL39">
            <v>152.66</v>
          </cell>
          <cell r="AM39">
            <v>168.91</v>
          </cell>
          <cell r="AN39">
            <v>176.88</v>
          </cell>
          <cell r="AO39">
            <v>178.03</v>
          </cell>
          <cell r="AP39">
            <v>176.89</v>
          </cell>
          <cell r="AQ39">
            <v>200.56</v>
          </cell>
          <cell r="AR39">
            <v>182.39</v>
          </cell>
          <cell r="AS39">
            <v>192.25</v>
          </cell>
          <cell r="AT39">
            <v>202.13</v>
          </cell>
          <cell r="AU39">
            <v>207.25</v>
          </cell>
          <cell r="AV39">
            <v>216.36</v>
          </cell>
          <cell r="AW39">
            <v>239.67</v>
          </cell>
          <cell r="AX39">
            <v>265</v>
          </cell>
          <cell r="AY39">
            <v>263.52999999999997</v>
          </cell>
          <cell r="AZ39">
            <v>256.31</v>
          </cell>
          <cell r="BA39">
            <v>265.88</v>
          </cell>
          <cell r="BB39">
            <v>285.73</v>
          </cell>
        </row>
        <row r="40">
          <cell r="B40" t="str">
            <v>GBR</v>
          </cell>
          <cell r="C40">
            <v>559.83000000000004</v>
          </cell>
          <cell r="D40">
            <v>554.15</v>
          </cell>
          <cell r="E40">
            <v>570.87</v>
          </cell>
          <cell r="F40">
            <v>588.01</v>
          </cell>
          <cell r="G40">
            <v>587.04</v>
          </cell>
          <cell r="H40">
            <v>598.16</v>
          </cell>
          <cell r="I40">
            <v>582.26</v>
          </cell>
          <cell r="J40">
            <v>577.66999999999996</v>
          </cell>
          <cell r="K40">
            <v>580.55999999999995</v>
          </cell>
          <cell r="L40">
            <v>601.49</v>
          </cell>
          <cell r="M40">
            <v>622.09</v>
          </cell>
          <cell r="N40">
            <v>623.45000000000005</v>
          </cell>
          <cell r="O40">
            <v>606.1</v>
          </cell>
          <cell r="P40">
            <v>636.66</v>
          </cell>
          <cell r="Q40">
            <v>599.27</v>
          </cell>
          <cell r="R40">
            <v>579.49</v>
          </cell>
          <cell r="S40">
            <v>585.28</v>
          </cell>
          <cell r="T40">
            <v>595.44000000000005</v>
          </cell>
          <cell r="U40">
            <v>592.09</v>
          </cell>
          <cell r="V40">
            <v>624.52</v>
          </cell>
          <cell r="W40">
            <v>571.1</v>
          </cell>
          <cell r="X40">
            <v>555.17999999999995</v>
          </cell>
          <cell r="Y40">
            <v>542.69000000000005</v>
          </cell>
          <cell r="Z40">
            <v>534.48</v>
          </cell>
          <cell r="AA40">
            <v>518.65</v>
          </cell>
          <cell r="AB40">
            <v>544.52</v>
          </cell>
          <cell r="AC40">
            <v>559.19000000000005</v>
          </cell>
          <cell r="AD40">
            <v>563.04999999999995</v>
          </cell>
          <cell r="AE40">
            <v>561.79999999999995</v>
          </cell>
          <cell r="AF40">
            <v>550.51</v>
          </cell>
          <cell r="AG40">
            <v>549.25</v>
          </cell>
          <cell r="AH40">
            <v>560.30999999999995</v>
          </cell>
          <cell r="AI40">
            <v>549.25</v>
          </cell>
          <cell r="AJ40">
            <v>533.12</v>
          </cell>
          <cell r="AK40">
            <v>525.98</v>
          </cell>
          <cell r="AL40">
            <v>516.6</v>
          </cell>
          <cell r="AM40">
            <v>535.48</v>
          </cell>
          <cell r="AN40">
            <v>514.22</v>
          </cell>
          <cell r="AO40">
            <v>518.97</v>
          </cell>
          <cell r="AP40">
            <v>515.94000000000005</v>
          </cell>
          <cell r="AQ40">
            <v>524.29</v>
          </cell>
          <cell r="AR40">
            <v>537.22</v>
          </cell>
          <cell r="AS40">
            <v>522.29</v>
          </cell>
          <cell r="AT40">
            <v>534.52</v>
          </cell>
          <cell r="AU40">
            <v>535.16999999999996</v>
          </cell>
          <cell r="AV40">
            <v>532.94000000000005</v>
          </cell>
          <cell r="AW40">
            <v>534.67999999999995</v>
          </cell>
          <cell r="AX40">
            <v>522.84</v>
          </cell>
          <cell r="AY40">
            <v>512.73</v>
          </cell>
          <cell r="AZ40">
            <v>464.75</v>
          </cell>
          <cell r="BA40">
            <v>482.18</v>
          </cell>
          <cell r="BB40">
            <v>443.01</v>
          </cell>
        </row>
        <row r="41">
          <cell r="B41" t="str">
            <v>USA</v>
          </cell>
          <cell r="C41">
            <v>2812.68</v>
          </cell>
          <cell r="D41">
            <v>2833.47</v>
          </cell>
          <cell r="E41">
            <v>2952.93</v>
          </cell>
          <cell r="F41">
            <v>3088.23</v>
          </cell>
          <cell r="G41">
            <v>3196.16</v>
          </cell>
          <cell r="H41">
            <v>3356.37</v>
          </cell>
          <cell r="I41">
            <v>3545.5</v>
          </cell>
          <cell r="J41">
            <v>3680.94</v>
          </cell>
          <cell r="K41">
            <v>3897.12</v>
          </cell>
          <cell r="L41">
            <v>4037.97</v>
          </cell>
          <cell r="M41">
            <v>4232.68</v>
          </cell>
          <cell r="N41">
            <v>4291.32</v>
          </cell>
          <cell r="O41">
            <v>4531.9799999999996</v>
          </cell>
          <cell r="P41">
            <v>4697.6499999999996</v>
          </cell>
          <cell r="Q41">
            <v>4548.2700000000004</v>
          </cell>
          <cell r="R41">
            <v>4360.83</v>
          </cell>
          <cell r="S41">
            <v>4628.13</v>
          </cell>
          <cell r="T41">
            <v>4817.1400000000003</v>
          </cell>
          <cell r="U41">
            <v>4834.22</v>
          </cell>
          <cell r="V41">
            <v>4868.74</v>
          </cell>
          <cell r="W41">
            <v>4661.59</v>
          </cell>
          <cell r="X41">
            <v>4595.92</v>
          </cell>
          <cell r="Y41">
            <v>4365.41</v>
          </cell>
          <cell r="Z41">
            <v>4334.68</v>
          </cell>
          <cell r="AA41">
            <v>4521.72</v>
          </cell>
          <cell r="AB41">
            <v>4545.74</v>
          </cell>
          <cell r="AC41">
            <v>4522</v>
          </cell>
          <cell r="AD41">
            <v>4668.6099999999997</v>
          </cell>
          <cell r="AE41">
            <v>4879.16</v>
          </cell>
          <cell r="AF41">
            <v>4937.3500000000004</v>
          </cell>
          <cell r="AG41">
            <v>4868.66</v>
          </cell>
          <cell r="AH41">
            <v>4834.9799999999996</v>
          </cell>
          <cell r="AI41">
            <v>4890.17</v>
          </cell>
          <cell r="AJ41">
            <v>5007.22</v>
          </cell>
          <cell r="AK41">
            <v>5087.8500000000004</v>
          </cell>
          <cell r="AL41">
            <v>5138.7299999999996</v>
          </cell>
          <cell r="AM41">
            <v>5303.73</v>
          </cell>
          <cell r="AN41">
            <v>5482.1</v>
          </cell>
          <cell r="AO41">
            <v>5479.44</v>
          </cell>
          <cell r="AP41">
            <v>5505.78</v>
          </cell>
          <cell r="AQ41">
            <v>5698.15</v>
          </cell>
          <cell r="AR41">
            <v>5677.65</v>
          </cell>
          <cell r="AS41">
            <v>5605.18</v>
          </cell>
          <cell r="AT41">
            <v>5680.4</v>
          </cell>
          <cell r="AU41">
            <v>5763.54</v>
          </cell>
          <cell r="AV41">
            <v>5771.66</v>
          </cell>
          <cell r="AW41">
            <v>5684.92</v>
          </cell>
          <cell r="AX41">
            <v>5762.72</v>
          </cell>
          <cell r="AY41">
            <v>5586.78</v>
          </cell>
          <cell r="AZ41">
            <v>5184.87</v>
          </cell>
          <cell r="BA41">
            <v>5429.36</v>
          </cell>
          <cell r="BB41">
            <v>5287.18</v>
          </cell>
        </row>
        <row r="42">
          <cell r="B42" t="str">
            <v>OECD EUR</v>
          </cell>
          <cell r="C42" t="str">
            <v>..</v>
          </cell>
          <cell r="D42" t="str">
            <v>..</v>
          </cell>
          <cell r="E42" t="str">
            <v>..</v>
          </cell>
          <cell r="F42" t="str">
            <v>..</v>
          </cell>
          <cell r="G42" t="str">
            <v>..</v>
          </cell>
          <cell r="H42" t="str">
            <v>..</v>
          </cell>
          <cell r="I42" t="str">
            <v>..</v>
          </cell>
          <cell r="J42" t="str">
            <v>..</v>
          </cell>
          <cell r="K42" t="str">
            <v>..</v>
          </cell>
          <cell r="L42" t="str">
            <v>..</v>
          </cell>
          <cell r="M42" t="str">
            <v>..</v>
          </cell>
          <cell r="N42">
            <v>3638.18</v>
          </cell>
          <cell r="O42">
            <v>3743.56</v>
          </cell>
          <cell r="P42">
            <v>3949.41</v>
          </cell>
          <cell r="Q42">
            <v>3865.44</v>
          </cell>
          <cell r="R42">
            <v>3757.31</v>
          </cell>
          <cell r="S42">
            <v>3995.51</v>
          </cell>
          <cell r="T42">
            <v>3985.24</v>
          </cell>
          <cell r="U42">
            <v>4106.03</v>
          </cell>
          <cell r="V42">
            <v>4263.21</v>
          </cell>
          <cell r="W42">
            <v>4139.51</v>
          </cell>
          <cell r="X42">
            <v>3961.85</v>
          </cell>
          <cell r="Y42">
            <v>3858.17</v>
          </cell>
          <cell r="Z42">
            <v>3830.38</v>
          </cell>
          <cell r="AA42">
            <v>3862.65</v>
          </cell>
          <cell r="AB42">
            <v>3928.39</v>
          </cell>
          <cell r="AC42">
            <v>3973.88</v>
          </cell>
          <cell r="AD42">
            <v>4012.69</v>
          </cell>
          <cell r="AE42">
            <v>3980.39</v>
          </cell>
          <cell r="AF42">
            <v>3988.77</v>
          </cell>
          <cell r="AG42">
            <v>3950.81</v>
          </cell>
          <cell r="AH42">
            <v>3979.44</v>
          </cell>
          <cell r="AI42">
            <v>3893.4</v>
          </cell>
          <cell r="AJ42">
            <v>3831.96</v>
          </cell>
          <cell r="AK42">
            <v>3821.81</v>
          </cell>
          <cell r="AL42">
            <v>3875.38</v>
          </cell>
          <cell r="AM42">
            <v>4005.48</v>
          </cell>
          <cell r="AN42">
            <v>3940.14</v>
          </cell>
          <cell r="AO42">
            <v>3964.66</v>
          </cell>
          <cell r="AP42">
            <v>3921.69</v>
          </cell>
          <cell r="AQ42">
            <v>3956.94</v>
          </cell>
          <cell r="AR42">
            <v>4006.63</v>
          </cell>
          <cell r="AS42">
            <v>3990.16</v>
          </cell>
          <cell r="AT42">
            <v>4091.38</v>
          </cell>
          <cell r="AU42">
            <v>4121.26</v>
          </cell>
          <cell r="AV42">
            <v>4098.18</v>
          </cell>
          <cell r="AW42">
            <v>4125.99</v>
          </cell>
          <cell r="AX42">
            <v>4101.76</v>
          </cell>
          <cell r="AY42">
            <v>4033.06</v>
          </cell>
          <cell r="AZ42">
            <v>3747.35</v>
          </cell>
          <cell r="BA42">
            <v>3867.46</v>
          </cell>
          <cell r="BB42">
            <v>3747.06</v>
          </cell>
        </row>
        <row r="43">
          <cell r="B43" t="str">
            <v>OECD</v>
          </cell>
          <cell r="C43" t="str">
            <v>..</v>
          </cell>
          <cell r="D43" t="str">
            <v>..</v>
          </cell>
          <cell r="E43" t="str">
            <v>..</v>
          </cell>
          <cell r="F43" t="str">
            <v>..</v>
          </cell>
          <cell r="G43" t="str">
            <v>..</v>
          </cell>
          <cell r="H43" t="str">
            <v>..</v>
          </cell>
          <cell r="I43" t="str">
            <v>..</v>
          </cell>
          <cell r="J43" t="str">
            <v>..</v>
          </cell>
          <cell r="K43" t="str">
            <v>..</v>
          </cell>
          <cell r="L43" t="str">
            <v>..</v>
          </cell>
          <cell r="M43" t="str">
            <v>..</v>
          </cell>
          <cell r="N43">
            <v>9370.1</v>
          </cell>
          <cell r="O43">
            <v>9796.2199999999993</v>
          </cell>
          <cell r="P43">
            <v>10330.94</v>
          </cell>
          <cell r="Q43">
            <v>10124.42</v>
          </cell>
          <cell r="R43">
            <v>9799.0499999999993</v>
          </cell>
          <cell r="S43">
            <v>10372.4</v>
          </cell>
          <cell r="T43">
            <v>10628.76</v>
          </cell>
          <cell r="U43">
            <v>10786.78</v>
          </cell>
          <cell r="V43">
            <v>11050.73</v>
          </cell>
          <cell r="W43">
            <v>10710.4</v>
          </cell>
          <cell r="X43">
            <v>10446.629999999999</v>
          </cell>
          <cell r="Y43">
            <v>10086.879999999999</v>
          </cell>
          <cell r="Z43">
            <v>10020.27</v>
          </cell>
          <cell r="AA43">
            <v>10345.52</v>
          </cell>
          <cell r="AB43">
            <v>10443.870000000001</v>
          </cell>
          <cell r="AC43">
            <v>10462.83</v>
          </cell>
          <cell r="AD43">
            <v>10697.66</v>
          </cell>
          <cell r="AE43">
            <v>11016.23</v>
          </cell>
          <cell r="AF43">
            <v>11171.23</v>
          </cell>
          <cell r="AG43">
            <v>11150.71</v>
          </cell>
          <cell r="AH43">
            <v>11198.31</v>
          </cell>
          <cell r="AI43">
            <v>11223.62</v>
          </cell>
          <cell r="AJ43">
            <v>11307.91</v>
          </cell>
          <cell r="AK43">
            <v>11505.5</v>
          </cell>
          <cell r="AL43">
            <v>11668.4</v>
          </cell>
          <cell r="AM43">
            <v>12051.19</v>
          </cell>
          <cell r="AN43">
            <v>12230.07</v>
          </cell>
          <cell r="AO43">
            <v>12206.46</v>
          </cell>
          <cell r="AP43">
            <v>12286.63</v>
          </cell>
          <cell r="AQ43">
            <v>12625.1</v>
          </cell>
          <cell r="AR43">
            <v>12660.9</v>
          </cell>
          <cell r="AS43">
            <v>12628.4</v>
          </cell>
          <cell r="AT43">
            <v>12852.57</v>
          </cell>
          <cell r="AU43">
            <v>13008.52</v>
          </cell>
          <cell r="AV43">
            <v>13023.95</v>
          </cell>
          <cell r="AW43">
            <v>12956.59</v>
          </cell>
          <cell r="AX43">
            <v>13120.22</v>
          </cell>
          <cell r="AY43">
            <v>12788.79</v>
          </cell>
          <cell r="AZ43">
            <v>12021.07</v>
          </cell>
          <cell r="BA43">
            <v>12510.04</v>
          </cell>
          <cell r="BB43">
            <v>12340.78</v>
          </cell>
        </row>
        <row r="44">
          <cell r="B44" t="str">
            <v>BRA</v>
          </cell>
          <cell r="C44" t="str">
            <v>..</v>
          </cell>
          <cell r="D44" t="str">
            <v>..</v>
          </cell>
          <cell r="E44" t="str">
            <v>..</v>
          </cell>
          <cell r="F44" t="str">
            <v>..</v>
          </cell>
          <cell r="G44" t="str">
            <v>..</v>
          </cell>
          <cell r="H44" t="str">
            <v>..</v>
          </cell>
          <cell r="I44" t="str">
            <v>..</v>
          </cell>
          <cell r="J44" t="str">
            <v>..</v>
          </cell>
          <cell r="K44" t="str">
            <v>..</v>
          </cell>
          <cell r="L44" t="str">
            <v>..</v>
          </cell>
          <cell r="M44" t="str">
            <v>..</v>
          </cell>
          <cell r="N44">
            <v>90.24</v>
          </cell>
          <cell r="O44">
            <v>98.36</v>
          </cell>
          <cell r="P44">
            <v>115.45</v>
          </cell>
          <cell r="Q44">
            <v>127.63</v>
          </cell>
          <cell r="R44">
            <v>135.66999999999999</v>
          </cell>
          <cell r="S44">
            <v>149.58000000000001</v>
          </cell>
          <cell r="T44">
            <v>153.94999999999999</v>
          </cell>
          <cell r="U44">
            <v>169.2</v>
          </cell>
          <cell r="V44">
            <v>181.19</v>
          </cell>
          <cell r="W44">
            <v>177.59</v>
          </cell>
          <cell r="X44">
            <v>164.77</v>
          </cell>
          <cell r="Y44">
            <v>166.23</v>
          </cell>
          <cell r="Z44">
            <v>157.99</v>
          </cell>
          <cell r="AA44">
            <v>158.91</v>
          </cell>
          <cell r="AB44">
            <v>164.21</v>
          </cell>
          <cell r="AC44">
            <v>182.31</v>
          </cell>
          <cell r="AD44">
            <v>187.1</v>
          </cell>
          <cell r="AE44">
            <v>190.84</v>
          </cell>
          <cell r="AF44">
            <v>193.61</v>
          </cell>
          <cell r="AG44">
            <v>192.38</v>
          </cell>
          <cell r="AH44">
            <v>199.26</v>
          </cell>
          <cell r="AI44">
            <v>203.11</v>
          </cell>
          <cell r="AJ44">
            <v>210.66</v>
          </cell>
          <cell r="AK44">
            <v>218.86</v>
          </cell>
          <cell r="AL44">
            <v>235.57</v>
          </cell>
          <cell r="AM44">
            <v>254.01</v>
          </cell>
          <cell r="AN44">
            <v>272.23</v>
          </cell>
          <cell r="AO44">
            <v>280.16000000000003</v>
          </cell>
          <cell r="AP44">
            <v>290.44</v>
          </cell>
          <cell r="AQ44">
            <v>303.58</v>
          </cell>
          <cell r="AR44">
            <v>308.86</v>
          </cell>
          <cell r="AS44">
            <v>308.67</v>
          </cell>
          <cell r="AT44">
            <v>302.83</v>
          </cell>
          <cell r="AU44">
            <v>320.73</v>
          </cell>
          <cell r="AV44">
            <v>322.68</v>
          </cell>
          <cell r="AW44">
            <v>327.9</v>
          </cell>
          <cell r="AX44">
            <v>342.59</v>
          </cell>
          <cell r="AY44">
            <v>362</v>
          </cell>
          <cell r="AZ44">
            <v>338.31</v>
          </cell>
          <cell r="BA44">
            <v>388.52</v>
          </cell>
          <cell r="BB44">
            <v>408</v>
          </cell>
        </row>
        <row r="45">
          <cell r="B45" t="str">
            <v>CHN</v>
          </cell>
          <cell r="C45" t="str">
            <v>..</v>
          </cell>
          <cell r="D45" t="str">
            <v>..</v>
          </cell>
          <cell r="E45" t="str">
            <v>..</v>
          </cell>
          <cell r="F45" t="str">
            <v>..</v>
          </cell>
          <cell r="G45" t="str">
            <v>..</v>
          </cell>
          <cell r="H45" t="str">
            <v>..</v>
          </cell>
          <cell r="I45" t="str">
            <v>..</v>
          </cell>
          <cell r="J45" t="str">
            <v>..</v>
          </cell>
          <cell r="K45" t="str">
            <v>..</v>
          </cell>
          <cell r="L45" t="str">
            <v>..</v>
          </cell>
          <cell r="M45" t="str">
            <v>..</v>
          </cell>
          <cell r="N45">
            <v>824.72</v>
          </cell>
          <cell r="O45">
            <v>877.81</v>
          </cell>
          <cell r="P45">
            <v>912.39</v>
          </cell>
          <cell r="Q45">
            <v>931.93</v>
          </cell>
          <cell r="R45">
            <v>1079.26</v>
          </cell>
          <cell r="S45">
            <v>1122.8399999999999</v>
          </cell>
          <cell r="T45">
            <v>1268.55</v>
          </cell>
          <cell r="U45">
            <v>1438.96</v>
          </cell>
          <cell r="V45">
            <v>1464.06</v>
          </cell>
          <cell r="W45">
            <v>1439.97</v>
          </cell>
          <cell r="X45">
            <v>1424.84</v>
          </cell>
          <cell r="Y45">
            <v>1483.54</v>
          </cell>
          <cell r="Z45">
            <v>1559.79</v>
          </cell>
          <cell r="AA45">
            <v>1698.75</v>
          </cell>
          <cell r="AB45">
            <v>1746.5</v>
          </cell>
          <cell r="AC45">
            <v>1852.31</v>
          </cell>
          <cell r="AD45">
            <v>1992.84</v>
          </cell>
          <cell r="AE45">
            <v>2142.9299999999998</v>
          </cell>
          <cell r="AF45">
            <v>2223.63</v>
          </cell>
          <cell r="AG45">
            <v>2277.7399999999998</v>
          </cell>
          <cell r="AH45">
            <v>2389.4</v>
          </cell>
          <cell r="AI45">
            <v>2502.17</v>
          </cell>
          <cell r="AJ45">
            <v>2703.55</v>
          </cell>
          <cell r="AK45">
            <v>2811.01</v>
          </cell>
          <cell r="AL45">
            <v>3057.64</v>
          </cell>
          <cell r="AM45">
            <v>3125.35</v>
          </cell>
          <cell r="AN45">
            <v>3095.13</v>
          </cell>
          <cell r="AO45">
            <v>3180.21</v>
          </cell>
          <cell r="AP45">
            <v>3083.97</v>
          </cell>
          <cell r="AQ45">
            <v>3349.96</v>
          </cell>
          <cell r="AR45">
            <v>3437.1</v>
          </cell>
          <cell r="AS45">
            <v>3645.01</v>
          </cell>
          <cell r="AT45">
            <v>4218.87</v>
          </cell>
          <cell r="AU45">
            <v>4877.6499999999996</v>
          </cell>
          <cell r="AV45">
            <v>5443.87</v>
          </cell>
          <cell r="AW45">
            <v>5955.24</v>
          </cell>
          <cell r="AX45">
            <v>6359.87</v>
          </cell>
          <cell r="AY45">
            <v>6532.25</v>
          </cell>
          <cell r="AZ45">
            <v>6838.58</v>
          </cell>
          <cell r="BA45">
            <v>7294.11</v>
          </cell>
          <cell r="BB45">
            <v>7999.57</v>
          </cell>
        </row>
        <row r="46">
          <cell r="B46" t="str">
            <v>IND</v>
          </cell>
          <cell r="C46" t="str">
            <v>..</v>
          </cell>
          <cell r="D46" t="str">
            <v>..</v>
          </cell>
          <cell r="E46" t="str">
            <v>..</v>
          </cell>
          <cell r="F46" t="str">
            <v>..</v>
          </cell>
          <cell r="G46" t="str">
            <v>..</v>
          </cell>
          <cell r="H46" t="str">
            <v>..</v>
          </cell>
          <cell r="I46" t="str">
            <v>..</v>
          </cell>
          <cell r="J46" t="str">
            <v>..</v>
          </cell>
          <cell r="K46" t="str">
            <v>..</v>
          </cell>
          <cell r="L46" t="str">
            <v>..</v>
          </cell>
          <cell r="M46" t="str">
            <v>..</v>
          </cell>
          <cell r="N46">
            <v>200.18</v>
          </cell>
          <cell r="O46">
            <v>208.29</v>
          </cell>
          <cell r="P46">
            <v>208.26</v>
          </cell>
          <cell r="Q46">
            <v>225.63</v>
          </cell>
          <cell r="R46">
            <v>241.23</v>
          </cell>
          <cell r="S46">
            <v>258.11</v>
          </cell>
          <cell r="T46">
            <v>262.94</v>
          </cell>
          <cell r="U46">
            <v>248.79</v>
          </cell>
          <cell r="V46">
            <v>269.97000000000003</v>
          </cell>
          <cell r="W46">
            <v>283.27</v>
          </cell>
          <cell r="X46">
            <v>314.55</v>
          </cell>
          <cell r="Y46">
            <v>338.43</v>
          </cell>
          <cell r="Z46">
            <v>360.97</v>
          </cell>
          <cell r="AA46">
            <v>391.77</v>
          </cell>
          <cell r="AB46">
            <v>410.98</v>
          </cell>
          <cell r="AC46">
            <v>449.51</v>
          </cell>
          <cell r="AD46">
            <v>481.99</v>
          </cell>
          <cell r="AE46">
            <v>511.83</v>
          </cell>
          <cell r="AF46">
            <v>549.12</v>
          </cell>
          <cell r="AG46">
            <v>582.34</v>
          </cell>
          <cell r="AH46">
            <v>623.53</v>
          </cell>
          <cell r="AI46">
            <v>654.80999999999995</v>
          </cell>
          <cell r="AJ46">
            <v>679.93</v>
          </cell>
          <cell r="AK46">
            <v>718.31</v>
          </cell>
          <cell r="AL46">
            <v>776.51</v>
          </cell>
          <cell r="AM46">
            <v>818.01</v>
          </cell>
          <cell r="AN46">
            <v>861.55</v>
          </cell>
          <cell r="AO46">
            <v>871.82</v>
          </cell>
          <cell r="AP46">
            <v>938.42</v>
          </cell>
          <cell r="AQ46">
            <v>972.13</v>
          </cell>
          <cell r="AR46">
            <v>983.66</v>
          </cell>
          <cell r="AS46">
            <v>1014.36</v>
          </cell>
          <cell r="AT46">
            <v>1040.24</v>
          </cell>
          <cell r="AU46">
            <v>1118.3</v>
          </cell>
          <cell r="AV46">
            <v>1164.3599999999999</v>
          </cell>
          <cell r="AW46">
            <v>1257.5899999999999</v>
          </cell>
          <cell r="AX46">
            <v>1356.58</v>
          </cell>
          <cell r="AY46">
            <v>1451.91</v>
          </cell>
          <cell r="AZ46">
            <v>1640.54</v>
          </cell>
          <cell r="BA46">
            <v>1710.43</v>
          </cell>
          <cell r="BB46">
            <v>1745.06</v>
          </cell>
        </row>
        <row r="47">
          <cell r="B47" t="str">
            <v>IDN</v>
          </cell>
          <cell r="C47" t="str">
            <v>..</v>
          </cell>
          <cell r="D47" t="str">
            <v>..</v>
          </cell>
          <cell r="E47" t="str">
            <v>..</v>
          </cell>
          <cell r="F47" t="str">
            <v>..</v>
          </cell>
          <cell r="G47" t="str">
            <v>..</v>
          </cell>
          <cell r="H47" t="str">
            <v>..</v>
          </cell>
          <cell r="I47" t="str">
            <v>..</v>
          </cell>
          <cell r="J47" t="str">
            <v>..</v>
          </cell>
          <cell r="K47" t="str">
            <v>..</v>
          </cell>
          <cell r="L47" t="str">
            <v>..</v>
          </cell>
          <cell r="M47" t="str">
            <v>..</v>
          </cell>
          <cell r="N47">
            <v>25.13</v>
          </cell>
          <cell r="O47">
            <v>28.25</v>
          </cell>
          <cell r="P47">
            <v>31.98</v>
          </cell>
          <cell r="Q47">
            <v>35.24</v>
          </cell>
          <cell r="R47">
            <v>37.96</v>
          </cell>
          <cell r="S47">
            <v>38.950000000000003</v>
          </cell>
          <cell r="T47">
            <v>47.26</v>
          </cell>
          <cell r="U47">
            <v>53.8</v>
          </cell>
          <cell r="V47">
            <v>60.57</v>
          </cell>
          <cell r="W47">
            <v>68.88</v>
          </cell>
          <cell r="X47">
            <v>74.37</v>
          </cell>
          <cell r="Y47">
            <v>76.98</v>
          </cell>
          <cell r="Z47">
            <v>77.08</v>
          </cell>
          <cell r="AA47">
            <v>79.260000000000005</v>
          </cell>
          <cell r="AB47">
            <v>88.05</v>
          </cell>
          <cell r="AC47">
            <v>97.76</v>
          </cell>
          <cell r="AD47">
            <v>105.37</v>
          </cell>
          <cell r="AE47">
            <v>113.74</v>
          </cell>
          <cell r="AF47">
            <v>119.07</v>
          </cell>
          <cell r="AG47">
            <v>146.05000000000001</v>
          </cell>
          <cell r="AH47">
            <v>158.69</v>
          </cell>
          <cell r="AI47">
            <v>166.61</v>
          </cell>
          <cell r="AJ47">
            <v>181.23</v>
          </cell>
          <cell r="AK47">
            <v>192.2</v>
          </cell>
          <cell r="AL47">
            <v>214.38</v>
          </cell>
          <cell r="AM47">
            <v>231.86</v>
          </cell>
          <cell r="AN47">
            <v>251.35</v>
          </cell>
          <cell r="AO47">
            <v>253.8</v>
          </cell>
          <cell r="AP47">
            <v>273.08</v>
          </cell>
          <cell r="AQ47">
            <v>272.83999999999997</v>
          </cell>
          <cell r="AR47">
            <v>291</v>
          </cell>
          <cell r="AS47">
            <v>297.24</v>
          </cell>
          <cell r="AT47">
            <v>325.19</v>
          </cell>
          <cell r="AU47">
            <v>330.89</v>
          </cell>
          <cell r="AV47">
            <v>335.71</v>
          </cell>
          <cell r="AW47">
            <v>353.77</v>
          </cell>
          <cell r="AX47">
            <v>367.51</v>
          </cell>
          <cell r="AY47">
            <v>361.39</v>
          </cell>
          <cell r="AZ47">
            <v>379.09</v>
          </cell>
          <cell r="BA47">
            <v>410.12</v>
          </cell>
          <cell r="BB47">
            <v>425.88</v>
          </cell>
        </row>
        <row r="48">
          <cell r="B48" t="str">
            <v>RUS</v>
          </cell>
          <cell r="C48" t="str">
            <v>..</v>
          </cell>
          <cell r="D48" t="str">
            <v>..</v>
          </cell>
          <cell r="E48" t="str">
            <v>..</v>
          </cell>
          <cell r="F48" t="str">
            <v>..</v>
          </cell>
          <cell r="G48" t="str">
            <v>..</v>
          </cell>
          <cell r="H48" t="str">
            <v>..</v>
          </cell>
          <cell r="I48" t="str">
            <v>..</v>
          </cell>
          <cell r="J48" t="str">
            <v>..</v>
          </cell>
          <cell r="K48" t="str">
            <v>..</v>
          </cell>
          <cell r="L48" t="str">
            <v>..</v>
          </cell>
          <cell r="M48" t="str">
            <v>..</v>
          </cell>
          <cell r="N48" t="str">
            <v>..</v>
          </cell>
          <cell r="O48" t="str">
            <v>..</v>
          </cell>
          <cell r="P48" t="str">
            <v>..</v>
          </cell>
          <cell r="Q48" t="str">
            <v>..</v>
          </cell>
          <cell r="R48" t="str">
            <v>..</v>
          </cell>
          <cell r="S48" t="str">
            <v>..</v>
          </cell>
          <cell r="T48" t="str">
            <v>..</v>
          </cell>
          <cell r="U48" t="str">
            <v>..</v>
          </cell>
          <cell r="V48" t="str">
            <v>..</v>
          </cell>
          <cell r="W48" t="str">
            <v>..</v>
          </cell>
          <cell r="X48" t="str">
            <v>..</v>
          </cell>
          <cell r="Y48" t="str">
            <v>..</v>
          </cell>
          <cell r="Z48" t="str">
            <v>..</v>
          </cell>
          <cell r="AA48" t="str">
            <v>..</v>
          </cell>
          <cell r="AB48" t="str">
            <v>..</v>
          </cell>
          <cell r="AC48" t="str">
            <v>..</v>
          </cell>
          <cell r="AD48" t="str">
            <v>..</v>
          </cell>
          <cell r="AE48" t="str">
            <v>..</v>
          </cell>
          <cell r="AF48" t="str">
            <v>..</v>
          </cell>
          <cell r="AG48">
            <v>2178.7800000000002</v>
          </cell>
          <cell r="AH48">
            <v>2168.48</v>
          </cell>
          <cell r="AI48">
            <v>1989.72</v>
          </cell>
          <cell r="AJ48">
            <v>1828.17</v>
          </cell>
          <cell r="AK48">
            <v>1611.59</v>
          </cell>
          <cell r="AL48">
            <v>1558.69</v>
          </cell>
          <cell r="AM48">
            <v>1526.77</v>
          </cell>
          <cell r="AN48">
            <v>1426.4</v>
          </cell>
          <cell r="AO48">
            <v>1416.52</v>
          </cell>
          <cell r="AP48">
            <v>1456.17</v>
          </cell>
          <cell r="AQ48">
            <v>1496.7</v>
          </cell>
          <cell r="AR48">
            <v>1498.09</v>
          </cell>
          <cell r="AS48">
            <v>1487.21</v>
          </cell>
          <cell r="AT48">
            <v>1517.86</v>
          </cell>
          <cell r="AU48">
            <v>1509.23</v>
          </cell>
          <cell r="AV48">
            <v>1511.81</v>
          </cell>
          <cell r="AW48">
            <v>1566.55</v>
          </cell>
          <cell r="AX48">
            <v>1566.34</v>
          </cell>
          <cell r="AY48">
            <v>1585.34</v>
          </cell>
          <cell r="AZ48">
            <v>1478.36</v>
          </cell>
          <cell r="BA48">
            <v>1576.56</v>
          </cell>
          <cell r="BB48">
            <v>1653.23</v>
          </cell>
        </row>
        <row r="49">
          <cell r="B49" t="str">
            <v>ZAF</v>
          </cell>
          <cell r="C49" t="str">
            <v>..</v>
          </cell>
          <cell r="D49" t="str">
            <v>..</v>
          </cell>
          <cell r="E49" t="str">
            <v>..</v>
          </cell>
          <cell r="F49" t="str">
            <v>..</v>
          </cell>
          <cell r="G49" t="str">
            <v>..</v>
          </cell>
          <cell r="H49" t="str">
            <v>..</v>
          </cell>
          <cell r="I49" t="str">
            <v>..</v>
          </cell>
          <cell r="J49" t="str">
            <v>..</v>
          </cell>
          <cell r="K49" t="str">
            <v>..</v>
          </cell>
          <cell r="L49" t="str">
            <v>..</v>
          </cell>
          <cell r="M49" t="str">
            <v>..</v>
          </cell>
          <cell r="N49">
            <v>156.69999999999999</v>
          </cell>
          <cell r="O49">
            <v>162.44999999999999</v>
          </cell>
          <cell r="P49">
            <v>177.76</v>
          </cell>
          <cell r="Q49">
            <v>184.21</v>
          </cell>
          <cell r="R49">
            <v>201.5</v>
          </cell>
          <cell r="S49">
            <v>214.84</v>
          </cell>
          <cell r="T49">
            <v>216.68</v>
          </cell>
          <cell r="U49">
            <v>194.76</v>
          </cell>
          <cell r="V49">
            <v>198.52</v>
          </cell>
          <cell r="W49">
            <v>208.83</v>
          </cell>
          <cell r="X49">
            <v>221.52</v>
          </cell>
          <cell r="Y49">
            <v>218.67</v>
          </cell>
          <cell r="Z49">
            <v>213.45</v>
          </cell>
          <cell r="AA49">
            <v>226.86</v>
          </cell>
          <cell r="AB49">
            <v>228.76</v>
          </cell>
          <cell r="AC49">
            <v>225.69</v>
          </cell>
          <cell r="AD49">
            <v>240.38</v>
          </cell>
          <cell r="AE49">
            <v>241.02</v>
          </cell>
          <cell r="AF49">
            <v>247.6</v>
          </cell>
          <cell r="AG49">
            <v>253.65</v>
          </cell>
          <cell r="AH49">
            <v>249.93</v>
          </cell>
          <cell r="AI49">
            <v>245.38</v>
          </cell>
          <cell r="AJ49">
            <v>251.98</v>
          </cell>
          <cell r="AK49">
            <v>257.60000000000002</v>
          </cell>
          <cell r="AL49">
            <v>274.49</v>
          </cell>
          <cell r="AM49">
            <v>284.76</v>
          </cell>
          <cell r="AN49">
            <v>299.08999999999997</v>
          </cell>
          <cell r="AO49">
            <v>306.26</v>
          </cell>
          <cell r="AP49">
            <v>289.5</v>
          </cell>
          <cell r="AQ49">
            <v>296.64999999999998</v>
          </cell>
          <cell r="AR49">
            <v>282.39</v>
          </cell>
          <cell r="AS49">
            <v>293.35000000000002</v>
          </cell>
          <cell r="AT49">
            <v>319.74</v>
          </cell>
          <cell r="AU49">
            <v>336.34</v>
          </cell>
          <cell r="AV49">
            <v>329.22</v>
          </cell>
          <cell r="AW49">
            <v>329.74</v>
          </cell>
          <cell r="AX49">
            <v>355.16</v>
          </cell>
          <cell r="AY49">
            <v>383.03</v>
          </cell>
          <cell r="AZ49">
            <v>364.31</v>
          </cell>
          <cell r="BA49">
            <v>370.6</v>
          </cell>
          <cell r="BB49">
            <v>367.6</v>
          </cell>
        </row>
        <row r="50">
          <cell r="B50" t="str">
            <v>COL</v>
          </cell>
          <cell r="C50" t="str">
            <v>..</v>
          </cell>
          <cell r="D50" t="str">
            <v>..</v>
          </cell>
          <cell r="E50" t="str">
            <v>..</v>
          </cell>
          <cell r="F50" t="str">
            <v>..</v>
          </cell>
          <cell r="G50" t="str">
            <v>..</v>
          </cell>
          <cell r="H50" t="str">
            <v>..</v>
          </cell>
          <cell r="I50" t="str">
            <v>..</v>
          </cell>
          <cell r="J50" t="str">
            <v>..</v>
          </cell>
          <cell r="K50" t="str">
            <v>..</v>
          </cell>
          <cell r="L50" t="str">
            <v>..</v>
          </cell>
          <cell r="M50" t="str">
            <v>..</v>
          </cell>
          <cell r="N50">
            <v>26.68</v>
          </cell>
          <cell r="O50">
            <v>27.33</v>
          </cell>
          <cell r="P50">
            <v>28.64</v>
          </cell>
          <cell r="Q50">
            <v>30.75</v>
          </cell>
          <cell r="R50">
            <v>28.32</v>
          </cell>
          <cell r="S50">
            <v>30.04</v>
          </cell>
          <cell r="T50">
            <v>30.99</v>
          </cell>
          <cell r="U50">
            <v>33.1</v>
          </cell>
          <cell r="V50">
            <v>33.520000000000003</v>
          </cell>
          <cell r="W50">
            <v>35.03</v>
          </cell>
          <cell r="X50">
            <v>35.19</v>
          </cell>
          <cell r="Y50">
            <v>35.74</v>
          </cell>
          <cell r="Z50">
            <v>37.630000000000003</v>
          </cell>
          <cell r="AA50">
            <v>38</v>
          </cell>
          <cell r="AB50">
            <v>39.57</v>
          </cell>
          <cell r="AC50">
            <v>40.26</v>
          </cell>
          <cell r="AD50">
            <v>42.63</v>
          </cell>
          <cell r="AE50">
            <v>43.42</v>
          </cell>
          <cell r="AF50">
            <v>45.22</v>
          </cell>
          <cell r="AG50">
            <v>46.23</v>
          </cell>
          <cell r="AH50">
            <v>48.02</v>
          </cell>
          <cell r="AI50">
            <v>50.08</v>
          </cell>
          <cell r="AJ50">
            <v>55.68</v>
          </cell>
          <cell r="AK50">
            <v>56.11</v>
          </cell>
          <cell r="AL50">
            <v>58.41</v>
          </cell>
          <cell r="AM50">
            <v>59.26</v>
          </cell>
          <cell r="AN50">
            <v>63.23</v>
          </cell>
          <cell r="AO50">
            <v>64.27</v>
          </cell>
          <cell r="AP50">
            <v>56.75</v>
          </cell>
          <cell r="AQ50">
            <v>59.18</v>
          </cell>
          <cell r="AR50">
            <v>59.35</v>
          </cell>
          <cell r="AS50">
            <v>57.22</v>
          </cell>
          <cell r="AT50">
            <v>56.53</v>
          </cell>
          <cell r="AU50">
            <v>56.74</v>
          </cell>
          <cell r="AV50">
            <v>58.05</v>
          </cell>
          <cell r="AW50">
            <v>58.14</v>
          </cell>
          <cell r="AX50">
            <v>58.42</v>
          </cell>
          <cell r="AY50">
            <v>59.28</v>
          </cell>
          <cell r="AZ50">
            <v>62.17</v>
          </cell>
          <cell r="BA50">
            <v>62.24</v>
          </cell>
          <cell r="BB50">
            <v>66.69</v>
          </cell>
        </row>
        <row r="51">
          <cell r="B51" t="str">
            <v>WLD</v>
          </cell>
          <cell r="C51" t="str">
            <v>..</v>
          </cell>
          <cell r="D51" t="str">
            <v>..</v>
          </cell>
          <cell r="E51" t="str">
            <v>..</v>
          </cell>
          <cell r="F51" t="str">
            <v>..</v>
          </cell>
          <cell r="G51" t="str">
            <v>..</v>
          </cell>
          <cell r="H51" t="str">
            <v>..</v>
          </cell>
          <cell r="I51" t="str">
            <v>..</v>
          </cell>
          <cell r="J51" t="str">
            <v>..</v>
          </cell>
          <cell r="K51" t="str">
            <v>..</v>
          </cell>
          <cell r="L51" t="str">
            <v>..</v>
          </cell>
          <cell r="M51" t="str">
            <v>..</v>
          </cell>
          <cell r="N51">
            <v>14079.84</v>
          </cell>
          <cell r="O51">
            <v>14774.14</v>
          </cell>
          <cell r="P51">
            <v>15627.96</v>
          </cell>
          <cell r="Q51">
            <v>15607.68</v>
          </cell>
          <cell r="R51">
            <v>15685.01</v>
          </cell>
          <cell r="S51">
            <v>16525.349999999999</v>
          </cell>
          <cell r="T51">
            <v>17120.169999999998</v>
          </cell>
          <cell r="U51">
            <v>17677.099999999999</v>
          </cell>
          <cell r="V51">
            <v>18227.59</v>
          </cell>
          <cell r="W51">
            <v>18060.95</v>
          </cell>
          <cell r="X51">
            <v>17833.18</v>
          </cell>
          <cell r="Y51">
            <v>17631.84</v>
          </cell>
          <cell r="Z51">
            <v>17754.419999999998</v>
          </cell>
          <cell r="AA51">
            <v>18335.03</v>
          </cell>
          <cell r="AB51">
            <v>18641.38</v>
          </cell>
          <cell r="AC51">
            <v>19013.23</v>
          </cell>
          <cell r="AD51">
            <v>19661.240000000002</v>
          </cell>
          <cell r="AE51">
            <v>20359.32</v>
          </cell>
          <cell r="AF51">
            <v>20755.59</v>
          </cell>
          <cell r="AG51">
            <v>20988.69</v>
          </cell>
          <cell r="AH51">
            <v>21143.15</v>
          </cell>
          <cell r="AI51">
            <v>21073.97</v>
          </cell>
          <cell r="AJ51">
            <v>21169.83</v>
          </cell>
          <cell r="AK51">
            <v>21301.48</v>
          </cell>
          <cell r="AL51">
            <v>21850.99</v>
          </cell>
          <cell r="AM51">
            <v>22422.85</v>
          </cell>
          <cell r="AN51">
            <v>22666.02</v>
          </cell>
          <cell r="AO51">
            <v>22778.11</v>
          </cell>
          <cell r="AP51">
            <v>22928.240000000002</v>
          </cell>
          <cell r="AQ51">
            <v>23758.62</v>
          </cell>
          <cell r="AR51">
            <v>23979.87</v>
          </cell>
          <cell r="AS51">
            <v>24358.53</v>
          </cell>
          <cell r="AT51">
            <v>25439.22</v>
          </cell>
          <cell r="AU51">
            <v>26627.59</v>
          </cell>
          <cell r="AV51">
            <v>27501.38</v>
          </cell>
          <cell r="AW51">
            <v>28332.5</v>
          </cell>
          <cell r="AX51">
            <v>29268.2</v>
          </cell>
          <cell r="AY51">
            <v>29477.87</v>
          </cell>
          <cell r="AZ51">
            <v>28966.35</v>
          </cell>
          <cell r="BA51">
            <v>30509.4</v>
          </cell>
          <cell r="BB51">
            <v>31342.27</v>
          </cell>
        </row>
        <row r="52">
          <cell r="C52" t="str">
            <v>..</v>
          </cell>
          <cell r="D52" t="str">
            <v>..</v>
          </cell>
          <cell r="E52" t="str">
            <v>..</v>
          </cell>
          <cell r="F52" t="str">
            <v>..</v>
          </cell>
          <cell r="G52" t="str">
            <v>..</v>
          </cell>
          <cell r="H52" t="str">
            <v>..</v>
          </cell>
          <cell r="I52" t="str">
            <v>..</v>
          </cell>
          <cell r="J52" t="str">
            <v>..</v>
          </cell>
          <cell r="K52" t="str">
            <v>..</v>
          </cell>
          <cell r="L52" t="str">
            <v>..</v>
          </cell>
          <cell r="M52" t="str">
            <v>..</v>
          </cell>
          <cell r="N52">
            <v>82.78</v>
          </cell>
          <cell r="O52">
            <v>83.74</v>
          </cell>
          <cell r="P52">
            <v>87.52</v>
          </cell>
          <cell r="Q52">
            <v>87.6</v>
          </cell>
          <cell r="R52">
            <v>85.51</v>
          </cell>
          <cell r="S52">
            <v>89.56</v>
          </cell>
          <cell r="T52">
            <v>93.24</v>
          </cell>
          <cell r="U52">
            <v>92.55</v>
          </cell>
          <cell r="V52">
            <v>97.74</v>
          </cell>
          <cell r="W52">
            <v>95.62</v>
          </cell>
          <cell r="X52">
            <v>94.36</v>
          </cell>
          <cell r="Y52">
            <v>92.88</v>
          </cell>
          <cell r="Z52">
            <v>95.12</v>
          </cell>
          <cell r="AA52">
            <v>93.68</v>
          </cell>
          <cell r="AB52">
            <v>88.2</v>
          </cell>
          <cell r="AC52">
            <v>97.1</v>
          </cell>
          <cell r="AD52">
            <v>101.82</v>
          </cell>
          <cell r="AE52">
            <v>107.2</v>
          </cell>
          <cell r="AF52">
            <v>105.23</v>
          </cell>
          <cell r="AG52">
            <v>99.86</v>
          </cell>
          <cell r="AH52">
            <v>105.42</v>
          </cell>
          <cell r="AI52">
            <v>107.41</v>
          </cell>
          <cell r="AJ52">
            <v>110.57</v>
          </cell>
          <cell r="AK52">
            <v>117.57</v>
          </cell>
          <cell r="AL52">
            <v>117.97</v>
          </cell>
          <cell r="AM52">
            <v>129.94999999999999</v>
          </cell>
          <cell r="AN52">
            <v>132.58000000000001</v>
          </cell>
          <cell r="AO52">
            <v>136.68</v>
          </cell>
          <cell r="AP52">
            <v>139.26</v>
          </cell>
          <cell r="AQ52">
            <v>139.03</v>
          </cell>
          <cell r="AR52">
            <v>128.68</v>
          </cell>
          <cell r="AS52">
            <v>121.23</v>
          </cell>
          <cell r="AT52">
            <v>131.05000000000001</v>
          </cell>
          <cell r="AU52">
            <v>147.32</v>
          </cell>
          <cell r="AV52">
            <v>151.88</v>
          </cell>
          <cell r="AW52">
            <v>161.1</v>
          </cell>
          <cell r="AX52">
            <v>167.27</v>
          </cell>
          <cell r="AY52">
            <v>178.33</v>
          </cell>
          <cell r="AZ52">
            <v>171.73</v>
          </cell>
          <cell r="BA52">
            <v>177.92</v>
          </cell>
          <cell r="BB52">
            <v>183.56</v>
          </cell>
        </row>
        <row r="53">
          <cell r="C53" t="str">
            <v>..</v>
          </cell>
          <cell r="D53" t="str">
            <v>..</v>
          </cell>
          <cell r="E53" t="str">
            <v>..</v>
          </cell>
          <cell r="F53" t="str">
            <v>..</v>
          </cell>
          <cell r="G53" t="str">
            <v>..</v>
          </cell>
          <cell r="H53" t="str">
            <v>..</v>
          </cell>
          <cell r="I53" t="str">
            <v>..</v>
          </cell>
          <cell r="J53" t="str">
            <v>..</v>
          </cell>
          <cell r="K53" t="str">
            <v>..</v>
          </cell>
          <cell r="L53" t="str">
            <v>..</v>
          </cell>
          <cell r="M53" t="str">
            <v>..</v>
          </cell>
          <cell r="N53">
            <v>12.74</v>
          </cell>
          <cell r="O53">
            <v>14.45</v>
          </cell>
          <cell r="P53">
            <v>17.579999999999998</v>
          </cell>
          <cell r="Q53">
            <v>20.190000000000001</v>
          </cell>
          <cell r="R53">
            <v>22.49</v>
          </cell>
          <cell r="S53">
            <v>26.35</v>
          </cell>
          <cell r="T53">
            <v>34.799999999999997</v>
          </cell>
          <cell r="U53">
            <v>53.03</v>
          </cell>
          <cell r="V53">
            <v>73.55</v>
          </cell>
          <cell r="W53">
            <v>99.07</v>
          </cell>
          <cell r="X53">
            <v>119.22</v>
          </cell>
          <cell r="Y53">
            <v>130.85</v>
          </cell>
          <cell r="Z53">
            <v>140.11000000000001</v>
          </cell>
          <cell r="AA53">
            <v>123.46</v>
          </cell>
          <cell r="AB53">
            <v>122.59</v>
          </cell>
          <cell r="AC53">
            <v>130.82</v>
          </cell>
          <cell r="AD53">
            <v>143.38</v>
          </cell>
          <cell r="AE53">
            <v>153.02000000000001</v>
          </cell>
          <cell r="AF53">
            <v>151.61000000000001</v>
          </cell>
          <cell r="AG53">
            <v>157.52000000000001</v>
          </cell>
          <cell r="AH53">
            <v>164.9</v>
          </cell>
          <cell r="AI53">
            <v>180.4</v>
          </cell>
          <cell r="AJ53">
            <v>188.68</v>
          </cell>
          <cell r="AK53">
            <v>203.2</v>
          </cell>
          <cell r="AL53">
            <v>205.04</v>
          </cell>
          <cell r="AM53">
            <v>216.74</v>
          </cell>
          <cell r="AN53">
            <v>220.14</v>
          </cell>
          <cell r="AO53">
            <v>233.68</v>
          </cell>
          <cell r="AP53">
            <v>239.83</v>
          </cell>
          <cell r="AQ53">
            <v>249.74</v>
          </cell>
          <cell r="AR53">
            <v>259.17</v>
          </cell>
          <cell r="AS53">
            <v>273.89999999999998</v>
          </cell>
          <cell r="AT53">
            <v>291.19</v>
          </cell>
          <cell r="AU53">
            <v>309.82</v>
          </cell>
          <cell r="AV53">
            <v>325.3</v>
          </cell>
          <cell r="AW53">
            <v>343.54</v>
          </cell>
          <cell r="AX53">
            <v>355.39</v>
          </cell>
          <cell r="AY53">
            <v>381.67</v>
          </cell>
          <cell r="AZ53">
            <v>403.46</v>
          </cell>
          <cell r="BA53">
            <v>438.79</v>
          </cell>
          <cell r="BB53">
            <v>457.3</v>
          </cell>
        </row>
        <row r="54">
          <cell r="C54" t="str">
            <v>..</v>
          </cell>
          <cell r="D54" t="str">
            <v>..</v>
          </cell>
          <cell r="E54" t="str">
            <v>..</v>
          </cell>
          <cell r="F54" t="str">
            <v>..</v>
          </cell>
          <cell r="G54" t="str">
            <v>..</v>
          </cell>
          <cell r="H54" t="str">
            <v>..</v>
          </cell>
          <cell r="I54" t="str">
            <v>..</v>
          </cell>
          <cell r="J54" t="str">
            <v>..</v>
          </cell>
          <cell r="K54" t="str">
            <v>..</v>
          </cell>
          <cell r="L54" t="str">
            <v>..</v>
          </cell>
          <cell r="M54" t="str">
            <v>..</v>
          </cell>
          <cell r="N54">
            <v>248.66</v>
          </cell>
          <cell r="O54">
            <v>263.88</v>
          </cell>
          <cell r="P54">
            <v>285.88</v>
          </cell>
          <cell r="Q54">
            <v>299.12</v>
          </cell>
          <cell r="R54">
            <v>324.16000000000003</v>
          </cell>
          <cell r="S54">
            <v>351.28</v>
          </cell>
          <cell r="T54">
            <v>364.06</v>
          </cell>
          <cell r="U54">
            <v>354.96</v>
          </cell>
          <cell r="V54">
            <v>374.9</v>
          </cell>
          <cell r="W54">
            <v>401.93</v>
          </cell>
          <cell r="X54">
            <v>429.32</v>
          </cell>
          <cell r="Y54">
            <v>438.62</v>
          </cell>
          <cell r="Z54">
            <v>447.11</v>
          </cell>
          <cell r="AA54">
            <v>464.75</v>
          </cell>
          <cell r="AB54">
            <v>475.87</v>
          </cell>
          <cell r="AC54">
            <v>480.98</v>
          </cell>
          <cell r="AD54">
            <v>509.73</v>
          </cell>
          <cell r="AE54">
            <v>521.17999999999995</v>
          </cell>
          <cell r="AF54">
            <v>537.07000000000005</v>
          </cell>
          <cell r="AG54">
            <v>544.47</v>
          </cell>
          <cell r="AH54">
            <v>552.71</v>
          </cell>
          <cell r="AI54">
            <v>560.57000000000005</v>
          </cell>
          <cell r="AJ54">
            <v>569.03</v>
          </cell>
          <cell r="AK54">
            <v>568.65</v>
          </cell>
          <cell r="AL54">
            <v>596.76</v>
          </cell>
          <cell r="AM54">
            <v>618.22</v>
          </cell>
          <cell r="AN54">
            <v>651.83000000000004</v>
          </cell>
          <cell r="AO54">
            <v>664.46</v>
          </cell>
          <cell r="AP54">
            <v>667.36</v>
          </cell>
          <cell r="AQ54">
            <v>680.48</v>
          </cell>
          <cell r="AR54">
            <v>692.04</v>
          </cell>
          <cell r="AS54">
            <v>722.02</v>
          </cell>
          <cell r="AT54">
            <v>755.59</v>
          </cell>
          <cell r="AU54">
            <v>794.19</v>
          </cell>
          <cell r="AV54">
            <v>828.71</v>
          </cell>
          <cell r="AW54">
            <v>844.18</v>
          </cell>
          <cell r="AX54">
            <v>891.68</v>
          </cell>
          <cell r="AY54">
            <v>934.28</v>
          </cell>
          <cell r="AZ54">
            <v>927.82</v>
          </cell>
          <cell r="BA54">
            <v>967.25</v>
          </cell>
          <cell r="BB54">
            <v>967.77</v>
          </cell>
        </row>
        <row r="55">
          <cell r="C55" t="str">
            <v>..</v>
          </cell>
          <cell r="D55" t="str">
            <v>..</v>
          </cell>
          <cell r="E55" t="str">
            <v>..</v>
          </cell>
          <cell r="F55" t="str">
            <v>..</v>
          </cell>
          <cell r="G55" t="str">
            <v>..</v>
          </cell>
          <cell r="H55" t="str">
            <v>..</v>
          </cell>
          <cell r="I55" t="str">
            <v>..</v>
          </cell>
          <cell r="J55" t="str">
            <v>..</v>
          </cell>
          <cell r="K55" t="str">
            <v>..</v>
          </cell>
          <cell r="L55" t="str">
            <v>..</v>
          </cell>
          <cell r="M55" t="str">
            <v>..</v>
          </cell>
          <cell r="N55">
            <v>3.89</v>
          </cell>
          <cell r="O55">
            <v>4.49</v>
          </cell>
          <cell r="P55">
            <v>3.91</v>
          </cell>
          <cell r="Q55">
            <v>4.1399999999999997</v>
          </cell>
          <cell r="R55">
            <v>4.45</v>
          </cell>
          <cell r="S55">
            <v>4.87</v>
          </cell>
          <cell r="T55">
            <v>5.22</v>
          </cell>
          <cell r="U55">
            <v>6.17</v>
          </cell>
          <cell r="V55">
            <v>7.52</v>
          </cell>
          <cell r="W55">
            <v>7.59</v>
          </cell>
          <cell r="X55">
            <v>6.42</v>
          </cell>
          <cell r="Y55">
            <v>6.65</v>
          </cell>
          <cell r="Z55">
            <v>7.33</v>
          </cell>
          <cell r="AA55">
            <v>7.54</v>
          </cell>
          <cell r="AB55">
            <v>7.19</v>
          </cell>
          <cell r="AC55">
            <v>7.22</v>
          </cell>
          <cell r="AD55">
            <v>7.44</v>
          </cell>
          <cell r="AE55">
            <v>7.57</v>
          </cell>
          <cell r="AF55">
            <v>7.18</v>
          </cell>
          <cell r="AG55">
            <v>6.25</v>
          </cell>
          <cell r="AH55">
            <v>4.38</v>
          </cell>
          <cell r="AI55">
            <v>2.73</v>
          </cell>
          <cell r="AJ55">
            <v>2.21</v>
          </cell>
          <cell r="AK55">
            <v>2.27</v>
          </cell>
          <cell r="AL55">
            <v>1.86</v>
          </cell>
          <cell r="AM55">
            <v>1.87</v>
          </cell>
          <cell r="AN55">
            <v>1.43</v>
          </cell>
          <cell r="AO55">
            <v>1.67</v>
          </cell>
          <cell r="AP55">
            <v>2.93</v>
          </cell>
          <cell r="AQ55">
            <v>3.05</v>
          </cell>
          <cell r="AR55">
            <v>3.2</v>
          </cell>
          <cell r="AS55">
            <v>3.69</v>
          </cell>
          <cell r="AT55">
            <v>3.86</v>
          </cell>
          <cell r="AU55">
            <v>4.1500000000000004</v>
          </cell>
          <cell r="AV55">
            <v>3.99</v>
          </cell>
          <cell r="AW55">
            <v>3.89</v>
          </cell>
          <cell r="AX55">
            <v>3.87</v>
          </cell>
          <cell r="AY55">
            <v>3.81</v>
          </cell>
          <cell r="AZ55">
            <v>3.45</v>
          </cell>
          <cell r="BA55">
            <v>3.69</v>
          </cell>
          <cell r="BB55">
            <v>3.87</v>
          </cell>
        </row>
        <row r="56">
          <cell r="C56" t="str">
            <v>..</v>
          </cell>
          <cell r="D56" t="str">
            <v>..</v>
          </cell>
          <cell r="E56" t="str">
            <v>..</v>
          </cell>
          <cell r="F56" t="str">
            <v>..</v>
          </cell>
          <cell r="G56" t="str">
            <v>..</v>
          </cell>
          <cell r="H56" t="str">
            <v>..</v>
          </cell>
          <cell r="I56" t="str">
            <v>..</v>
          </cell>
          <cell r="J56" t="str">
            <v>..</v>
          </cell>
          <cell r="K56" t="str">
            <v>..</v>
          </cell>
          <cell r="L56" t="str">
            <v>..</v>
          </cell>
          <cell r="M56" t="str">
            <v>..</v>
          </cell>
          <cell r="N56">
            <v>8.92</v>
          </cell>
          <cell r="O56">
            <v>9.99</v>
          </cell>
          <cell r="P56">
            <v>11.4</v>
          </cell>
          <cell r="Q56">
            <v>12.43</v>
          </cell>
          <cell r="R56">
            <v>14.03</v>
          </cell>
          <cell r="S56">
            <v>16.43</v>
          </cell>
          <cell r="T56">
            <v>18.3</v>
          </cell>
          <cell r="U56">
            <v>22.17</v>
          </cell>
          <cell r="V56">
            <v>27.66</v>
          </cell>
          <cell r="W56">
            <v>28.42</v>
          </cell>
          <cell r="X56">
            <v>32.840000000000003</v>
          </cell>
          <cell r="Y56">
            <v>39.06</v>
          </cell>
          <cell r="Z56">
            <v>42.95</v>
          </cell>
          <cell r="AA56">
            <v>42.31</v>
          </cell>
          <cell r="AB56">
            <v>43.44</v>
          </cell>
          <cell r="AC56">
            <v>47.25</v>
          </cell>
          <cell r="AD56">
            <v>47.08</v>
          </cell>
          <cell r="AE56">
            <v>49.48</v>
          </cell>
          <cell r="AF56">
            <v>49.49</v>
          </cell>
          <cell r="AG56">
            <v>52.73</v>
          </cell>
          <cell r="AH56">
            <v>56.25</v>
          </cell>
          <cell r="AI56">
            <v>56.8</v>
          </cell>
          <cell r="AJ56">
            <v>58.58</v>
          </cell>
          <cell r="AK56">
            <v>56.13</v>
          </cell>
          <cell r="AL56">
            <v>56.72</v>
          </cell>
          <cell r="AM56">
            <v>56.02</v>
          </cell>
          <cell r="AN56">
            <v>57.56</v>
          </cell>
          <cell r="AO56">
            <v>58.83</v>
          </cell>
          <cell r="AP56">
            <v>62.99</v>
          </cell>
          <cell r="AQ56">
            <v>63.52</v>
          </cell>
          <cell r="AR56">
            <v>65.02</v>
          </cell>
          <cell r="AS56">
            <v>70.180000000000007</v>
          </cell>
          <cell r="AT56">
            <v>73.97</v>
          </cell>
          <cell r="AU56">
            <v>74.849999999999994</v>
          </cell>
          <cell r="AV56">
            <v>79.37</v>
          </cell>
          <cell r="AW56">
            <v>82.5</v>
          </cell>
          <cell r="AX56">
            <v>86.6</v>
          </cell>
          <cell r="AY56">
            <v>89.57</v>
          </cell>
          <cell r="AZ56">
            <v>96.73</v>
          </cell>
          <cell r="BA56">
            <v>97.77</v>
          </cell>
          <cell r="BB56">
            <v>103.88</v>
          </cell>
        </row>
        <row r="57">
          <cell r="C57" t="str">
            <v>..</v>
          </cell>
          <cell r="D57" t="str">
            <v>..</v>
          </cell>
          <cell r="E57" t="str">
            <v>..</v>
          </cell>
          <cell r="F57" t="str">
            <v>..</v>
          </cell>
          <cell r="G57" t="str">
            <v>..</v>
          </cell>
          <cell r="H57" t="str">
            <v>..</v>
          </cell>
          <cell r="I57" t="str">
            <v>..</v>
          </cell>
          <cell r="J57" t="str">
            <v>..</v>
          </cell>
          <cell r="K57" t="str">
            <v>..</v>
          </cell>
          <cell r="L57" t="str">
            <v>..</v>
          </cell>
          <cell r="M57" t="str">
            <v>..</v>
          </cell>
          <cell r="N57">
            <v>1.66</v>
          </cell>
          <cell r="O57">
            <v>2.4700000000000002</v>
          </cell>
          <cell r="P57">
            <v>2.2400000000000002</v>
          </cell>
          <cell r="Q57">
            <v>2.31</v>
          </cell>
          <cell r="R57">
            <v>2.0099999999999998</v>
          </cell>
          <cell r="S57">
            <v>1.95</v>
          </cell>
          <cell r="T57">
            <v>1.54</v>
          </cell>
          <cell r="U57">
            <v>2.59</v>
          </cell>
          <cell r="V57">
            <v>2.56</v>
          </cell>
          <cell r="W57">
            <v>2.68</v>
          </cell>
          <cell r="X57">
            <v>2.5499999999999998</v>
          </cell>
          <cell r="Y57">
            <v>2.2200000000000002</v>
          </cell>
          <cell r="Z57">
            <v>2.35</v>
          </cell>
          <cell r="AA57">
            <v>2.2799999999999998</v>
          </cell>
          <cell r="AB57">
            <v>2.88</v>
          </cell>
          <cell r="AC57">
            <v>2.84</v>
          </cell>
          <cell r="AD57">
            <v>2.92</v>
          </cell>
          <cell r="AE57">
            <v>3.31</v>
          </cell>
          <cell r="AF57">
            <v>3.41</v>
          </cell>
          <cell r="AG57">
            <v>4.01</v>
          </cell>
          <cell r="AH57">
            <v>4.1100000000000003</v>
          </cell>
          <cell r="AI57">
            <v>3.98</v>
          </cell>
          <cell r="AJ57">
            <v>4.29</v>
          </cell>
          <cell r="AK57">
            <v>4.24</v>
          </cell>
          <cell r="AL57">
            <v>3.96</v>
          </cell>
          <cell r="AM57">
            <v>4.2300000000000004</v>
          </cell>
          <cell r="AN57">
            <v>4.37</v>
          </cell>
          <cell r="AO57">
            <v>4.04</v>
          </cell>
          <cell r="AP57">
            <v>4.88</v>
          </cell>
          <cell r="AQ57">
            <v>5.08</v>
          </cell>
          <cell r="AR57">
            <v>5.57</v>
          </cell>
          <cell r="AS57">
            <v>6.15</v>
          </cell>
          <cell r="AT57">
            <v>7.69</v>
          </cell>
          <cell r="AU57">
            <v>8.84</v>
          </cell>
          <cell r="AV57">
            <v>7.19</v>
          </cell>
          <cell r="AW57">
            <v>8.51</v>
          </cell>
          <cell r="AX57">
            <v>9.76</v>
          </cell>
          <cell r="AY57">
            <v>11.92</v>
          </cell>
          <cell r="AZ57">
            <v>14.08</v>
          </cell>
          <cell r="BA57">
            <v>15.73</v>
          </cell>
          <cell r="BB57">
            <v>15.72</v>
          </cell>
        </row>
        <row r="58">
          <cell r="C58" t="str">
            <v>..</v>
          </cell>
          <cell r="D58" t="str">
            <v>..</v>
          </cell>
          <cell r="E58" t="str">
            <v>..</v>
          </cell>
          <cell r="F58" t="str">
            <v>..</v>
          </cell>
          <cell r="G58" t="str">
            <v>..</v>
          </cell>
          <cell r="H58" t="str">
            <v>..</v>
          </cell>
          <cell r="I58" t="str">
            <v>..</v>
          </cell>
          <cell r="J58" t="str">
            <v>..</v>
          </cell>
          <cell r="K58" t="str">
            <v>..</v>
          </cell>
          <cell r="L58" t="str">
            <v>..</v>
          </cell>
          <cell r="M58" t="str">
            <v>..</v>
          </cell>
          <cell r="N58" t="str">
            <v>..</v>
          </cell>
          <cell r="O58" t="str">
            <v>..</v>
          </cell>
          <cell r="P58" t="str">
            <v>..</v>
          </cell>
          <cell r="Q58" t="str">
            <v>..</v>
          </cell>
          <cell r="R58" t="str">
            <v>..</v>
          </cell>
          <cell r="S58" t="str">
            <v>..</v>
          </cell>
          <cell r="T58" t="str">
            <v>..</v>
          </cell>
          <cell r="U58" t="str">
            <v>..</v>
          </cell>
          <cell r="V58" t="str">
            <v>..</v>
          </cell>
          <cell r="W58" t="str">
            <v>..</v>
          </cell>
          <cell r="X58" t="str">
            <v>..</v>
          </cell>
          <cell r="Y58" t="str">
            <v>..</v>
          </cell>
          <cell r="Z58" t="str">
            <v>..</v>
          </cell>
          <cell r="AA58" t="str">
            <v>..</v>
          </cell>
          <cell r="AB58" t="str">
            <v>..</v>
          </cell>
          <cell r="AC58" t="str">
            <v>..</v>
          </cell>
          <cell r="AD58" t="str">
            <v>..</v>
          </cell>
          <cell r="AE58" t="str">
            <v>..</v>
          </cell>
          <cell r="AF58" t="str">
            <v>..</v>
          </cell>
          <cell r="AG58">
            <v>20.46</v>
          </cell>
          <cell r="AH58">
            <v>21.42</v>
          </cell>
          <cell r="AI58">
            <v>10.68</v>
          </cell>
          <cell r="AJ58">
            <v>5</v>
          </cell>
          <cell r="AK58">
            <v>2.76</v>
          </cell>
          <cell r="AL58">
            <v>3.42</v>
          </cell>
          <cell r="AM58">
            <v>2.4300000000000002</v>
          </cell>
          <cell r="AN58">
            <v>3.18</v>
          </cell>
          <cell r="AO58">
            <v>3.31</v>
          </cell>
          <cell r="AP58">
            <v>2.96</v>
          </cell>
          <cell r="AQ58">
            <v>3.4</v>
          </cell>
          <cell r="AR58">
            <v>3.44</v>
          </cell>
          <cell r="AS58">
            <v>2.89</v>
          </cell>
          <cell r="AT58">
            <v>3.25</v>
          </cell>
          <cell r="AU58">
            <v>3.46</v>
          </cell>
          <cell r="AV58">
            <v>4.12</v>
          </cell>
          <cell r="AW58">
            <v>4.1399999999999997</v>
          </cell>
          <cell r="AX58">
            <v>4.79</v>
          </cell>
          <cell r="AY58">
            <v>5.26</v>
          </cell>
          <cell r="AZ58">
            <v>4.26</v>
          </cell>
          <cell r="BA58">
            <v>4.04</v>
          </cell>
          <cell r="BB58">
            <v>4.66</v>
          </cell>
        </row>
        <row r="59">
          <cell r="C59" t="str">
            <v>..</v>
          </cell>
          <cell r="D59" t="str">
            <v>..</v>
          </cell>
          <cell r="E59" t="str">
            <v>..</v>
          </cell>
          <cell r="F59" t="str">
            <v>..</v>
          </cell>
          <cell r="G59" t="str">
            <v>..</v>
          </cell>
          <cell r="H59" t="str">
            <v>..</v>
          </cell>
          <cell r="I59" t="str">
            <v>..</v>
          </cell>
          <cell r="J59" t="str">
            <v>..</v>
          </cell>
          <cell r="K59" t="str">
            <v>..</v>
          </cell>
          <cell r="L59" t="str">
            <v>..</v>
          </cell>
          <cell r="M59" t="str">
            <v>..</v>
          </cell>
          <cell r="N59">
            <v>434.12</v>
          </cell>
          <cell r="O59">
            <v>455.66</v>
          </cell>
          <cell r="P59">
            <v>476.29</v>
          </cell>
          <cell r="Q59">
            <v>499.68</v>
          </cell>
          <cell r="R59">
            <v>534.04</v>
          </cell>
          <cell r="S59">
            <v>565.4</v>
          </cell>
          <cell r="T59">
            <v>598.4</v>
          </cell>
          <cell r="U59">
            <v>615.59</v>
          </cell>
          <cell r="V59">
            <v>664.99</v>
          </cell>
          <cell r="W59">
            <v>711.09</v>
          </cell>
          <cell r="X59">
            <v>747.98</v>
          </cell>
          <cell r="Y59">
            <v>785.25</v>
          </cell>
          <cell r="Z59">
            <v>830.08</v>
          </cell>
          <cell r="AA59">
            <v>871.08</v>
          </cell>
          <cell r="AB59">
            <v>916.85</v>
          </cell>
          <cell r="AC59">
            <v>979.38</v>
          </cell>
          <cell r="AD59">
            <v>1044.6199999999999</v>
          </cell>
          <cell r="AE59">
            <v>1117.77</v>
          </cell>
          <cell r="AF59">
            <v>1187.1099999999999</v>
          </cell>
          <cell r="AG59">
            <v>1278.6199999999999</v>
          </cell>
          <cell r="AH59">
            <v>1357.98</v>
          </cell>
          <cell r="AI59">
            <v>1415.58</v>
          </cell>
          <cell r="AJ59">
            <v>1493.63</v>
          </cell>
          <cell r="AK59">
            <v>1574.95</v>
          </cell>
          <cell r="AL59">
            <v>1712.97</v>
          </cell>
          <cell r="AM59">
            <v>1816.09</v>
          </cell>
          <cell r="AN59">
            <v>1917.55</v>
          </cell>
          <cell r="AO59">
            <v>1931.64</v>
          </cell>
          <cell r="AP59">
            <v>2056.7199999999998</v>
          </cell>
          <cell r="AQ59">
            <v>2132.21</v>
          </cell>
          <cell r="AR59">
            <v>2194.06</v>
          </cell>
          <cell r="AS59">
            <v>2268.75</v>
          </cell>
          <cell r="AT59">
            <v>2369.64</v>
          </cell>
          <cell r="AU59">
            <v>2524.0500000000002</v>
          </cell>
          <cell r="AV59">
            <v>2614.8000000000002</v>
          </cell>
          <cell r="AW59">
            <v>2756.66</v>
          </cell>
          <cell r="AX59">
            <v>2910.97</v>
          </cell>
          <cell r="AY59">
            <v>3022.2</v>
          </cell>
          <cell r="AZ59">
            <v>3214.85</v>
          </cell>
          <cell r="BA59">
            <v>3404.73</v>
          </cell>
          <cell r="BB59">
            <v>3484.03</v>
          </cell>
        </row>
        <row r="60">
          <cell r="C60" t="str">
            <v>..</v>
          </cell>
          <cell r="D60" t="str">
            <v>..</v>
          </cell>
          <cell r="E60" t="str">
            <v>..</v>
          </cell>
          <cell r="F60" t="str">
            <v>..</v>
          </cell>
          <cell r="G60" t="str">
            <v>..</v>
          </cell>
          <cell r="H60" t="str">
            <v>..</v>
          </cell>
          <cell r="I60" t="str">
            <v>..</v>
          </cell>
          <cell r="J60" t="str">
            <v>..</v>
          </cell>
          <cell r="K60" t="str">
            <v>..</v>
          </cell>
          <cell r="L60" t="str">
            <v>..</v>
          </cell>
          <cell r="M60" t="str">
            <v>..</v>
          </cell>
          <cell r="N60" t="str">
            <v>..</v>
          </cell>
          <cell r="O60" t="str">
            <v>..</v>
          </cell>
          <cell r="P60" t="str">
            <v>..</v>
          </cell>
          <cell r="Q60" t="str">
            <v>..</v>
          </cell>
          <cell r="R60" t="str">
            <v>..</v>
          </cell>
          <cell r="S60" t="str">
            <v>..</v>
          </cell>
          <cell r="T60" t="str">
            <v>..</v>
          </cell>
          <cell r="U60" t="str">
            <v>..</v>
          </cell>
          <cell r="V60" t="str">
            <v>..</v>
          </cell>
          <cell r="W60" t="str">
            <v>..</v>
          </cell>
          <cell r="X60" t="str">
            <v>..</v>
          </cell>
          <cell r="Y60" t="str">
            <v>..</v>
          </cell>
          <cell r="Z60" t="str">
            <v>..</v>
          </cell>
          <cell r="AA60" t="str">
            <v>..</v>
          </cell>
          <cell r="AB60" t="str">
            <v>..</v>
          </cell>
          <cell r="AC60" t="str">
            <v>..</v>
          </cell>
          <cell r="AD60" t="str">
            <v>..</v>
          </cell>
          <cell r="AE60" t="str">
            <v>..</v>
          </cell>
          <cell r="AF60" t="str">
            <v>..</v>
          </cell>
          <cell r="AG60">
            <v>55.01</v>
          </cell>
          <cell r="AH60">
            <v>54.06</v>
          </cell>
          <cell r="AI60">
            <v>45.01</v>
          </cell>
          <cell r="AJ60">
            <v>39.840000000000003</v>
          </cell>
          <cell r="AK60">
            <v>35.770000000000003</v>
          </cell>
          <cell r="AL60">
            <v>33.9</v>
          </cell>
          <cell r="AM60">
            <v>28.93</v>
          </cell>
          <cell r="AN60">
            <v>27.99</v>
          </cell>
          <cell r="AO60">
            <v>28.82</v>
          </cell>
          <cell r="AP60">
            <v>26.53</v>
          </cell>
          <cell r="AQ60">
            <v>27.88</v>
          </cell>
          <cell r="AR60">
            <v>26.42</v>
          </cell>
          <cell r="AS60">
            <v>26.44</v>
          </cell>
          <cell r="AT60">
            <v>28.33</v>
          </cell>
          <cell r="AU60">
            <v>29.3</v>
          </cell>
          <cell r="AV60">
            <v>30.81</v>
          </cell>
          <cell r="AW60">
            <v>30.29</v>
          </cell>
          <cell r="AX60">
            <v>26.85</v>
          </cell>
          <cell r="AY60">
            <v>29.2</v>
          </cell>
          <cell r="AZ60">
            <v>24.8</v>
          </cell>
          <cell r="BA60">
            <v>23.82</v>
          </cell>
          <cell r="BB60">
            <v>26.79</v>
          </cell>
        </row>
        <row r="61">
          <cell r="C61" t="str">
            <v>..</v>
          </cell>
          <cell r="D61" t="str">
            <v>..</v>
          </cell>
          <cell r="E61" t="str">
            <v>..</v>
          </cell>
          <cell r="F61" t="str">
            <v>..</v>
          </cell>
          <cell r="G61" t="str">
            <v>..</v>
          </cell>
          <cell r="H61" t="str">
            <v>..</v>
          </cell>
          <cell r="I61" t="str">
            <v>..</v>
          </cell>
          <cell r="J61" t="str">
            <v>..</v>
          </cell>
          <cell r="K61" t="str">
            <v>..</v>
          </cell>
          <cell r="L61" t="str">
            <v>..</v>
          </cell>
          <cell r="M61" t="str">
            <v>..</v>
          </cell>
          <cell r="N61">
            <v>3.01</v>
          </cell>
          <cell r="O61">
            <v>3.41</v>
          </cell>
          <cell r="P61">
            <v>4.37</v>
          </cell>
          <cell r="Q61">
            <v>5.15</v>
          </cell>
          <cell r="R61">
            <v>5.31</v>
          </cell>
          <cell r="S61">
            <v>5.77</v>
          </cell>
          <cell r="T61">
            <v>6.4</v>
          </cell>
          <cell r="U61">
            <v>6.77</v>
          </cell>
          <cell r="V61">
            <v>7.23</v>
          </cell>
          <cell r="W61">
            <v>7.39</v>
          </cell>
          <cell r="X61">
            <v>7.92</v>
          </cell>
          <cell r="Y61">
            <v>8.2799999999999994</v>
          </cell>
          <cell r="Z61">
            <v>8.61</v>
          </cell>
          <cell r="AA61">
            <v>8.8699999999999992</v>
          </cell>
          <cell r="AB61">
            <v>10.39</v>
          </cell>
          <cell r="AC61">
            <v>11.7</v>
          </cell>
          <cell r="AD61">
            <v>11.37</v>
          </cell>
          <cell r="AE61">
            <v>11.5</v>
          </cell>
          <cell r="AF61">
            <v>11.45</v>
          </cell>
          <cell r="AG61">
            <v>11.7</v>
          </cell>
          <cell r="AH61">
            <v>11.44</v>
          </cell>
          <cell r="AI61">
            <v>11.84</v>
          </cell>
          <cell r="AJ61">
            <v>11.48</v>
          </cell>
          <cell r="AK61">
            <v>11.57</v>
          </cell>
          <cell r="AL61">
            <v>11.63</v>
          </cell>
          <cell r="AM61">
            <v>12.23</v>
          </cell>
          <cell r="AN61">
            <v>12.83</v>
          </cell>
          <cell r="AO61">
            <v>13.78</v>
          </cell>
          <cell r="AP61">
            <v>13.79</v>
          </cell>
          <cell r="AQ61">
            <v>14.13</v>
          </cell>
          <cell r="AR61">
            <v>14.73</v>
          </cell>
          <cell r="AS61">
            <v>15.6</v>
          </cell>
          <cell r="AT61">
            <v>16.190000000000001</v>
          </cell>
          <cell r="AU61">
            <v>16.809999999999999</v>
          </cell>
          <cell r="AV61">
            <v>18.149999999999999</v>
          </cell>
          <cell r="AW61">
            <v>20.14</v>
          </cell>
          <cell r="AX61">
            <v>21.19</v>
          </cell>
          <cell r="AY61">
            <v>22.36</v>
          </cell>
          <cell r="AZ61">
            <v>22.52</v>
          </cell>
          <cell r="BA61">
            <v>23.07</v>
          </cell>
          <cell r="BB61">
            <v>22.68</v>
          </cell>
        </row>
        <row r="62">
          <cell r="C62" t="str">
            <v>..</v>
          </cell>
          <cell r="D62" t="str">
            <v>..</v>
          </cell>
          <cell r="E62" t="str">
            <v>..</v>
          </cell>
          <cell r="F62" t="str">
            <v>..</v>
          </cell>
          <cell r="G62" t="str">
            <v>..</v>
          </cell>
          <cell r="H62" t="str">
            <v>..</v>
          </cell>
          <cell r="I62" t="str">
            <v>..</v>
          </cell>
          <cell r="J62" t="str">
            <v>..</v>
          </cell>
          <cell r="K62" t="str">
            <v>..</v>
          </cell>
          <cell r="L62" t="str">
            <v>..</v>
          </cell>
          <cell r="M62" t="str">
            <v>..</v>
          </cell>
          <cell r="N62">
            <v>3.19</v>
          </cell>
          <cell r="O62">
            <v>3.16</v>
          </cell>
          <cell r="P62">
            <v>3.92</v>
          </cell>
          <cell r="Q62">
            <v>4.43</v>
          </cell>
          <cell r="R62">
            <v>4.66</v>
          </cell>
          <cell r="S62">
            <v>5.23</v>
          </cell>
          <cell r="T62">
            <v>5.32</v>
          </cell>
          <cell r="U62">
            <v>5.67</v>
          </cell>
          <cell r="V62">
            <v>6.2</v>
          </cell>
          <cell r="W62">
            <v>7.2</v>
          </cell>
          <cell r="X62">
            <v>7</v>
          </cell>
          <cell r="Y62">
            <v>7.8</v>
          </cell>
          <cell r="Z62">
            <v>7.33</v>
          </cell>
          <cell r="AA62">
            <v>7.54</v>
          </cell>
          <cell r="AB62">
            <v>8.82</v>
          </cell>
          <cell r="AC62">
            <v>9.7899999999999991</v>
          </cell>
          <cell r="AD62">
            <v>10.82</v>
          </cell>
          <cell r="AE62">
            <v>11.84</v>
          </cell>
          <cell r="AF62">
            <v>12.64</v>
          </cell>
          <cell r="AG62">
            <v>13.57</v>
          </cell>
          <cell r="AH62">
            <v>12.83</v>
          </cell>
          <cell r="AI62">
            <v>14.09</v>
          </cell>
          <cell r="AJ62">
            <v>15.41</v>
          </cell>
          <cell r="AK62">
            <v>16.57</v>
          </cell>
          <cell r="AL62">
            <v>20.51</v>
          </cell>
          <cell r="AM62">
            <v>20.91</v>
          </cell>
          <cell r="AN62">
            <v>22.54</v>
          </cell>
          <cell r="AO62">
            <v>23.72</v>
          </cell>
          <cell r="AP62">
            <v>23.61</v>
          </cell>
          <cell r="AQ62">
            <v>25.3</v>
          </cell>
          <cell r="AR62">
            <v>29.28</v>
          </cell>
          <cell r="AS62">
            <v>30.32</v>
          </cell>
          <cell r="AT62">
            <v>32.450000000000003</v>
          </cell>
          <cell r="AU62">
            <v>33.86</v>
          </cell>
          <cell r="AV62">
            <v>36.799999999999997</v>
          </cell>
          <cell r="AW62">
            <v>39.61</v>
          </cell>
          <cell r="AX62">
            <v>43.23</v>
          </cell>
          <cell r="AY62">
            <v>46.85</v>
          </cell>
          <cell r="AZ62">
            <v>50.23</v>
          </cell>
          <cell r="BA62">
            <v>53.32</v>
          </cell>
          <cell r="BB62">
            <v>54.12</v>
          </cell>
        </row>
        <row r="63">
          <cell r="C63" t="str">
            <v>..</v>
          </cell>
          <cell r="D63" t="str">
            <v>..</v>
          </cell>
          <cell r="E63" t="str">
            <v>..</v>
          </cell>
          <cell r="F63" t="str">
            <v>..</v>
          </cell>
          <cell r="G63" t="str">
            <v>..</v>
          </cell>
          <cell r="H63" t="str">
            <v>..</v>
          </cell>
          <cell r="I63" t="str">
            <v>..</v>
          </cell>
          <cell r="J63" t="str">
            <v>..</v>
          </cell>
          <cell r="K63" t="str">
            <v>..</v>
          </cell>
          <cell r="L63" t="str">
            <v>..</v>
          </cell>
          <cell r="M63" t="str">
            <v>..</v>
          </cell>
          <cell r="N63" t="str">
            <v>..</v>
          </cell>
          <cell r="O63" t="str">
            <v>..</v>
          </cell>
          <cell r="P63" t="str">
            <v>..</v>
          </cell>
          <cell r="Q63" t="str">
            <v>..</v>
          </cell>
          <cell r="R63" t="str">
            <v>..</v>
          </cell>
          <cell r="S63" t="str">
            <v>..</v>
          </cell>
          <cell r="T63" t="str">
            <v>..</v>
          </cell>
          <cell r="U63" t="str">
            <v>..</v>
          </cell>
          <cell r="V63" t="str">
            <v>..</v>
          </cell>
          <cell r="W63" t="str">
            <v>..</v>
          </cell>
          <cell r="X63" t="str">
            <v>..</v>
          </cell>
          <cell r="Y63" t="str">
            <v>..</v>
          </cell>
          <cell r="Z63" t="str">
            <v>..</v>
          </cell>
          <cell r="AA63" t="str">
            <v>..</v>
          </cell>
          <cell r="AB63" t="str">
            <v>..</v>
          </cell>
          <cell r="AC63" t="str">
            <v>..</v>
          </cell>
          <cell r="AD63" t="str">
            <v>..</v>
          </cell>
          <cell r="AE63" t="str">
            <v>..</v>
          </cell>
          <cell r="AF63" t="str">
            <v>..</v>
          </cell>
          <cell r="AG63">
            <v>124.41</v>
          </cell>
          <cell r="AH63">
            <v>119.44</v>
          </cell>
          <cell r="AI63">
            <v>98.82</v>
          </cell>
          <cell r="AJ63">
            <v>82.87</v>
          </cell>
          <cell r="AK63">
            <v>70.25</v>
          </cell>
          <cell r="AL63">
            <v>61.42</v>
          </cell>
          <cell r="AM63">
            <v>62.73</v>
          </cell>
          <cell r="AN63">
            <v>61.83</v>
          </cell>
          <cell r="AO63">
            <v>59.31</v>
          </cell>
          <cell r="AP63">
            <v>57.69</v>
          </cell>
          <cell r="AQ63">
            <v>58.71</v>
          </cell>
          <cell r="AR63">
            <v>57.89</v>
          </cell>
          <cell r="AS63">
            <v>59.24</v>
          </cell>
          <cell r="AT63">
            <v>60.79</v>
          </cell>
          <cell r="AU63">
            <v>63.05</v>
          </cell>
          <cell r="AV63">
            <v>62.08</v>
          </cell>
          <cell r="AW63">
            <v>66.11</v>
          </cell>
          <cell r="AX63">
            <v>63.89</v>
          </cell>
          <cell r="AY63">
            <v>64.27</v>
          </cell>
          <cell r="AZ63">
            <v>62.19</v>
          </cell>
          <cell r="BA63">
            <v>65.12</v>
          </cell>
          <cell r="BB63">
            <v>66.040000000000006</v>
          </cell>
        </row>
        <row r="64">
          <cell r="C64" t="str">
            <v>..</v>
          </cell>
          <cell r="D64" t="str">
            <v>..</v>
          </cell>
          <cell r="E64" t="str">
            <v>..</v>
          </cell>
          <cell r="F64" t="str">
            <v>..</v>
          </cell>
          <cell r="G64" t="str">
            <v>..</v>
          </cell>
          <cell r="H64" t="str">
            <v>..</v>
          </cell>
          <cell r="I64" t="str">
            <v>..</v>
          </cell>
          <cell r="J64" t="str">
            <v>..</v>
          </cell>
          <cell r="K64" t="str">
            <v>..</v>
          </cell>
          <cell r="L64" t="str">
            <v>..</v>
          </cell>
          <cell r="M64" t="str">
            <v>..</v>
          </cell>
          <cell r="N64">
            <v>0.3</v>
          </cell>
          <cell r="O64">
            <v>0.4</v>
          </cell>
          <cell r="P64">
            <v>0.41</v>
          </cell>
          <cell r="Q64">
            <v>0.42</v>
          </cell>
          <cell r="R64">
            <v>0.46</v>
          </cell>
          <cell r="S64">
            <v>0.28000000000000003</v>
          </cell>
          <cell r="T64">
            <v>0.33</v>
          </cell>
          <cell r="U64">
            <v>0.38</v>
          </cell>
          <cell r="V64">
            <v>0.38</v>
          </cell>
          <cell r="W64">
            <v>0.39</v>
          </cell>
          <cell r="X64">
            <v>0.3</v>
          </cell>
          <cell r="Y64">
            <v>0.36</v>
          </cell>
          <cell r="Z64">
            <v>0.36</v>
          </cell>
          <cell r="AA64">
            <v>0.37</v>
          </cell>
          <cell r="AB64">
            <v>0.47</v>
          </cell>
          <cell r="AC64">
            <v>0.41</v>
          </cell>
          <cell r="AD64">
            <v>0.36</v>
          </cell>
          <cell r="AE64">
            <v>0.35</v>
          </cell>
          <cell r="AF64">
            <v>0.28000000000000003</v>
          </cell>
          <cell r="AG64">
            <v>0.25</v>
          </cell>
          <cell r="AH64">
            <v>0.2</v>
          </cell>
          <cell r="AI64">
            <v>0.21</v>
          </cell>
          <cell r="AJ64">
            <v>0.21</v>
          </cell>
          <cell r="AK64">
            <v>0.21</v>
          </cell>
          <cell r="AL64">
            <v>0.22</v>
          </cell>
          <cell r="AM64">
            <v>0.9</v>
          </cell>
          <cell r="AN64">
            <v>1.1499999999999999</v>
          </cell>
          <cell r="AO64">
            <v>1.2</v>
          </cell>
          <cell r="AP64">
            <v>1.33</v>
          </cell>
          <cell r="AQ64">
            <v>1.41</v>
          </cell>
          <cell r="AR64">
            <v>1.72</v>
          </cell>
          <cell r="AS64">
            <v>2</v>
          </cell>
          <cell r="AT64">
            <v>2.25</v>
          </cell>
          <cell r="AU64">
            <v>2.41</v>
          </cell>
          <cell r="AV64">
            <v>2.65</v>
          </cell>
          <cell r="AW64">
            <v>3.21</v>
          </cell>
          <cell r="AX64">
            <v>3.75</v>
          </cell>
          <cell r="AY64">
            <v>3.8</v>
          </cell>
          <cell r="AZ64">
            <v>4.1500000000000004</v>
          </cell>
          <cell r="BA64">
            <v>4.5</v>
          </cell>
          <cell r="BB64">
            <v>4.68</v>
          </cell>
        </row>
        <row r="65">
          <cell r="C65" t="str">
            <v>..</v>
          </cell>
          <cell r="D65" t="str">
            <v>..</v>
          </cell>
          <cell r="E65" t="str">
            <v>..</v>
          </cell>
          <cell r="F65" t="str">
            <v>..</v>
          </cell>
          <cell r="G65" t="str">
            <v>..</v>
          </cell>
          <cell r="H65" t="str">
            <v>..</v>
          </cell>
          <cell r="I65" t="str">
            <v>..</v>
          </cell>
          <cell r="J65" t="str">
            <v>..</v>
          </cell>
          <cell r="K65" t="str">
            <v>..</v>
          </cell>
          <cell r="L65" t="str">
            <v>..</v>
          </cell>
          <cell r="M65" t="str">
            <v>..</v>
          </cell>
          <cell r="N65">
            <v>2.17</v>
          </cell>
          <cell r="O65">
            <v>2.39</v>
          </cell>
          <cell r="P65">
            <v>2.5299999999999998</v>
          </cell>
          <cell r="Q65">
            <v>2.73</v>
          </cell>
          <cell r="R65">
            <v>3.22</v>
          </cell>
          <cell r="S65">
            <v>3.52</v>
          </cell>
          <cell r="T65">
            <v>3.74</v>
          </cell>
          <cell r="U65">
            <v>4.05</v>
          </cell>
          <cell r="V65">
            <v>4.0599999999999996</v>
          </cell>
          <cell r="W65">
            <v>4.2</v>
          </cell>
          <cell r="X65">
            <v>4.53</v>
          </cell>
          <cell r="Y65">
            <v>4.83</v>
          </cell>
          <cell r="Z65">
            <v>4.88</v>
          </cell>
          <cell r="AA65">
            <v>4.55</v>
          </cell>
          <cell r="AB65">
            <v>4.29</v>
          </cell>
          <cell r="AC65">
            <v>4.1399999999999997</v>
          </cell>
          <cell r="AD65">
            <v>4.34</v>
          </cell>
          <cell r="AE65">
            <v>4.26</v>
          </cell>
          <cell r="AF65">
            <v>4.7300000000000004</v>
          </cell>
          <cell r="AG65">
            <v>5.15</v>
          </cell>
          <cell r="AH65">
            <v>5.17</v>
          </cell>
          <cell r="AI65">
            <v>5.41</v>
          </cell>
          <cell r="AJ65">
            <v>5.62</v>
          </cell>
          <cell r="AK65">
            <v>6.09</v>
          </cell>
          <cell r="AL65">
            <v>6.89</v>
          </cell>
          <cell r="AM65">
            <v>6.71</v>
          </cell>
          <cell r="AN65">
            <v>6.75</v>
          </cell>
          <cell r="AO65">
            <v>7.22</v>
          </cell>
          <cell r="AP65">
            <v>6.79</v>
          </cell>
          <cell r="AQ65">
            <v>7.13</v>
          </cell>
          <cell r="AR65">
            <v>6.84</v>
          </cell>
          <cell r="AS65">
            <v>7.31</v>
          </cell>
          <cell r="AT65">
            <v>7.96</v>
          </cell>
          <cell r="AU65">
            <v>8.7200000000000006</v>
          </cell>
          <cell r="AV65">
            <v>9.43</v>
          </cell>
          <cell r="AW65">
            <v>10.26</v>
          </cell>
          <cell r="AX65">
            <v>11.19</v>
          </cell>
          <cell r="AY65">
            <v>12.14</v>
          </cell>
          <cell r="AZ65">
            <v>12.74</v>
          </cell>
          <cell r="BA65">
            <v>14.06</v>
          </cell>
          <cell r="BB65">
            <v>15.25</v>
          </cell>
        </row>
        <row r="66">
          <cell r="C66" t="str">
            <v>..</v>
          </cell>
          <cell r="D66" t="str">
            <v>..</v>
          </cell>
          <cell r="E66" t="str">
            <v>..</v>
          </cell>
          <cell r="F66" t="str">
            <v>..</v>
          </cell>
          <cell r="G66" t="str">
            <v>..</v>
          </cell>
          <cell r="H66" t="str">
            <v>..</v>
          </cell>
          <cell r="I66" t="str">
            <v>..</v>
          </cell>
          <cell r="J66" t="str">
            <v>..</v>
          </cell>
          <cell r="K66" t="str">
            <v>..</v>
          </cell>
          <cell r="L66" t="str">
            <v>..</v>
          </cell>
          <cell r="M66" t="str">
            <v>..</v>
          </cell>
          <cell r="N66" t="str">
            <v>..</v>
          </cell>
          <cell r="O66" t="str">
            <v>..</v>
          </cell>
          <cell r="P66" t="str">
            <v>..</v>
          </cell>
          <cell r="Q66" t="str">
            <v>..</v>
          </cell>
          <cell r="R66" t="str">
            <v>..</v>
          </cell>
          <cell r="S66" t="str">
            <v>..</v>
          </cell>
          <cell r="T66" t="str">
            <v>..</v>
          </cell>
          <cell r="U66" t="str">
            <v>..</v>
          </cell>
          <cell r="V66" t="str">
            <v>..</v>
          </cell>
          <cell r="W66" t="str">
            <v>..</v>
          </cell>
          <cell r="X66" t="str">
            <v>..</v>
          </cell>
          <cell r="Y66" t="str">
            <v>..</v>
          </cell>
          <cell r="Z66" t="str">
            <v>..</v>
          </cell>
          <cell r="AA66" t="str">
            <v>..</v>
          </cell>
          <cell r="AB66" t="str">
            <v>..</v>
          </cell>
          <cell r="AC66" t="str">
            <v>..</v>
          </cell>
          <cell r="AD66" t="str">
            <v>..</v>
          </cell>
          <cell r="AE66" t="str">
            <v>..</v>
          </cell>
          <cell r="AF66" t="str">
            <v>..</v>
          </cell>
          <cell r="AG66">
            <v>23.65</v>
          </cell>
          <cell r="AH66">
            <v>21.16</v>
          </cell>
          <cell r="AI66">
            <v>15.64</v>
          </cell>
          <cell r="AJ66">
            <v>13.12</v>
          </cell>
          <cell r="AK66">
            <v>3.03</v>
          </cell>
          <cell r="AL66">
            <v>3.24</v>
          </cell>
          <cell r="AM66">
            <v>4.07</v>
          </cell>
          <cell r="AN66">
            <v>8.27</v>
          </cell>
          <cell r="AO66">
            <v>10.46</v>
          </cell>
          <cell r="AP66">
            <v>10.220000000000001</v>
          </cell>
          <cell r="AQ66">
            <v>13.51</v>
          </cell>
          <cell r="AR66">
            <v>13.29</v>
          </cell>
          <cell r="AS66">
            <v>13.99</v>
          </cell>
          <cell r="AT66">
            <v>14.32</v>
          </cell>
          <cell r="AU66">
            <v>14.96</v>
          </cell>
          <cell r="AV66">
            <v>15.63</v>
          </cell>
          <cell r="AW66">
            <v>17.23</v>
          </cell>
          <cell r="AX66">
            <v>18.16</v>
          </cell>
          <cell r="AY66">
            <v>19.920000000000002</v>
          </cell>
          <cell r="AZ66">
            <v>19.739999999999998</v>
          </cell>
          <cell r="BA66">
            <v>20.05</v>
          </cell>
          <cell r="BB66">
            <v>22.81</v>
          </cell>
        </row>
        <row r="67">
          <cell r="C67" t="str">
            <v>..</v>
          </cell>
          <cell r="D67" t="str">
            <v>..</v>
          </cell>
          <cell r="E67" t="str">
            <v>..</v>
          </cell>
          <cell r="F67" t="str">
            <v>..</v>
          </cell>
          <cell r="G67" t="str">
            <v>..</v>
          </cell>
          <cell r="H67" t="str">
            <v>..</v>
          </cell>
          <cell r="I67" t="str">
            <v>..</v>
          </cell>
          <cell r="J67" t="str">
            <v>..</v>
          </cell>
          <cell r="K67" t="str">
            <v>..</v>
          </cell>
          <cell r="L67" t="str">
            <v>..</v>
          </cell>
          <cell r="M67" t="str">
            <v>..</v>
          </cell>
          <cell r="N67" t="str">
            <v>..</v>
          </cell>
          <cell r="O67" t="str">
            <v>..</v>
          </cell>
          <cell r="P67" t="str">
            <v>..</v>
          </cell>
          <cell r="Q67" t="str">
            <v>..</v>
          </cell>
          <cell r="R67" t="str">
            <v>..</v>
          </cell>
          <cell r="S67" t="str">
            <v>..</v>
          </cell>
          <cell r="T67" t="str">
            <v>..</v>
          </cell>
          <cell r="U67" t="str">
            <v>..</v>
          </cell>
          <cell r="V67" t="str">
            <v>..</v>
          </cell>
          <cell r="W67" t="str">
            <v>..</v>
          </cell>
          <cell r="X67">
            <v>1.44</v>
          </cell>
          <cell r="Y67">
            <v>1.51</v>
          </cell>
          <cell r="Z67">
            <v>1.47</v>
          </cell>
          <cell r="AA67">
            <v>1.47</v>
          </cell>
          <cell r="AB67">
            <v>1.58</v>
          </cell>
          <cell r="AC67">
            <v>1.81</v>
          </cell>
          <cell r="AD67">
            <v>1.88</v>
          </cell>
          <cell r="AE67">
            <v>2.25</v>
          </cell>
          <cell r="AF67">
            <v>2.48</v>
          </cell>
          <cell r="AG67">
            <v>2.93</v>
          </cell>
          <cell r="AH67">
            <v>2.86</v>
          </cell>
          <cell r="AI67">
            <v>3.44</v>
          </cell>
          <cell r="AJ67">
            <v>3.39</v>
          </cell>
          <cell r="AK67">
            <v>3.22</v>
          </cell>
          <cell r="AL67">
            <v>3.33</v>
          </cell>
          <cell r="AM67">
            <v>3.04</v>
          </cell>
          <cell r="AN67">
            <v>3.19</v>
          </cell>
          <cell r="AO67">
            <v>3.88</v>
          </cell>
          <cell r="AP67">
            <v>3.9</v>
          </cell>
          <cell r="AQ67">
            <v>4.1900000000000004</v>
          </cell>
          <cell r="AR67">
            <v>3.86</v>
          </cell>
          <cell r="AS67">
            <v>4.01</v>
          </cell>
          <cell r="AT67">
            <v>3.93</v>
          </cell>
          <cell r="AU67">
            <v>4.0999999999999996</v>
          </cell>
          <cell r="AV67">
            <v>4.43</v>
          </cell>
          <cell r="AW67">
            <v>4.43</v>
          </cell>
          <cell r="AX67">
            <v>4.4400000000000004</v>
          </cell>
          <cell r="AY67">
            <v>4.5199999999999996</v>
          </cell>
          <cell r="AZ67">
            <v>4.2699999999999996</v>
          </cell>
          <cell r="BA67">
            <v>5.03</v>
          </cell>
          <cell r="BB67">
            <v>4.6900000000000004</v>
          </cell>
        </row>
        <row r="68">
          <cell r="C68" t="str">
            <v>..</v>
          </cell>
          <cell r="D68" t="str">
            <v>..</v>
          </cell>
          <cell r="E68" t="str">
            <v>..</v>
          </cell>
          <cell r="F68" t="str">
            <v>..</v>
          </cell>
          <cell r="G68" t="str">
            <v>..</v>
          </cell>
          <cell r="H68" t="str">
            <v>..</v>
          </cell>
          <cell r="I68" t="str">
            <v>..</v>
          </cell>
          <cell r="J68" t="str">
            <v>..</v>
          </cell>
          <cell r="K68" t="str">
            <v>..</v>
          </cell>
          <cell r="L68" t="str">
            <v>..</v>
          </cell>
          <cell r="M68" t="str">
            <v>..</v>
          </cell>
          <cell r="N68">
            <v>0.4</v>
          </cell>
          <cell r="O68">
            <v>0.39</v>
          </cell>
          <cell r="P68">
            <v>0.69</v>
          </cell>
          <cell r="Q68">
            <v>1.1399999999999999</v>
          </cell>
          <cell r="R68">
            <v>1.41</v>
          </cell>
          <cell r="S68">
            <v>1.85</v>
          </cell>
          <cell r="T68">
            <v>1.98</v>
          </cell>
          <cell r="U68">
            <v>1.87</v>
          </cell>
          <cell r="V68">
            <v>1.96</v>
          </cell>
          <cell r="W68">
            <v>2.63</v>
          </cell>
          <cell r="X68">
            <v>2.58</v>
          </cell>
          <cell r="Y68">
            <v>2.69</v>
          </cell>
          <cell r="Z68">
            <v>2.89</v>
          </cell>
          <cell r="AA68">
            <v>2.92</v>
          </cell>
          <cell r="AB68">
            <v>2.93</v>
          </cell>
          <cell r="AC68">
            <v>2.93</v>
          </cell>
          <cell r="AD68">
            <v>2.98</v>
          </cell>
          <cell r="AE68">
            <v>3.12</v>
          </cell>
          <cell r="AF68">
            <v>3.1</v>
          </cell>
          <cell r="AG68">
            <v>3.25</v>
          </cell>
          <cell r="AH68">
            <v>3.37</v>
          </cell>
          <cell r="AI68">
            <v>3.57</v>
          </cell>
          <cell r="AJ68">
            <v>3.86</v>
          </cell>
          <cell r="AK68">
            <v>4.13</v>
          </cell>
          <cell r="AL68">
            <v>4.49</v>
          </cell>
          <cell r="AM68">
            <v>4.71</v>
          </cell>
          <cell r="AN68">
            <v>5.09</v>
          </cell>
          <cell r="AO68">
            <v>4.32</v>
          </cell>
          <cell r="AP68">
            <v>4.2</v>
          </cell>
          <cell r="AQ68">
            <v>4.43</v>
          </cell>
          <cell r="AR68">
            <v>4.3099999999999996</v>
          </cell>
          <cell r="AS68">
            <v>4.37</v>
          </cell>
          <cell r="AT68">
            <v>5.25</v>
          </cell>
          <cell r="AU68">
            <v>4.92</v>
          </cell>
          <cell r="AV68">
            <v>4.82</v>
          </cell>
          <cell r="AW68">
            <v>7.21</v>
          </cell>
          <cell r="AX68">
            <v>6.84</v>
          </cell>
          <cell r="AY68">
            <v>7.21</v>
          </cell>
          <cell r="AZ68">
            <v>7.42</v>
          </cell>
          <cell r="BA68">
            <v>7.92</v>
          </cell>
          <cell r="BB68">
            <v>8.91</v>
          </cell>
        </row>
        <row r="69">
          <cell r="C69" t="str">
            <v>..</v>
          </cell>
          <cell r="D69" t="str">
            <v>..</v>
          </cell>
          <cell r="E69" t="str">
            <v>..</v>
          </cell>
          <cell r="F69" t="str">
            <v>..</v>
          </cell>
          <cell r="G69" t="str">
            <v>..</v>
          </cell>
          <cell r="H69" t="str">
            <v>..</v>
          </cell>
          <cell r="I69" t="str">
            <v>..</v>
          </cell>
          <cell r="J69" t="str">
            <v>..</v>
          </cell>
          <cell r="K69" t="str">
            <v>..</v>
          </cell>
          <cell r="L69" t="str">
            <v>..</v>
          </cell>
          <cell r="M69" t="str">
            <v>..</v>
          </cell>
          <cell r="N69">
            <v>62.84</v>
          </cell>
          <cell r="O69">
            <v>64.8</v>
          </cell>
          <cell r="P69">
            <v>66.63</v>
          </cell>
          <cell r="Q69">
            <v>67.66</v>
          </cell>
          <cell r="R69">
            <v>72.17</v>
          </cell>
          <cell r="S69">
            <v>72.13</v>
          </cell>
          <cell r="T69">
            <v>74.819999999999993</v>
          </cell>
          <cell r="U69">
            <v>77.87</v>
          </cell>
          <cell r="V69">
            <v>81.06</v>
          </cell>
          <cell r="W69">
            <v>83.81</v>
          </cell>
          <cell r="X69">
            <v>79.88</v>
          </cell>
          <cell r="Y69">
            <v>81.52</v>
          </cell>
          <cell r="Z69">
            <v>80.150000000000006</v>
          </cell>
          <cell r="AA69">
            <v>78.31</v>
          </cell>
          <cell r="AB69">
            <v>81.06</v>
          </cell>
          <cell r="AC69">
            <v>82.07</v>
          </cell>
          <cell r="AD69">
            <v>83.07</v>
          </cell>
          <cell r="AE69">
            <v>82.07</v>
          </cell>
          <cell r="AF69">
            <v>81.430000000000007</v>
          </cell>
          <cell r="AG69">
            <v>74.94</v>
          </cell>
          <cell r="AH69">
            <v>56.51</v>
          </cell>
          <cell r="AI69">
            <v>54.16</v>
          </cell>
          <cell r="AJ69">
            <v>55.15</v>
          </cell>
          <cell r="AK69">
            <v>52.6</v>
          </cell>
          <cell r="AL69">
            <v>53.27</v>
          </cell>
          <cell r="AM69">
            <v>53.91</v>
          </cell>
          <cell r="AN69">
            <v>50.97</v>
          </cell>
          <cell r="AO69">
            <v>48.74</v>
          </cell>
          <cell r="AP69">
            <v>42.85</v>
          </cell>
          <cell r="AQ69">
            <v>42.14</v>
          </cell>
          <cell r="AR69">
            <v>44.85</v>
          </cell>
          <cell r="AS69">
            <v>42.08</v>
          </cell>
          <cell r="AT69">
            <v>46.4</v>
          </cell>
          <cell r="AU69">
            <v>45.49</v>
          </cell>
          <cell r="AV69">
            <v>46.13</v>
          </cell>
          <cell r="AW69">
            <v>47.43</v>
          </cell>
          <cell r="AX69">
            <v>50.67</v>
          </cell>
          <cell r="AY69">
            <v>49.1</v>
          </cell>
          <cell r="AZ69">
            <v>42.43</v>
          </cell>
          <cell r="BA69">
            <v>44.37</v>
          </cell>
          <cell r="BB69">
            <v>49.22</v>
          </cell>
        </row>
        <row r="70">
          <cell r="C70" t="str">
            <v>..</v>
          </cell>
          <cell r="D70" t="str">
            <v>..</v>
          </cell>
          <cell r="E70" t="str">
            <v>..</v>
          </cell>
          <cell r="F70" t="str">
            <v>..</v>
          </cell>
          <cell r="G70" t="str">
            <v>..</v>
          </cell>
          <cell r="H70" t="str">
            <v>..</v>
          </cell>
          <cell r="I70" t="str">
            <v>..</v>
          </cell>
          <cell r="J70" t="str">
            <v>..</v>
          </cell>
          <cell r="K70" t="str">
            <v>..</v>
          </cell>
          <cell r="L70" t="str">
            <v>..</v>
          </cell>
          <cell r="M70" t="str">
            <v>..</v>
          </cell>
          <cell r="N70" t="str">
            <v>..</v>
          </cell>
          <cell r="O70" t="str">
            <v>..</v>
          </cell>
          <cell r="P70" t="str">
            <v>..</v>
          </cell>
          <cell r="Q70" t="str">
            <v>..</v>
          </cell>
          <cell r="R70" t="str">
            <v>..</v>
          </cell>
          <cell r="S70" t="str">
            <v>..</v>
          </cell>
          <cell r="T70" t="str">
            <v>..</v>
          </cell>
          <cell r="U70" t="str">
            <v>..</v>
          </cell>
          <cell r="V70" t="str">
            <v>..</v>
          </cell>
          <cell r="W70" t="str">
            <v>..</v>
          </cell>
          <cell r="X70" t="str">
            <v>..</v>
          </cell>
          <cell r="Y70" t="str">
            <v>..</v>
          </cell>
          <cell r="Z70" t="str">
            <v>..</v>
          </cell>
          <cell r="AA70" t="str">
            <v>..</v>
          </cell>
          <cell r="AB70" t="str">
            <v>..</v>
          </cell>
          <cell r="AC70" t="str">
            <v>..</v>
          </cell>
          <cell r="AD70" t="str">
            <v>..</v>
          </cell>
          <cell r="AE70" t="str">
            <v>..</v>
          </cell>
          <cell r="AF70" t="str">
            <v>..</v>
          </cell>
          <cell r="AG70" t="str">
            <v>..</v>
          </cell>
          <cell r="AH70" t="str">
            <v>..</v>
          </cell>
          <cell r="AI70" t="str">
            <v>..</v>
          </cell>
          <cell r="AJ70" t="str">
            <v>..</v>
          </cell>
          <cell r="AK70" t="str">
            <v>..</v>
          </cell>
          <cell r="AL70">
            <v>1.47</v>
          </cell>
          <cell r="AM70">
            <v>1.53</v>
          </cell>
          <cell r="AN70">
            <v>1.64</v>
          </cell>
          <cell r="AO70">
            <v>1.87</v>
          </cell>
          <cell r="AP70">
            <v>1.9</v>
          </cell>
          <cell r="AQ70">
            <v>1.96</v>
          </cell>
          <cell r="AR70">
            <v>2.14</v>
          </cell>
          <cell r="AS70">
            <v>2.2000000000000002</v>
          </cell>
          <cell r="AT70">
            <v>2.37</v>
          </cell>
          <cell r="AU70">
            <v>2.37</v>
          </cell>
          <cell r="AV70">
            <v>2.64</v>
          </cell>
          <cell r="AW70">
            <v>2.95</v>
          </cell>
          <cell r="AX70">
            <v>3.39</v>
          </cell>
          <cell r="AY70">
            <v>3.53</v>
          </cell>
          <cell r="AZ70">
            <v>3.64</v>
          </cell>
          <cell r="BA70">
            <v>3.76</v>
          </cell>
          <cell r="BB70">
            <v>4.03</v>
          </cell>
        </row>
        <row r="71">
          <cell r="C71" t="str">
            <v>..</v>
          </cell>
          <cell r="D71" t="str">
            <v>..</v>
          </cell>
          <cell r="E71" t="str">
            <v>..</v>
          </cell>
          <cell r="F71" t="str">
            <v>..</v>
          </cell>
          <cell r="G71" t="str">
            <v>..</v>
          </cell>
          <cell r="H71" t="str">
            <v>..</v>
          </cell>
          <cell r="I71" t="str">
            <v>..</v>
          </cell>
          <cell r="J71" t="str">
            <v>..</v>
          </cell>
          <cell r="K71" t="str">
            <v>..</v>
          </cell>
          <cell r="L71" t="str">
            <v>..</v>
          </cell>
          <cell r="M71" t="str">
            <v>..</v>
          </cell>
          <cell r="N71">
            <v>0.73</v>
          </cell>
          <cell r="O71">
            <v>0.76</v>
          </cell>
          <cell r="P71">
            <v>0.79</v>
          </cell>
          <cell r="Q71">
            <v>0.82</v>
          </cell>
          <cell r="R71">
            <v>1.04</v>
          </cell>
          <cell r="S71">
            <v>0.96</v>
          </cell>
          <cell r="T71">
            <v>1.39</v>
          </cell>
          <cell r="U71">
            <v>1.47</v>
          </cell>
          <cell r="V71">
            <v>1.59</v>
          </cell>
          <cell r="W71">
            <v>1.65</v>
          </cell>
          <cell r="X71">
            <v>1.74</v>
          </cell>
          <cell r="Y71">
            <v>1.9</v>
          </cell>
          <cell r="Z71">
            <v>2.08</v>
          </cell>
          <cell r="AA71">
            <v>2.21</v>
          </cell>
          <cell r="AB71">
            <v>2.4300000000000002</v>
          </cell>
          <cell r="AC71">
            <v>2.35</v>
          </cell>
          <cell r="AD71">
            <v>2.33</v>
          </cell>
          <cell r="AE71">
            <v>2.52</v>
          </cell>
          <cell r="AF71">
            <v>2.75</v>
          </cell>
          <cell r="AG71">
            <v>2.67</v>
          </cell>
          <cell r="AH71">
            <v>2.46</v>
          </cell>
          <cell r="AI71">
            <v>2.2999999999999998</v>
          </cell>
          <cell r="AJ71">
            <v>2.4500000000000002</v>
          </cell>
          <cell r="AK71">
            <v>2.58</v>
          </cell>
          <cell r="AL71">
            <v>2.5</v>
          </cell>
          <cell r="AM71">
            <v>2.44</v>
          </cell>
          <cell r="AN71">
            <v>2.57</v>
          </cell>
          <cell r="AO71">
            <v>2.68</v>
          </cell>
          <cell r="AP71">
            <v>2.4</v>
          </cell>
          <cell r="AQ71">
            <v>2.79</v>
          </cell>
          <cell r="AR71">
            <v>2.71</v>
          </cell>
          <cell r="AS71">
            <v>2.89</v>
          </cell>
          <cell r="AT71">
            <v>2.98</v>
          </cell>
          <cell r="AU71">
            <v>3.01</v>
          </cell>
          <cell r="AV71">
            <v>2.93</v>
          </cell>
          <cell r="AW71">
            <v>3.11</v>
          </cell>
          <cell r="AX71">
            <v>4.1100000000000003</v>
          </cell>
          <cell r="AY71">
            <v>4.26</v>
          </cell>
          <cell r="AZ71">
            <v>4.79</v>
          </cell>
          <cell r="BA71">
            <v>5.03</v>
          </cell>
          <cell r="BB71">
            <v>5.1100000000000003</v>
          </cell>
        </row>
        <row r="73">
          <cell r="C73" t="str">
            <v>..</v>
          </cell>
          <cell r="D73" t="str">
            <v>..</v>
          </cell>
          <cell r="E73" t="str">
            <v>..</v>
          </cell>
          <cell r="F73" t="str">
            <v>..</v>
          </cell>
          <cell r="G73" t="str">
            <v>..</v>
          </cell>
          <cell r="H73" t="str">
            <v>..</v>
          </cell>
          <cell r="I73" t="str">
            <v>..</v>
          </cell>
          <cell r="J73" t="str">
            <v>..</v>
          </cell>
          <cell r="K73" t="str">
            <v>..</v>
          </cell>
          <cell r="L73" t="str">
            <v>..</v>
          </cell>
          <cell r="M73" t="str">
            <v>..</v>
          </cell>
          <cell r="N73">
            <v>30.98</v>
          </cell>
          <cell r="O73">
            <v>35.11</v>
          </cell>
          <cell r="P73">
            <v>39.44</v>
          </cell>
          <cell r="Q73">
            <v>38.39</v>
          </cell>
          <cell r="R73">
            <v>42.48</v>
          </cell>
          <cell r="S73">
            <v>49.98</v>
          </cell>
          <cell r="T73">
            <v>53.99</v>
          </cell>
          <cell r="U73">
            <v>61.8</v>
          </cell>
          <cell r="V73">
            <v>65.69</v>
          </cell>
          <cell r="W73">
            <v>72.86</v>
          </cell>
          <cell r="X73">
            <v>66.760000000000005</v>
          </cell>
          <cell r="Y73">
            <v>66.47</v>
          </cell>
          <cell r="Z73">
            <v>71.03</v>
          </cell>
          <cell r="AA73">
            <v>72.77</v>
          </cell>
          <cell r="AB73">
            <v>71.41</v>
          </cell>
          <cell r="AC73">
            <v>82.99</v>
          </cell>
          <cell r="AD73">
            <v>88.25</v>
          </cell>
          <cell r="AE73">
            <v>102.66</v>
          </cell>
          <cell r="AF73">
            <v>111.81</v>
          </cell>
          <cell r="AG73">
            <v>114.36</v>
          </cell>
          <cell r="AH73">
            <v>123.82</v>
          </cell>
          <cell r="AI73">
            <v>131.87</v>
          </cell>
          <cell r="AJ73">
            <v>142.21</v>
          </cell>
          <cell r="AK73">
            <v>149.37</v>
          </cell>
          <cell r="AL73">
            <v>158.19</v>
          </cell>
          <cell r="AM73">
            <v>166.49</v>
          </cell>
          <cell r="AN73">
            <v>177.94</v>
          </cell>
          <cell r="AO73">
            <v>190.89</v>
          </cell>
          <cell r="AP73">
            <v>199.71</v>
          </cell>
          <cell r="AQ73">
            <v>218.42</v>
          </cell>
          <cell r="AR73">
            <v>225.2</v>
          </cell>
          <cell r="AS73">
            <v>234.42</v>
          </cell>
          <cell r="AT73">
            <v>246.7</v>
          </cell>
          <cell r="AU73">
            <v>255.19</v>
          </cell>
          <cell r="AV73">
            <v>262.54000000000002</v>
          </cell>
          <cell r="AW73">
            <v>269.76</v>
          </cell>
          <cell r="AX73">
            <v>274.93</v>
          </cell>
          <cell r="AY73">
            <v>262.86</v>
          </cell>
          <cell r="AZ73">
            <v>250.48</v>
          </cell>
          <cell r="BA73">
            <v>270.22000000000003</v>
          </cell>
          <cell r="BB73">
            <v>264.66000000000003</v>
          </cell>
        </row>
        <row r="74">
          <cell r="C74" t="str">
            <v>..</v>
          </cell>
          <cell r="D74" t="str">
            <v>..</v>
          </cell>
          <cell r="E74" t="str">
            <v>..</v>
          </cell>
          <cell r="F74" t="str">
            <v>..</v>
          </cell>
          <cell r="G74" t="str">
            <v>..</v>
          </cell>
          <cell r="H74" t="str">
            <v>..</v>
          </cell>
          <cell r="I74" t="str">
            <v>..</v>
          </cell>
          <cell r="J74" t="str">
            <v>..</v>
          </cell>
          <cell r="K74" t="str">
            <v>..</v>
          </cell>
          <cell r="L74" t="str">
            <v>..</v>
          </cell>
          <cell r="M74" t="str">
            <v>..</v>
          </cell>
          <cell r="N74">
            <v>0.57999999999999996</v>
          </cell>
          <cell r="O74">
            <v>0.61</v>
          </cell>
          <cell r="P74">
            <v>0.6</v>
          </cell>
          <cell r="Q74">
            <v>0.61</v>
          </cell>
          <cell r="R74">
            <v>0.61</v>
          </cell>
          <cell r="S74">
            <v>0.75</v>
          </cell>
          <cell r="T74">
            <v>0.64</v>
          </cell>
          <cell r="U74">
            <v>0.68</v>
          </cell>
          <cell r="V74">
            <v>0.66</v>
          </cell>
          <cell r="W74">
            <v>0.7</v>
          </cell>
          <cell r="X74">
            <v>0.73</v>
          </cell>
          <cell r="Y74">
            <v>0.8</v>
          </cell>
          <cell r="Z74">
            <v>0.79</v>
          </cell>
          <cell r="AA74">
            <v>0.72</v>
          </cell>
          <cell r="AB74">
            <v>0.76</v>
          </cell>
          <cell r="AC74">
            <v>0.68</v>
          </cell>
          <cell r="AD74">
            <v>0.7</v>
          </cell>
          <cell r="AE74">
            <v>0.65</v>
          </cell>
          <cell r="AF74">
            <v>0.67</v>
          </cell>
          <cell r="AG74">
            <v>0.62</v>
          </cell>
          <cell r="AH74">
            <v>0.63</v>
          </cell>
          <cell r="AI74">
            <v>0.6</v>
          </cell>
          <cell r="AJ74">
            <v>0.59</v>
          </cell>
          <cell r="AK74">
            <v>0.49</v>
          </cell>
          <cell r="AL74">
            <v>0.47</v>
          </cell>
          <cell r="AM74">
            <v>0.44</v>
          </cell>
          <cell r="AN74">
            <v>0.34</v>
          </cell>
          <cell r="AO74">
            <v>0.35</v>
          </cell>
          <cell r="AP74">
            <v>0.34</v>
          </cell>
          <cell r="AQ74">
            <v>0.5</v>
          </cell>
          <cell r="AR74">
            <v>0.62</v>
          </cell>
          <cell r="AS74">
            <v>0.5</v>
          </cell>
          <cell r="AT74">
            <v>0.74</v>
          </cell>
          <cell r="AU74">
            <v>0.77</v>
          </cell>
          <cell r="AV74">
            <v>0.83</v>
          </cell>
          <cell r="AW74">
            <v>1.01</v>
          </cell>
          <cell r="AX74">
            <v>1.06</v>
          </cell>
          <cell r="AY74">
            <v>1.34</v>
          </cell>
          <cell r="AZ74">
            <v>1.53</v>
          </cell>
          <cell r="BA74">
            <v>1.81</v>
          </cell>
          <cell r="BB74">
            <v>2.06</v>
          </cell>
        </row>
        <row r="75">
          <cell r="C75" t="str">
            <v>..</v>
          </cell>
          <cell r="D75" t="str">
            <v>..</v>
          </cell>
          <cell r="E75" t="str">
            <v>..</v>
          </cell>
          <cell r="F75" t="str">
            <v>..</v>
          </cell>
          <cell r="G75" t="str">
            <v>..</v>
          </cell>
          <cell r="H75" t="str">
            <v>..</v>
          </cell>
          <cell r="I75" t="str">
            <v>..</v>
          </cell>
          <cell r="J75" t="str">
            <v>..</v>
          </cell>
          <cell r="K75" t="str">
            <v>..</v>
          </cell>
          <cell r="L75" t="str">
            <v>..</v>
          </cell>
          <cell r="M75" t="str">
            <v>..</v>
          </cell>
          <cell r="N75">
            <v>1.26</v>
          </cell>
          <cell r="O75">
            <v>1.41</v>
          </cell>
          <cell r="P75">
            <v>1.61</v>
          </cell>
          <cell r="Q75">
            <v>1.56</v>
          </cell>
          <cell r="R75">
            <v>1.73</v>
          </cell>
          <cell r="S75">
            <v>1.8</v>
          </cell>
          <cell r="T75">
            <v>2.2999999999999998</v>
          </cell>
          <cell r="U75">
            <v>2.4700000000000002</v>
          </cell>
          <cell r="V75">
            <v>2.46</v>
          </cell>
          <cell r="W75">
            <v>2.1800000000000002</v>
          </cell>
          <cell r="X75">
            <v>2.0299999999999998</v>
          </cell>
          <cell r="Y75">
            <v>1.7</v>
          </cell>
          <cell r="Z75">
            <v>1.75</v>
          </cell>
          <cell r="AA75">
            <v>1.86</v>
          </cell>
          <cell r="AB75">
            <v>2</v>
          </cell>
          <cell r="AC75">
            <v>2.0699999999999998</v>
          </cell>
          <cell r="AD75">
            <v>2.2200000000000002</v>
          </cell>
          <cell r="AE75">
            <v>2.31</v>
          </cell>
          <cell r="AF75">
            <v>2.64</v>
          </cell>
          <cell r="AG75">
            <v>2.6</v>
          </cell>
          <cell r="AH75">
            <v>2.74</v>
          </cell>
          <cell r="AI75">
            <v>3.82</v>
          </cell>
          <cell r="AJ75">
            <v>3.78</v>
          </cell>
          <cell r="AK75">
            <v>4.4000000000000004</v>
          </cell>
          <cell r="AL75">
            <v>4.4000000000000004</v>
          </cell>
          <cell r="AM75">
            <v>4.13</v>
          </cell>
          <cell r="AN75">
            <v>4.05</v>
          </cell>
          <cell r="AO75">
            <v>4.51</v>
          </cell>
          <cell r="AP75">
            <v>4.5199999999999996</v>
          </cell>
          <cell r="AQ75">
            <v>4.45</v>
          </cell>
          <cell r="AR75">
            <v>4.8600000000000003</v>
          </cell>
          <cell r="AS75">
            <v>4.9800000000000004</v>
          </cell>
          <cell r="AT75">
            <v>5.29</v>
          </cell>
          <cell r="AU75">
            <v>5.4</v>
          </cell>
          <cell r="AV75">
            <v>5.69</v>
          </cell>
          <cell r="AW75">
            <v>5.9</v>
          </cell>
          <cell r="AX75">
            <v>6.59</v>
          </cell>
          <cell r="AY75">
            <v>6.59</v>
          </cell>
          <cell r="AZ75">
            <v>6.28</v>
          </cell>
          <cell r="BA75">
            <v>6.53</v>
          </cell>
          <cell r="BB75">
            <v>6.68</v>
          </cell>
        </row>
        <row r="76">
          <cell r="C76" t="str">
            <v>..</v>
          </cell>
          <cell r="D76" t="str">
            <v>..</v>
          </cell>
          <cell r="E76" t="str">
            <v>..</v>
          </cell>
          <cell r="F76" t="str">
            <v>..</v>
          </cell>
          <cell r="G76" t="str">
            <v>..</v>
          </cell>
          <cell r="H76" t="str">
            <v>..</v>
          </cell>
          <cell r="I76" t="str">
            <v>..</v>
          </cell>
          <cell r="J76" t="str">
            <v>..</v>
          </cell>
          <cell r="K76" t="str">
            <v>..</v>
          </cell>
          <cell r="L76" t="str">
            <v>..</v>
          </cell>
          <cell r="M76" t="str">
            <v>..</v>
          </cell>
          <cell r="N76">
            <v>2.38</v>
          </cell>
          <cell r="O76">
            <v>2.63</v>
          </cell>
          <cell r="P76">
            <v>2.69</v>
          </cell>
          <cell r="Q76">
            <v>2.79</v>
          </cell>
          <cell r="R76">
            <v>3.01</v>
          </cell>
          <cell r="S76">
            <v>3.46</v>
          </cell>
          <cell r="T76">
            <v>3.39</v>
          </cell>
          <cell r="U76">
            <v>3.95</v>
          </cell>
          <cell r="V76">
            <v>3.63</v>
          </cell>
          <cell r="W76">
            <v>3.37</v>
          </cell>
          <cell r="X76">
            <v>2.97</v>
          </cell>
          <cell r="Y76">
            <v>2.95</v>
          </cell>
          <cell r="Z76">
            <v>3.71</v>
          </cell>
          <cell r="AA76">
            <v>3.32</v>
          </cell>
          <cell r="AB76">
            <v>3.03</v>
          </cell>
          <cell r="AC76">
            <v>3.03</v>
          </cell>
          <cell r="AD76">
            <v>2.99</v>
          </cell>
          <cell r="AE76">
            <v>2.93</v>
          </cell>
          <cell r="AF76">
            <v>2.81</v>
          </cell>
          <cell r="AG76">
            <v>2.63</v>
          </cell>
          <cell r="AH76">
            <v>2.72</v>
          </cell>
          <cell r="AI76">
            <v>2.7</v>
          </cell>
          <cell r="AJ76">
            <v>2.87</v>
          </cell>
          <cell r="AK76">
            <v>3.02</v>
          </cell>
          <cell r="AL76">
            <v>3.21</v>
          </cell>
          <cell r="AM76">
            <v>3.81</v>
          </cell>
          <cell r="AN76">
            <v>4.6900000000000004</v>
          </cell>
          <cell r="AO76">
            <v>4.75</v>
          </cell>
          <cell r="AP76">
            <v>6.54</v>
          </cell>
          <cell r="AQ76">
            <v>6.13</v>
          </cell>
          <cell r="AR76">
            <v>6.08</v>
          </cell>
          <cell r="AS76">
            <v>6.24</v>
          </cell>
          <cell r="AT76">
            <v>5.0599999999999996</v>
          </cell>
          <cell r="AU76">
            <v>5.45</v>
          </cell>
          <cell r="AV76">
            <v>5.85</v>
          </cell>
          <cell r="AW76">
            <v>5.84</v>
          </cell>
          <cell r="AX76">
            <v>5.65</v>
          </cell>
          <cell r="AY76">
            <v>6.47</v>
          </cell>
          <cell r="AZ76">
            <v>6.22</v>
          </cell>
          <cell r="BA76">
            <v>6.19</v>
          </cell>
          <cell r="BB76">
            <v>5.89</v>
          </cell>
        </row>
        <row r="77">
          <cell r="C77" t="str">
            <v>..</v>
          </cell>
          <cell r="D77" t="str">
            <v>..</v>
          </cell>
          <cell r="E77" t="str">
            <v>..</v>
          </cell>
          <cell r="F77" t="str">
            <v>..</v>
          </cell>
          <cell r="G77" t="str">
            <v>..</v>
          </cell>
          <cell r="H77" t="str">
            <v>..</v>
          </cell>
          <cell r="I77" t="str">
            <v>..</v>
          </cell>
          <cell r="J77" t="str">
            <v>..</v>
          </cell>
          <cell r="K77" t="str">
            <v>..</v>
          </cell>
          <cell r="L77" t="str">
            <v>..</v>
          </cell>
          <cell r="M77" t="str">
            <v>..</v>
          </cell>
          <cell r="N77" t="str">
            <v>..</v>
          </cell>
          <cell r="O77" t="str">
            <v>..</v>
          </cell>
          <cell r="P77" t="str">
            <v>..</v>
          </cell>
          <cell r="Q77" t="str">
            <v>..</v>
          </cell>
          <cell r="R77" t="str">
            <v>..</v>
          </cell>
          <cell r="S77" t="str">
            <v>..</v>
          </cell>
          <cell r="T77" t="str">
            <v>..</v>
          </cell>
          <cell r="U77" t="str">
            <v>..</v>
          </cell>
          <cell r="V77" t="str">
            <v>..</v>
          </cell>
          <cell r="W77" t="str">
            <v>..</v>
          </cell>
          <cell r="X77" t="str">
            <v>..</v>
          </cell>
          <cell r="Y77" t="str">
            <v>..</v>
          </cell>
          <cell r="Z77" t="str">
            <v>..</v>
          </cell>
          <cell r="AA77" t="str">
            <v>..</v>
          </cell>
          <cell r="AB77" t="str">
            <v>..</v>
          </cell>
          <cell r="AC77" t="str">
            <v>..</v>
          </cell>
          <cell r="AD77" t="str">
            <v>..</v>
          </cell>
          <cell r="AE77" t="str">
            <v>..</v>
          </cell>
          <cell r="AF77" t="str">
            <v>..</v>
          </cell>
          <cell r="AG77">
            <v>21.51</v>
          </cell>
          <cell r="AH77">
            <v>15.65</v>
          </cell>
          <cell r="AI77">
            <v>15.17</v>
          </cell>
          <cell r="AJ77">
            <v>15.74</v>
          </cell>
          <cell r="AK77">
            <v>14.97</v>
          </cell>
          <cell r="AL77">
            <v>15.8</v>
          </cell>
          <cell r="AM77">
            <v>15.59</v>
          </cell>
          <cell r="AN77">
            <v>17.260000000000002</v>
          </cell>
          <cell r="AO77">
            <v>18.37</v>
          </cell>
          <cell r="AP77">
            <v>18.3</v>
          </cell>
          <cell r="AQ77">
            <v>17.66</v>
          </cell>
          <cell r="AR77">
            <v>18.52</v>
          </cell>
          <cell r="AS77">
            <v>19.55</v>
          </cell>
          <cell r="AT77">
            <v>20.93</v>
          </cell>
          <cell r="AU77">
            <v>20.399999999999999</v>
          </cell>
          <cell r="AV77">
            <v>20.74</v>
          </cell>
          <cell r="AW77">
            <v>20.76</v>
          </cell>
          <cell r="AX77">
            <v>22.05</v>
          </cell>
          <cell r="AY77">
            <v>20.97</v>
          </cell>
          <cell r="AZ77">
            <v>19.760000000000002</v>
          </cell>
          <cell r="BA77">
            <v>19.010000000000002</v>
          </cell>
          <cell r="BB77">
            <v>18.77</v>
          </cell>
        </row>
        <row r="78">
          <cell r="C78" t="str">
            <v>..</v>
          </cell>
          <cell r="D78" t="str">
            <v>..</v>
          </cell>
          <cell r="E78" t="str">
            <v>..</v>
          </cell>
          <cell r="F78" t="str">
            <v>..</v>
          </cell>
          <cell r="G78" t="str">
            <v>..</v>
          </cell>
          <cell r="H78" t="str">
            <v>..</v>
          </cell>
          <cell r="I78" t="str">
            <v>..</v>
          </cell>
          <cell r="J78" t="str">
            <v>..</v>
          </cell>
          <cell r="K78" t="str">
            <v>..</v>
          </cell>
          <cell r="L78" t="str">
            <v>..</v>
          </cell>
          <cell r="M78" t="str">
            <v>..</v>
          </cell>
          <cell r="N78">
            <v>20.420000000000002</v>
          </cell>
          <cell r="O78">
            <v>19.829999999999998</v>
          </cell>
          <cell r="P78">
            <v>21.33</v>
          </cell>
          <cell r="Q78">
            <v>23.17</v>
          </cell>
          <cell r="R78">
            <v>23.74</v>
          </cell>
          <cell r="S78">
            <v>24.74</v>
          </cell>
          <cell r="T78">
            <v>27.02</v>
          </cell>
          <cell r="U78">
            <v>29.19</v>
          </cell>
          <cell r="V78">
            <v>29.39</v>
          </cell>
          <cell r="W78">
            <v>30.19</v>
          </cell>
          <cell r="X78">
            <v>30.08</v>
          </cell>
          <cell r="Y78">
            <v>30.21</v>
          </cell>
          <cell r="Z78">
            <v>32.869999999999997</v>
          </cell>
          <cell r="AA78">
            <v>34.299999999999997</v>
          </cell>
          <cell r="AB78">
            <v>31.86</v>
          </cell>
          <cell r="AC78">
            <v>32.44</v>
          </cell>
          <cell r="AD78">
            <v>34.26</v>
          </cell>
          <cell r="AE78">
            <v>36.159999999999997</v>
          </cell>
          <cell r="AF78">
            <v>37.369999999999997</v>
          </cell>
          <cell r="AG78">
            <v>33.79</v>
          </cell>
          <cell r="AH78">
            <v>26.3</v>
          </cell>
          <cell r="AI78">
            <v>21.02</v>
          </cell>
          <cell r="AJ78">
            <v>19.45</v>
          </cell>
          <cell r="AK78">
            <v>20.97</v>
          </cell>
          <cell r="AL78">
            <v>22.21</v>
          </cell>
          <cell r="AM78">
            <v>24.18</v>
          </cell>
          <cell r="AN78">
            <v>26.14</v>
          </cell>
          <cell r="AO78">
            <v>25.8</v>
          </cell>
          <cell r="AP78">
            <v>26.64</v>
          </cell>
          <cell r="AQ78">
            <v>27.09</v>
          </cell>
          <cell r="AR78">
            <v>26.38</v>
          </cell>
          <cell r="AS78">
            <v>25.28</v>
          </cell>
          <cell r="AT78">
            <v>24.68</v>
          </cell>
          <cell r="AU78">
            <v>24.39</v>
          </cell>
          <cell r="AV78">
            <v>25.13</v>
          </cell>
          <cell r="AW78">
            <v>25.57</v>
          </cell>
          <cell r="AX78">
            <v>26.33</v>
          </cell>
          <cell r="AY78">
            <v>24.9</v>
          </cell>
          <cell r="AZ78">
            <v>31.68</v>
          </cell>
          <cell r="BA78">
            <v>29.37</v>
          </cell>
          <cell r="BB78">
            <v>27.97</v>
          </cell>
        </row>
        <row r="79">
          <cell r="C79" t="str">
            <v>..</v>
          </cell>
          <cell r="D79" t="str">
            <v>..</v>
          </cell>
          <cell r="E79" t="str">
            <v>..</v>
          </cell>
          <cell r="F79" t="str">
            <v>..</v>
          </cell>
          <cell r="G79" t="str">
            <v>..</v>
          </cell>
          <cell r="H79" t="str">
            <v>..</v>
          </cell>
          <cell r="I79" t="str">
            <v>..</v>
          </cell>
          <cell r="J79" t="str">
            <v>..</v>
          </cell>
          <cell r="K79" t="str">
            <v>..</v>
          </cell>
          <cell r="L79" t="str">
            <v>..</v>
          </cell>
          <cell r="M79" t="str">
            <v>..</v>
          </cell>
          <cell r="N79">
            <v>1.78</v>
          </cell>
          <cell r="O79">
            <v>2.19</v>
          </cell>
          <cell r="P79">
            <v>2.31</v>
          </cell>
          <cell r="Q79">
            <v>1.76</v>
          </cell>
          <cell r="R79">
            <v>1.67</v>
          </cell>
          <cell r="S79">
            <v>1.95</v>
          </cell>
          <cell r="T79">
            <v>2.15</v>
          </cell>
          <cell r="U79">
            <v>2.2599999999999998</v>
          </cell>
          <cell r="V79">
            <v>2.46</v>
          </cell>
          <cell r="W79">
            <v>2.6</v>
          </cell>
          <cell r="X79">
            <v>2.5499999999999998</v>
          </cell>
          <cell r="Y79">
            <v>2.6</v>
          </cell>
          <cell r="Z79">
            <v>2.66</v>
          </cell>
          <cell r="AA79">
            <v>2.76</v>
          </cell>
          <cell r="AB79">
            <v>2.78</v>
          </cell>
          <cell r="AC79">
            <v>3.06</v>
          </cell>
          <cell r="AD79">
            <v>3.62</v>
          </cell>
          <cell r="AE79">
            <v>3.65</v>
          </cell>
          <cell r="AF79">
            <v>3.8</v>
          </cell>
          <cell r="AG79">
            <v>3.86</v>
          </cell>
          <cell r="AH79">
            <v>4.41</v>
          </cell>
          <cell r="AI79">
            <v>4.72</v>
          </cell>
          <cell r="AJ79">
            <v>4.92</v>
          </cell>
          <cell r="AK79">
            <v>5.13</v>
          </cell>
          <cell r="AL79">
            <v>5.03</v>
          </cell>
          <cell r="AM79">
            <v>5.33</v>
          </cell>
          <cell r="AN79">
            <v>5.45</v>
          </cell>
          <cell r="AO79">
            <v>5.79</v>
          </cell>
          <cell r="AP79">
            <v>6.05</v>
          </cell>
          <cell r="AQ79">
            <v>6.27</v>
          </cell>
          <cell r="AR79">
            <v>6.16</v>
          </cell>
          <cell r="AS79">
            <v>6.31</v>
          </cell>
          <cell r="AT79">
            <v>6.98</v>
          </cell>
          <cell r="AU79">
            <v>6.87</v>
          </cell>
          <cell r="AV79">
            <v>6.99</v>
          </cell>
          <cell r="AW79">
            <v>7.06</v>
          </cell>
          <cell r="AX79">
            <v>7.35</v>
          </cell>
          <cell r="AY79">
            <v>7.57</v>
          </cell>
          <cell r="AZ79">
            <v>7.46</v>
          </cell>
          <cell r="BA79">
            <v>7.22</v>
          </cell>
          <cell r="BB79">
            <v>6.93</v>
          </cell>
        </row>
        <row r="80">
          <cell r="C80" t="str">
            <v>..</v>
          </cell>
          <cell r="D80" t="str">
            <v>..</v>
          </cell>
          <cell r="E80" t="str">
            <v>..</v>
          </cell>
          <cell r="F80" t="str">
            <v>..</v>
          </cell>
          <cell r="G80" t="str">
            <v>..</v>
          </cell>
          <cell r="H80" t="str">
            <v>..</v>
          </cell>
          <cell r="I80" t="str">
            <v>..</v>
          </cell>
          <cell r="J80" t="str">
            <v>..</v>
          </cell>
          <cell r="K80" t="str">
            <v>..</v>
          </cell>
          <cell r="L80" t="str">
            <v>..</v>
          </cell>
          <cell r="M80" t="str">
            <v>..</v>
          </cell>
          <cell r="N80">
            <v>67.510000000000005</v>
          </cell>
          <cell r="O80">
            <v>69.81</v>
          </cell>
          <cell r="P80">
            <v>71.11</v>
          </cell>
          <cell r="Q80">
            <v>74.11</v>
          </cell>
          <cell r="R80">
            <v>76.739999999999995</v>
          </cell>
          <cell r="S80">
            <v>82.55</v>
          </cell>
          <cell r="T80">
            <v>87.36</v>
          </cell>
          <cell r="U80">
            <v>92.58</v>
          </cell>
          <cell r="V80">
            <v>99.26</v>
          </cell>
          <cell r="W80">
            <v>105.55</v>
          </cell>
          <cell r="X80">
            <v>108.69</v>
          </cell>
          <cell r="Y80">
            <v>113.77</v>
          </cell>
          <cell r="Z80">
            <v>118.27</v>
          </cell>
          <cell r="AA80">
            <v>121.44</v>
          </cell>
          <cell r="AB80">
            <v>126.36</v>
          </cell>
          <cell r="AC80">
            <v>124.05</v>
          </cell>
          <cell r="AD80">
            <v>118.66</v>
          </cell>
          <cell r="AE80">
            <v>120.48</v>
          </cell>
          <cell r="AF80">
            <v>119.73</v>
          </cell>
          <cell r="AG80">
            <v>114.01</v>
          </cell>
          <cell r="AH80">
            <v>107.91</v>
          </cell>
          <cell r="AI80">
            <v>95.51</v>
          </cell>
          <cell r="AJ80">
            <v>87.76</v>
          </cell>
          <cell r="AK80">
            <v>80.010000000000005</v>
          </cell>
          <cell r="AL80">
            <v>74.86</v>
          </cell>
          <cell r="AM80">
            <v>65.760000000000005</v>
          </cell>
          <cell r="AN80">
            <v>63.36</v>
          </cell>
          <cell r="AO80">
            <v>58.43</v>
          </cell>
          <cell r="AP80">
            <v>63.65</v>
          </cell>
          <cell r="AQ80">
            <v>68.569999999999993</v>
          </cell>
          <cell r="AR80">
            <v>70.86</v>
          </cell>
          <cell r="AS80">
            <v>67.69</v>
          </cell>
          <cell r="AT80">
            <v>69.12</v>
          </cell>
          <cell r="AU80">
            <v>70.650000000000006</v>
          </cell>
          <cell r="AV80">
            <v>73.819999999999993</v>
          </cell>
          <cell r="AW80">
            <v>74.98</v>
          </cell>
          <cell r="AX80">
            <v>62</v>
          </cell>
          <cell r="AY80">
            <v>68.959999999999994</v>
          </cell>
          <cell r="AZ80">
            <v>66.33</v>
          </cell>
          <cell r="BA80">
            <v>63.82</v>
          </cell>
          <cell r="BB80">
            <v>64.819999999999993</v>
          </cell>
        </row>
        <row r="81">
          <cell r="C81" t="str">
            <v>..</v>
          </cell>
          <cell r="D81" t="str">
            <v>..</v>
          </cell>
          <cell r="E81" t="str">
            <v>..</v>
          </cell>
          <cell r="F81" t="str">
            <v>..</v>
          </cell>
          <cell r="G81" t="str">
            <v>..</v>
          </cell>
          <cell r="H81" t="str">
            <v>..</v>
          </cell>
          <cell r="I81" t="str">
            <v>..</v>
          </cell>
          <cell r="J81" t="str">
            <v>..</v>
          </cell>
          <cell r="K81" t="str">
            <v>..</v>
          </cell>
          <cell r="L81" t="str">
            <v>..</v>
          </cell>
          <cell r="M81" t="str">
            <v>..</v>
          </cell>
          <cell r="N81">
            <v>2.52</v>
          </cell>
          <cell r="O81">
            <v>2.59</v>
          </cell>
          <cell r="P81">
            <v>2.57</v>
          </cell>
          <cell r="Q81">
            <v>2.64</v>
          </cell>
          <cell r="R81">
            <v>2.58</v>
          </cell>
          <cell r="S81">
            <v>2.63</v>
          </cell>
          <cell r="T81">
            <v>2.75</v>
          </cell>
          <cell r="U81">
            <v>2.8</v>
          </cell>
          <cell r="V81">
            <v>3.14</v>
          </cell>
          <cell r="W81">
            <v>3.11</v>
          </cell>
          <cell r="X81">
            <v>3.32</v>
          </cell>
          <cell r="Y81">
            <v>2.59</v>
          </cell>
          <cell r="Z81">
            <v>3.52</v>
          </cell>
          <cell r="AA81">
            <v>3.42</v>
          </cell>
          <cell r="AB81">
            <v>3.22</v>
          </cell>
          <cell r="AC81">
            <v>2.98</v>
          </cell>
          <cell r="AD81">
            <v>3.29</v>
          </cell>
          <cell r="AE81">
            <v>3.46</v>
          </cell>
          <cell r="AF81">
            <v>3.3</v>
          </cell>
          <cell r="AG81">
            <v>2.96</v>
          </cell>
          <cell r="AH81">
            <v>2.52</v>
          </cell>
          <cell r="AI81">
            <v>2.31</v>
          </cell>
          <cell r="AJ81">
            <v>2.19</v>
          </cell>
          <cell r="AK81">
            <v>2.04</v>
          </cell>
          <cell r="AL81">
            <v>2.1</v>
          </cell>
          <cell r="AM81">
            <v>2</v>
          </cell>
          <cell r="AN81">
            <v>2</v>
          </cell>
          <cell r="AO81">
            <v>2.13</v>
          </cell>
          <cell r="AP81">
            <v>2.11</v>
          </cell>
          <cell r="AQ81">
            <v>1.67</v>
          </cell>
          <cell r="AR81">
            <v>1.52</v>
          </cell>
          <cell r="AS81">
            <v>1.61</v>
          </cell>
          <cell r="AT81">
            <v>1.82</v>
          </cell>
          <cell r="AU81">
            <v>1.94</v>
          </cell>
          <cell r="AV81">
            <v>2.27</v>
          </cell>
          <cell r="AW81">
            <v>2.41</v>
          </cell>
          <cell r="AX81">
            <v>2.6</v>
          </cell>
          <cell r="AY81">
            <v>2.83</v>
          </cell>
          <cell r="AZ81">
            <v>2.88</v>
          </cell>
          <cell r="BA81">
            <v>3.08</v>
          </cell>
          <cell r="BB81">
            <v>3.27</v>
          </cell>
        </row>
        <row r="82">
          <cell r="C82" t="str">
            <v>..</v>
          </cell>
          <cell r="D82" t="str">
            <v>..</v>
          </cell>
          <cell r="E82" t="str">
            <v>..</v>
          </cell>
          <cell r="F82" t="str">
            <v>..</v>
          </cell>
          <cell r="G82" t="str">
            <v>..</v>
          </cell>
          <cell r="H82" t="str">
            <v>..</v>
          </cell>
          <cell r="I82" t="str">
            <v>..</v>
          </cell>
          <cell r="J82" t="str">
            <v>..</v>
          </cell>
          <cell r="K82" t="str">
            <v>..</v>
          </cell>
          <cell r="L82" t="str">
            <v>..</v>
          </cell>
          <cell r="M82" t="str">
            <v>..</v>
          </cell>
          <cell r="N82">
            <v>3.45</v>
          </cell>
          <cell r="O82">
            <v>4.53</v>
          </cell>
          <cell r="P82">
            <v>4.58</v>
          </cell>
          <cell r="Q82">
            <v>4.9400000000000004</v>
          </cell>
          <cell r="R82">
            <v>5.15</v>
          </cell>
          <cell r="S82">
            <v>5.28</v>
          </cell>
          <cell r="T82">
            <v>5.61</v>
          </cell>
          <cell r="U82">
            <v>5.76</v>
          </cell>
          <cell r="V82">
            <v>6.08</v>
          </cell>
          <cell r="W82">
            <v>6.26</v>
          </cell>
          <cell r="X82">
            <v>5.93</v>
          </cell>
          <cell r="Y82">
            <v>5.73</v>
          </cell>
          <cell r="Z82">
            <v>6.68</v>
          </cell>
          <cell r="AA82">
            <v>7</v>
          </cell>
          <cell r="AB82">
            <v>6.16</v>
          </cell>
          <cell r="AC82">
            <v>6.99</v>
          </cell>
          <cell r="AD82">
            <v>7.98</v>
          </cell>
          <cell r="AE82">
            <v>8.0399999999999991</v>
          </cell>
          <cell r="AF82">
            <v>8.57</v>
          </cell>
          <cell r="AG82">
            <v>7.39</v>
          </cell>
          <cell r="AH82">
            <v>7.66</v>
          </cell>
          <cell r="AI82">
            <v>8.99</v>
          </cell>
          <cell r="AJ82">
            <v>8.92</v>
          </cell>
          <cell r="AK82">
            <v>10.53</v>
          </cell>
          <cell r="AL82">
            <v>11.17</v>
          </cell>
          <cell r="AM82">
            <v>11.96</v>
          </cell>
          <cell r="AN82">
            <v>13.64</v>
          </cell>
          <cell r="AO82">
            <v>15.53</v>
          </cell>
          <cell r="AP82">
            <v>16.579999999999998</v>
          </cell>
          <cell r="AQ82">
            <v>17.09</v>
          </cell>
          <cell r="AR82">
            <v>16.88</v>
          </cell>
          <cell r="AS82">
            <v>18.34</v>
          </cell>
          <cell r="AT82">
            <v>18.190000000000001</v>
          </cell>
          <cell r="AU82">
            <v>17.760000000000002</v>
          </cell>
          <cell r="AV82">
            <v>17.260000000000002</v>
          </cell>
          <cell r="AW82">
            <v>18.52</v>
          </cell>
          <cell r="AX82">
            <v>18.829999999999998</v>
          </cell>
          <cell r="AY82">
            <v>19.37</v>
          </cell>
          <cell r="AZ82">
            <v>18.079999999999998</v>
          </cell>
          <cell r="BA82">
            <v>18.22</v>
          </cell>
          <cell r="BB82">
            <v>18.03</v>
          </cell>
        </row>
        <row r="83">
          <cell r="C83" t="str">
            <v>..</v>
          </cell>
          <cell r="D83" t="str">
            <v>..</v>
          </cell>
          <cell r="E83" t="str">
            <v>..</v>
          </cell>
          <cell r="F83" t="str">
            <v>..</v>
          </cell>
          <cell r="G83" t="str">
            <v>..</v>
          </cell>
          <cell r="H83" t="str">
            <v>..</v>
          </cell>
          <cell r="I83" t="str">
            <v>..</v>
          </cell>
          <cell r="J83" t="str">
            <v>..</v>
          </cell>
          <cell r="K83" t="str">
            <v>..</v>
          </cell>
          <cell r="L83" t="str">
            <v>..</v>
          </cell>
          <cell r="M83" t="str">
            <v>..</v>
          </cell>
          <cell r="N83">
            <v>3.54</v>
          </cell>
          <cell r="O83">
            <v>3.59</v>
          </cell>
          <cell r="P83">
            <v>4.04</v>
          </cell>
          <cell r="Q83">
            <v>5.21</v>
          </cell>
          <cell r="R83">
            <v>5.92</v>
          </cell>
          <cell r="S83">
            <v>6.83</v>
          </cell>
          <cell r="T83">
            <v>8.06</v>
          </cell>
          <cell r="U83">
            <v>9.16</v>
          </cell>
          <cell r="V83">
            <v>9.75</v>
          </cell>
          <cell r="W83">
            <v>10.5</v>
          </cell>
          <cell r="X83">
            <v>11.87</v>
          </cell>
          <cell r="Y83">
            <v>11.91</v>
          </cell>
          <cell r="Z83">
            <v>11.11</v>
          </cell>
          <cell r="AA83">
            <v>11.22</v>
          </cell>
          <cell r="AB83">
            <v>11.73</v>
          </cell>
          <cell r="AC83">
            <v>12.02</v>
          </cell>
          <cell r="AD83">
            <v>11.7</v>
          </cell>
          <cell r="AE83">
            <v>12.37</v>
          </cell>
          <cell r="AF83">
            <v>12.09</v>
          </cell>
          <cell r="AG83">
            <v>12.84</v>
          </cell>
          <cell r="AH83">
            <v>13.42</v>
          </cell>
          <cell r="AI83">
            <v>13.8</v>
          </cell>
          <cell r="AJ83">
            <v>13.19</v>
          </cell>
          <cell r="AK83">
            <v>13.95</v>
          </cell>
          <cell r="AL83">
            <v>15.38</v>
          </cell>
          <cell r="AM83">
            <v>18.059999999999999</v>
          </cell>
          <cell r="AN83">
            <v>18.93</v>
          </cell>
          <cell r="AO83">
            <v>19.7</v>
          </cell>
          <cell r="AP83">
            <v>16.23</v>
          </cell>
          <cell r="AQ83">
            <v>17.32</v>
          </cell>
          <cell r="AR83">
            <v>17.96</v>
          </cell>
          <cell r="AS83">
            <v>20.23</v>
          </cell>
          <cell r="AT83">
            <v>20.39</v>
          </cell>
          <cell r="AU83">
            <v>20.61</v>
          </cell>
          <cell r="AV83">
            <v>24.08</v>
          </cell>
          <cell r="AW83">
            <v>24.86</v>
          </cell>
          <cell r="AX83">
            <v>25.98</v>
          </cell>
          <cell r="AY83">
            <v>27.15</v>
          </cell>
          <cell r="AZ83">
            <v>30.35</v>
          </cell>
          <cell r="BA83">
            <v>31.01</v>
          </cell>
          <cell r="BB83">
            <v>30.93</v>
          </cell>
        </row>
        <row r="84">
          <cell r="C84" t="str">
            <v>..</v>
          </cell>
          <cell r="D84" t="str">
            <v>..</v>
          </cell>
          <cell r="E84" t="str">
            <v>..</v>
          </cell>
          <cell r="F84" t="str">
            <v>..</v>
          </cell>
          <cell r="G84" t="str">
            <v>..</v>
          </cell>
          <cell r="H84" t="str">
            <v>..</v>
          </cell>
          <cell r="I84" t="str">
            <v>..</v>
          </cell>
          <cell r="J84" t="str">
            <v>..</v>
          </cell>
          <cell r="K84" t="str">
            <v>..</v>
          </cell>
          <cell r="L84" t="str">
            <v>..</v>
          </cell>
          <cell r="M84" t="str">
            <v>..</v>
          </cell>
          <cell r="N84">
            <v>20.3</v>
          </cell>
          <cell r="O84">
            <v>22.64</v>
          </cell>
          <cell r="P84">
            <v>20.77</v>
          </cell>
          <cell r="Q84">
            <v>23.47</v>
          </cell>
          <cell r="R84">
            <v>25.64</v>
          </cell>
          <cell r="S84">
            <v>29.93</v>
          </cell>
          <cell r="T84">
            <v>32.25</v>
          </cell>
          <cell r="U84">
            <v>33.35</v>
          </cell>
          <cell r="V84">
            <v>37.020000000000003</v>
          </cell>
          <cell r="W84">
            <v>41.89</v>
          </cell>
          <cell r="X84">
            <v>48.04</v>
          </cell>
          <cell r="Y84">
            <v>50.45</v>
          </cell>
          <cell r="Z84">
            <v>56.34</v>
          </cell>
          <cell r="AA84">
            <v>62.11</v>
          </cell>
          <cell r="AB84">
            <v>64.760000000000005</v>
          </cell>
          <cell r="AC84">
            <v>66.2</v>
          </cell>
          <cell r="AD84">
            <v>71.150000000000006</v>
          </cell>
          <cell r="AE84">
            <v>72.56</v>
          </cell>
          <cell r="AF84">
            <v>76.37</v>
          </cell>
          <cell r="AG84">
            <v>78.41</v>
          </cell>
          <cell r="AH84">
            <v>78.05</v>
          </cell>
          <cell r="AI84">
            <v>81</v>
          </cell>
          <cell r="AJ84">
            <v>83.25</v>
          </cell>
          <cell r="AK84">
            <v>78</v>
          </cell>
          <cell r="AL84">
            <v>83.15</v>
          </cell>
          <cell r="AM84">
            <v>87.55</v>
          </cell>
          <cell r="AN84">
            <v>94.22</v>
          </cell>
          <cell r="AO84">
            <v>99.33</v>
          </cell>
          <cell r="AP84">
            <v>104.08</v>
          </cell>
          <cell r="AQ84">
            <v>101.31</v>
          </cell>
          <cell r="AR84">
            <v>111.42</v>
          </cell>
          <cell r="AS84">
            <v>116.92</v>
          </cell>
          <cell r="AT84">
            <v>120.71</v>
          </cell>
          <cell r="AU84">
            <v>130.91999999999999</v>
          </cell>
          <cell r="AV84">
            <v>152.68</v>
          </cell>
          <cell r="AW84">
            <v>161.02000000000001</v>
          </cell>
          <cell r="AX84">
            <v>173.77</v>
          </cell>
          <cell r="AY84">
            <v>175.71</v>
          </cell>
          <cell r="AZ84">
            <v>172.8</v>
          </cell>
          <cell r="BA84">
            <v>178.39</v>
          </cell>
          <cell r="BB84">
            <v>188.44</v>
          </cell>
        </row>
        <row r="85">
          <cell r="C85" t="str">
            <v>..</v>
          </cell>
          <cell r="D85" t="str">
            <v>..</v>
          </cell>
          <cell r="E85" t="str">
            <v>..</v>
          </cell>
          <cell r="F85" t="str">
            <v>..</v>
          </cell>
          <cell r="G85" t="str">
            <v>..</v>
          </cell>
          <cell r="H85" t="str">
            <v>..</v>
          </cell>
          <cell r="I85" t="str">
            <v>..</v>
          </cell>
          <cell r="J85" t="str">
            <v>..</v>
          </cell>
          <cell r="K85" t="str">
            <v>..</v>
          </cell>
          <cell r="L85" t="str">
            <v>..</v>
          </cell>
          <cell r="M85" t="str">
            <v>..</v>
          </cell>
          <cell r="N85">
            <v>1.42</v>
          </cell>
          <cell r="O85">
            <v>1.63</v>
          </cell>
          <cell r="P85">
            <v>1.81</v>
          </cell>
          <cell r="Q85">
            <v>1.78</v>
          </cell>
          <cell r="R85">
            <v>2.0099999999999998</v>
          </cell>
          <cell r="S85">
            <v>2.06</v>
          </cell>
          <cell r="T85">
            <v>2.15</v>
          </cell>
          <cell r="U85">
            <v>2.19</v>
          </cell>
          <cell r="V85">
            <v>2.11</v>
          </cell>
          <cell r="W85">
            <v>1.75</v>
          </cell>
          <cell r="X85">
            <v>1.63</v>
          </cell>
          <cell r="Y85">
            <v>1.6</v>
          </cell>
          <cell r="Z85">
            <v>1.61</v>
          </cell>
          <cell r="AA85">
            <v>1.64</v>
          </cell>
          <cell r="AB85">
            <v>1.76</v>
          </cell>
          <cell r="AC85">
            <v>1.74</v>
          </cell>
          <cell r="AD85">
            <v>2.13</v>
          </cell>
          <cell r="AE85">
            <v>2.1800000000000002</v>
          </cell>
          <cell r="AF85">
            <v>2.23</v>
          </cell>
          <cell r="AG85">
            <v>2.23</v>
          </cell>
          <cell r="AH85">
            <v>2.9</v>
          </cell>
          <cell r="AI85">
            <v>3.27</v>
          </cell>
          <cell r="AJ85">
            <v>3.66</v>
          </cell>
          <cell r="AK85">
            <v>4.1399999999999997</v>
          </cell>
          <cell r="AL85">
            <v>4.63</v>
          </cell>
          <cell r="AM85">
            <v>4.08</v>
          </cell>
          <cell r="AN85">
            <v>4.92</v>
          </cell>
          <cell r="AO85">
            <v>5.25</v>
          </cell>
          <cell r="AP85">
            <v>5.22</v>
          </cell>
          <cell r="AQ85">
            <v>5.21</v>
          </cell>
          <cell r="AR85">
            <v>5.55</v>
          </cell>
          <cell r="AS85">
            <v>5.56</v>
          </cell>
          <cell r="AT85">
            <v>5.93</v>
          </cell>
          <cell r="AU85">
            <v>5.95</v>
          </cell>
          <cell r="AV85">
            <v>6.26</v>
          </cell>
          <cell r="AW85">
            <v>6.52</v>
          </cell>
          <cell r="AX85">
            <v>6.93</v>
          </cell>
          <cell r="AY85">
            <v>6.17</v>
          </cell>
          <cell r="AZ85">
            <v>6.17</v>
          </cell>
          <cell r="BA85">
            <v>5.85</v>
          </cell>
          <cell r="BB85">
            <v>6.03</v>
          </cell>
        </row>
        <row r="86">
          <cell r="C86" t="str">
            <v>..</v>
          </cell>
          <cell r="D86" t="str">
            <v>..</v>
          </cell>
          <cell r="E86" t="str">
            <v>..</v>
          </cell>
          <cell r="F86" t="str">
            <v>..</v>
          </cell>
          <cell r="G86" t="str">
            <v>..</v>
          </cell>
          <cell r="H86" t="str">
            <v>..</v>
          </cell>
          <cell r="I86" t="str">
            <v>..</v>
          </cell>
          <cell r="J86" t="str">
            <v>..</v>
          </cell>
          <cell r="K86" t="str">
            <v>..</v>
          </cell>
          <cell r="L86" t="str">
            <v>..</v>
          </cell>
          <cell r="M86" t="str">
            <v>..</v>
          </cell>
          <cell r="N86" t="str">
            <v>..</v>
          </cell>
          <cell r="O86" t="str">
            <v>..</v>
          </cell>
          <cell r="P86" t="str">
            <v>..</v>
          </cell>
          <cell r="Q86" t="str">
            <v>..</v>
          </cell>
          <cell r="R86" t="str">
            <v>..</v>
          </cell>
          <cell r="S86" t="str">
            <v>..</v>
          </cell>
          <cell r="T86" t="str">
            <v>..</v>
          </cell>
          <cell r="U86" t="str">
            <v>..</v>
          </cell>
          <cell r="V86" t="str">
            <v>..</v>
          </cell>
          <cell r="W86" t="str">
            <v>..</v>
          </cell>
          <cell r="X86" t="str">
            <v>..</v>
          </cell>
          <cell r="Y86" t="str">
            <v>..</v>
          </cell>
          <cell r="Z86" t="str">
            <v>..</v>
          </cell>
          <cell r="AA86" t="str">
            <v>..</v>
          </cell>
          <cell r="AB86" t="str">
            <v>..</v>
          </cell>
          <cell r="AC86" t="str">
            <v>..</v>
          </cell>
          <cell r="AD86" t="str">
            <v>..</v>
          </cell>
          <cell r="AE86" t="str">
            <v>..</v>
          </cell>
          <cell r="AF86" t="str">
            <v>..</v>
          </cell>
          <cell r="AG86" t="str">
            <v>..</v>
          </cell>
          <cell r="AH86" t="str">
            <v>..</v>
          </cell>
          <cell r="AI86">
            <v>0.43</v>
          </cell>
          <cell r="AJ86">
            <v>0.63</v>
          </cell>
          <cell r="AK86">
            <v>0.71</v>
          </cell>
          <cell r="AL86">
            <v>0.77</v>
          </cell>
          <cell r="AM86">
            <v>0.85</v>
          </cell>
          <cell r="AN86">
            <v>0.8</v>
          </cell>
          <cell r="AO86">
            <v>0.59</v>
          </cell>
          <cell r="AP86">
            <v>0.63</v>
          </cell>
          <cell r="AQ86">
            <v>0.61</v>
          </cell>
          <cell r="AR86">
            <v>0.67</v>
          </cell>
          <cell r="AS86">
            <v>0.66</v>
          </cell>
          <cell r="AT86">
            <v>0.66</v>
          </cell>
          <cell r="AU86">
            <v>0.66</v>
          </cell>
          <cell r="AV86">
            <v>0.57999999999999996</v>
          </cell>
          <cell r="AW86">
            <v>0.5</v>
          </cell>
          <cell r="AX86">
            <v>0.49</v>
          </cell>
          <cell r="AY86">
            <v>0.42</v>
          </cell>
          <cell r="AZ86">
            <v>0.44</v>
          </cell>
          <cell r="BA86">
            <v>0.48</v>
          </cell>
          <cell r="BB86">
            <v>0.51</v>
          </cell>
        </row>
        <row r="87">
          <cell r="C87" t="str">
            <v>..</v>
          </cell>
          <cell r="D87" t="str">
            <v>..</v>
          </cell>
          <cell r="E87" t="str">
            <v>..</v>
          </cell>
          <cell r="F87" t="str">
            <v>..</v>
          </cell>
          <cell r="G87" t="str">
            <v>..</v>
          </cell>
          <cell r="H87" t="str">
            <v>..</v>
          </cell>
          <cell r="I87" t="str">
            <v>..</v>
          </cell>
          <cell r="J87" t="str">
            <v>..</v>
          </cell>
          <cell r="K87" t="str">
            <v>..</v>
          </cell>
          <cell r="L87" t="str">
            <v>..</v>
          </cell>
          <cell r="M87" t="str">
            <v>..</v>
          </cell>
          <cell r="N87">
            <v>1.32</v>
          </cell>
          <cell r="O87">
            <v>1.22</v>
          </cell>
          <cell r="P87">
            <v>1.31</v>
          </cell>
          <cell r="Q87">
            <v>1.34</v>
          </cell>
          <cell r="R87">
            <v>1.19</v>
          </cell>
          <cell r="S87">
            <v>1.2</v>
          </cell>
          <cell r="T87">
            <v>1.19</v>
          </cell>
          <cell r="U87">
            <v>1.29</v>
          </cell>
          <cell r="V87">
            <v>1.36</v>
          </cell>
          <cell r="W87">
            <v>1.39</v>
          </cell>
          <cell r="X87">
            <v>1.53</v>
          </cell>
          <cell r="Y87">
            <v>1.4</v>
          </cell>
          <cell r="Z87">
            <v>1.49</v>
          </cell>
          <cell r="AA87">
            <v>1.38</v>
          </cell>
          <cell r="AB87">
            <v>1.42</v>
          </cell>
          <cell r="AC87">
            <v>1.67</v>
          </cell>
          <cell r="AD87">
            <v>1.9</v>
          </cell>
          <cell r="AE87">
            <v>1.97</v>
          </cell>
          <cell r="AF87">
            <v>2.0699999999999998</v>
          </cell>
          <cell r="AG87">
            <v>2.21</v>
          </cell>
          <cell r="AH87">
            <v>2.2599999999999998</v>
          </cell>
          <cell r="AI87">
            <v>1.47</v>
          </cell>
          <cell r="AJ87">
            <v>1.87</v>
          </cell>
          <cell r="AK87">
            <v>2.14</v>
          </cell>
          <cell r="AL87">
            <v>2.38</v>
          </cell>
          <cell r="AM87">
            <v>2.65</v>
          </cell>
          <cell r="AN87">
            <v>2.78</v>
          </cell>
          <cell r="AO87">
            <v>2.95</v>
          </cell>
          <cell r="AP87">
            <v>2.94</v>
          </cell>
          <cell r="AQ87">
            <v>3.22</v>
          </cell>
          <cell r="AR87">
            <v>4.04</v>
          </cell>
          <cell r="AS87">
            <v>4.22</v>
          </cell>
          <cell r="AT87">
            <v>4.57</v>
          </cell>
          <cell r="AU87">
            <v>4.8</v>
          </cell>
          <cell r="AV87">
            <v>4.4800000000000004</v>
          </cell>
          <cell r="AW87">
            <v>4.78</v>
          </cell>
          <cell r="AX87">
            <v>5.36</v>
          </cell>
          <cell r="AY87">
            <v>5.73</v>
          </cell>
          <cell r="AZ87">
            <v>5.8</v>
          </cell>
          <cell r="BA87">
            <v>5.46</v>
          </cell>
          <cell r="BB87">
            <v>5.86</v>
          </cell>
        </row>
        <row r="88">
          <cell r="C88" t="str">
            <v>..</v>
          </cell>
          <cell r="D88" t="str">
            <v>..</v>
          </cell>
          <cell r="E88" t="str">
            <v>..</v>
          </cell>
          <cell r="F88" t="str">
            <v>..</v>
          </cell>
          <cell r="G88" t="str">
            <v>..</v>
          </cell>
          <cell r="H88" t="str">
            <v>..</v>
          </cell>
          <cell r="I88" t="str">
            <v>..</v>
          </cell>
          <cell r="J88" t="str">
            <v>..</v>
          </cell>
          <cell r="K88" t="str">
            <v>..</v>
          </cell>
          <cell r="L88" t="str">
            <v>..</v>
          </cell>
          <cell r="M88" t="str">
            <v>..</v>
          </cell>
          <cell r="N88">
            <v>1995.84</v>
          </cell>
          <cell r="O88">
            <v>2115.9899999999998</v>
          </cell>
          <cell r="P88">
            <v>2255.27</v>
          </cell>
          <cell r="Q88">
            <v>2381.9499999999998</v>
          </cell>
          <cell r="R88">
            <v>2567.9</v>
          </cell>
          <cell r="S88">
            <v>2659.08</v>
          </cell>
          <cell r="T88">
            <v>2728.61</v>
          </cell>
          <cell r="U88">
            <v>2862.96</v>
          </cell>
          <cell r="V88">
            <v>2947.97</v>
          </cell>
          <cell r="W88">
            <v>3056.04</v>
          </cell>
          <cell r="X88">
            <v>3043.47</v>
          </cell>
          <cell r="Y88">
            <v>3081.31</v>
          </cell>
          <cell r="Z88">
            <v>3111.98</v>
          </cell>
          <cell r="AA88">
            <v>3150.72</v>
          </cell>
          <cell r="AB88">
            <v>3197.54</v>
          </cell>
          <cell r="AC88">
            <v>3274.66</v>
          </cell>
          <cell r="AD88">
            <v>3382.01</v>
          </cell>
          <cell r="AE88">
            <v>3440.98</v>
          </cell>
          <cell r="AF88">
            <v>3458.02</v>
          </cell>
          <cell r="AG88" t="str">
            <v>x</v>
          </cell>
          <cell r="AH88" t="str">
            <v>x</v>
          </cell>
          <cell r="AI88" t="str">
            <v>x</v>
          </cell>
          <cell r="AJ88" t="str">
            <v>x</v>
          </cell>
          <cell r="AK88" t="str">
            <v>x</v>
          </cell>
          <cell r="AL88" t="str">
            <v>x</v>
          </cell>
          <cell r="AM88" t="str">
            <v>x</v>
          </cell>
          <cell r="AN88" t="str">
            <v>x</v>
          </cell>
          <cell r="AO88" t="str">
            <v>x</v>
          </cell>
          <cell r="AP88" t="str">
            <v>x</v>
          </cell>
          <cell r="AQ88" t="str">
            <v>x</v>
          </cell>
          <cell r="AR88" t="str">
            <v>x</v>
          </cell>
          <cell r="AS88" t="str">
            <v>x</v>
          </cell>
          <cell r="AT88" t="str">
            <v>x</v>
          </cell>
          <cell r="AU88" t="str">
            <v>x</v>
          </cell>
          <cell r="AV88" t="str">
            <v>x</v>
          </cell>
          <cell r="AW88" t="str">
            <v>x</v>
          </cell>
          <cell r="AX88" t="str">
            <v>x</v>
          </cell>
          <cell r="AY88" t="str">
            <v>x</v>
          </cell>
          <cell r="AZ88" t="str">
            <v>x</v>
          </cell>
          <cell r="BA88" t="str">
            <v>x</v>
          </cell>
          <cell r="BB88" t="str">
            <v>x</v>
          </cell>
        </row>
        <row r="89">
          <cell r="C89" t="str">
            <v>..</v>
          </cell>
          <cell r="D89" t="str">
            <v>..</v>
          </cell>
          <cell r="E89" t="str">
            <v>..</v>
          </cell>
          <cell r="F89" t="str">
            <v>..</v>
          </cell>
          <cell r="G89" t="str">
            <v>..</v>
          </cell>
          <cell r="H89" t="str">
            <v>..</v>
          </cell>
          <cell r="I89" t="str">
            <v>..</v>
          </cell>
          <cell r="J89" t="str">
            <v>..</v>
          </cell>
          <cell r="K89" t="str">
            <v>..</v>
          </cell>
          <cell r="L89" t="str">
            <v>..</v>
          </cell>
          <cell r="M89" t="str">
            <v>..</v>
          </cell>
          <cell r="N89">
            <v>63.24</v>
          </cell>
          <cell r="O89">
            <v>62.69</v>
          </cell>
          <cell r="P89">
            <v>68.03</v>
          </cell>
          <cell r="Q89">
            <v>73.599999999999994</v>
          </cell>
          <cell r="R89">
            <v>75.209999999999994</v>
          </cell>
          <cell r="S89">
            <v>76.78</v>
          </cell>
          <cell r="T89">
            <v>81.09</v>
          </cell>
          <cell r="U89">
            <v>87.9</v>
          </cell>
          <cell r="V89">
            <v>91.17</v>
          </cell>
          <cell r="W89">
            <v>87.63</v>
          </cell>
          <cell r="X89">
            <v>98.01</v>
          </cell>
          <cell r="Y89">
            <v>103.56</v>
          </cell>
          <cell r="Z89">
            <v>114.29</v>
          </cell>
          <cell r="AA89">
            <v>115.27</v>
          </cell>
          <cell r="AB89">
            <v>121.66</v>
          </cell>
          <cell r="AC89">
            <v>127.4</v>
          </cell>
          <cell r="AD89">
            <v>123.35</v>
          </cell>
          <cell r="AE89">
            <v>128.74</v>
          </cell>
          <cell r="AF89">
            <v>129.84</v>
          </cell>
          <cell r="AG89" t="str">
            <v>x</v>
          </cell>
          <cell r="AH89" t="str">
            <v>x</v>
          </cell>
          <cell r="AI89" t="str">
            <v>x</v>
          </cell>
          <cell r="AJ89" t="str">
            <v>x</v>
          </cell>
          <cell r="AK89" t="str">
            <v>x</v>
          </cell>
          <cell r="AL89" t="str">
            <v>x</v>
          </cell>
          <cell r="AM89" t="str">
            <v>x</v>
          </cell>
          <cell r="AN89" t="str">
            <v>x</v>
          </cell>
          <cell r="AO89" t="str">
            <v>x</v>
          </cell>
          <cell r="AP89" t="str">
            <v>x</v>
          </cell>
          <cell r="AQ89" t="str">
            <v>x</v>
          </cell>
          <cell r="AR89" t="str">
            <v>x</v>
          </cell>
          <cell r="AS89" t="str">
            <v>x</v>
          </cell>
          <cell r="AT89" t="str">
            <v>x</v>
          </cell>
          <cell r="AU89" t="str">
            <v>x</v>
          </cell>
          <cell r="AV89" t="str">
            <v>x</v>
          </cell>
          <cell r="AW89" t="str">
            <v>x</v>
          </cell>
          <cell r="AX89" t="str">
            <v>x</v>
          </cell>
          <cell r="AY89" t="str">
            <v>x</v>
          </cell>
          <cell r="AZ89" t="str">
            <v>x</v>
          </cell>
          <cell r="BA89" t="str">
            <v>x</v>
          </cell>
          <cell r="BB89" t="str">
            <v>x</v>
          </cell>
        </row>
        <row r="90">
          <cell r="C90" t="str">
            <v>..</v>
          </cell>
          <cell r="D90" t="str">
            <v>..</v>
          </cell>
          <cell r="E90" t="str">
            <v>..</v>
          </cell>
          <cell r="F90" t="str">
            <v>..</v>
          </cell>
          <cell r="G90" t="str">
            <v>..</v>
          </cell>
          <cell r="H90" t="str">
            <v>..</v>
          </cell>
          <cell r="I90" t="str">
            <v>..</v>
          </cell>
          <cell r="J90" t="str">
            <v>..</v>
          </cell>
          <cell r="K90" t="str">
            <v>..</v>
          </cell>
          <cell r="L90" t="str">
            <v>..</v>
          </cell>
          <cell r="M90" t="str">
            <v>..</v>
          </cell>
          <cell r="N90" t="str">
            <v>..</v>
          </cell>
          <cell r="O90" t="str">
            <v>..</v>
          </cell>
          <cell r="P90" t="str">
            <v>..</v>
          </cell>
          <cell r="Q90" t="str">
            <v>..</v>
          </cell>
          <cell r="R90" t="str">
            <v>..</v>
          </cell>
          <cell r="S90" t="str">
            <v>..</v>
          </cell>
          <cell r="T90" t="str">
            <v>..</v>
          </cell>
          <cell r="U90" t="str">
            <v>..</v>
          </cell>
          <cell r="V90" t="str">
            <v>..</v>
          </cell>
          <cell r="W90" t="str">
            <v>..</v>
          </cell>
          <cell r="X90" t="str">
            <v>..</v>
          </cell>
          <cell r="Y90" t="str">
            <v>..</v>
          </cell>
          <cell r="Z90" t="str">
            <v>..</v>
          </cell>
          <cell r="AA90" t="str">
            <v>..</v>
          </cell>
          <cell r="AB90" t="str">
            <v>..</v>
          </cell>
          <cell r="AC90" t="str">
            <v>..</v>
          </cell>
          <cell r="AD90" t="str">
            <v>..</v>
          </cell>
          <cell r="AE90" t="str">
            <v>..</v>
          </cell>
          <cell r="AF90" t="str">
            <v>..</v>
          </cell>
          <cell r="AG90">
            <v>8.52</v>
          </cell>
          <cell r="AH90">
            <v>8.27</v>
          </cell>
          <cell r="AI90">
            <v>8.2200000000000006</v>
          </cell>
          <cell r="AJ90">
            <v>8.51</v>
          </cell>
          <cell r="AK90">
            <v>8.23</v>
          </cell>
          <cell r="AL90">
            <v>8.18</v>
          </cell>
          <cell r="AM90">
            <v>9.7200000000000006</v>
          </cell>
          <cell r="AN90">
            <v>8.66</v>
          </cell>
          <cell r="AO90">
            <v>9.51</v>
          </cell>
          <cell r="AP90">
            <v>8.75</v>
          </cell>
          <cell r="AQ90">
            <v>8.41</v>
          </cell>
          <cell r="AR90">
            <v>8.5500000000000007</v>
          </cell>
          <cell r="AS90">
            <v>8.0299999999999994</v>
          </cell>
          <cell r="AT90">
            <v>8.6999999999999993</v>
          </cell>
          <cell r="AU90">
            <v>8.43</v>
          </cell>
          <cell r="AV90">
            <v>8.7799999999999994</v>
          </cell>
          <cell r="AW90">
            <v>8.7799999999999994</v>
          </cell>
          <cell r="AX90">
            <v>9.2200000000000006</v>
          </cell>
          <cell r="AY90">
            <v>9.01</v>
          </cell>
          <cell r="AZ90">
            <v>8.4</v>
          </cell>
          <cell r="BA90">
            <v>8.2100000000000009</v>
          </cell>
          <cell r="BB90">
            <v>9.07</v>
          </cell>
        </row>
        <row r="91">
          <cell r="C91" t="str">
            <v>..</v>
          </cell>
          <cell r="D91" t="str">
            <v>..</v>
          </cell>
          <cell r="E91" t="str">
            <v>..</v>
          </cell>
          <cell r="F91" t="str">
            <v>..</v>
          </cell>
          <cell r="G91" t="str">
            <v>..</v>
          </cell>
          <cell r="H91" t="str">
            <v>..</v>
          </cell>
          <cell r="I91" t="str">
            <v>..</v>
          </cell>
          <cell r="J91" t="str">
            <v>..</v>
          </cell>
          <cell r="K91" t="str">
            <v>..</v>
          </cell>
          <cell r="L91" t="str">
            <v>..</v>
          </cell>
          <cell r="M91" t="str">
            <v>..</v>
          </cell>
          <cell r="N91">
            <v>0.47</v>
          </cell>
          <cell r="O91">
            <v>0.47</v>
          </cell>
          <cell r="P91">
            <v>0.6</v>
          </cell>
          <cell r="Q91">
            <v>0.55000000000000004</v>
          </cell>
          <cell r="R91">
            <v>0.75</v>
          </cell>
          <cell r="S91">
            <v>1.1599999999999999</v>
          </cell>
          <cell r="T91">
            <v>1.31</v>
          </cell>
          <cell r="U91">
            <v>1.72</v>
          </cell>
          <cell r="V91">
            <v>1.32</v>
          </cell>
          <cell r="W91">
            <v>1.28</v>
          </cell>
          <cell r="X91">
            <v>1.61</v>
          </cell>
          <cell r="Y91">
            <v>1.74</v>
          </cell>
          <cell r="Z91">
            <v>1.81</v>
          </cell>
          <cell r="AA91">
            <v>1.51</v>
          </cell>
          <cell r="AB91">
            <v>1.69</v>
          </cell>
          <cell r="AC91">
            <v>1.55</v>
          </cell>
          <cell r="AD91">
            <v>1.41</v>
          </cell>
          <cell r="AE91">
            <v>1.64</v>
          </cell>
          <cell r="AF91">
            <v>1.1200000000000001</v>
          </cell>
          <cell r="AG91">
            <v>0.9</v>
          </cell>
          <cell r="AH91">
            <v>1.06</v>
          </cell>
          <cell r="AI91">
            <v>1.1000000000000001</v>
          </cell>
          <cell r="AJ91">
            <v>1.22</v>
          </cell>
          <cell r="AK91">
            <v>1.18</v>
          </cell>
          <cell r="AL91">
            <v>1.33</v>
          </cell>
          <cell r="AM91">
            <v>1.42</v>
          </cell>
          <cell r="AN91">
            <v>1.53</v>
          </cell>
          <cell r="AO91">
            <v>1.63</v>
          </cell>
          <cell r="AP91">
            <v>1.5</v>
          </cell>
          <cell r="AQ91">
            <v>1.38</v>
          </cell>
          <cell r="AR91">
            <v>1.47</v>
          </cell>
          <cell r="AS91">
            <v>1.38</v>
          </cell>
          <cell r="AT91">
            <v>1.39</v>
          </cell>
          <cell r="AU91">
            <v>1.43</v>
          </cell>
          <cell r="AV91">
            <v>1.73</v>
          </cell>
          <cell r="AW91">
            <v>1.8</v>
          </cell>
          <cell r="AX91">
            <v>1.93</v>
          </cell>
          <cell r="AY91">
            <v>1.99</v>
          </cell>
          <cell r="AZ91">
            <v>2.06</v>
          </cell>
          <cell r="BA91">
            <v>2.19</v>
          </cell>
          <cell r="BB91">
            <v>2.1800000000000002</v>
          </cell>
        </row>
        <row r="92">
          <cell r="C92" t="str">
            <v>..</v>
          </cell>
          <cell r="D92" t="str">
            <v>..</v>
          </cell>
          <cell r="E92" t="str">
            <v>..</v>
          </cell>
          <cell r="F92" t="str">
            <v>..</v>
          </cell>
          <cell r="G92" t="str">
            <v>..</v>
          </cell>
          <cell r="H92" t="str">
            <v>..</v>
          </cell>
          <cell r="I92" t="str">
            <v>..</v>
          </cell>
          <cell r="J92" t="str">
            <v>..</v>
          </cell>
          <cell r="K92" t="str">
            <v>..</v>
          </cell>
          <cell r="L92" t="str">
            <v>..</v>
          </cell>
          <cell r="M92" t="str">
            <v>..</v>
          </cell>
          <cell r="N92" t="str">
            <v>..</v>
          </cell>
          <cell r="O92" t="str">
            <v>..</v>
          </cell>
          <cell r="P92" t="str">
            <v>..</v>
          </cell>
          <cell r="Q92" t="str">
            <v>..</v>
          </cell>
          <cell r="R92" t="str">
            <v>..</v>
          </cell>
          <cell r="S92" t="str">
            <v>..</v>
          </cell>
          <cell r="T92" t="str">
            <v>..</v>
          </cell>
          <cell r="U92" t="str">
            <v>..</v>
          </cell>
          <cell r="V92" t="str">
            <v>..</v>
          </cell>
          <cell r="W92" t="str">
            <v>..</v>
          </cell>
          <cell r="X92" t="str">
            <v>..</v>
          </cell>
          <cell r="Y92" t="str">
            <v>..</v>
          </cell>
          <cell r="Z92" t="str">
            <v>..</v>
          </cell>
          <cell r="AA92" t="str">
            <v>..</v>
          </cell>
          <cell r="AB92" t="str">
            <v>..</v>
          </cell>
          <cell r="AC92" t="str">
            <v>..</v>
          </cell>
          <cell r="AD92" t="str">
            <v>..</v>
          </cell>
          <cell r="AE92" t="str">
            <v>..</v>
          </cell>
          <cell r="AF92" t="str">
            <v>..</v>
          </cell>
          <cell r="AG92">
            <v>33.25</v>
          </cell>
          <cell r="AH92">
            <v>25.49</v>
          </cell>
          <cell r="AI92">
            <v>19.88</v>
          </cell>
          <cell r="AJ92">
            <v>16.02</v>
          </cell>
          <cell r="AK92">
            <v>10.39</v>
          </cell>
          <cell r="AL92">
            <v>8.08</v>
          </cell>
          <cell r="AM92">
            <v>6.31</v>
          </cell>
          <cell r="AN92">
            <v>5.45</v>
          </cell>
          <cell r="AO92">
            <v>4.88</v>
          </cell>
          <cell r="AP92">
            <v>4.3600000000000003</v>
          </cell>
          <cell r="AQ92">
            <v>4.6100000000000003</v>
          </cell>
          <cell r="AR92">
            <v>3.49</v>
          </cell>
          <cell r="AS92">
            <v>2.91</v>
          </cell>
          <cell r="AT92">
            <v>3.12</v>
          </cell>
          <cell r="AU92">
            <v>3.34</v>
          </cell>
          <cell r="AV92">
            <v>4.33</v>
          </cell>
          <cell r="AW92">
            <v>4.79</v>
          </cell>
          <cell r="AX92">
            <v>5.49</v>
          </cell>
          <cell r="AY92">
            <v>4.76</v>
          </cell>
          <cell r="AZ92">
            <v>5.35</v>
          </cell>
          <cell r="BA92">
            <v>4.9400000000000004</v>
          </cell>
          <cell r="BB92">
            <v>6.26</v>
          </cell>
        </row>
        <row r="93">
          <cell r="C93" t="str">
            <v>..</v>
          </cell>
          <cell r="D93" t="str">
            <v>..</v>
          </cell>
          <cell r="E93" t="str">
            <v>..</v>
          </cell>
          <cell r="F93" t="str">
            <v>..</v>
          </cell>
          <cell r="G93" t="str">
            <v>..</v>
          </cell>
          <cell r="H93" t="str">
            <v>..</v>
          </cell>
          <cell r="I93" t="str">
            <v>..</v>
          </cell>
          <cell r="J93" t="str">
            <v>..</v>
          </cell>
          <cell r="K93" t="str">
            <v>..</v>
          </cell>
          <cell r="L93" t="str">
            <v>..</v>
          </cell>
          <cell r="M93" t="str">
            <v>..</v>
          </cell>
          <cell r="N93">
            <v>1.93</v>
          </cell>
          <cell r="O93">
            <v>2.0299999999999998</v>
          </cell>
          <cell r="P93">
            <v>2.1</v>
          </cell>
          <cell r="Q93">
            <v>2.21</v>
          </cell>
          <cell r="R93">
            <v>2.35</v>
          </cell>
          <cell r="S93">
            <v>2.4</v>
          </cell>
          <cell r="T93">
            <v>2.5299999999999998</v>
          </cell>
          <cell r="U93">
            <v>2.58</v>
          </cell>
          <cell r="V93">
            <v>2.2599999999999998</v>
          </cell>
          <cell r="W93">
            <v>2.27</v>
          </cell>
          <cell r="X93">
            <v>2.82</v>
          </cell>
          <cell r="Y93">
            <v>2.4300000000000002</v>
          </cell>
          <cell r="Z93">
            <v>1.64</v>
          </cell>
          <cell r="AA93">
            <v>1.92</v>
          </cell>
          <cell r="AB93">
            <v>2.16</v>
          </cell>
          <cell r="AC93">
            <v>2.29</v>
          </cell>
          <cell r="AD93">
            <v>2.4900000000000002</v>
          </cell>
          <cell r="AE93">
            <v>2.56</v>
          </cell>
          <cell r="AF93">
            <v>2.81</v>
          </cell>
          <cell r="AG93">
            <v>2.71</v>
          </cell>
          <cell r="AH93">
            <v>2.46</v>
          </cell>
          <cell r="AI93">
            <v>2.84</v>
          </cell>
          <cell r="AJ93">
            <v>2.82</v>
          </cell>
          <cell r="AK93">
            <v>3.05</v>
          </cell>
          <cell r="AL93">
            <v>3.31</v>
          </cell>
          <cell r="AM93">
            <v>3.61</v>
          </cell>
          <cell r="AN93">
            <v>3.69</v>
          </cell>
          <cell r="AO93">
            <v>5.54</v>
          </cell>
          <cell r="AP93">
            <v>5.94</v>
          </cell>
          <cell r="AQ93">
            <v>5.1100000000000003</v>
          </cell>
          <cell r="AR93">
            <v>5.48</v>
          </cell>
          <cell r="AS93">
            <v>6.83</v>
          </cell>
          <cell r="AT93">
            <v>6.35</v>
          </cell>
          <cell r="AU93">
            <v>5.9</v>
          </cell>
          <cell r="AV93">
            <v>6.44</v>
          </cell>
          <cell r="AW93">
            <v>7.83</v>
          </cell>
          <cell r="AX93">
            <v>8.23</v>
          </cell>
          <cell r="AY93">
            <v>7.35</v>
          </cell>
          <cell r="AZ93">
            <v>9.11</v>
          </cell>
          <cell r="BA93">
            <v>10.31</v>
          </cell>
          <cell r="BB93">
            <v>10.82</v>
          </cell>
        </row>
        <row r="94">
          <cell r="C94" t="str">
            <v>..</v>
          </cell>
          <cell r="D94" t="str">
            <v>..</v>
          </cell>
          <cell r="E94" t="str">
            <v>..</v>
          </cell>
          <cell r="F94" t="str">
            <v>..</v>
          </cell>
          <cell r="G94" t="str">
            <v>..</v>
          </cell>
          <cell r="H94" t="str">
            <v>..</v>
          </cell>
          <cell r="I94" t="str">
            <v>..</v>
          </cell>
          <cell r="J94" t="str">
            <v>..</v>
          </cell>
          <cell r="K94" t="str">
            <v>..</v>
          </cell>
          <cell r="L94" t="str">
            <v>..</v>
          </cell>
          <cell r="M94" t="str">
            <v>..</v>
          </cell>
          <cell r="N94">
            <v>0.1</v>
          </cell>
          <cell r="O94">
            <v>0.09</v>
          </cell>
          <cell r="P94">
            <v>0.09</v>
          </cell>
          <cell r="Q94">
            <v>0.09</v>
          </cell>
          <cell r="R94">
            <v>0.1</v>
          </cell>
          <cell r="S94">
            <v>0.09</v>
          </cell>
          <cell r="T94">
            <v>0.08</v>
          </cell>
          <cell r="U94">
            <v>0.08</v>
          </cell>
          <cell r="V94">
            <v>0.11</v>
          </cell>
          <cell r="W94">
            <v>0.12</v>
          </cell>
          <cell r="X94">
            <v>0.09</v>
          </cell>
          <cell r="Y94">
            <v>0.1</v>
          </cell>
          <cell r="Z94">
            <v>0.11</v>
          </cell>
          <cell r="AA94">
            <v>0.1</v>
          </cell>
          <cell r="AB94">
            <v>0.12</v>
          </cell>
          <cell r="AC94">
            <v>0.14000000000000001</v>
          </cell>
          <cell r="AD94">
            <v>0.15</v>
          </cell>
          <cell r="AE94">
            <v>0.17</v>
          </cell>
          <cell r="AF94">
            <v>0.17</v>
          </cell>
          <cell r="AG94">
            <v>0.17</v>
          </cell>
          <cell r="AH94">
            <v>0.24</v>
          </cell>
          <cell r="AI94">
            <v>0.28000000000000003</v>
          </cell>
          <cell r="AJ94">
            <v>0.28000000000000003</v>
          </cell>
          <cell r="AK94">
            <v>0.33</v>
          </cell>
          <cell r="AL94">
            <v>0.32</v>
          </cell>
          <cell r="AM94">
            <v>0.33</v>
          </cell>
          <cell r="AN94">
            <v>0.34</v>
          </cell>
          <cell r="AO94">
            <v>0.36</v>
          </cell>
          <cell r="AP94">
            <v>0.38</v>
          </cell>
          <cell r="AQ94">
            <v>0.39</v>
          </cell>
          <cell r="AR94">
            <v>0.4</v>
          </cell>
          <cell r="AS94">
            <v>0.41</v>
          </cell>
          <cell r="AT94">
            <v>0.42</v>
          </cell>
          <cell r="AU94">
            <v>0.45</v>
          </cell>
          <cell r="AV94">
            <v>0.47</v>
          </cell>
          <cell r="AW94">
            <v>0.48</v>
          </cell>
          <cell r="AX94">
            <v>0.48</v>
          </cell>
          <cell r="AY94">
            <v>0.49</v>
          </cell>
          <cell r="AZ94">
            <v>0.53</v>
          </cell>
          <cell r="BA94">
            <v>0.53</v>
          </cell>
          <cell r="BB94">
            <v>0.52</v>
          </cell>
        </row>
        <row r="95">
          <cell r="C95" t="str">
            <v>..</v>
          </cell>
          <cell r="D95" t="str">
            <v>..</v>
          </cell>
          <cell r="E95" t="str">
            <v>..</v>
          </cell>
          <cell r="F95" t="str">
            <v>..</v>
          </cell>
          <cell r="G95" t="str">
            <v>..</v>
          </cell>
          <cell r="H95" t="str">
            <v>..</v>
          </cell>
          <cell r="I95" t="str">
            <v>..</v>
          </cell>
          <cell r="J95" t="str">
            <v>..</v>
          </cell>
          <cell r="K95" t="str">
            <v>..</v>
          </cell>
          <cell r="L95" t="str">
            <v>..</v>
          </cell>
          <cell r="M95" t="str">
            <v>..</v>
          </cell>
          <cell r="N95">
            <v>2.29</v>
          </cell>
          <cell r="O95">
            <v>2.5099999999999998</v>
          </cell>
          <cell r="P95">
            <v>2.66</v>
          </cell>
          <cell r="Q95">
            <v>2.74</v>
          </cell>
          <cell r="R95">
            <v>3.04</v>
          </cell>
          <cell r="S95">
            <v>2.92</v>
          </cell>
          <cell r="T95">
            <v>3.37</v>
          </cell>
          <cell r="U95">
            <v>3.77</v>
          </cell>
          <cell r="V95">
            <v>4.2300000000000004</v>
          </cell>
          <cell r="W95">
            <v>4.22</v>
          </cell>
          <cell r="X95">
            <v>3.65</v>
          </cell>
          <cell r="Y95">
            <v>3.21</v>
          </cell>
          <cell r="Z95">
            <v>2.78</v>
          </cell>
          <cell r="AA95">
            <v>3.12</v>
          </cell>
          <cell r="AB95">
            <v>3.21</v>
          </cell>
          <cell r="AC95">
            <v>2.35</v>
          </cell>
          <cell r="AD95">
            <v>2.73</v>
          </cell>
          <cell r="AE95">
            <v>2.92</v>
          </cell>
          <cell r="AF95">
            <v>3.04</v>
          </cell>
          <cell r="AG95">
            <v>3.21</v>
          </cell>
          <cell r="AH95">
            <v>3.41</v>
          </cell>
          <cell r="AI95">
            <v>4.22</v>
          </cell>
          <cell r="AJ95">
            <v>4.59</v>
          </cell>
          <cell r="AK95">
            <v>4.87</v>
          </cell>
          <cell r="AL95">
            <v>5.81</v>
          </cell>
          <cell r="AM95">
            <v>5.67</v>
          </cell>
          <cell r="AN95">
            <v>5.95</v>
          </cell>
          <cell r="AO95">
            <v>7.54</v>
          </cell>
          <cell r="AP95">
            <v>7.4</v>
          </cell>
          <cell r="AQ95">
            <v>8.4600000000000009</v>
          </cell>
          <cell r="AR95">
            <v>8.86</v>
          </cell>
          <cell r="AS95">
            <v>9.52</v>
          </cell>
          <cell r="AT95">
            <v>9.5299999999999994</v>
          </cell>
          <cell r="AU95">
            <v>10.119999999999999</v>
          </cell>
          <cell r="AV95">
            <v>10.5</v>
          </cell>
          <cell r="AW95">
            <v>10.53</v>
          </cell>
          <cell r="AX95">
            <v>11.37</v>
          </cell>
          <cell r="AY95">
            <v>10.15</v>
          </cell>
          <cell r="AZ95">
            <v>11.13</v>
          </cell>
          <cell r="BA95">
            <v>10.31</v>
          </cell>
          <cell r="BB95">
            <v>10.44</v>
          </cell>
        </row>
        <row r="96">
          <cell r="C96" t="str">
            <v>..</v>
          </cell>
          <cell r="D96" t="str">
            <v>..</v>
          </cell>
          <cell r="E96" t="str">
            <v>..</v>
          </cell>
          <cell r="F96" t="str">
            <v>..</v>
          </cell>
          <cell r="G96" t="str">
            <v>..</v>
          </cell>
          <cell r="H96" t="str">
            <v>..</v>
          </cell>
          <cell r="I96" t="str">
            <v>..</v>
          </cell>
          <cell r="J96" t="str">
            <v>..</v>
          </cell>
          <cell r="K96" t="str">
            <v>..</v>
          </cell>
          <cell r="L96" t="str">
            <v>..</v>
          </cell>
          <cell r="M96" t="str">
            <v>..</v>
          </cell>
          <cell r="N96">
            <v>0.37</v>
          </cell>
          <cell r="O96">
            <v>0.35</v>
          </cell>
          <cell r="P96">
            <v>0.36</v>
          </cell>
          <cell r="Q96">
            <v>0.4</v>
          </cell>
          <cell r="R96">
            <v>0.41</v>
          </cell>
          <cell r="S96">
            <v>0.56000000000000005</v>
          </cell>
          <cell r="T96">
            <v>0.59</v>
          </cell>
          <cell r="U96">
            <v>0.64</v>
          </cell>
          <cell r="V96">
            <v>0.65</v>
          </cell>
          <cell r="W96">
            <v>0.61</v>
          </cell>
          <cell r="X96">
            <v>0.52</v>
          </cell>
          <cell r="Y96">
            <v>0.66</v>
          </cell>
          <cell r="Z96">
            <v>0.74</v>
          </cell>
          <cell r="AA96">
            <v>0.77</v>
          </cell>
          <cell r="AB96">
            <v>0.79</v>
          </cell>
          <cell r="AC96">
            <v>0.73</v>
          </cell>
          <cell r="AD96">
            <v>0.8</v>
          </cell>
          <cell r="AE96">
            <v>0.88</v>
          </cell>
          <cell r="AF96">
            <v>0.92</v>
          </cell>
          <cell r="AG96">
            <v>0.94</v>
          </cell>
          <cell r="AH96">
            <v>0.9</v>
          </cell>
          <cell r="AI96">
            <v>0.83</v>
          </cell>
          <cell r="AJ96">
            <v>0.67</v>
          </cell>
          <cell r="AK96">
            <v>0.19</v>
          </cell>
          <cell r="AL96">
            <v>0.9</v>
          </cell>
          <cell r="AM96">
            <v>1.05</v>
          </cell>
          <cell r="AN96">
            <v>1.29</v>
          </cell>
          <cell r="AO96">
            <v>1.31</v>
          </cell>
          <cell r="AP96">
            <v>1.38</v>
          </cell>
          <cell r="AQ96">
            <v>1.41</v>
          </cell>
          <cell r="AR96">
            <v>1.54</v>
          </cell>
          <cell r="AS96">
            <v>1.73</v>
          </cell>
          <cell r="AT96">
            <v>1.64</v>
          </cell>
          <cell r="AU96">
            <v>1.89</v>
          </cell>
          <cell r="AV96">
            <v>1.98</v>
          </cell>
          <cell r="AW96">
            <v>2.02</v>
          </cell>
          <cell r="AX96">
            <v>2.04</v>
          </cell>
          <cell r="AY96">
            <v>2.2400000000000002</v>
          </cell>
          <cell r="AZ96">
            <v>2.2599999999999998</v>
          </cell>
          <cell r="BA96">
            <v>2.04</v>
          </cell>
          <cell r="BB96">
            <v>2.13</v>
          </cell>
        </row>
        <row r="97">
          <cell r="C97" t="str">
            <v>..</v>
          </cell>
          <cell r="D97" t="str">
            <v>..</v>
          </cell>
          <cell r="E97" t="str">
            <v>..</v>
          </cell>
          <cell r="F97" t="str">
            <v>..</v>
          </cell>
          <cell r="G97" t="str">
            <v>..</v>
          </cell>
          <cell r="H97" t="str">
            <v>..</v>
          </cell>
          <cell r="I97" t="str">
            <v>..</v>
          </cell>
          <cell r="J97" t="str">
            <v>..</v>
          </cell>
          <cell r="K97" t="str">
            <v>..</v>
          </cell>
          <cell r="L97" t="str">
            <v>..</v>
          </cell>
          <cell r="M97" t="str">
            <v>..</v>
          </cell>
          <cell r="N97">
            <v>1.1100000000000001</v>
          </cell>
          <cell r="O97">
            <v>1.1499999999999999</v>
          </cell>
          <cell r="P97">
            <v>1.25</v>
          </cell>
          <cell r="Q97">
            <v>1.24</v>
          </cell>
          <cell r="R97">
            <v>1.32</v>
          </cell>
          <cell r="S97">
            <v>1.41</v>
          </cell>
          <cell r="T97">
            <v>1.57</v>
          </cell>
          <cell r="U97">
            <v>1.57</v>
          </cell>
          <cell r="V97">
            <v>1.67</v>
          </cell>
          <cell r="W97">
            <v>1.68</v>
          </cell>
          <cell r="X97">
            <v>1.6</v>
          </cell>
          <cell r="Y97">
            <v>1.58</v>
          </cell>
          <cell r="Z97">
            <v>1.75</v>
          </cell>
          <cell r="AA97">
            <v>1.85</v>
          </cell>
          <cell r="AB97">
            <v>1.66</v>
          </cell>
          <cell r="AC97">
            <v>1.68</v>
          </cell>
          <cell r="AD97">
            <v>1.88</v>
          </cell>
          <cell r="AE97">
            <v>2.08</v>
          </cell>
          <cell r="AF97">
            <v>2.2999999999999998</v>
          </cell>
          <cell r="AG97">
            <v>2.16</v>
          </cell>
          <cell r="AH97">
            <v>2.14</v>
          </cell>
          <cell r="AI97">
            <v>2.44</v>
          </cell>
          <cell r="AJ97">
            <v>2.57</v>
          </cell>
          <cell r="AK97">
            <v>2.97</v>
          </cell>
          <cell r="AL97">
            <v>3.54</v>
          </cell>
          <cell r="AM97">
            <v>3.48</v>
          </cell>
          <cell r="AN97">
            <v>3.58</v>
          </cell>
          <cell r="AO97">
            <v>4.28</v>
          </cell>
          <cell r="AP97">
            <v>4.3099999999999996</v>
          </cell>
          <cell r="AQ97">
            <v>4.4400000000000004</v>
          </cell>
          <cell r="AR97">
            <v>5.23</v>
          </cell>
          <cell r="AS97">
            <v>5.54</v>
          </cell>
          <cell r="AT97">
            <v>6.18</v>
          </cell>
          <cell r="AU97">
            <v>6.72</v>
          </cell>
          <cell r="AV97">
            <v>6.94</v>
          </cell>
          <cell r="AW97">
            <v>6.33</v>
          </cell>
          <cell r="AX97">
            <v>8.0299999999999994</v>
          </cell>
          <cell r="AY97">
            <v>7.79</v>
          </cell>
          <cell r="AZ97">
            <v>7.32</v>
          </cell>
          <cell r="BA97">
            <v>7.3</v>
          </cell>
          <cell r="BB97">
            <v>7.63</v>
          </cell>
        </row>
        <row r="98">
          <cell r="C98" t="str">
            <v>..</v>
          </cell>
          <cell r="D98" t="str">
            <v>..</v>
          </cell>
          <cell r="E98" t="str">
            <v>..</v>
          </cell>
          <cell r="F98" t="str">
            <v>..</v>
          </cell>
          <cell r="G98" t="str">
            <v>..</v>
          </cell>
          <cell r="H98" t="str">
            <v>..</v>
          </cell>
          <cell r="I98" t="str">
            <v>..</v>
          </cell>
          <cell r="J98" t="str">
            <v>..</v>
          </cell>
          <cell r="K98" t="str">
            <v>..</v>
          </cell>
          <cell r="L98" t="str">
            <v>..</v>
          </cell>
          <cell r="M98" t="str">
            <v>..</v>
          </cell>
          <cell r="N98">
            <v>9.17</v>
          </cell>
          <cell r="O98">
            <v>9.5</v>
          </cell>
          <cell r="P98">
            <v>9.58</v>
          </cell>
          <cell r="Q98">
            <v>10.96</v>
          </cell>
          <cell r="R98">
            <v>10.81</v>
          </cell>
          <cell r="S98">
            <v>12.52</v>
          </cell>
          <cell r="T98">
            <v>14.48</v>
          </cell>
          <cell r="U98">
            <v>15.35</v>
          </cell>
          <cell r="V98">
            <v>14.21</v>
          </cell>
          <cell r="W98">
            <v>14.53</v>
          </cell>
          <cell r="X98">
            <v>15.69</v>
          </cell>
          <cell r="Y98">
            <v>16.989999999999998</v>
          </cell>
          <cell r="Z98">
            <v>19.38</v>
          </cell>
          <cell r="AA98">
            <v>21.07</v>
          </cell>
          <cell r="AB98">
            <v>22.02</v>
          </cell>
          <cell r="AC98">
            <v>24.96</v>
          </cell>
          <cell r="AD98">
            <v>27.39</v>
          </cell>
          <cell r="AE98">
            <v>30.58</v>
          </cell>
          <cell r="AF98">
            <v>31.96</v>
          </cell>
          <cell r="AG98">
            <v>32.869999999999997</v>
          </cell>
          <cell r="AH98">
            <v>35.68</v>
          </cell>
          <cell r="AI98">
            <v>40.15</v>
          </cell>
          <cell r="AJ98">
            <v>42.56</v>
          </cell>
          <cell r="AK98">
            <v>36</v>
          </cell>
          <cell r="AL98">
            <v>36</v>
          </cell>
          <cell r="AM98">
            <v>34.78</v>
          </cell>
          <cell r="AN98">
            <v>32.380000000000003</v>
          </cell>
          <cell r="AO98">
            <v>40.94</v>
          </cell>
          <cell r="AP98">
            <v>43.97</v>
          </cell>
          <cell r="AQ98">
            <v>39.880000000000003</v>
          </cell>
          <cell r="AR98">
            <v>40.93</v>
          </cell>
          <cell r="AS98">
            <v>39.61</v>
          </cell>
          <cell r="AT98">
            <v>42.23</v>
          </cell>
          <cell r="AU98">
            <v>40.36</v>
          </cell>
          <cell r="AV98">
            <v>40.770000000000003</v>
          </cell>
          <cell r="AW98">
            <v>41.74</v>
          </cell>
          <cell r="AX98">
            <v>43.42</v>
          </cell>
          <cell r="AY98">
            <v>42.27</v>
          </cell>
          <cell r="AZ98">
            <v>45.61</v>
          </cell>
          <cell r="BA98">
            <v>41.48</v>
          </cell>
          <cell r="BB98">
            <v>45.02</v>
          </cell>
        </row>
        <row r="99">
          <cell r="C99" t="str">
            <v>..</v>
          </cell>
          <cell r="D99" t="str">
            <v>..</v>
          </cell>
          <cell r="E99" t="str">
            <v>..</v>
          </cell>
          <cell r="F99" t="str">
            <v>..</v>
          </cell>
          <cell r="G99" t="str">
            <v>..</v>
          </cell>
          <cell r="H99" t="str">
            <v>..</v>
          </cell>
          <cell r="I99" t="str">
            <v>..</v>
          </cell>
          <cell r="J99" t="str">
            <v>..</v>
          </cell>
          <cell r="K99" t="str">
            <v>..</v>
          </cell>
          <cell r="L99" t="str">
            <v>..</v>
          </cell>
          <cell r="M99" t="str">
            <v>..</v>
          </cell>
          <cell r="N99">
            <v>10.35</v>
          </cell>
          <cell r="O99">
            <v>11.52</v>
          </cell>
          <cell r="P99">
            <v>11.81</v>
          </cell>
          <cell r="Q99">
            <v>12.82</v>
          </cell>
          <cell r="R99">
            <v>15.51</v>
          </cell>
          <cell r="S99">
            <v>19.260000000000002</v>
          </cell>
          <cell r="T99">
            <v>20.16</v>
          </cell>
          <cell r="U99">
            <v>23.14</v>
          </cell>
          <cell r="V99">
            <v>27.36</v>
          </cell>
          <cell r="W99">
            <v>26.99</v>
          </cell>
          <cell r="X99">
            <v>25.99</v>
          </cell>
          <cell r="Y99">
            <v>28.13</v>
          </cell>
          <cell r="Z99">
            <v>33.130000000000003</v>
          </cell>
          <cell r="AA99">
            <v>34</v>
          </cell>
          <cell r="AB99">
            <v>36.83</v>
          </cell>
          <cell r="AC99">
            <v>43.26</v>
          </cell>
          <cell r="AD99">
            <v>44.78</v>
          </cell>
          <cell r="AE99">
            <v>51.3</v>
          </cell>
          <cell r="AF99">
            <v>55.34</v>
          </cell>
          <cell r="AG99">
            <v>53.42</v>
          </cell>
          <cell r="AH99">
            <v>44.43</v>
          </cell>
          <cell r="AI99">
            <v>67.709999999999994</v>
          </cell>
          <cell r="AJ99">
            <v>87.43</v>
          </cell>
          <cell r="AK99">
            <v>98.32</v>
          </cell>
          <cell r="AL99">
            <v>97.46</v>
          </cell>
          <cell r="AM99">
            <v>96.32</v>
          </cell>
          <cell r="AN99">
            <v>110.52</v>
          </cell>
          <cell r="AO99">
            <v>79.790000000000006</v>
          </cell>
          <cell r="AP99">
            <v>61.16</v>
          </cell>
          <cell r="AQ99">
            <v>70.290000000000006</v>
          </cell>
          <cell r="AR99">
            <v>73.05</v>
          </cell>
          <cell r="AS99">
            <v>76.88</v>
          </cell>
          <cell r="AT99">
            <v>74.709999999999994</v>
          </cell>
          <cell r="AU99">
            <v>73.930000000000007</v>
          </cell>
          <cell r="AV99">
            <v>74.900000000000006</v>
          </cell>
          <cell r="AW99">
            <v>58.73</v>
          </cell>
          <cell r="AX99">
            <v>65.59</v>
          </cell>
          <cell r="AY99">
            <v>74.349999999999994</v>
          </cell>
          <cell r="AZ99">
            <v>89.71</v>
          </cell>
          <cell r="BA99">
            <v>101.27</v>
          </cell>
          <cell r="BB99">
            <v>108.26</v>
          </cell>
        </row>
        <row r="100">
          <cell r="C100" t="str">
            <v>..</v>
          </cell>
          <cell r="D100" t="str">
            <v>..</v>
          </cell>
          <cell r="E100" t="str">
            <v>..</v>
          </cell>
          <cell r="F100" t="str">
            <v>..</v>
          </cell>
          <cell r="G100" t="str">
            <v>..</v>
          </cell>
          <cell r="H100" t="str">
            <v>..</v>
          </cell>
          <cell r="I100" t="str">
            <v>..</v>
          </cell>
          <cell r="J100" t="str">
            <v>..</v>
          </cell>
          <cell r="K100" t="str">
            <v>..</v>
          </cell>
          <cell r="L100" t="str">
            <v>..</v>
          </cell>
          <cell r="M100" t="str">
            <v>..</v>
          </cell>
          <cell r="N100">
            <v>41.66</v>
          </cell>
          <cell r="O100">
            <v>46.11</v>
          </cell>
          <cell r="P100">
            <v>55.86</v>
          </cell>
          <cell r="Q100">
            <v>62.17</v>
          </cell>
          <cell r="R100">
            <v>71.55</v>
          </cell>
          <cell r="S100">
            <v>80.95</v>
          </cell>
          <cell r="T100">
            <v>91.94</v>
          </cell>
          <cell r="U100">
            <v>91.5</v>
          </cell>
          <cell r="V100">
            <v>99.86</v>
          </cell>
          <cell r="W100">
            <v>90.19</v>
          </cell>
          <cell r="X100">
            <v>91.74</v>
          </cell>
          <cell r="Y100">
            <v>103.49</v>
          </cell>
          <cell r="Z100">
            <v>124.2</v>
          </cell>
          <cell r="AA100">
            <v>134.09</v>
          </cell>
          <cell r="AB100">
            <v>146.44999999999999</v>
          </cell>
          <cell r="AC100">
            <v>135.69</v>
          </cell>
          <cell r="AD100">
            <v>146.07</v>
          </cell>
          <cell r="AE100">
            <v>148.99</v>
          </cell>
          <cell r="AF100">
            <v>166.6</v>
          </cell>
          <cell r="AG100">
            <v>178.69</v>
          </cell>
          <cell r="AH100">
            <v>197.75</v>
          </cell>
          <cell r="AI100">
            <v>215.07</v>
          </cell>
          <cell r="AJ100">
            <v>216.46</v>
          </cell>
          <cell r="AK100">
            <v>245.29</v>
          </cell>
          <cell r="AL100">
            <v>251.27</v>
          </cell>
          <cell r="AM100">
            <v>258.61</v>
          </cell>
          <cell r="AN100">
            <v>272.83</v>
          </cell>
          <cell r="AO100">
            <v>276.16000000000003</v>
          </cell>
          <cell r="AP100">
            <v>302.56</v>
          </cell>
          <cell r="AQ100">
            <v>315.08</v>
          </cell>
          <cell r="AR100">
            <v>330.42</v>
          </cell>
          <cell r="AS100">
            <v>346.02</v>
          </cell>
          <cell r="AT100">
            <v>360.32</v>
          </cell>
          <cell r="AU100">
            <v>389.76</v>
          </cell>
          <cell r="AV100">
            <v>421.61</v>
          </cell>
          <cell r="AW100">
            <v>455.03</v>
          </cell>
          <cell r="AX100">
            <v>488.38</v>
          </cell>
          <cell r="AY100">
            <v>497.67</v>
          </cell>
          <cell r="AZ100">
            <v>513.91</v>
          </cell>
          <cell r="BA100">
            <v>508.05</v>
          </cell>
          <cell r="BB100">
            <v>520.98</v>
          </cell>
        </row>
        <row r="101">
          <cell r="C101" t="str">
            <v>..</v>
          </cell>
          <cell r="D101" t="str">
            <v>..</v>
          </cell>
          <cell r="E101" t="str">
            <v>..</v>
          </cell>
          <cell r="F101" t="str">
            <v>..</v>
          </cell>
          <cell r="G101" t="str">
            <v>..</v>
          </cell>
          <cell r="H101" t="str">
            <v>..</v>
          </cell>
          <cell r="I101" t="str">
            <v>..</v>
          </cell>
          <cell r="J101" t="str">
            <v>..</v>
          </cell>
          <cell r="K101" t="str">
            <v>..</v>
          </cell>
          <cell r="L101" t="str">
            <v>..</v>
          </cell>
          <cell r="M101" t="str">
            <v>..</v>
          </cell>
          <cell r="N101">
            <v>5.52</v>
          </cell>
          <cell r="O101">
            <v>6.06</v>
          </cell>
          <cell r="P101">
            <v>8.02</v>
          </cell>
          <cell r="Q101">
            <v>7.38</v>
          </cell>
          <cell r="R101">
            <v>7.41</v>
          </cell>
          <cell r="S101">
            <v>6.17</v>
          </cell>
          <cell r="T101">
            <v>6.79</v>
          </cell>
          <cell r="U101">
            <v>6.95</v>
          </cell>
          <cell r="V101">
            <v>6.96</v>
          </cell>
          <cell r="W101">
            <v>6.5</v>
          </cell>
          <cell r="X101">
            <v>6.48</v>
          </cell>
          <cell r="Y101">
            <v>5.54</v>
          </cell>
          <cell r="Z101">
            <v>5.51</v>
          </cell>
          <cell r="AA101">
            <v>5.19</v>
          </cell>
          <cell r="AB101">
            <v>4.6399999999999997</v>
          </cell>
          <cell r="AC101">
            <v>4.3899999999999997</v>
          </cell>
          <cell r="AD101">
            <v>4.6500000000000004</v>
          </cell>
          <cell r="AE101">
            <v>4.84</v>
          </cell>
          <cell r="AF101">
            <v>6.25</v>
          </cell>
          <cell r="AG101">
            <v>7.18</v>
          </cell>
          <cell r="AH101">
            <v>7.15</v>
          </cell>
          <cell r="AI101">
            <v>7.83</v>
          </cell>
          <cell r="AJ101">
            <v>8.02</v>
          </cell>
          <cell r="AK101">
            <v>8.1</v>
          </cell>
          <cell r="AL101">
            <v>8.34</v>
          </cell>
          <cell r="AM101">
            <v>8.6999999999999993</v>
          </cell>
          <cell r="AN101">
            <v>8.8800000000000008</v>
          </cell>
          <cell r="AO101">
            <v>9.3800000000000008</v>
          </cell>
          <cell r="AP101">
            <v>9.65</v>
          </cell>
          <cell r="AQ101">
            <v>9.7200000000000006</v>
          </cell>
          <cell r="AR101">
            <v>9.75</v>
          </cell>
          <cell r="AS101">
            <v>9.9</v>
          </cell>
          <cell r="AT101">
            <v>10.19</v>
          </cell>
          <cell r="AU101">
            <v>10.09</v>
          </cell>
          <cell r="AV101">
            <v>10.24</v>
          </cell>
          <cell r="AW101">
            <v>11.67</v>
          </cell>
          <cell r="AX101">
            <v>11.66</v>
          </cell>
          <cell r="AY101">
            <v>10.95</v>
          </cell>
          <cell r="AZ101">
            <v>7.46</v>
          </cell>
          <cell r="BA101">
            <v>7.17</v>
          </cell>
          <cell r="BB101">
            <v>7.6</v>
          </cell>
        </row>
        <row r="102">
          <cell r="C102" t="str">
            <v>..</v>
          </cell>
          <cell r="D102" t="str">
            <v>..</v>
          </cell>
          <cell r="E102" t="str">
            <v>..</v>
          </cell>
          <cell r="F102" t="str">
            <v>..</v>
          </cell>
          <cell r="G102" t="str">
            <v>..</v>
          </cell>
          <cell r="H102" t="str">
            <v>..</v>
          </cell>
          <cell r="I102" t="str">
            <v>..</v>
          </cell>
          <cell r="J102" t="str">
            <v>..</v>
          </cell>
          <cell r="K102" t="str">
            <v>..</v>
          </cell>
          <cell r="L102" t="str">
            <v>..</v>
          </cell>
          <cell r="M102" t="str">
            <v>..</v>
          </cell>
          <cell r="N102">
            <v>1.34</v>
          </cell>
          <cell r="O102">
            <v>1.49</v>
          </cell>
          <cell r="P102">
            <v>1.7</v>
          </cell>
          <cell r="Q102">
            <v>1.81</v>
          </cell>
          <cell r="R102">
            <v>2.13</v>
          </cell>
          <cell r="S102">
            <v>2.61</v>
          </cell>
          <cell r="T102">
            <v>2.77</v>
          </cell>
          <cell r="U102">
            <v>3.33</v>
          </cell>
          <cell r="V102">
            <v>3.44</v>
          </cell>
          <cell r="W102">
            <v>4.2699999999999996</v>
          </cell>
          <cell r="X102">
            <v>5.22</v>
          </cell>
          <cell r="Y102">
            <v>5.95</v>
          </cell>
          <cell r="Z102">
            <v>6.48</v>
          </cell>
          <cell r="AA102">
            <v>7.02</v>
          </cell>
          <cell r="AB102">
            <v>7.42</v>
          </cell>
          <cell r="AC102">
            <v>8.18</v>
          </cell>
          <cell r="AD102">
            <v>8.6300000000000008</v>
          </cell>
          <cell r="AE102">
            <v>8.36</v>
          </cell>
          <cell r="AF102">
            <v>8.4600000000000009</v>
          </cell>
          <cell r="AG102">
            <v>9.24</v>
          </cell>
          <cell r="AH102">
            <v>9.27</v>
          </cell>
          <cell r="AI102">
            <v>10.72</v>
          </cell>
          <cell r="AJ102">
            <v>10.85</v>
          </cell>
          <cell r="AK102">
            <v>11.49</v>
          </cell>
          <cell r="AL102">
            <v>12.19</v>
          </cell>
          <cell r="AM102">
            <v>12.59</v>
          </cell>
          <cell r="AN102">
            <v>13.18</v>
          </cell>
          <cell r="AO102">
            <v>13.67</v>
          </cell>
          <cell r="AP102">
            <v>13.69</v>
          </cell>
          <cell r="AQ102">
            <v>14.36</v>
          </cell>
          <cell r="AR102">
            <v>14.23</v>
          </cell>
          <cell r="AS102">
            <v>15.09</v>
          </cell>
          <cell r="AT102">
            <v>14.9</v>
          </cell>
          <cell r="AU102">
            <v>16.760000000000002</v>
          </cell>
          <cell r="AV102">
            <v>18.02</v>
          </cell>
          <cell r="AW102">
            <v>18.420000000000002</v>
          </cell>
          <cell r="AX102">
            <v>19.23</v>
          </cell>
          <cell r="AY102">
            <v>18.57</v>
          </cell>
          <cell r="AZ102">
            <v>19.32</v>
          </cell>
          <cell r="BA102">
            <v>18.77</v>
          </cell>
          <cell r="BB102">
            <v>19.8</v>
          </cell>
        </row>
        <row r="103">
          <cell r="C103" t="str">
            <v>..</v>
          </cell>
          <cell r="D103" t="str">
            <v>..</v>
          </cell>
          <cell r="E103" t="str">
            <v>..</v>
          </cell>
          <cell r="F103" t="str">
            <v>..</v>
          </cell>
          <cell r="G103" t="str">
            <v>..</v>
          </cell>
          <cell r="H103" t="str">
            <v>..</v>
          </cell>
          <cell r="I103" t="str">
            <v>..</v>
          </cell>
          <cell r="J103" t="str">
            <v>..</v>
          </cell>
          <cell r="K103" t="str">
            <v>..</v>
          </cell>
          <cell r="L103" t="str">
            <v>..</v>
          </cell>
          <cell r="M103" t="str">
            <v>..</v>
          </cell>
          <cell r="N103" t="str">
            <v>..</v>
          </cell>
          <cell r="O103" t="str">
            <v>..</v>
          </cell>
          <cell r="P103" t="str">
            <v>..</v>
          </cell>
          <cell r="Q103" t="str">
            <v>..</v>
          </cell>
          <cell r="R103" t="str">
            <v>..</v>
          </cell>
          <cell r="S103" t="str">
            <v>..</v>
          </cell>
          <cell r="T103" t="str">
            <v>..</v>
          </cell>
          <cell r="U103" t="str">
            <v>..</v>
          </cell>
          <cell r="V103" t="str">
            <v>..</v>
          </cell>
          <cell r="W103" t="str">
            <v>..</v>
          </cell>
          <cell r="X103" t="str">
            <v>..</v>
          </cell>
          <cell r="Y103" t="str">
            <v>..</v>
          </cell>
          <cell r="Z103" t="str">
            <v>..</v>
          </cell>
          <cell r="AA103" t="str">
            <v>..</v>
          </cell>
          <cell r="AB103" t="str">
            <v>..</v>
          </cell>
          <cell r="AC103" t="str">
            <v>..</v>
          </cell>
          <cell r="AD103" t="str">
            <v>..</v>
          </cell>
          <cell r="AE103" t="str">
            <v>..</v>
          </cell>
          <cell r="AF103" t="str">
            <v>..</v>
          </cell>
          <cell r="AG103">
            <v>236.42</v>
          </cell>
          <cell r="AH103">
            <v>245.55</v>
          </cell>
          <cell r="AI103">
            <v>254.21</v>
          </cell>
          <cell r="AJ103">
            <v>217.25</v>
          </cell>
          <cell r="AK103">
            <v>190.52</v>
          </cell>
          <cell r="AL103">
            <v>167.52</v>
          </cell>
          <cell r="AM103">
            <v>145.94999999999999</v>
          </cell>
          <cell r="AN103">
            <v>123.5</v>
          </cell>
          <cell r="AO103">
            <v>126.23</v>
          </cell>
          <cell r="AP103">
            <v>114.27</v>
          </cell>
          <cell r="AQ103">
            <v>113</v>
          </cell>
          <cell r="AR103">
            <v>109.6</v>
          </cell>
          <cell r="AS103">
            <v>119.65</v>
          </cell>
          <cell r="AT103">
            <v>135.1</v>
          </cell>
          <cell r="AU103">
            <v>145.65</v>
          </cell>
          <cell r="AV103">
            <v>157.05000000000001</v>
          </cell>
          <cell r="AW103">
            <v>173.72</v>
          </cell>
          <cell r="AX103">
            <v>188.02</v>
          </cell>
          <cell r="AY103">
            <v>228.19</v>
          </cell>
          <cell r="AZ103">
            <v>199.35</v>
          </cell>
          <cell r="BA103">
            <v>233.7</v>
          </cell>
          <cell r="BB103">
            <v>234.18</v>
          </cell>
        </row>
        <row r="104">
          <cell r="C104" t="str">
            <v>..</v>
          </cell>
          <cell r="D104" t="str">
            <v>..</v>
          </cell>
          <cell r="E104" t="str">
            <v>..</v>
          </cell>
          <cell r="F104" t="str">
            <v>..</v>
          </cell>
          <cell r="G104" t="str">
            <v>..</v>
          </cell>
          <cell r="H104" t="str">
            <v>..</v>
          </cell>
          <cell r="I104" t="str">
            <v>..</v>
          </cell>
          <cell r="J104" t="str">
            <v>..</v>
          </cell>
          <cell r="K104" t="str">
            <v>..</v>
          </cell>
          <cell r="L104" t="str">
            <v>..</v>
          </cell>
          <cell r="M104" t="str">
            <v>..</v>
          </cell>
          <cell r="N104">
            <v>3.22</v>
          </cell>
          <cell r="O104">
            <v>3.39</v>
          </cell>
          <cell r="P104">
            <v>3.52</v>
          </cell>
          <cell r="Q104">
            <v>3.57</v>
          </cell>
          <cell r="R104">
            <v>3.47</v>
          </cell>
          <cell r="S104">
            <v>3.96</v>
          </cell>
          <cell r="T104">
            <v>4.2300000000000004</v>
          </cell>
          <cell r="U104">
            <v>4.22</v>
          </cell>
          <cell r="V104">
            <v>4.1500000000000004</v>
          </cell>
          <cell r="W104">
            <v>4.45</v>
          </cell>
          <cell r="X104">
            <v>4.3899999999999997</v>
          </cell>
          <cell r="Y104">
            <v>4.1100000000000003</v>
          </cell>
          <cell r="Z104">
            <v>3.78</v>
          </cell>
          <cell r="AA104">
            <v>4.51</v>
          </cell>
          <cell r="AB104">
            <v>4.6399999999999997</v>
          </cell>
          <cell r="AC104">
            <v>5.27</v>
          </cell>
          <cell r="AD104">
            <v>5.46</v>
          </cell>
          <cell r="AE104">
            <v>5.41</v>
          </cell>
          <cell r="AF104">
            <v>5.69</v>
          </cell>
          <cell r="AG104">
            <v>5.51</v>
          </cell>
          <cell r="AH104">
            <v>5.33</v>
          </cell>
          <cell r="AI104">
            <v>5.37</v>
          </cell>
          <cell r="AJ104">
            <v>5.33</v>
          </cell>
          <cell r="AK104">
            <v>5.29</v>
          </cell>
          <cell r="AL104">
            <v>5.77</v>
          </cell>
          <cell r="AM104">
            <v>6.26</v>
          </cell>
          <cell r="AN104">
            <v>6.05</v>
          </cell>
          <cell r="AO104">
            <v>6.61</v>
          </cell>
          <cell r="AP104">
            <v>6.94</v>
          </cell>
          <cell r="AQ104">
            <v>7.81</v>
          </cell>
          <cell r="AR104">
            <v>7.12</v>
          </cell>
          <cell r="AS104">
            <v>6.86</v>
          </cell>
          <cell r="AT104">
            <v>5.87</v>
          </cell>
          <cell r="AU104">
            <v>6.76</v>
          </cell>
          <cell r="AV104">
            <v>7.56</v>
          </cell>
          <cell r="AW104">
            <v>8.61</v>
          </cell>
          <cell r="AX104">
            <v>8.52</v>
          </cell>
          <cell r="AY104">
            <v>8.94</v>
          </cell>
          <cell r="AZ104">
            <v>10.73</v>
          </cell>
          <cell r="BA104">
            <v>11.48</v>
          </cell>
          <cell r="BB104">
            <v>11.64</v>
          </cell>
        </row>
        <row r="105">
          <cell r="C105" t="str">
            <v>..</v>
          </cell>
          <cell r="D105" t="str">
            <v>..</v>
          </cell>
          <cell r="E105" t="str">
            <v>..</v>
          </cell>
          <cell r="F105" t="str">
            <v>..</v>
          </cell>
          <cell r="G105" t="str">
            <v>..</v>
          </cell>
          <cell r="H105" t="str">
            <v>..</v>
          </cell>
          <cell r="I105" t="str">
            <v>..</v>
          </cell>
          <cell r="J105" t="str">
            <v>..</v>
          </cell>
          <cell r="K105" t="str">
            <v>..</v>
          </cell>
          <cell r="L105" t="str">
            <v>..</v>
          </cell>
          <cell r="M105" t="str">
            <v>..</v>
          </cell>
          <cell r="N105" t="str">
            <v>..</v>
          </cell>
          <cell r="O105" t="str">
            <v>..</v>
          </cell>
          <cell r="P105" t="str">
            <v>..</v>
          </cell>
          <cell r="Q105" t="str">
            <v>..</v>
          </cell>
          <cell r="R105" t="str">
            <v>..</v>
          </cell>
          <cell r="S105" t="str">
            <v>..</v>
          </cell>
          <cell r="T105" t="str">
            <v>..</v>
          </cell>
          <cell r="U105" t="str">
            <v>..</v>
          </cell>
          <cell r="V105" t="str">
            <v>..</v>
          </cell>
          <cell r="W105" t="str">
            <v>..</v>
          </cell>
          <cell r="X105" t="str">
            <v>..</v>
          </cell>
          <cell r="Y105" t="str">
            <v>..</v>
          </cell>
          <cell r="Z105" t="str">
            <v>..</v>
          </cell>
          <cell r="AA105" t="str">
            <v>..</v>
          </cell>
          <cell r="AB105" t="str">
            <v>..</v>
          </cell>
          <cell r="AC105" t="str">
            <v>..</v>
          </cell>
          <cell r="AD105" t="str">
            <v>..</v>
          </cell>
          <cell r="AE105" t="str">
            <v>..</v>
          </cell>
          <cell r="AF105" t="str">
            <v>..</v>
          </cell>
          <cell r="AG105" t="str">
            <v>..</v>
          </cell>
          <cell r="AH105" t="str">
            <v>..</v>
          </cell>
          <cell r="AI105" t="str">
            <v>..</v>
          </cell>
          <cell r="AJ105" t="str">
            <v>..</v>
          </cell>
          <cell r="AK105" t="str">
            <v>..</v>
          </cell>
          <cell r="AL105" t="str">
            <v>..</v>
          </cell>
          <cell r="AM105" t="str">
            <v>..</v>
          </cell>
          <cell r="AN105" t="str">
            <v>..</v>
          </cell>
          <cell r="AO105" t="str">
            <v>..</v>
          </cell>
          <cell r="AP105" t="str">
            <v>..</v>
          </cell>
          <cell r="AQ105">
            <v>5.03</v>
          </cell>
          <cell r="AR105">
            <v>6.38</v>
          </cell>
          <cell r="AS105">
            <v>6.34</v>
          </cell>
          <cell r="AT105">
            <v>6.67</v>
          </cell>
          <cell r="AU105">
            <v>6.74</v>
          </cell>
          <cell r="AV105">
            <v>6.54</v>
          </cell>
          <cell r="AW105">
            <v>6.6</v>
          </cell>
          <cell r="AX105">
            <v>6.93</v>
          </cell>
          <cell r="AY105">
            <v>7.46</v>
          </cell>
          <cell r="AZ105">
            <v>8.27</v>
          </cell>
          <cell r="BA105">
            <v>8.57</v>
          </cell>
          <cell r="BB105">
            <v>8.48</v>
          </cell>
        </row>
        <row r="106">
          <cell r="C106" t="str">
            <v>..</v>
          </cell>
          <cell r="D106" t="str">
            <v>..</v>
          </cell>
          <cell r="E106" t="str">
            <v>..</v>
          </cell>
          <cell r="F106" t="str">
            <v>..</v>
          </cell>
          <cell r="G106" t="str">
            <v>..</v>
          </cell>
          <cell r="H106" t="str">
            <v>..</v>
          </cell>
          <cell r="I106" t="str">
            <v>..</v>
          </cell>
          <cell r="J106" t="str">
            <v>..</v>
          </cell>
          <cell r="K106" t="str">
            <v>..</v>
          </cell>
          <cell r="L106" t="str">
            <v>..</v>
          </cell>
          <cell r="M106" t="str">
            <v>..</v>
          </cell>
          <cell r="N106">
            <v>14.04</v>
          </cell>
          <cell r="O106">
            <v>15.44</v>
          </cell>
          <cell r="P106">
            <v>16.239999999999998</v>
          </cell>
          <cell r="Q106">
            <v>15.69</v>
          </cell>
          <cell r="R106">
            <v>15.08</v>
          </cell>
          <cell r="S106">
            <v>16.45</v>
          </cell>
          <cell r="T106">
            <v>18.07</v>
          </cell>
          <cell r="U106">
            <v>19.95</v>
          </cell>
          <cell r="V106">
            <v>25.55</v>
          </cell>
          <cell r="W106">
            <v>26.57</v>
          </cell>
          <cell r="X106">
            <v>26.96</v>
          </cell>
          <cell r="Y106">
            <v>30.58</v>
          </cell>
          <cell r="Z106">
            <v>32.700000000000003</v>
          </cell>
          <cell r="AA106">
            <v>33.31</v>
          </cell>
          <cell r="AB106">
            <v>37.090000000000003</v>
          </cell>
          <cell r="AC106">
            <v>40.69</v>
          </cell>
          <cell r="AD106">
            <v>44.19</v>
          </cell>
          <cell r="AE106">
            <v>53.58</v>
          </cell>
          <cell r="AF106">
            <v>62.9</v>
          </cell>
          <cell r="AG106">
            <v>28.72</v>
          </cell>
          <cell r="AH106">
            <v>7.94</v>
          </cell>
          <cell r="AI106">
            <v>23.48</v>
          </cell>
          <cell r="AJ106">
            <v>30.16</v>
          </cell>
          <cell r="AK106">
            <v>35.4</v>
          </cell>
          <cell r="AL106">
            <v>36.11</v>
          </cell>
          <cell r="AM106">
            <v>35.21</v>
          </cell>
          <cell r="AN106">
            <v>36.24</v>
          </cell>
          <cell r="AO106">
            <v>42.1</v>
          </cell>
          <cell r="AP106">
            <v>46.58</v>
          </cell>
          <cell r="AQ106">
            <v>49.12</v>
          </cell>
          <cell r="AR106">
            <v>53.17</v>
          </cell>
          <cell r="AS106">
            <v>55.35</v>
          </cell>
          <cell r="AT106">
            <v>58.84</v>
          </cell>
          <cell r="AU106">
            <v>62.14</v>
          </cell>
          <cell r="AV106">
            <v>70.13</v>
          </cell>
          <cell r="AW106">
            <v>69.62</v>
          </cell>
          <cell r="AX106">
            <v>70.13</v>
          </cell>
          <cell r="AY106">
            <v>74.42</v>
          </cell>
          <cell r="AZ106">
            <v>79.8</v>
          </cell>
          <cell r="BA106">
            <v>81.489999999999995</v>
          </cell>
          <cell r="BB106">
            <v>84.74</v>
          </cell>
        </row>
        <row r="107">
          <cell r="C107" t="str">
            <v>..</v>
          </cell>
          <cell r="D107" t="str">
            <v>..</v>
          </cell>
          <cell r="E107" t="str">
            <v>..</v>
          </cell>
          <cell r="F107" t="str">
            <v>..</v>
          </cell>
          <cell r="G107" t="str">
            <v>..</v>
          </cell>
          <cell r="H107" t="str">
            <v>..</v>
          </cell>
          <cell r="I107" t="str">
            <v>..</v>
          </cell>
          <cell r="J107" t="str">
            <v>..</v>
          </cell>
          <cell r="K107" t="str">
            <v>..</v>
          </cell>
          <cell r="L107" t="str">
            <v>..</v>
          </cell>
          <cell r="M107" t="str">
            <v>..</v>
          </cell>
          <cell r="N107" t="str">
            <v>..</v>
          </cell>
          <cell r="O107" t="str">
            <v>..</v>
          </cell>
          <cell r="P107" t="str">
            <v>..</v>
          </cell>
          <cell r="Q107" t="str">
            <v>..</v>
          </cell>
          <cell r="R107" t="str">
            <v>..</v>
          </cell>
          <cell r="S107" t="str">
            <v>..</v>
          </cell>
          <cell r="T107" t="str">
            <v>..</v>
          </cell>
          <cell r="U107" t="str">
            <v>..</v>
          </cell>
          <cell r="V107" t="str">
            <v>..</v>
          </cell>
          <cell r="W107" t="str">
            <v>..</v>
          </cell>
          <cell r="X107" t="str">
            <v>..</v>
          </cell>
          <cell r="Y107" t="str">
            <v>..</v>
          </cell>
          <cell r="Z107" t="str">
            <v>..</v>
          </cell>
          <cell r="AA107" t="str">
            <v>..</v>
          </cell>
          <cell r="AB107" t="str">
            <v>..</v>
          </cell>
          <cell r="AC107" t="str">
            <v>..</v>
          </cell>
          <cell r="AD107" t="str">
            <v>..</v>
          </cell>
          <cell r="AE107" t="str">
            <v>..</v>
          </cell>
          <cell r="AF107" t="str">
            <v>..</v>
          </cell>
          <cell r="AG107">
            <v>22.45</v>
          </cell>
          <cell r="AH107">
            <v>20.149999999999999</v>
          </cell>
          <cell r="AI107">
            <v>13.14</v>
          </cell>
          <cell r="AJ107">
            <v>9.68</v>
          </cell>
          <cell r="AK107">
            <v>6.28</v>
          </cell>
          <cell r="AL107">
            <v>4.43</v>
          </cell>
          <cell r="AM107">
            <v>5.48</v>
          </cell>
          <cell r="AN107">
            <v>5.35</v>
          </cell>
          <cell r="AO107">
            <v>5.66</v>
          </cell>
          <cell r="AP107">
            <v>4.57</v>
          </cell>
          <cell r="AQ107">
            <v>4.4000000000000004</v>
          </cell>
          <cell r="AR107">
            <v>3.73</v>
          </cell>
          <cell r="AS107">
            <v>4.6900000000000004</v>
          </cell>
          <cell r="AT107">
            <v>5.2</v>
          </cell>
          <cell r="AU107">
            <v>5.14</v>
          </cell>
          <cell r="AV107">
            <v>4.8499999999999996</v>
          </cell>
          <cell r="AW107">
            <v>4.6900000000000004</v>
          </cell>
          <cell r="AX107">
            <v>5.26</v>
          </cell>
          <cell r="AY107">
            <v>5.98</v>
          </cell>
          <cell r="AZ107">
            <v>5.19</v>
          </cell>
          <cell r="BA107">
            <v>6.27</v>
          </cell>
          <cell r="BB107">
            <v>6.67</v>
          </cell>
        </row>
        <row r="108">
          <cell r="C108" t="str">
            <v>..</v>
          </cell>
          <cell r="D108" t="str">
            <v>..</v>
          </cell>
          <cell r="E108" t="str">
            <v>..</v>
          </cell>
          <cell r="F108" t="str">
            <v>..</v>
          </cell>
          <cell r="G108" t="str">
            <v>..</v>
          </cell>
          <cell r="H108" t="str">
            <v>..</v>
          </cell>
          <cell r="I108" t="str">
            <v>..</v>
          </cell>
          <cell r="J108" t="str">
            <v>..</v>
          </cell>
          <cell r="K108" t="str">
            <v>..</v>
          </cell>
          <cell r="L108" t="str">
            <v>..</v>
          </cell>
          <cell r="M108" t="str">
            <v>..</v>
          </cell>
          <cell r="N108" t="str">
            <v>..</v>
          </cell>
          <cell r="O108" t="str">
            <v>..</v>
          </cell>
          <cell r="P108" t="str">
            <v>..</v>
          </cell>
          <cell r="Q108" t="str">
            <v>..</v>
          </cell>
          <cell r="R108" t="str">
            <v>..</v>
          </cell>
          <cell r="S108" t="str">
            <v>..</v>
          </cell>
          <cell r="T108" t="str">
            <v>..</v>
          </cell>
          <cell r="U108" t="str">
            <v>..</v>
          </cell>
          <cell r="V108" t="str">
            <v>..</v>
          </cell>
          <cell r="W108" t="str">
            <v>..</v>
          </cell>
          <cell r="X108" t="str">
            <v>..</v>
          </cell>
          <cell r="Y108" t="str">
            <v>..</v>
          </cell>
          <cell r="Z108" t="str">
            <v>..</v>
          </cell>
          <cell r="AA108" t="str">
            <v>..</v>
          </cell>
          <cell r="AB108" t="str">
            <v>..</v>
          </cell>
          <cell r="AC108" t="str">
            <v>..</v>
          </cell>
          <cell r="AD108" t="str">
            <v>..</v>
          </cell>
          <cell r="AE108" t="str">
            <v>..</v>
          </cell>
          <cell r="AF108" t="str">
            <v>..</v>
          </cell>
          <cell r="AG108">
            <v>18.64</v>
          </cell>
          <cell r="AH108">
            <v>17.059999999999999</v>
          </cell>
          <cell r="AI108">
            <v>13.72</v>
          </cell>
          <cell r="AJ108">
            <v>11.65</v>
          </cell>
          <cell r="AK108">
            <v>10.07</v>
          </cell>
          <cell r="AL108">
            <v>8.85</v>
          </cell>
          <cell r="AM108">
            <v>8.89</v>
          </cell>
          <cell r="AN108">
            <v>8.3699999999999992</v>
          </cell>
          <cell r="AO108">
            <v>7.99</v>
          </cell>
          <cell r="AP108">
            <v>7.38</v>
          </cell>
          <cell r="AQ108">
            <v>6.82</v>
          </cell>
          <cell r="AR108">
            <v>7.23</v>
          </cell>
          <cell r="AS108">
            <v>7.22</v>
          </cell>
          <cell r="AT108">
            <v>7.44</v>
          </cell>
          <cell r="AU108">
            <v>7.46</v>
          </cell>
          <cell r="AV108">
            <v>7.57</v>
          </cell>
          <cell r="AW108">
            <v>8.02</v>
          </cell>
          <cell r="AX108">
            <v>8.34</v>
          </cell>
          <cell r="AY108">
            <v>7.91</v>
          </cell>
          <cell r="AZ108">
            <v>7.17</v>
          </cell>
          <cell r="BA108">
            <v>8.09</v>
          </cell>
          <cell r="BB108">
            <v>7.58</v>
          </cell>
        </row>
        <row r="109">
          <cell r="C109" t="str">
            <v>..</v>
          </cell>
          <cell r="D109" t="str">
            <v>..</v>
          </cell>
          <cell r="E109" t="str">
            <v>..</v>
          </cell>
          <cell r="F109" t="str">
            <v>..</v>
          </cell>
          <cell r="G109" t="str">
            <v>..</v>
          </cell>
          <cell r="H109" t="str">
            <v>..</v>
          </cell>
          <cell r="I109" t="str">
            <v>..</v>
          </cell>
          <cell r="J109" t="str">
            <v>..</v>
          </cell>
          <cell r="K109" t="str">
            <v>..</v>
          </cell>
          <cell r="L109" t="str">
            <v>..</v>
          </cell>
          <cell r="M109" t="str">
            <v>..</v>
          </cell>
          <cell r="N109">
            <v>4.53</v>
          </cell>
          <cell r="O109">
            <v>4.93</v>
          </cell>
          <cell r="P109">
            <v>6.32</v>
          </cell>
          <cell r="Q109">
            <v>6.42</v>
          </cell>
          <cell r="R109">
            <v>5.65</v>
          </cell>
          <cell r="S109">
            <v>5.19</v>
          </cell>
          <cell r="T109">
            <v>4.5599999999999996</v>
          </cell>
          <cell r="U109">
            <v>5.74</v>
          </cell>
          <cell r="V109">
            <v>6.23</v>
          </cell>
          <cell r="W109">
            <v>6.58</v>
          </cell>
          <cell r="X109">
            <v>6.27</v>
          </cell>
          <cell r="Y109">
            <v>4.63</v>
          </cell>
          <cell r="Z109">
            <v>5.14</v>
          </cell>
          <cell r="AA109">
            <v>5.4</v>
          </cell>
          <cell r="AB109">
            <v>6.55</v>
          </cell>
          <cell r="AC109">
            <v>6.99</v>
          </cell>
          <cell r="AD109">
            <v>7.16</v>
          </cell>
          <cell r="AE109">
            <v>5.42</v>
          </cell>
          <cell r="AF109">
            <v>5.46</v>
          </cell>
          <cell r="AG109">
            <v>5.46</v>
          </cell>
          <cell r="AH109">
            <v>6.88</v>
          </cell>
          <cell r="AI109">
            <v>6.89</v>
          </cell>
          <cell r="AJ109">
            <v>10.14</v>
          </cell>
          <cell r="AK109">
            <v>11.16</v>
          </cell>
          <cell r="AL109">
            <v>12.85</v>
          </cell>
          <cell r="AM109">
            <v>13.48</v>
          </cell>
          <cell r="AN109">
            <v>15.33</v>
          </cell>
          <cell r="AO109">
            <v>15.03</v>
          </cell>
          <cell r="AP109">
            <v>15.82</v>
          </cell>
          <cell r="AQ109">
            <v>14.12</v>
          </cell>
          <cell r="AR109">
            <v>15.31</v>
          </cell>
          <cell r="AS109">
            <v>15.26</v>
          </cell>
          <cell r="AT109">
            <v>15.13</v>
          </cell>
          <cell r="AU109">
            <v>15.27</v>
          </cell>
          <cell r="AV109">
            <v>14.48</v>
          </cell>
          <cell r="AW109">
            <v>13.65</v>
          </cell>
          <cell r="AX109">
            <v>12.01</v>
          </cell>
          <cell r="AY109">
            <v>15.83</v>
          </cell>
          <cell r="AZ109">
            <v>19.34</v>
          </cell>
          <cell r="BA109">
            <v>18.32</v>
          </cell>
          <cell r="BB109">
            <v>18.489999999999998</v>
          </cell>
        </row>
        <row r="110">
          <cell r="C110" t="str">
            <v>..</v>
          </cell>
          <cell r="D110" t="str">
            <v>..</v>
          </cell>
          <cell r="E110" t="str">
            <v>..</v>
          </cell>
          <cell r="F110" t="str">
            <v>..</v>
          </cell>
          <cell r="G110" t="str">
            <v>..</v>
          </cell>
          <cell r="H110" t="str">
            <v>..</v>
          </cell>
          <cell r="I110" t="str">
            <v>..</v>
          </cell>
          <cell r="J110" t="str">
            <v>..</v>
          </cell>
          <cell r="K110" t="str">
            <v>..</v>
          </cell>
          <cell r="L110" t="str">
            <v>..</v>
          </cell>
          <cell r="M110" t="str">
            <v>..</v>
          </cell>
          <cell r="N110">
            <v>3.73</v>
          </cell>
          <cell r="O110">
            <v>5.39</v>
          </cell>
          <cell r="P110">
            <v>5.78</v>
          </cell>
          <cell r="Q110">
            <v>6.79</v>
          </cell>
          <cell r="R110">
            <v>9.18</v>
          </cell>
          <cell r="S110">
            <v>9.1999999999999993</v>
          </cell>
          <cell r="T110">
            <v>10.69</v>
          </cell>
          <cell r="U110">
            <v>12.06</v>
          </cell>
          <cell r="V110">
            <v>13.68</v>
          </cell>
          <cell r="W110">
            <v>18.55</v>
          </cell>
          <cell r="X110">
            <v>18.54</v>
          </cell>
          <cell r="Y110">
            <v>20.77</v>
          </cell>
          <cell r="Z110">
            <v>21.48</v>
          </cell>
          <cell r="AA110">
            <v>23.18</v>
          </cell>
          <cell r="AB110">
            <v>22.5</v>
          </cell>
          <cell r="AC110">
            <v>24.02</v>
          </cell>
          <cell r="AD110">
            <v>24.58</v>
          </cell>
          <cell r="AE110">
            <v>26.37</v>
          </cell>
          <cell r="AF110">
            <v>28.21</v>
          </cell>
          <cell r="AG110">
            <v>27.35</v>
          </cell>
          <cell r="AH110">
            <v>27.42</v>
          </cell>
          <cell r="AI110">
            <v>27.38</v>
          </cell>
          <cell r="AJ110">
            <v>28.63</v>
          </cell>
          <cell r="AK110">
            <v>33.08</v>
          </cell>
          <cell r="AL110">
            <v>35.119999999999997</v>
          </cell>
          <cell r="AM110">
            <v>36.979999999999997</v>
          </cell>
          <cell r="AN110">
            <v>36.99</v>
          </cell>
          <cell r="AO110">
            <v>37.770000000000003</v>
          </cell>
          <cell r="AP110">
            <v>37.270000000000003</v>
          </cell>
          <cell r="AQ110">
            <v>39.5</v>
          </cell>
          <cell r="AR110">
            <v>40.6</v>
          </cell>
          <cell r="AS110">
            <v>42.25</v>
          </cell>
          <cell r="AT110">
            <v>43.84</v>
          </cell>
          <cell r="AU110">
            <v>44.78</v>
          </cell>
          <cell r="AV110">
            <v>45.12</v>
          </cell>
          <cell r="AW110">
            <v>45.51</v>
          </cell>
          <cell r="AX110">
            <v>44.37</v>
          </cell>
          <cell r="AY110">
            <v>44.88</v>
          </cell>
          <cell r="AZ110">
            <v>52.27</v>
          </cell>
          <cell r="BA110">
            <v>55.55</v>
          </cell>
          <cell r="BB110">
            <v>34.89</v>
          </cell>
        </row>
        <row r="111">
          <cell r="C111" t="str">
            <v>..</v>
          </cell>
          <cell r="D111" t="str">
            <v>..</v>
          </cell>
          <cell r="E111" t="str">
            <v>..</v>
          </cell>
          <cell r="F111" t="str">
            <v>..</v>
          </cell>
          <cell r="G111" t="str">
            <v>..</v>
          </cell>
          <cell r="H111" t="str">
            <v>..</v>
          </cell>
          <cell r="I111" t="str">
            <v>..</v>
          </cell>
          <cell r="J111" t="str">
            <v>..</v>
          </cell>
          <cell r="K111" t="str">
            <v>..</v>
          </cell>
          <cell r="L111" t="str">
            <v>..</v>
          </cell>
          <cell r="M111" t="str">
            <v>..</v>
          </cell>
          <cell r="N111" t="str">
            <v>..</v>
          </cell>
          <cell r="O111" t="str">
            <v>..</v>
          </cell>
          <cell r="P111" t="str">
            <v>..</v>
          </cell>
          <cell r="Q111" t="str">
            <v>..</v>
          </cell>
          <cell r="R111" t="str">
            <v>..</v>
          </cell>
          <cell r="S111" t="str">
            <v>..</v>
          </cell>
          <cell r="T111" t="str">
            <v>..</v>
          </cell>
          <cell r="U111" t="str">
            <v>..</v>
          </cell>
          <cell r="V111" t="str">
            <v>..</v>
          </cell>
          <cell r="W111" t="str">
            <v>..</v>
          </cell>
          <cell r="X111" t="str">
            <v>..</v>
          </cell>
          <cell r="Y111" t="str">
            <v>..</v>
          </cell>
          <cell r="Z111" t="str">
            <v>..</v>
          </cell>
          <cell r="AA111" t="str">
            <v>..</v>
          </cell>
          <cell r="AB111" t="str">
            <v>..</v>
          </cell>
          <cell r="AC111" t="str">
            <v>..</v>
          </cell>
          <cell r="AD111" t="str">
            <v>..</v>
          </cell>
          <cell r="AE111" t="str">
            <v>..</v>
          </cell>
          <cell r="AF111" t="str">
            <v>..</v>
          </cell>
          <cell r="AG111">
            <v>33.11</v>
          </cell>
          <cell r="AH111">
            <v>35.29</v>
          </cell>
          <cell r="AI111">
            <v>19.760000000000002</v>
          </cell>
          <cell r="AJ111">
            <v>15.64</v>
          </cell>
          <cell r="AK111">
            <v>14.91</v>
          </cell>
          <cell r="AL111">
            <v>14.17</v>
          </cell>
          <cell r="AM111">
            <v>14.76</v>
          </cell>
          <cell r="AN111">
            <v>14.36</v>
          </cell>
          <cell r="AO111">
            <v>15.16</v>
          </cell>
          <cell r="AP111">
            <v>12.79</v>
          </cell>
          <cell r="AQ111">
            <v>11.19</v>
          </cell>
          <cell r="AR111">
            <v>12.01</v>
          </cell>
          <cell r="AS111">
            <v>12.06</v>
          </cell>
          <cell r="AT111">
            <v>12.07</v>
          </cell>
          <cell r="AU111">
            <v>12.67</v>
          </cell>
          <cell r="AV111">
            <v>13.48</v>
          </cell>
          <cell r="AW111">
            <v>13.58</v>
          </cell>
          <cell r="AX111">
            <v>14.42</v>
          </cell>
          <cell r="AY111">
            <v>14.23</v>
          </cell>
          <cell r="AZ111">
            <v>12.43</v>
          </cell>
          <cell r="BA111">
            <v>13.32</v>
          </cell>
          <cell r="BB111">
            <v>13.22</v>
          </cell>
        </row>
        <row r="112">
          <cell r="C112" t="str">
            <v>..</v>
          </cell>
          <cell r="D112" t="str">
            <v>..</v>
          </cell>
          <cell r="E112" t="str">
            <v>..</v>
          </cell>
          <cell r="F112" t="str">
            <v>..</v>
          </cell>
          <cell r="G112" t="str">
            <v>..</v>
          </cell>
          <cell r="H112" t="str">
            <v>..</v>
          </cell>
          <cell r="I112" t="str">
            <v>..</v>
          </cell>
          <cell r="J112" t="str">
            <v>..</v>
          </cell>
          <cell r="K112" t="str">
            <v>..</v>
          </cell>
          <cell r="L112" t="str">
            <v>..</v>
          </cell>
          <cell r="M112" t="str">
            <v>..</v>
          </cell>
          <cell r="N112">
            <v>12.7</v>
          </cell>
          <cell r="O112">
            <v>12.5</v>
          </cell>
          <cell r="P112">
            <v>12.92</v>
          </cell>
          <cell r="Q112">
            <v>15.12</v>
          </cell>
          <cell r="R112">
            <v>16.09</v>
          </cell>
          <cell r="S112">
            <v>17.510000000000002</v>
          </cell>
          <cell r="T112">
            <v>17.41</v>
          </cell>
          <cell r="U112">
            <v>19.809999999999999</v>
          </cell>
          <cell r="V112">
            <v>22.24</v>
          </cell>
          <cell r="W112">
            <v>24.28</v>
          </cell>
          <cell r="X112">
            <v>25.93</v>
          </cell>
          <cell r="Y112">
            <v>27.25</v>
          </cell>
          <cell r="Z112">
            <v>30.07</v>
          </cell>
          <cell r="AA112">
            <v>30.55</v>
          </cell>
          <cell r="AB112">
            <v>33.68</v>
          </cell>
          <cell r="AC112">
            <v>33.57</v>
          </cell>
          <cell r="AD112">
            <v>34.950000000000003</v>
          </cell>
          <cell r="AE112">
            <v>36.79</v>
          </cell>
          <cell r="AF112">
            <v>42.72</v>
          </cell>
          <cell r="AG112">
            <v>49.64</v>
          </cell>
          <cell r="AH112">
            <v>59.86</v>
          </cell>
          <cell r="AI112">
            <v>63</v>
          </cell>
          <cell r="AJ112">
            <v>68.900000000000006</v>
          </cell>
          <cell r="AK112">
            <v>73.260000000000005</v>
          </cell>
          <cell r="AL112">
            <v>82.78</v>
          </cell>
          <cell r="AM112">
            <v>90.35</v>
          </cell>
          <cell r="AN112">
            <v>97.16</v>
          </cell>
          <cell r="AO112">
            <v>96.4</v>
          </cell>
          <cell r="AP112">
            <v>104.02</v>
          </cell>
          <cell r="AQ112">
            <v>112.69</v>
          </cell>
          <cell r="AR112">
            <v>118.01</v>
          </cell>
          <cell r="AS112">
            <v>124.13</v>
          </cell>
          <cell r="AT112">
            <v>129.80000000000001</v>
          </cell>
          <cell r="AU112">
            <v>142.58000000000001</v>
          </cell>
          <cell r="AV112">
            <v>150.88999999999999</v>
          </cell>
          <cell r="AW112">
            <v>157.49</v>
          </cell>
          <cell r="AX112">
            <v>171.76</v>
          </cell>
          <cell r="AY112">
            <v>182.94</v>
          </cell>
          <cell r="AZ112">
            <v>168.06</v>
          </cell>
          <cell r="BA112">
            <v>183.4</v>
          </cell>
          <cell r="BB112">
            <v>193.96</v>
          </cell>
        </row>
        <row r="113">
          <cell r="C113" t="str">
            <v>..</v>
          </cell>
          <cell r="D113" t="str">
            <v>..</v>
          </cell>
          <cell r="E113" t="str">
            <v>..</v>
          </cell>
          <cell r="F113" t="str">
            <v>..</v>
          </cell>
          <cell r="G113" t="str">
            <v>..</v>
          </cell>
          <cell r="H113" t="str">
            <v>..</v>
          </cell>
          <cell r="I113" t="str">
            <v>..</v>
          </cell>
          <cell r="J113" t="str">
            <v>..</v>
          </cell>
          <cell r="K113" t="str">
            <v>..</v>
          </cell>
          <cell r="L113" t="str">
            <v>..</v>
          </cell>
          <cell r="M113" t="str">
            <v>..</v>
          </cell>
          <cell r="N113">
            <v>0.65</v>
          </cell>
          <cell r="O113">
            <v>0.82</v>
          </cell>
          <cell r="P113">
            <v>0.79</v>
          </cell>
          <cell r="Q113">
            <v>0.72</v>
          </cell>
          <cell r="R113">
            <v>0.64</v>
          </cell>
          <cell r="S113">
            <v>0.73</v>
          </cell>
          <cell r="T113">
            <v>0.77</v>
          </cell>
          <cell r="U113">
            <v>0.91</v>
          </cell>
          <cell r="V113">
            <v>0.88</v>
          </cell>
          <cell r="W113">
            <v>0.99</v>
          </cell>
          <cell r="X113">
            <v>1.1200000000000001</v>
          </cell>
          <cell r="Y113">
            <v>1.28</v>
          </cell>
          <cell r="Z113">
            <v>0.96</v>
          </cell>
          <cell r="AA113">
            <v>1.32</v>
          </cell>
          <cell r="AB113">
            <v>1.1499999999999999</v>
          </cell>
          <cell r="AC113">
            <v>1.85</v>
          </cell>
          <cell r="AD113">
            <v>1.94</v>
          </cell>
          <cell r="AE113">
            <v>2.11</v>
          </cell>
          <cell r="AF113">
            <v>2.29</v>
          </cell>
          <cell r="AG113">
            <v>2.29</v>
          </cell>
          <cell r="AH113">
            <v>2.1800000000000002</v>
          </cell>
          <cell r="AI113">
            <v>2.14</v>
          </cell>
          <cell r="AJ113">
            <v>2.77</v>
          </cell>
          <cell r="AK113">
            <v>2.48</v>
          </cell>
          <cell r="AL113">
            <v>2.35</v>
          </cell>
          <cell r="AM113">
            <v>2.2999999999999998</v>
          </cell>
          <cell r="AN113">
            <v>2.44</v>
          </cell>
          <cell r="AO113">
            <v>2.36</v>
          </cell>
          <cell r="AP113">
            <v>2.39</v>
          </cell>
          <cell r="AQ113">
            <v>2.11</v>
          </cell>
          <cell r="AR113">
            <v>2.46</v>
          </cell>
          <cell r="AS113">
            <v>2.29</v>
          </cell>
          <cell r="AT113">
            <v>2.58</v>
          </cell>
          <cell r="AU113">
            <v>2.58</v>
          </cell>
          <cell r="AV113">
            <v>2.71</v>
          </cell>
          <cell r="AW113">
            <v>2.58</v>
          </cell>
          <cell r="AX113">
            <v>2.73</v>
          </cell>
          <cell r="AY113">
            <v>2.57</v>
          </cell>
          <cell r="AZ113">
            <v>2.4500000000000002</v>
          </cell>
          <cell r="BA113">
            <v>2.4700000000000002</v>
          </cell>
          <cell r="BB113">
            <v>2.4700000000000002</v>
          </cell>
        </row>
        <row r="114">
          <cell r="C114" t="str">
            <v>..</v>
          </cell>
          <cell r="D114" t="str">
            <v>..</v>
          </cell>
          <cell r="E114" t="str">
            <v>..</v>
          </cell>
          <cell r="F114" t="str">
            <v>..</v>
          </cell>
          <cell r="G114" t="str">
            <v>..</v>
          </cell>
          <cell r="H114" t="str">
            <v>..</v>
          </cell>
          <cell r="I114" t="str">
            <v>..</v>
          </cell>
          <cell r="J114" t="str">
            <v>..</v>
          </cell>
          <cell r="K114" t="str">
            <v>..</v>
          </cell>
          <cell r="L114" t="str">
            <v>..</v>
          </cell>
          <cell r="M114" t="str">
            <v>..</v>
          </cell>
          <cell r="N114">
            <v>99.82</v>
          </cell>
          <cell r="O114">
            <v>109.87</v>
          </cell>
          <cell r="P114">
            <v>128.1</v>
          </cell>
          <cell r="Q114">
            <v>140.44</v>
          </cell>
          <cell r="R114">
            <v>158.97</v>
          </cell>
          <cell r="S114">
            <v>179.71</v>
          </cell>
          <cell r="T114">
            <v>207.86</v>
          </cell>
          <cell r="U114">
            <v>234.45</v>
          </cell>
          <cell r="V114">
            <v>283.26</v>
          </cell>
          <cell r="W114">
            <v>306.68</v>
          </cell>
          <cell r="X114">
            <v>336.81</v>
          </cell>
          <cell r="Y114">
            <v>372.58</v>
          </cell>
          <cell r="Z114">
            <v>415.07</v>
          </cell>
          <cell r="AA114">
            <v>423.05</v>
          </cell>
          <cell r="AB114">
            <v>446.72</v>
          </cell>
          <cell r="AC114">
            <v>463.9</v>
          </cell>
          <cell r="AD114">
            <v>499.96</v>
          </cell>
          <cell r="AE114">
            <v>529.55999999999995</v>
          </cell>
          <cell r="AF114">
            <v>566.52</v>
          </cell>
          <cell r="AG114">
            <v>555.73</v>
          </cell>
          <cell r="AH114">
            <v>570.39</v>
          </cell>
          <cell r="AI114">
            <v>640.71</v>
          </cell>
          <cell r="AJ114">
            <v>682.15</v>
          </cell>
          <cell r="AK114">
            <v>751.05</v>
          </cell>
          <cell r="AL114">
            <v>771.88</v>
          </cell>
          <cell r="AM114">
            <v>802.16</v>
          </cell>
          <cell r="AN114">
            <v>840.92</v>
          </cell>
          <cell r="AO114">
            <v>843.7</v>
          </cell>
          <cell r="AP114">
            <v>869.46</v>
          </cell>
          <cell r="AQ114">
            <v>909.55</v>
          </cell>
          <cell r="AR114">
            <v>948.31</v>
          </cell>
          <cell r="AS114">
            <v>1004.91</v>
          </cell>
          <cell r="AT114">
            <v>1047.1600000000001</v>
          </cell>
          <cell r="AU114">
            <v>1112.8</v>
          </cell>
          <cell r="AV114">
            <v>1189.1500000000001</v>
          </cell>
          <cell r="AW114">
            <v>1248.55</v>
          </cell>
          <cell r="AX114">
            <v>1330.4</v>
          </cell>
          <cell r="AY114">
            <v>1417.24</v>
          </cell>
          <cell r="AZ114">
            <v>1488.08</v>
          </cell>
          <cell r="BA114">
            <v>1548.85</v>
          </cell>
          <cell r="BB114">
            <v>1606.89</v>
          </cell>
        </row>
        <row r="115">
          <cell r="C115" t="str">
            <v>..</v>
          </cell>
          <cell r="D115" t="str">
            <v>..</v>
          </cell>
          <cell r="E115" t="str">
            <v>..</v>
          </cell>
          <cell r="F115" t="str">
            <v>..</v>
          </cell>
          <cell r="G115" t="str">
            <v>..</v>
          </cell>
          <cell r="H115" t="str">
            <v>..</v>
          </cell>
          <cell r="I115" t="str">
            <v>..</v>
          </cell>
          <cell r="J115" t="str">
            <v>..</v>
          </cell>
          <cell r="K115" t="str">
            <v>..</v>
          </cell>
          <cell r="L115" t="str">
            <v>..</v>
          </cell>
          <cell r="M115" t="str">
            <v>..</v>
          </cell>
          <cell r="N115" t="str">
            <v>..</v>
          </cell>
          <cell r="O115" t="str">
            <v>..</v>
          </cell>
          <cell r="P115" t="str">
            <v>..</v>
          </cell>
          <cell r="Q115" t="str">
            <v>..</v>
          </cell>
          <cell r="R115" t="str">
            <v>..</v>
          </cell>
          <cell r="S115" t="str">
            <v>..</v>
          </cell>
          <cell r="T115" t="str">
            <v>..</v>
          </cell>
          <cell r="U115" t="str">
            <v>..</v>
          </cell>
          <cell r="V115" t="str">
            <v>..</v>
          </cell>
          <cell r="W115" t="str">
            <v>..</v>
          </cell>
          <cell r="X115" t="str">
            <v>..</v>
          </cell>
          <cell r="Y115" t="str">
            <v>..</v>
          </cell>
          <cell r="Z115" t="str">
            <v>..</v>
          </cell>
          <cell r="AA115" t="str">
            <v>..</v>
          </cell>
          <cell r="AB115">
            <v>11.6</v>
          </cell>
          <cell r="AC115">
            <v>12.6</v>
          </cell>
          <cell r="AD115">
            <v>13.35</v>
          </cell>
          <cell r="AE115">
            <v>14.2</v>
          </cell>
          <cell r="AF115">
            <v>13.46</v>
          </cell>
          <cell r="AG115">
            <v>12.66</v>
          </cell>
          <cell r="AH115">
            <v>14.42</v>
          </cell>
          <cell r="AI115">
            <v>12.6</v>
          </cell>
          <cell r="AJ115">
            <v>11.63</v>
          </cell>
          <cell r="AK115">
            <v>10.119999999999999</v>
          </cell>
          <cell r="AL115">
            <v>10.050000000000001</v>
          </cell>
          <cell r="AM115">
            <v>8.5</v>
          </cell>
          <cell r="AN115">
            <v>8.33</v>
          </cell>
          <cell r="AO115">
            <v>8.36</v>
          </cell>
          <cell r="AP115">
            <v>8.43</v>
          </cell>
          <cell r="AQ115">
            <v>8.81</v>
          </cell>
          <cell r="AR115">
            <v>8.8000000000000007</v>
          </cell>
          <cell r="AS115">
            <v>9.4</v>
          </cell>
          <cell r="AT115">
            <v>9.1</v>
          </cell>
          <cell r="AU115">
            <v>9.35</v>
          </cell>
          <cell r="AV115">
            <v>9.48</v>
          </cell>
          <cell r="AW115">
            <v>10.49</v>
          </cell>
          <cell r="AX115">
            <v>11.1</v>
          </cell>
          <cell r="AY115">
            <v>11.2</v>
          </cell>
          <cell r="AZ115">
            <v>11.72</v>
          </cell>
          <cell r="BA115">
            <v>12.61</v>
          </cell>
          <cell r="BB115">
            <v>13.04</v>
          </cell>
        </row>
        <row r="116">
          <cell r="C116" t="str">
            <v>..</v>
          </cell>
          <cell r="D116" t="str">
            <v>..</v>
          </cell>
          <cell r="E116" t="str">
            <v>..</v>
          </cell>
          <cell r="F116" t="str">
            <v>..</v>
          </cell>
          <cell r="G116" t="str">
            <v>..</v>
          </cell>
          <cell r="H116" t="str">
            <v>..</v>
          </cell>
          <cell r="I116" t="str">
            <v>..</v>
          </cell>
          <cell r="J116" t="str">
            <v>..</v>
          </cell>
          <cell r="K116" t="str">
            <v>..</v>
          </cell>
          <cell r="L116" t="str">
            <v>..</v>
          </cell>
          <cell r="M116" t="str">
            <v>..</v>
          </cell>
          <cell r="N116" t="str">
            <v>..</v>
          </cell>
          <cell r="O116" t="str">
            <v>..</v>
          </cell>
          <cell r="P116" t="str">
            <v>..</v>
          </cell>
          <cell r="Q116" t="str">
            <v>..</v>
          </cell>
          <cell r="R116" t="str">
            <v>..</v>
          </cell>
          <cell r="S116" t="str">
            <v>..</v>
          </cell>
          <cell r="T116" t="str">
            <v>..</v>
          </cell>
          <cell r="U116" t="str">
            <v>..</v>
          </cell>
          <cell r="V116" t="str">
            <v>..</v>
          </cell>
          <cell r="W116" t="str">
            <v>..</v>
          </cell>
          <cell r="X116" t="str">
            <v>..</v>
          </cell>
          <cell r="Y116" t="str">
            <v>..</v>
          </cell>
          <cell r="Z116" t="str">
            <v>..</v>
          </cell>
          <cell r="AA116" t="str">
            <v>..</v>
          </cell>
          <cell r="AB116" t="str">
            <v>..</v>
          </cell>
          <cell r="AC116" t="str">
            <v>..</v>
          </cell>
          <cell r="AD116" t="str">
            <v>..</v>
          </cell>
          <cell r="AE116" t="str">
            <v>..</v>
          </cell>
          <cell r="AF116" t="str">
            <v>..</v>
          </cell>
          <cell r="AG116" t="str">
            <v>..</v>
          </cell>
          <cell r="AH116" t="str">
            <v>..</v>
          </cell>
          <cell r="AI116" t="str">
            <v>..</v>
          </cell>
          <cell r="AJ116" t="str">
            <v>..</v>
          </cell>
          <cell r="AK116" t="str">
            <v>..</v>
          </cell>
          <cell r="AL116" t="str">
            <v>..</v>
          </cell>
          <cell r="AM116" t="str">
            <v>..</v>
          </cell>
          <cell r="AN116" t="str">
            <v>..</v>
          </cell>
          <cell r="AO116" t="str">
            <v>..</v>
          </cell>
          <cell r="AP116" t="str">
            <v>..</v>
          </cell>
          <cell r="AQ116" t="str">
            <v>..</v>
          </cell>
          <cell r="AR116" t="str">
            <v>..</v>
          </cell>
          <cell r="AS116" t="str">
            <v>..</v>
          </cell>
          <cell r="AT116" t="str">
            <v>..</v>
          </cell>
          <cell r="AU116" t="str">
            <v>..</v>
          </cell>
          <cell r="AV116">
            <v>1.68</v>
          </cell>
          <cell r="AW116">
            <v>2.0299999999999998</v>
          </cell>
          <cell r="AX116">
            <v>1.76</v>
          </cell>
          <cell r="AY116">
            <v>2.36</v>
          </cell>
          <cell r="AZ116">
            <v>1.62</v>
          </cell>
          <cell r="BA116">
            <v>2.48</v>
          </cell>
          <cell r="BB116">
            <v>2.5</v>
          </cell>
        </row>
        <row r="117">
          <cell r="C117" t="str">
            <v>..</v>
          </cell>
          <cell r="D117" t="str">
            <v>..</v>
          </cell>
          <cell r="E117" t="str">
            <v>..</v>
          </cell>
          <cell r="F117" t="str">
            <v>..</v>
          </cell>
          <cell r="G117" t="str">
            <v>..</v>
          </cell>
          <cell r="H117" t="str">
            <v>..</v>
          </cell>
          <cell r="I117" t="str">
            <v>..</v>
          </cell>
          <cell r="J117" t="str">
            <v>..</v>
          </cell>
          <cell r="K117" t="str">
            <v>..</v>
          </cell>
          <cell r="L117" t="str">
            <v>..</v>
          </cell>
          <cell r="M117" t="str">
            <v>..</v>
          </cell>
          <cell r="N117">
            <v>6.84</v>
          </cell>
          <cell r="O117">
            <v>7.5</v>
          </cell>
          <cell r="P117">
            <v>8.61</v>
          </cell>
          <cell r="Q117">
            <v>9.4</v>
          </cell>
          <cell r="R117">
            <v>9.9499999999999993</v>
          </cell>
          <cell r="S117">
            <v>10.9</v>
          </cell>
          <cell r="T117">
            <v>11.98</v>
          </cell>
          <cell r="U117">
            <v>12.75</v>
          </cell>
          <cell r="V117">
            <v>13.62</v>
          </cell>
          <cell r="W117">
            <v>13.95</v>
          </cell>
          <cell r="X117">
            <v>14.11</v>
          </cell>
          <cell r="Y117">
            <v>14.83</v>
          </cell>
          <cell r="Z117">
            <v>15.58</v>
          </cell>
          <cell r="AA117">
            <v>15.87</v>
          </cell>
          <cell r="AB117">
            <v>16.48</v>
          </cell>
          <cell r="AC117">
            <v>17</v>
          </cell>
          <cell r="AD117">
            <v>17.43</v>
          </cell>
          <cell r="AE117">
            <v>18.22</v>
          </cell>
          <cell r="AF117">
            <v>19.36</v>
          </cell>
          <cell r="AG117">
            <v>19.64</v>
          </cell>
          <cell r="AH117">
            <v>20.63</v>
          </cell>
          <cell r="AI117">
            <v>22.12</v>
          </cell>
          <cell r="AJ117">
            <v>22.77</v>
          </cell>
          <cell r="AK117">
            <v>24.95</v>
          </cell>
          <cell r="AL117">
            <v>25.99</v>
          </cell>
          <cell r="AM117">
            <v>25.63</v>
          </cell>
          <cell r="AN117">
            <v>26.82</v>
          </cell>
          <cell r="AO117">
            <v>27.42</v>
          </cell>
          <cell r="AP117">
            <v>29</v>
          </cell>
          <cell r="AQ117">
            <v>29.42</v>
          </cell>
          <cell r="AR117">
            <v>32</v>
          </cell>
          <cell r="AS117">
            <v>33.130000000000003</v>
          </cell>
          <cell r="AT117">
            <v>32.96</v>
          </cell>
          <cell r="AU117">
            <v>36.35</v>
          </cell>
          <cell r="AV117">
            <v>39.450000000000003</v>
          </cell>
          <cell r="AW117">
            <v>39.82</v>
          </cell>
          <cell r="AX117">
            <v>41.5</v>
          </cell>
          <cell r="AY117">
            <v>43.01</v>
          </cell>
          <cell r="AZ117">
            <v>42.67</v>
          </cell>
          <cell r="BA117">
            <v>46.14</v>
          </cell>
          <cell r="BB117">
            <v>50.16</v>
          </cell>
        </row>
        <row r="118">
          <cell r="C118" t="str">
            <v>..</v>
          </cell>
          <cell r="D118" t="str">
            <v>..</v>
          </cell>
          <cell r="E118" t="str">
            <v>..</v>
          </cell>
          <cell r="F118" t="str">
            <v>..</v>
          </cell>
          <cell r="G118" t="str">
            <v>..</v>
          </cell>
          <cell r="H118" t="str">
            <v>..</v>
          </cell>
          <cell r="I118" t="str">
            <v>..</v>
          </cell>
          <cell r="J118" t="str">
            <v>..</v>
          </cell>
          <cell r="K118" t="str">
            <v>..</v>
          </cell>
          <cell r="L118" t="str">
            <v>..</v>
          </cell>
          <cell r="M118" t="str">
            <v>..</v>
          </cell>
          <cell r="N118">
            <v>2.89</v>
          </cell>
          <cell r="O118">
            <v>2.62</v>
          </cell>
          <cell r="P118">
            <v>2.73</v>
          </cell>
          <cell r="Q118">
            <v>2.63</v>
          </cell>
          <cell r="R118">
            <v>2.34</v>
          </cell>
          <cell r="S118">
            <v>2.39</v>
          </cell>
          <cell r="T118">
            <v>2.2799999999999998</v>
          </cell>
          <cell r="U118">
            <v>1.96</v>
          </cell>
          <cell r="V118">
            <v>1.87</v>
          </cell>
          <cell r="W118">
            <v>2.31</v>
          </cell>
          <cell r="X118">
            <v>2.0099999999999998</v>
          </cell>
          <cell r="Y118">
            <v>1.84</v>
          </cell>
          <cell r="Z118">
            <v>1.7</v>
          </cell>
          <cell r="AA118">
            <v>1.45</v>
          </cell>
          <cell r="AB118">
            <v>1.49</v>
          </cell>
          <cell r="AC118">
            <v>1.45</v>
          </cell>
          <cell r="AD118">
            <v>1.45</v>
          </cell>
          <cell r="AE118">
            <v>1.47</v>
          </cell>
          <cell r="AF118">
            <v>1.44</v>
          </cell>
          <cell r="AG118">
            <v>1.08</v>
          </cell>
          <cell r="AH118">
            <v>0.9</v>
          </cell>
          <cell r="AI118">
            <v>1.08</v>
          </cell>
          <cell r="AJ118">
            <v>1.27</v>
          </cell>
          <cell r="AK118">
            <v>1.07</v>
          </cell>
          <cell r="AL118">
            <v>1.1399999999999999</v>
          </cell>
          <cell r="AM118">
            <v>1.0900000000000001</v>
          </cell>
          <cell r="AN118">
            <v>1.2</v>
          </cell>
          <cell r="AO118">
            <v>1.1599999999999999</v>
          </cell>
          <cell r="AP118">
            <v>1.1499999999999999</v>
          </cell>
          <cell r="AQ118">
            <v>1.32</v>
          </cell>
          <cell r="AR118">
            <v>1.31</v>
          </cell>
          <cell r="AS118">
            <v>1.37</v>
          </cell>
          <cell r="AT118">
            <v>1.66</v>
          </cell>
          <cell r="AU118">
            <v>1.69</v>
          </cell>
          <cell r="AV118">
            <v>1.52</v>
          </cell>
          <cell r="AW118">
            <v>1.63</v>
          </cell>
          <cell r="AX118">
            <v>2.1</v>
          </cell>
          <cell r="AY118">
            <v>2.0099999999999998</v>
          </cell>
          <cell r="AZ118">
            <v>2.2400000000000002</v>
          </cell>
          <cell r="BA118">
            <v>2.4900000000000002</v>
          </cell>
          <cell r="BB118">
            <v>2.85</v>
          </cell>
        </row>
        <row r="119">
          <cell r="C119" t="str">
            <v>..</v>
          </cell>
          <cell r="D119" t="str">
            <v>..</v>
          </cell>
          <cell r="E119" t="str">
            <v>..</v>
          </cell>
          <cell r="F119" t="str">
            <v>..</v>
          </cell>
          <cell r="G119" t="str">
            <v>..</v>
          </cell>
          <cell r="H119" t="str">
            <v>..</v>
          </cell>
          <cell r="I119" t="str">
            <v>..</v>
          </cell>
          <cell r="J119" t="str">
            <v>..</v>
          </cell>
          <cell r="K119" t="str">
            <v>..</v>
          </cell>
          <cell r="L119" t="str">
            <v>..</v>
          </cell>
          <cell r="M119" t="str">
            <v>..</v>
          </cell>
          <cell r="N119">
            <v>4.57</v>
          </cell>
          <cell r="O119">
            <v>4.4400000000000004</v>
          </cell>
          <cell r="P119">
            <v>3.5</v>
          </cell>
          <cell r="Q119">
            <v>4.08</v>
          </cell>
          <cell r="R119">
            <v>4</v>
          </cell>
          <cell r="S119">
            <v>4.2699999999999996</v>
          </cell>
          <cell r="T119">
            <v>4.5599999999999996</v>
          </cell>
          <cell r="U119">
            <v>4.7300000000000004</v>
          </cell>
          <cell r="V119">
            <v>4.8499999999999996</v>
          </cell>
          <cell r="W119">
            <v>5.17</v>
          </cell>
          <cell r="X119">
            <v>5.12</v>
          </cell>
          <cell r="Y119">
            <v>5.21</v>
          </cell>
          <cell r="Z119">
            <v>5.05</v>
          </cell>
          <cell r="AA119">
            <v>5.58</v>
          </cell>
          <cell r="AB119">
            <v>5.87</v>
          </cell>
          <cell r="AC119">
            <v>6.21</v>
          </cell>
          <cell r="AD119">
            <v>4.68</v>
          </cell>
          <cell r="AE119">
            <v>4.4400000000000004</v>
          </cell>
          <cell r="AF119">
            <v>4.34</v>
          </cell>
          <cell r="AG119">
            <v>4.05</v>
          </cell>
          <cell r="AH119">
            <v>3.91</v>
          </cell>
          <cell r="AI119">
            <v>4.16</v>
          </cell>
          <cell r="AJ119">
            <v>4.7699999999999996</v>
          </cell>
          <cell r="AK119">
            <v>5.58</v>
          </cell>
          <cell r="AL119">
            <v>6.85</v>
          </cell>
          <cell r="AM119">
            <v>7.21</v>
          </cell>
          <cell r="AN119">
            <v>7.15</v>
          </cell>
          <cell r="AO119">
            <v>7.88</v>
          </cell>
          <cell r="AP119">
            <v>8.6999999999999993</v>
          </cell>
          <cell r="AQ119">
            <v>9.3699999999999992</v>
          </cell>
          <cell r="AR119">
            <v>8.2200000000000006</v>
          </cell>
          <cell r="AS119">
            <v>8.14</v>
          </cell>
          <cell r="AT119">
            <v>10.35</v>
          </cell>
          <cell r="AU119">
            <v>9.99</v>
          </cell>
          <cell r="AV119">
            <v>10.55</v>
          </cell>
          <cell r="AW119">
            <v>9.67</v>
          </cell>
          <cell r="AX119">
            <v>10.130000000000001</v>
          </cell>
          <cell r="AY119">
            <v>7.49</v>
          </cell>
          <cell r="AZ119">
            <v>6.99</v>
          </cell>
          <cell r="BA119">
            <v>8.0299999999999994</v>
          </cell>
          <cell r="BB119">
            <v>8.25</v>
          </cell>
        </row>
        <row r="120">
          <cell r="C120" t="str">
            <v>..</v>
          </cell>
          <cell r="D120" t="str">
            <v>..</v>
          </cell>
          <cell r="E120" t="str">
            <v>..</v>
          </cell>
          <cell r="F120" t="str">
            <v>..</v>
          </cell>
          <cell r="G120" t="str">
            <v>..</v>
          </cell>
          <cell r="H120" t="str">
            <v>..</v>
          </cell>
          <cell r="I120" t="str">
            <v>..</v>
          </cell>
          <cell r="J120" t="str">
            <v>..</v>
          </cell>
          <cell r="K120" t="str">
            <v>..</v>
          </cell>
          <cell r="L120" t="str">
            <v>..</v>
          </cell>
          <cell r="M120" t="str">
            <v>..</v>
          </cell>
          <cell r="N120" t="str">
            <v>..</v>
          </cell>
          <cell r="O120" t="str">
            <v>..</v>
          </cell>
          <cell r="P120" t="str">
            <v>..</v>
          </cell>
          <cell r="Q120" t="str">
            <v>..</v>
          </cell>
          <cell r="R120" t="str">
            <v>..</v>
          </cell>
          <cell r="S120" t="str">
            <v>..</v>
          </cell>
          <cell r="T120" t="str">
            <v>..</v>
          </cell>
          <cell r="U120" t="str">
            <v>..</v>
          </cell>
          <cell r="V120" t="str">
            <v>..</v>
          </cell>
          <cell r="W120" t="str">
            <v>..</v>
          </cell>
          <cell r="X120" t="str">
            <v>..</v>
          </cell>
          <cell r="Y120" t="str">
            <v>..</v>
          </cell>
          <cell r="Z120" t="str">
            <v>..</v>
          </cell>
          <cell r="AA120" t="str">
            <v>..</v>
          </cell>
          <cell r="AB120" t="str">
            <v>..</v>
          </cell>
          <cell r="AC120" t="str">
            <v>..</v>
          </cell>
          <cell r="AD120" t="str">
            <v>..</v>
          </cell>
          <cell r="AE120" t="str">
            <v>..</v>
          </cell>
          <cell r="AF120" t="str">
            <v>..</v>
          </cell>
          <cell r="AG120" t="str">
            <v>..</v>
          </cell>
          <cell r="AH120">
            <v>1.1200000000000001</v>
          </cell>
          <cell r="AI120">
            <v>1.22</v>
          </cell>
          <cell r="AJ120">
            <v>1.42</v>
          </cell>
          <cell r="AK120">
            <v>1.63</v>
          </cell>
          <cell r="AL120">
            <v>1.74</v>
          </cell>
          <cell r="AM120">
            <v>1.87</v>
          </cell>
          <cell r="AN120">
            <v>1.94</v>
          </cell>
          <cell r="AO120">
            <v>1.98</v>
          </cell>
          <cell r="AP120">
            <v>1.8</v>
          </cell>
          <cell r="AQ120">
            <v>1.76</v>
          </cell>
          <cell r="AR120">
            <v>2.1800000000000002</v>
          </cell>
          <cell r="AS120">
            <v>1.89</v>
          </cell>
          <cell r="AT120">
            <v>2.02</v>
          </cell>
          <cell r="AU120">
            <v>2.11</v>
          </cell>
          <cell r="AV120">
            <v>2.4700000000000002</v>
          </cell>
          <cell r="AW120">
            <v>2.46</v>
          </cell>
          <cell r="AX120">
            <v>2.54</v>
          </cell>
          <cell r="AY120">
            <v>2.9</v>
          </cell>
          <cell r="AZ120">
            <v>2.99</v>
          </cell>
          <cell r="BA120">
            <v>3.12</v>
          </cell>
          <cell r="BB120">
            <v>3.13</v>
          </cell>
        </row>
        <row r="121">
          <cell r="C121" t="str">
            <v>..</v>
          </cell>
          <cell r="D121" t="str">
            <v>..</v>
          </cell>
          <cell r="E121" t="str">
            <v>..</v>
          </cell>
          <cell r="F121" t="str">
            <v>..</v>
          </cell>
          <cell r="G121" t="str">
            <v>..</v>
          </cell>
          <cell r="H121" t="str">
            <v>..</v>
          </cell>
          <cell r="I121" t="str">
            <v>..</v>
          </cell>
          <cell r="J121" t="str">
            <v>..</v>
          </cell>
          <cell r="K121" t="str">
            <v>..</v>
          </cell>
          <cell r="L121" t="str">
            <v>..</v>
          </cell>
          <cell r="M121" t="str">
            <v>..</v>
          </cell>
          <cell r="N121">
            <v>0.19</v>
          </cell>
          <cell r="O121">
            <v>0.26</v>
          </cell>
          <cell r="P121">
            <v>0.39</v>
          </cell>
          <cell r="Q121">
            <v>0.37</v>
          </cell>
          <cell r="R121">
            <v>0.31</v>
          </cell>
          <cell r="S121">
            <v>0.24</v>
          </cell>
          <cell r="T121">
            <v>0.28999999999999998</v>
          </cell>
          <cell r="U121">
            <v>0.28000000000000003</v>
          </cell>
          <cell r="V121">
            <v>0.45</v>
          </cell>
          <cell r="W121">
            <v>0.51</v>
          </cell>
          <cell r="X121">
            <v>0.44</v>
          </cell>
          <cell r="Y121">
            <v>0.5</v>
          </cell>
          <cell r="Z121">
            <v>0.71</v>
          </cell>
          <cell r="AA121">
            <v>0.78</v>
          </cell>
          <cell r="AB121">
            <v>0.55000000000000004</v>
          </cell>
          <cell r="AC121">
            <v>0.73</v>
          </cell>
          <cell r="AD121">
            <v>0.74</v>
          </cell>
          <cell r="AE121">
            <v>0.73</v>
          </cell>
          <cell r="AF121">
            <v>0.56999999999999995</v>
          </cell>
          <cell r="AG121">
            <v>0.88</v>
          </cell>
          <cell r="AH121">
            <v>1.1100000000000001</v>
          </cell>
          <cell r="AI121">
            <v>1.1200000000000001</v>
          </cell>
          <cell r="AJ121">
            <v>1.28</v>
          </cell>
          <cell r="AK121">
            <v>1.6</v>
          </cell>
          <cell r="AL121">
            <v>1.74</v>
          </cell>
          <cell r="AM121">
            <v>1.81</v>
          </cell>
          <cell r="AN121">
            <v>2.08</v>
          </cell>
          <cell r="AO121">
            <v>2.1800000000000002</v>
          </cell>
          <cell r="AP121">
            <v>2.97</v>
          </cell>
          <cell r="AQ121">
            <v>3.06</v>
          </cell>
          <cell r="AR121">
            <v>3.3</v>
          </cell>
          <cell r="AS121">
            <v>2.64</v>
          </cell>
          <cell r="AT121">
            <v>2.87</v>
          </cell>
          <cell r="AU121">
            <v>2.67</v>
          </cell>
          <cell r="AV121">
            <v>3.04</v>
          </cell>
          <cell r="AW121">
            <v>2.4700000000000002</v>
          </cell>
          <cell r="AX121">
            <v>2.5499999999999998</v>
          </cell>
          <cell r="AY121">
            <v>2.85</v>
          </cell>
          <cell r="AZ121">
            <v>3.41</v>
          </cell>
          <cell r="BA121">
            <v>4.05</v>
          </cell>
          <cell r="BB121">
            <v>4.0599999999999996</v>
          </cell>
        </row>
        <row r="122">
          <cell r="C122" t="str">
            <v>..</v>
          </cell>
          <cell r="D122" t="str">
            <v>..</v>
          </cell>
          <cell r="E122" t="str">
            <v>..</v>
          </cell>
          <cell r="F122" t="str">
            <v>..</v>
          </cell>
          <cell r="G122" t="str">
            <v>..</v>
          </cell>
          <cell r="H122" t="str">
            <v>..</v>
          </cell>
          <cell r="I122" t="str">
            <v>..</v>
          </cell>
          <cell r="J122" t="str">
            <v>..</v>
          </cell>
          <cell r="K122" t="str">
            <v>..</v>
          </cell>
          <cell r="L122" t="str">
            <v>..</v>
          </cell>
          <cell r="M122" t="str">
            <v>..</v>
          </cell>
          <cell r="N122">
            <v>14.43</v>
          </cell>
          <cell r="O122">
            <v>14.03</v>
          </cell>
          <cell r="P122">
            <v>15.51</v>
          </cell>
          <cell r="Q122">
            <v>14.04</v>
          </cell>
          <cell r="R122">
            <v>10.15</v>
          </cell>
          <cell r="S122">
            <v>10.8</v>
          </cell>
          <cell r="T122">
            <v>10.93</v>
          </cell>
          <cell r="U122">
            <v>9.25</v>
          </cell>
          <cell r="V122">
            <v>9.17</v>
          </cell>
          <cell r="W122">
            <v>8.75</v>
          </cell>
          <cell r="X122">
            <v>8.08</v>
          </cell>
          <cell r="Y122">
            <v>7.31</v>
          </cell>
          <cell r="Z122">
            <v>6.89</v>
          </cell>
          <cell r="AA122">
            <v>6.72</v>
          </cell>
          <cell r="AB122">
            <v>4.55</v>
          </cell>
          <cell r="AC122">
            <v>4.3499999999999996</v>
          </cell>
          <cell r="AD122">
            <v>4.0199999999999996</v>
          </cell>
          <cell r="AE122">
            <v>3.52</v>
          </cell>
          <cell r="AF122">
            <v>3.03</v>
          </cell>
          <cell r="AG122">
            <v>2.75</v>
          </cell>
          <cell r="AH122">
            <v>2.85</v>
          </cell>
          <cell r="AI122">
            <v>3</v>
          </cell>
          <cell r="AJ122">
            <v>2.52</v>
          </cell>
          <cell r="AK122">
            <v>2.81</v>
          </cell>
          <cell r="AL122">
            <v>2.82</v>
          </cell>
          <cell r="AM122">
            <v>2.86</v>
          </cell>
          <cell r="AN122">
            <v>4.0199999999999996</v>
          </cell>
          <cell r="AO122">
            <v>4.16</v>
          </cell>
          <cell r="AP122">
            <v>4.2</v>
          </cell>
          <cell r="AQ122">
            <v>4.45</v>
          </cell>
          <cell r="AR122">
            <v>4.47</v>
          </cell>
          <cell r="AS122">
            <v>4.87</v>
          </cell>
          <cell r="AT122">
            <v>4.63</v>
          </cell>
          <cell r="AU122">
            <v>4.51</v>
          </cell>
          <cell r="AV122">
            <v>4.67</v>
          </cell>
          <cell r="AW122">
            <v>4.6399999999999997</v>
          </cell>
          <cell r="AX122">
            <v>5.0599999999999996</v>
          </cell>
          <cell r="AY122">
            <v>4.8600000000000003</v>
          </cell>
          <cell r="AZ122">
            <v>5.54</v>
          </cell>
          <cell r="BA122">
            <v>4.3499999999999996</v>
          </cell>
          <cell r="BB122">
            <v>5.15</v>
          </cell>
        </row>
        <row r="123">
          <cell r="C123" t="str">
            <v>..</v>
          </cell>
          <cell r="D123" t="str">
            <v>..</v>
          </cell>
          <cell r="E123" t="str">
            <v>..</v>
          </cell>
          <cell r="F123" t="str">
            <v>..</v>
          </cell>
          <cell r="G123" t="str">
            <v>..</v>
          </cell>
          <cell r="H123" t="str">
            <v>..</v>
          </cell>
          <cell r="I123" t="str">
            <v>..</v>
          </cell>
          <cell r="J123" t="str">
            <v>..</v>
          </cell>
          <cell r="K123" t="str">
            <v>..</v>
          </cell>
          <cell r="L123" t="str">
            <v>..</v>
          </cell>
          <cell r="M123" t="str">
            <v>..</v>
          </cell>
          <cell r="N123">
            <v>1.47</v>
          </cell>
          <cell r="O123">
            <v>1.51</v>
          </cell>
          <cell r="P123">
            <v>1.65</v>
          </cell>
          <cell r="Q123">
            <v>1.82</v>
          </cell>
          <cell r="R123">
            <v>1.83</v>
          </cell>
          <cell r="S123">
            <v>2.1</v>
          </cell>
          <cell r="T123">
            <v>2.59</v>
          </cell>
          <cell r="U123">
            <v>2.33</v>
          </cell>
          <cell r="V123">
            <v>1.52</v>
          </cell>
          <cell r="W123">
            <v>1.79</v>
          </cell>
          <cell r="X123">
            <v>1.87</v>
          </cell>
          <cell r="Y123">
            <v>1.86</v>
          </cell>
          <cell r="Z123">
            <v>1.94</v>
          </cell>
          <cell r="AA123">
            <v>1.77</v>
          </cell>
          <cell r="AB123">
            <v>1.8</v>
          </cell>
          <cell r="AC123">
            <v>2.12</v>
          </cell>
          <cell r="AD123">
            <v>2.16</v>
          </cell>
          <cell r="AE123">
            <v>1.92</v>
          </cell>
          <cell r="AF123">
            <v>1.7</v>
          </cell>
          <cell r="AG123">
            <v>1.83</v>
          </cell>
          <cell r="AH123">
            <v>1.81</v>
          </cell>
          <cell r="AI123">
            <v>2.11</v>
          </cell>
          <cell r="AJ123">
            <v>2.08</v>
          </cell>
          <cell r="AK123">
            <v>2.38</v>
          </cell>
          <cell r="AL123">
            <v>2.5</v>
          </cell>
          <cell r="AM123">
            <v>2.65</v>
          </cell>
          <cell r="AN123">
            <v>2.85</v>
          </cell>
          <cell r="AO123">
            <v>3.34</v>
          </cell>
          <cell r="AP123">
            <v>3.38</v>
          </cell>
          <cell r="AQ123">
            <v>3.52</v>
          </cell>
          <cell r="AR123">
            <v>3.69</v>
          </cell>
          <cell r="AS123">
            <v>3.81</v>
          </cell>
          <cell r="AT123">
            <v>3.95</v>
          </cell>
          <cell r="AU123">
            <v>4.0999999999999996</v>
          </cell>
          <cell r="AV123">
            <v>4.03</v>
          </cell>
          <cell r="AW123">
            <v>4.24</v>
          </cell>
          <cell r="AX123">
            <v>4.3600000000000003</v>
          </cell>
          <cell r="AY123">
            <v>4.17</v>
          </cell>
          <cell r="AZ123">
            <v>4.17</v>
          </cell>
          <cell r="BA123">
            <v>4.5</v>
          </cell>
          <cell r="BB123">
            <v>4.53</v>
          </cell>
        </row>
        <row r="124">
          <cell r="C124" t="str">
            <v>..</v>
          </cell>
          <cell r="D124" t="str">
            <v>..</v>
          </cell>
          <cell r="E124" t="str">
            <v>..</v>
          </cell>
          <cell r="F124" t="str">
            <v>..</v>
          </cell>
          <cell r="G124" t="str">
            <v>..</v>
          </cell>
          <cell r="H124" t="str">
            <v>..</v>
          </cell>
          <cell r="I124" t="str">
            <v>..</v>
          </cell>
          <cell r="J124" t="str">
            <v>..</v>
          </cell>
          <cell r="K124" t="str">
            <v>..</v>
          </cell>
          <cell r="L124" t="str">
            <v>..</v>
          </cell>
          <cell r="M124" t="str">
            <v>..</v>
          </cell>
          <cell r="N124">
            <v>5.9</v>
          </cell>
          <cell r="O124">
            <v>7.14</v>
          </cell>
          <cell r="P124">
            <v>9.18</v>
          </cell>
          <cell r="Q124">
            <v>9.8699999999999992</v>
          </cell>
          <cell r="R124">
            <v>11.74</v>
          </cell>
          <cell r="S124">
            <v>14.82</v>
          </cell>
          <cell r="T124">
            <v>18.420000000000002</v>
          </cell>
          <cell r="U124">
            <v>21.69</v>
          </cell>
          <cell r="V124">
            <v>23.65</v>
          </cell>
          <cell r="W124">
            <v>26.75</v>
          </cell>
          <cell r="X124">
            <v>30.3</v>
          </cell>
          <cell r="Y124">
            <v>33.6</v>
          </cell>
          <cell r="Z124">
            <v>33.869999999999997</v>
          </cell>
          <cell r="AA124">
            <v>31.06</v>
          </cell>
          <cell r="AB124">
            <v>32.380000000000003</v>
          </cell>
          <cell r="AC124">
            <v>30.99</v>
          </cell>
          <cell r="AD124">
            <v>32.06</v>
          </cell>
          <cell r="AE124">
            <v>33.21</v>
          </cell>
          <cell r="AF124">
            <v>34.29</v>
          </cell>
          <cell r="AG124">
            <v>29.16</v>
          </cell>
          <cell r="AH124">
            <v>34.479999999999997</v>
          </cell>
          <cell r="AI124">
            <v>40.85</v>
          </cell>
          <cell r="AJ124">
            <v>37.299999999999997</v>
          </cell>
          <cell r="AK124">
            <v>31.5</v>
          </cell>
          <cell r="AL124">
            <v>31.12</v>
          </cell>
          <cell r="AM124">
            <v>34.25</v>
          </cell>
          <cell r="AN124">
            <v>39.049999999999997</v>
          </cell>
          <cell r="AO124">
            <v>34</v>
          </cell>
          <cell r="AP124">
            <v>37.07</v>
          </cell>
          <cell r="AQ124">
            <v>42.05</v>
          </cell>
          <cell r="AR124">
            <v>48.29</v>
          </cell>
          <cell r="AS124">
            <v>50.4</v>
          </cell>
          <cell r="AT124">
            <v>47.98</v>
          </cell>
          <cell r="AU124">
            <v>48.64</v>
          </cell>
          <cell r="AV124">
            <v>55.23</v>
          </cell>
          <cell r="AW124">
            <v>50.29</v>
          </cell>
          <cell r="AX124">
            <v>47.26</v>
          </cell>
          <cell r="AY124">
            <v>49.69</v>
          </cell>
          <cell r="AZ124">
            <v>42.37</v>
          </cell>
          <cell r="BA124">
            <v>51.91</v>
          </cell>
          <cell r="BB124">
            <v>52.85</v>
          </cell>
        </row>
        <row r="125">
          <cell r="C125" t="str">
            <v>..</v>
          </cell>
          <cell r="D125" t="str">
            <v>..</v>
          </cell>
          <cell r="E125" t="str">
            <v>..</v>
          </cell>
          <cell r="F125" t="str">
            <v>..</v>
          </cell>
          <cell r="G125" t="str">
            <v>..</v>
          </cell>
          <cell r="H125" t="str">
            <v>..</v>
          </cell>
          <cell r="I125" t="str">
            <v>..</v>
          </cell>
          <cell r="J125" t="str">
            <v>..</v>
          </cell>
          <cell r="K125" t="str">
            <v>..</v>
          </cell>
          <cell r="L125" t="str">
            <v>..</v>
          </cell>
          <cell r="M125" t="str">
            <v>..</v>
          </cell>
          <cell r="N125">
            <v>347.06</v>
          </cell>
          <cell r="O125">
            <v>362.14</v>
          </cell>
          <cell r="P125">
            <v>401.55</v>
          </cell>
          <cell r="Q125">
            <v>417.77</v>
          </cell>
          <cell r="R125">
            <v>422.6</v>
          </cell>
          <cell r="S125">
            <v>449.08</v>
          </cell>
          <cell r="T125">
            <v>468.65</v>
          </cell>
          <cell r="U125">
            <v>494.77</v>
          </cell>
          <cell r="V125">
            <v>523.48</v>
          </cell>
          <cell r="W125">
            <v>527.83000000000004</v>
          </cell>
          <cell r="X125">
            <v>515.37</v>
          </cell>
          <cell r="Y125">
            <v>515.15</v>
          </cell>
          <cell r="Z125">
            <v>507.45</v>
          </cell>
          <cell r="AA125">
            <v>510.7</v>
          </cell>
          <cell r="AB125">
            <v>505.84</v>
          </cell>
          <cell r="AC125">
            <v>537.01</v>
          </cell>
          <cell r="AD125">
            <v>555.83000000000004</v>
          </cell>
          <cell r="AE125">
            <v>572.09</v>
          </cell>
          <cell r="AF125">
            <v>582.11</v>
          </cell>
          <cell r="AG125">
            <v>576.86</v>
          </cell>
          <cell r="AH125">
            <v>585.94000000000005</v>
          </cell>
          <cell r="AI125">
            <v>596.65</v>
          </cell>
          <cell r="AJ125">
            <v>617.5</v>
          </cell>
          <cell r="AK125">
            <v>642.62</v>
          </cell>
          <cell r="AL125">
            <v>680.3</v>
          </cell>
          <cell r="AM125">
            <v>728.12</v>
          </cell>
          <cell r="AN125">
            <v>766.48</v>
          </cell>
          <cell r="AO125">
            <v>794.02</v>
          </cell>
          <cell r="AP125">
            <v>785.87</v>
          </cell>
          <cell r="AQ125">
            <v>814.84</v>
          </cell>
          <cell r="AR125">
            <v>818.98</v>
          </cell>
          <cell r="AS125">
            <v>812.55</v>
          </cell>
          <cell r="AT125">
            <v>813.19</v>
          </cell>
          <cell r="AU125">
            <v>861.2</v>
          </cell>
          <cell r="AV125">
            <v>901.32</v>
          </cell>
          <cell r="AW125">
            <v>929.85</v>
          </cell>
          <cell r="AX125">
            <v>946.39</v>
          </cell>
          <cell r="AY125">
            <v>1014.17</v>
          </cell>
          <cell r="AZ125">
            <v>998.53</v>
          </cell>
          <cell r="BA125">
            <v>1073.78</v>
          </cell>
          <cell r="BB125">
            <v>1086.76</v>
          </cell>
        </row>
        <row r="126">
          <cell r="C126" t="str">
            <v>..</v>
          </cell>
          <cell r="D126" t="str">
            <v>..</v>
          </cell>
          <cell r="E126" t="str">
            <v>..</v>
          </cell>
          <cell r="F126" t="str">
            <v>..</v>
          </cell>
          <cell r="G126" t="str">
            <v>..</v>
          </cell>
          <cell r="H126" t="str">
            <v>..</v>
          </cell>
          <cell r="I126" t="str">
            <v>..</v>
          </cell>
          <cell r="J126" t="str">
            <v>..</v>
          </cell>
          <cell r="K126" t="str">
            <v>..</v>
          </cell>
          <cell r="L126" t="str">
            <v>..</v>
          </cell>
          <cell r="M126" t="str">
            <v>..</v>
          </cell>
          <cell r="N126">
            <v>2243.1799999999998</v>
          </cell>
          <cell r="O126">
            <v>2369.67</v>
          </cell>
          <cell r="P126">
            <v>2526.1999999999998</v>
          </cell>
          <cell r="Q126">
            <v>2659.81</v>
          </cell>
          <cell r="R126">
            <v>2862.71</v>
          </cell>
          <cell r="S126">
            <v>2969.07</v>
          </cell>
          <cell r="T126">
            <v>3053.52</v>
          </cell>
          <cell r="U126">
            <v>3212.24</v>
          </cell>
          <cell r="V126">
            <v>3309.69</v>
          </cell>
          <cell r="W126">
            <v>3414.84</v>
          </cell>
          <cell r="X126">
            <v>3408.77</v>
          </cell>
          <cell r="Y126">
            <v>3452.04</v>
          </cell>
          <cell r="Z126">
            <v>3494.61</v>
          </cell>
          <cell r="AA126">
            <v>3529.42</v>
          </cell>
          <cell r="AB126">
            <v>3584.8</v>
          </cell>
          <cell r="AC126">
            <v>3674.81</v>
          </cell>
          <cell r="AD126">
            <v>3788.72</v>
          </cell>
          <cell r="AE126">
            <v>3856.93</v>
          </cell>
          <cell r="AF126">
            <v>3870.54</v>
          </cell>
          <cell r="AG126">
            <v>3985.85</v>
          </cell>
          <cell r="AH126">
            <v>3861.22</v>
          </cell>
          <cell r="AI126">
            <v>3470.15</v>
          </cell>
          <cell r="AJ126">
            <v>3135.72</v>
          </cell>
          <cell r="AK126">
            <v>2762.65</v>
          </cell>
          <cell r="AL126">
            <v>2653.8</v>
          </cell>
          <cell r="AM126">
            <v>2553.54</v>
          </cell>
          <cell r="AN126">
            <v>2409.65</v>
          </cell>
          <cell r="AO126">
            <v>2381.2600000000002</v>
          </cell>
          <cell r="AP126">
            <v>2367.0700000000002</v>
          </cell>
          <cell r="AQ126">
            <v>2410.0500000000002</v>
          </cell>
          <cell r="AR126">
            <v>2424.29</v>
          </cell>
          <cell r="AS126">
            <v>2436.0300000000002</v>
          </cell>
          <cell r="AT126">
            <v>2534.8200000000002</v>
          </cell>
          <cell r="AU126">
            <v>2523.2600000000002</v>
          </cell>
          <cell r="AV126">
            <v>2526.14</v>
          </cell>
          <cell r="AW126">
            <v>2618.89</v>
          </cell>
          <cell r="AX126">
            <v>2643.21</v>
          </cell>
          <cell r="AY126">
            <v>2696.87</v>
          </cell>
          <cell r="AZ126">
            <v>2453.7199999999998</v>
          </cell>
          <cell r="BA126">
            <v>2614.23</v>
          </cell>
          <cell r="BB126">
            <v>2742.84</v>
          </cell>
        </row>
        <row r="127">
          <cell r="C127" t="str">
            <v>..</v>
          </cell>
          <cell r="D127" t="str">
            <v>..</v>
          </cell>
          <cell r="E127" t="str">
            <v>..</v>
          </cell>
          <cell r="F127" t="str">
            <v>..</v>
          </cell>
          <cell r="G127" t="str">
            <v>..</v>
          </cell>
          <cell r="H127" t="str">
            <v>..</v>
          </cell>
          <cell r="I127" t="str">
            <v>..</v>
          </cell>
          <cell r="J127" t="str">
            <v>..</v>
          </cell>
          <cell r="K127" t="str">
            <v>..</v>
          </cell>
          <cell r="L127" t="str">
            <v>..</v>
          </cell>
          <cell r="M127" t="str">
            <v>..</v>
          </cell>
          <cell r="N127">
            <v>4748.78</v>
          </cell>
          <cell r="O127">
            <v>5020.5</v>
          </cell>
          <cell r="P127">
            <v>5214.83</v>
          </cell>
          <cell r="Q127">
            <v>5085.66</v>
          </cell>
          <cell r="R127">
            <v>4894.55</v>
          </cell>
          <cell r="S127">
            <v>5187.97</v>
          </cell>
          <cell r="T127">
            <v>5400.38</v>
          </cell>
          <cell r="U127">
            <v>5437.82</v>
          </cell>
          <cell r="V127">
            <v>5502.24</v>
          </cell>
          <cell r="W127">
            <v>5321.77</v>
          </cell>
          <cell r="X127">
            <v>5253.83</v>
          </cell>
          <cell r="Y127">
            <v>5012.66</v>
          </cell>
          <cell r="Z127">
            <v>4970.3500000000004</v>
          </cell>
          <cell r="AA127">
            <v>5184.51</v>
          </cell>
          <cell r="AB127">
            <v>5219.01</v>
          </cell>
          <cell r="AC127">
            <v>5184.54</v>
          </cell>
          <cell r="AD127">
            <v>5353.99</v>
          </cell>
          <cell r="AE127">
            <v>5599.84</v>
          </cell>
          <cell r="AF127">
            <v>5692.67</v>
          </cell>
          <cell r="AG127">
            <v>5593.16</v>
          </cell>
          <cell r="AH127">
            <v>5577.19</v>
          </cell>
          <cell r="AI127">
            <v>5648.34</v>
          </cell>
          <cell r="AJ127">
            <v>5763.92</v>
          </cell>
          <cell r="AK127">
            <v>5884.46</v>
          </cell>
          <cell r="AL127">
            <v>5935.5</v>
          </cell>
          <cell r="AM127">
            <v>6134.89</v>
          </cell>
          <cell r="AN127">
            <v>6346.89</v>
          </cell>
          <cell r="AO127">
            <v>6368.94</v>
          </cell>
          <cell r="AP127">
            <v>6405.26</v>
          </cell>
          <cell r="AQ127">
            <v>6629.76</v>
          </cell>
          <cell r="AR127">
            <v>6600.57</v>
          </cell>
          <cell r="AS127">
            <v>6543.9</v>
          </cell>
          <cell r="AT127">
            <v>6651.42</v>
          </cell>
          <cell r="AU127">
            <v>6741.11</v>
          </cell>
          <cell r="AV127">
            <v>6770.84</v>
          </cell>
          <cell r="AW127">
            <v>6675.95</v>
          </cell>
          <cell r="AX127">
            <v>6802.76</v>
          </cell>
          <cell r="AY127">
            <v>6611.15</v>
          </cell>
          <cell r="AZ127">
            <v>6169.72</v>
          </cell>
          <cell r="BA127">
            <v>6445.03</v>
          </cell>
          <cell r="BB127">
            <v>6325.63</v>
          </cell>
        </row>
        <row r="128">
          <cell r="C128" t="str">
            <v>..</v>
          </cell>
          <cell r="D128" t="str">
            <v>..</v>
          </cell>
          <cell r="E128" t="str">
            <v>..</v>
          </cell>
          <cell r="F128" t="str">
            <v>..</v>
          </cell>
          <cell r="G128" t="str">
            <v>..</v>
          </cell>
          <cell r="H128" t="str">
            <v>..</v>
          </cell>
          <cell r="I128" t="str">
            <v>..</v>
          </cell>
          <cell r="J128" t="str">
            <v>..</v>
          </cell>
          <cell r="K128" t="str">
            <v>..</v>
          </cell>
          <cell r="L128" t="str">
            <v>..</v>
          </cell>
          <cell r="M128" t="str">
            <v>..</v>
          </cell>
          <cell r="N128">
            <v>983.14</v>
          </cell>
          <cell r="O128">
            <v>1032.1600000000001</v>
          </cell>
          <cell r="P128">
            <v>1166.7</v>
          </cell>
          <cell r="Q128">
            <v>1173.32</v>
          </cell>
          <cell r="R128">
            <v>1147.19</v>
          </cell>
          <cell r="S128">
            <v>1188.92</v>
          </cell>
          <cell r="T128">
            <v>1243.1400000000001</v>
          </cell>
          <cell r="U128">
            <v>1242.93</v>
          </cell>
          <cell r="V128">
            <v>1285.29</v>
          </cell>
          <cell r="W128">
            <v>1249.1199999999999</v>
          </cell>
          <cell r="X128">
            <v>1230.95</v>
          </cell>
          <cell r="Y128">
            <v>1216.05</v>
          </cell>
          <cell r="Z128">
            <v>1219.54</v>
          </cell>
          <cell r="AA128">
            <v>1298.3599999999999</v>
          </cell>
          <cell r="AB128">
            <v>1296.46</v>
          </cell>
          <cell r="AC128">
            <v>1304.4100000000001</v>
          </cell>
          <cell r="AD128">
            <v>1330.97</v>
          </cell>
          <cell r="AE128">
            <v>1436</v>
          </cell>
          <cell r="AF128">
            <v>1489.79</v>
          </cell>
          <cell r="AG128">
            <v>1606.75</v>
          </cell>
          <cell r="AH128">
            <v>1641.67</v>
          </cell>
          <cell r="AI128">
            <v>1681.88</v>
          </cell>
          <cell r="AJ128">
            <v>1712.02</v>
          </cell>
          <cell r="AK128">
            <v>1799.23</v>
          </cell>
          <cell r="AL128">
            <v>1857.52</v>
          </cell>
          <cell r="AM128">
            <v>1910.82</v>
          </cell>
          <cell r="AN128">
            <v>1943.04</v>
          </cell>
          <cell r="AO128">
            <v>1872.85</v>
          </cell>
          <cell r="AP128">
            <v>1959.68</v>
          </cell>
          <cell r="AQ128">
            <v>2038.4</v>
          </cell>
          <cell r="AR128">
            <v>2053.6999999999998</v>
          </cell>
          <cell r="AS128">
            <v>2094.34</v>
          </cell>
          <cell r="AT128">
            <v>2109.77</v>
          </cell>
          <cell r="AU128">
            <v>2146.15</v>
          </cell>
          <cell r="AV128">
            <v>2154.9299999999998</v>
          </cell>
          <cell r="AW128">
            <v>2154.64</v>
          </cell>
          <cell r="AX128">
            <v>2215.6999999999998</v>
          </cell>
          <cell r="AY128">
            <v>2144.58</v>
          </cell>
          <cell r="AZ128">
            <v>2104</v>
          </cell>
          <cell r="BA128">
            <v>2197.5500000000002</v>
          </cell>
          <cell r="BB128">
            <v>2268.09</v>
          </cell>
        </row>
        <row r="129">
          <cell r="C129" t="str">
            <v>..</v>
          </cell>
          <cell r="D129" t="str">
            <v>..</v>
          </cell>
          <cell r="E129" t="str">
            <v>..</v>
          </cell>
          <cell r="F129" t="str">
            <v>..</v>
          </cell>
          <cell r="G129" t="str">
            <v>..</v>
          </cell>
          <cell r="H129" t="str">
            <v>..</v>
          </cell>
          <cell r="I129" t="str">
            <v>..</v>
          </cell>
          <cell r="J129" t="str">
            <v>..</v>
          </cell>
          <cell r="K129" t="str">
            <v>..</v>
          </cell>
          <cell r="L129" t="str">
            <v>..</v>
          </cell>
          <cell r="M129" t="str">
            <v>..</v>
          </cell>
          <cell r="N129">
            <v>0.25</v>
          </cell>
          <cell r="O129">
            <v>0.26</v>
          </cell>
          <cell r="P129">
            <v>0.28999999999999998</v>
          </cell>
          <cell r="Q129">
            <v>0.44</v>
          </cell>
          <cell r="R129">
            <v>0.71</v>
          </cell>
          <cell r="S129">
            <v>1.1299999999999999</v>
          </cell>
          <cell r="T129">
            <v>1.37</v>
          </cell>
          <cell r="U129">
            <v>1.57</v>
          </cell>
          <cell r="V129">
            <v>1.93</v>
          </cell>
          <cell r="W129">
            <v>2.23</v>
          </cell>
          <cell r="X129">
            <v>2.4900000000000002</v>
          </cell>
          <cell r="Y129">
            <v>2.93</v>
          </cell>
          <cell r="Z129">
            <v>3.89</v>
          </cell>
          <cell r="AA129">
            <v>5.0599999999999996</v>
          </cell>
          <cell r="AB129">
            <v>5.68</v>
          </cell>
          <cell r="AC129">
            <v>6.21</v>
          </cell>
          <cell r="AD129">
            <v>6.29</v>
          </cell>
          <cell r="AE129">
            <v>6.6</v>
          </cell>
          <cell r="AF129">
            <v>6.84</v>
          </cell>
          <cell r="AG129">
            <v>10.23</v>
          </cell>
          <cell r="AH129">
            <v>14.17</v>
          </cell>
          <cell r="AI129">
            <v>13.41</v>
          </cell>
          <cell r="AJ129">
            <v>12.63</v>
          </cell>
          <cell r="AK129">
            <v>12.02</v>
          </cell>
          <cell r="AL129">
            <v>14.75</v>
          </cell>
          <cell r="AM129">
            <v>14.99</v>
          </cell>
          <cell r="AN129">
            <v>15.03</v>
          </cell>
          <cell r="AO129">
            <v>15.35</v>
          </cell>
          <cell r="AP129">
            <v>17.559999999999999</v>
          </cell>
          <cell r="AQ129">
            <v>20.16</v>
          </cell>
          <cell r="AR129">
            <v>23.01</v>
          </cell>
          <cell r="AS129">
            <v>24.71</v>
          </cell>
          <cell r="AT129">
            <v>25.54</v>
          </cell>
          <cell r="AU129">
            <v>25.3</v>
          </cell>
          <cell r="AV129">
            <v>28.23</v>
          </cell>
          <cell r="AW129">
            <v>35.92</v>
          </cell>
          <cell r="AX129">
            <v>40</v>
          </cell>
          <cell r="AY129">
            <v>50.41</v>
          </cell>
          <cell r="AZ129">
            <v>53.8</v>
          </cell>
          <cell r="BA129">
            <v>57.05</v>
          </cell>
          <cell r="BB129">
            <v>63.48</v>
          </cell>
        </row>
        <row r="130">
          <cell r="C130" t="str">
            <v>..</v>
          </cell>
          <cell r="D130" t="str">
            <v>..</v>
          </cell>
          <cell r="E130" t="str">
            <v>..</v>
          </cell>
          <cell r="F130" t="str">
            <v>..</v>
          </cell>
          <cell r="G130" t="str">
            <v>..</v>
          </cell>
          <cell r="H130" t="str">
            <v>..</v>
          </cell>
          <cell r="I130" t="str">
            <v>..</v>
          </cell>
          <cell r="J130" t="str">
            <v>..</v>
          </cell>
          <cell r="K130" t="str">
            <v>..</v>
          </cell>
          <cell r="L130" t="str">
            <v>..</v>
          </cell>
          <cell r="M130" t="str">
            <v>..</v>
          </cell>
          <cell r="N130">
            <v>7.57</v>
          </cell>
          <cell r="O130">
            <v>7.98</v>
          </cell>
          <cell r="P130">
            <v>8.39</v>
          </cell>
          <cell r="Q130">
            <v>8.83</v>
          </cell>
          <cell r="R130">
            <v>9.2200000000000006</v>
          </cell>
          <cell r="S130">
            <v>9.9499999999999993</v>
          </cell>
          <cell r="T130">
            <v>10.58</v>
          </cell>
          <cell r="U130">
            <v>10.77</v>
          </cell>
          <cell r="V130">
            <v>13.08</v>
          </cell>
          <cell r="W130">
            <v>13.08</v>
          </cell>
          <cell r="X130">
            <v>11.95</v>
          </cell>
          <cell r="Y130">
            <v>11.3</v>
          </cell>
          <cell r="Z130">
            <v>11.44</v>
          </cell>
          <cell r="AA130">
            <v>11.03</v>
          </cell>
          <cell r="AB130">
            <v>11.67</v>
          </cell>
          <cell r="AC130">
            <v>11.85</v>
          </cell>
          <cell r="AD130">
            <v>15.68</v>
          </cell>
          <cell r="AE130">
            <v>15.59</v>
          </cell>
          <cell r="AF130">
            <v>15.69</v>
          </cell>
          <cell r="AG130">
            <v>14.44</v>
          </cell>
          <cell r="AH130">
            <v>15.21</v>
          </cell>
          <cell r="AI130">
            <v>15.32</v>
          </cell>
          <cell r="AJ130">
            <v>15.64</v>
          </cell>
          <cell r="AK130">
            <v>15.64</v>
          </cell>
          <cell r="AL130">
            <v>16.71</v>
          </cell>
          <cell r="AM130">
            <v>16.87</v>
          </cell>
          <cell r="AN130">
            <v>19.260000000000002</v>
          </cell>
          <cell r="AO130">
            <v>18.12</v>
          </cell>
          <cell r="AP130">
            <v>18.760000000000002</v>
          </cell>
          <cell r="AQ130">
            <v>19.690000000000001</v>
          </cell>
          <cell r="AR130">
            <v>20.94</v>
          </cell>
          <cell r="AS130">
            <v>20.87</v>
          </cell>
          <cell r="AT130">
            <v>22.41</v>
          </cell>
          <cell r="AU130">
            <v>23.08</v>
          </cell>
          <cell r="AV130">
            <v>23.79</v>
          </cell>
          <cell r="AW130">
            <v>24.34</v>
          </cell>
          <cell r="AX130">
            <v>26.65</v>
          </cell>
          <cell r="AY130">
            <v>28</v>
          </cell>
          <cell r="AZ130">
            <v>27.56</v>
          </cell>
          <cell r="BA130">
            <v>29.73</v>
          </cell>
          <cell r="BB130">
            <v>31.16</v>
          </cell>
        </row>
        <row r="131">
          <cell r="C131" t="str">
            <v>..</v>
          </cell>
          <cell r="D131" t="str">
            <v>..</v>
          </cell>
          <cell r="E131" t="str">
            <v>..</v>
          </cell>
          <cell r="F131" t="str">
            <v>..</v>
          </cell>
          <cell r="G131" t="str">
            <v>..</v>
          </cell>
          <cell r="H131" t="str">
            <v>..</v>
          </cell>
          <cell r="I131" t="str">
            <v>..</v>
          </cell>
          <cell r="J131" t="str">
            <v>..</v>
          </cell>
          <cell r="K131" t="str">
            <v>..</v>
          </cell>
          <cell r="L131" t="str">
            <v>..</v>
          </cell>
          <cell r="M131" t="str">
            <v>..</v>
          </cell>
          <cell r="N131">
            <v>8.3699999999999992</v>
          </cell>
          <cell r="O131">
            <v>7.89</v>
          </cell>
          <cell r="P131">
            <v>9.16</v>
          </cell>
          <cell r="Q131">
            <v>9.9600000000000009</v>
          </cell>
          <cell r="R131">
            <v>10.210000000000001</v>
          </cell>
          <cell r="S131">
            <v>10</v>
          </cell>
          <cell r="T131">
            <v>10.95</v>
          </cell>
          <cell r="U131">
            <v>11.13</v>
          </cell>
          <cell r="V131">
            <v>11.86</v>
          </cell>
          <cell r="W131">
            <v>16.53</v>
          </cell>
          <cell r="X131">
            <v>17.07</v>
          </cell>
          <cell r="Y131">
            <v>16.579999999999998</v>
          </cell>
          <cell r="Z131">
            <v>17.95</v>
          </cell>
          <cell r="AA131">
            <v>18.39</v>
          </cell>
          <cell r="AB131">
            <v>10.130000000000001</v>
          </cell>
          <cell r="AC131">
            <v>9.65</v>
          </cell>
          <cell r="AD131">
            <v>10.18</v>
          </cell>
          <cell r="AE131">
            <v>9.93</v>
          </cell>
          <cell r="AF131">
            <v>9.93</v>
          </cell>
          <cell r="AG131">
            <v>10.24</v>
          </cell>
          <cell r="AH131">
            <v>10.09</v>
          </cell>
          <cell r="AI131">
            <v>9.2899999999999991</v>
          </cell>
          <cell r="AJ131">
            <v>9.26</v>
          </cell>
          <cell r="AK131">
            <v>9.82</v>
          </cell>
          <cell r="AL131">
            <v>9.35</v>
          </cell>
          <cell r="AM131">
            <v>9.85</v>
          </cell>
          <cell r="AN131">
            <v>10.119999999999999</v>
          </cell>
          <cell r="AO131">
            <v>10.57</v>
          </cell>
          <cell r="AP131">
            <v>10.67</v>
          </cell>
          <cell r="AQ131">
            <v>10.96</v>
          </cell>
          <cell r="AR131">
            <v>11.56</v>
          </cell>
          <cell r="AS131">
            <v>12.33</v>
          </cell>
          <cell r="AT131">
            <v>13.26</v>
          </cell>
          <cell r="AU131">
            <v>14.8</v>
          </cell>
          <cell r="AV131">
            <v>15.41</v>
          </cell>
          <cell r="AW131">
            <v>15.8</v>
          </cell>
          <cell r="AX131">
            <v>15.41</v>
          </cell>
          <cell r="AY131">
            <v>17.16</v>
          </cell>
          <cell r="AZ131">
            <v>19.07</v>
          </cell>
          <cell r="BA131">
            <v>22.05</v>
          </cell>
          <cell r="BB131">
            <v>23.54</v>
          </cell>
        </row>
        <row r="132">
          <cell r="C132" t="str">
            <v>..</v>
          </cell>
          <cell r="D132" t="str">
            <v>..</v>
          </cell>
          <cell r="E132" t="str">
            <v>..</v>
          </cell>
          <cell r="F132" t="str">
            <v>..</v>
          </cell>
          <cell r="G132" t="str">
            <v>..</v>
          </cell>
          <cell r="H132" t="str">
            <v>..</v>
          </cell>
          <cell r="I132" t="str">
            <v>..</v>
          </cell>
          <cell r="J132" t="str">
            <v>..</v>
          </cell>
          <cell r="K132" t="str">
            <v>..</v>
          </cell>
          <cell r="L132" t="str">
            <v>..</v>
          </cell>
          <cell r="M132" t="str">
            <v>..</v>
          </cell>
          <cell r="N132">
            <v>7.81</v>
          </cell>
          <cell r="O132">
            <v>9.1999999999999993</v>
          </cell>
          <cell r="P132">
            <v>10.08</v>
          </cell>
          <cell r="Q132">
            <v>8.34</v>
          </cell>
          <cell r="R132">
            <v>10.82</v>
          </cell>
          <cell r="S132">
            <v>9.5500000000000007</v>
          </cell>
          <cell r="T132">
            <v>10.4</v>
          </cell>
          <cell r="U132">
            <v>10.89</v>
          </cell>
          <cell r="V132">
            <v>10.039999999999999</v>
          </cell>
          <cell r="W132">
            <v>10.23</v>
          </cell>
          <cell r="X132">
            <v>10.53</v>
          </cell>
          <cell r="Y132">
            <v>9.52</v>
          </cell>
          <cell r="Z132">
            <v>8.58</v>
          </cell>
          <cell r="AA132">
            <v>9.27</v>
          </cell>
          <cell r="AB132">
            <v>9.1999999999999993</v>
          </cell>
          <cell r="AC132">
            <v>9.91</v>
          </cell>
          <cell r="AD132">
            <v>11.22</v>
          </cell>
          <cell r="AE132">
            <v>11.48</v>
          </cell>
          <cell r="AF132">
            <v>12.1</v>
          </cell>
          <cell r="AG132">
            <v>12.44</v>
          </cell>
          <cell r="AH132">
            <v>12.75</v>
          </cell>
          <cell r="AI132">
            <v>12.4</v>
          </cell>
          <cell r="AJ132">
            <v>12.47</v>
          </cell>
          <cell r="AK132">
            <v>12.83</v>
          </cell>
          <cell r="AL132">
            <v>13.39</v>
          </cell>
          <cell r="AM132">
            <v>13.53</v>
          </cell>
          <cell r="AN132">
            <v>13.63</v>
          </cell>
          <cell r="AO132">
            <v>13.7</v>
          </cell>
          <cell r="AP132">
            <v>13.97</v>
          </cell>
          <cell r="AQ132">
            <v>15</v>
          </cell>
          <cell r="AR132">
            <v>15.84</v>
          </cell>
          <cell r="AS132">
            <v>15.78</v>
          </cell>
          <cell r="AT132">
            <v>16.28</v>
          </cell>
          <cell r="AU132">
            <v>16.45</v>
          </cell>
          <cell r="AV132">
            <v>16.010000000000002</v>
          </cell>
          <cell r="AW132">
            <v>16.02</v>
          </cell>
          <cell r="AX132">
            <v>16.920000000000002</v>
          </cell>
          <cell r="AY132">
            <v>16.78</v>
          </cell>
          <cell r="AZ132">
            <v>17.239999999999998</v>
          </cell>
          <cell r="BA132">
            <v>18.8</v>
          </cell>
          <cell r="BB132">
            <v>19.62</v>
          </cell>
        </row>
        <row r="133">
          <cell r="C133" t="str">
            <v>..</v>
          </cell>
          <cell r="D133" t="str">
            <v>..</v>
          </cell>
          <cell r="E133" t="str">
            <v>..</v>
          </cell>
          <cell r="F133" t="str">
            <v>..</v>
          </cell>
          <cell r="G133" t="str">
            <v>..</v>
          </cell>
          <cell r="H133" t="str">
            <v>..</v>
          </cell>
          <cell r="I133" t="str">
            <v>..</v>
          </cell>
          <cell r="J133" t="str">
            <v>..</v>
          </cell>
          <cell r="K133" t="str">
            <v>..</v>
          </cell>
          <cell r="L133" t="str">
            <v>..</v>
          </cell>
          <cell r="M133" t="str">
            <v>..</v>
          </cell>
          <cell r="N133">
            <v>16.59</v>
          </cell>
          <cell r="O133">
            <v>16.75</v>
          </cell>
          <cell r="P133">
            <v>17.71</v>
          </cell>
          <cell r="Q133">
            <v>18.670000000000002</v>
          </cell>
          <cell r="R133">
            <v>20.91</v>
          </cell>
          <cell r="S133">
            <v>19.95</v>
          </cell>
          <cell r="T133">
            <v>21.17</v>
          </cell>
          <cell r="U133">
            <v>22.6</v>
          </cell>
          <cell r="V133">
            <v>24.14</v>
          </cell>
          <cell r="W133">
            <v>26.1</v>
          </cell>
          <cell r="X133">
            <v>28.67</v>
          </cell>
          <cell r="Y133">
            <v>31.72</v>
          </cell>
          <cell r="Z133">
            <v>33.28</v>
          </cell>
          <cell r="AA133">
            <v>35.700000000000003</v>
          </cell>
          <cell r="AB133">
            <v>39.14</v>
          </cell>
          <cell r="AC133">
            <v>41.13</v>
          </cell>
          <cell r="AD133">
            <v>47.87</v>
          </cell>
          <cell r="AE133">
            <v>51.66</v>
          </cell>
          <cell r="AF133">
            <v>55.89</v>
          </cell>
          <cell r="AG133">
            <v>58.6</v>
          </cell>
          <cell r="AH133">
            <v>59.71</v>
          </cell>
          <cell r="AI133">
            <v>65.03</v>
          </cell>
          <cell r="AJ133">
            <v>70.12</v>
          </cell>
          <cell r="AK133">
            <v>73.94</v>
          </cell>
          <cell r="AL133">
            <v>79.52</v>
          </cell>
          <cell r="AM133">
            <v>85.96</v>
          </cell>
          <cell r="AN133">
            <v>89.2</v>
          </cell>
          <cell r="AO133">
            <v>91.17</v>
          </cell>
          <cell r="AP133">
            <v>99.68</v>
          </cell>
          <cell r="AQ133">
            <v>99.21</v>
          </cell>
          <cell r="AR133">
            <v>100.35</v>
          </cell>
          <cell r="AS133">
            <v>102.76</v>
          </cell>
          <cell r="AT133">
            <v>105.76</v>
          </cell>
          <cell r="AU133">
            <v>118.07</v>
          </cell>
          <cell r="AV133">
            <v>120.49</v>
          </cell>
          <cell r="AW133">
            <v>129.87</v>
          </cell>
          <cell r="AX133">
            <v>141.47</v>
          </cell>
          <cell r="AY133">
            <v>135.69999999999999</v>
          </cell>
          <cell r="AZ133">
            <v>139.49</v>
          </cell>
          <cell r="BA133">
            <v>135.38999999999999</v>
          </cell>
          <cell r="BB133">
            <v>136.28</v>
          </cell>
        </row>
        <row r="134">
          <cell r="C134" t="str">
            <v>..</v>
          </cell>
          <cell r="D134" t="str">
            <v>..</v>
          </cell>
          <cell r="E134" t="str">
            <v>..</v>
          </cell>
          <cell r="F134" t="str">
            <v>..</v>
          </cell>
          <cell r="G134" t="str">
            <v>..</v>
          </cell>
          <cell r="H134" t="str">
            <v>..</v>
          </cell>
          <cell r="I134" t="str">
            <v>..</v>
          </cell>
          <cell r="J134" t="str">
            <v>..</v>
          </cell>
          <cell r="K134" t="str">
            <v>..</v>
          </cell>
          <cell r="L134" t="str">
            <v>..</v>
          </cell>
          <cell r="M134" t="str">
            <v>..</v>
          </cell>
          <cell r="N134">
            <v>2.52</v>
          </cell>
          <cell r="O134">
            <v>2.7</v>
          </cell>
          <cell r="P134">
            <v>2.96</v>
          </cell>
          <cell r="Q134">
            <v>3.01</v>
          </cell>
          <cell r="R134">
            <v>3.13</v>
          </cell>
          <cell r="S134">
            <v>3.12</v>
          </cell>
          <cell r="T134">
            <v>3.09</v>
          </cell>
          <cell r="U134">
            <v>2.91</v>
          </cell>
          <cell r="V134">
            <v>3.07</v>
          </cell>
          <cell r="W134">
            <v>2.92</v>
          </cell>
          <cell r="X134">
            <v>2.52</v>
          </cell>
          <cell r="Y134">
            <v>2.97</v>
          </cell>
          <cell r="Z134">
            <v>3.4</v>
          </cell>
          <cell r="AA134">
            <v>2.82</v>
          </cell>
          <cell r="AB134">
            <v>2.68</v>
          </cell>
          <cell r="AC134">
            <v>2.76</v>
          </cell>
          <cell r="AD134">
            <v>3.05</v>
          </cell>
          <cell r="AE134">
            <v>2.38</v>
          </cell>
          <cell r="AF134">
            <v>2.4900000000000002</v>
          </cell>
          <cell r="AG134">
            <v>2.5499999999999998</v>
          </cell>
          <cell r="AH134">
            <v>2.98</v>
          </cell>
          <cell r="AI134">
            <v>3.53</v>
          </cell>
          <cell r="AJ134">
            <v>3.56</v>
          </cell>
          <cell r="AK134">
            <v>3.8</v>
          </cell>
          <cell r="AL134">
            <v>4.1100000000000003</v>
          </cell>
          <cell r="AM134">
            <v>4.2</v>
          </cell>
          <cell r="AN134">
            <v>4.42</v>
          </cell>
          <cell r="AO134">
            <v>5.48</v>
          </cell>
          <cell r="AP134">
            <v>4.7699999999999996</v>
          </cell>
          <cell r="AQ134">
            <v>4.9400000000000004</v>
          </cell>
          <cell r="AR134">
            <v>5.9</v>
          </cell>
          <cell r="AS134">
            <v>5.17</v>
          </cell>
          <cell r="AT134">
            <v>5.21</v>
          </cell>
          <cell r="AU134">
            <v>5.38</v>
          </cell>
          <cell r="AV134">
            <v>6.82</v>
          </cell>
          <cell r="AW134">
            <v>7.2</v>
          </cell>
          <cell r="AX134">
            <v>7.05</v>
          </cell>
          <cell r="AY134">
            <v>6.61</v>
          </cell>
          <cell r="AZ134">
            <v>7.78</v>
          </cell>
          <cell r="BA134">
            <v>8.4</v>
          </cell>
          <cell r="BB134">
            <v>9.36</v>
          </cell>
        </row>
        <row r="135">
          <cell r="C135" t="str">
            <v>..</v>
          </cell>
          <cell r="D135" t="str">
            <v>..</v>
          </cell>
          <cell r="E135" t="str">
            <v>..</v>
          </cell>
          <cell r="F135" t="str">
            <v>..</v>
          </cell>
          <cell r="G135" t="str">
            <v>..</v>
          </cell>
          <cell r="H135" t="str">
            <v>..</v>
          </cell>
          <cell r="I135" t="str">
            <v>..</v>
          </cell>
          <cell r="J135" t="str">
            <v>..</v>
          </cell>
          <cell r="K135" t="str">
            <v>..</v>
          </cell>
          <cell r="L135" t="str">
            <v>..</v>
          </cell>
          <cell r="M135" t="str">
            <v>..</v>
          </cell>
          <cell r="N135">
            <v>0.56999999999999995</v>
          </cell>
          <cell r="O135">
            <v>0.63</v>
          </cell>
          <cell r="P135">
            <v>0.7</v>
          </cell>
          <cell r="Q135">
            <v>0.66</v>
          </cell>
          <cell r="R135">
            <v>0.69</v>
          </cell>
          <cell r="S135">
            <v>0.78</v>
          </cell>
          <cell r="T135">
            <v>1.1200000000000001</v>
          </cell>
          <cell r="U135">
            <v>1.39</v>
          </cell>
          <cell r="V135">
            <v>1.34</v>
          </cell>
          <cell r="W135">
            <v>1.36</v>
          </cell>
          <cell r="X135">
            <v>1.31</v>
          </cell>
          <cell r="Y135">
            <v>1.31</v>
          </cell>
          <cell r="Z135">
            <v>1.24</v>
          </cell>
          <cell r="AA135">
            <v>1.39</v>
          </cell>
          <cell r="AB135">
            <v>1.41</v>
          </cell>
          <cell r="AC135">
            <v>1.46</v>
          </cell>
          <cell r="AD135">
            <v>1.6</v>
          </cell>
          <cell r="AE135">
            <v>1.83</v>
          </cell>
          <cell r="AF135">
            <v>1.82</v>
          </cell>
          <cell r="AG135">
            <v>1.91</v>
          </cell>
          <cell r="AH135">
            <v>1.87</v>
          </cell>
          <cell r="AI135">
            <v>2.2400000000000002</v>
          </cell>
          <cell r="AJ135">
            <v>2.59</v>
          </cell>
          <cell r="AK135">
            <v>3.04</v>
          </cell>
          <cell r="AL135">
            <v>3.45</v>
          </cell>
          <cell r="AM135">
            <v>3.42</v>
          </cell>
          <cell r="AN135">
            <v>3.8</v>
          </cell>
          <cell r="AO135">
            <v>3.98</v>
          </cell>
          <cell r="AP135">
            <v>3.99</v>
          </cell>
          <cell r="AQ135">
            <v>3.25</v>
          </cell>
          <cell r="AR135">
            <v>3.38</v>
          </cell>
          <cell r="AS135">
            <v>3.56</v>
          </cell>
          <cell r="AT135">
            <v>3.68</v>
          </cell>
          <cell r="AU135">
            <v>3.73</v>
          </cell>
          <cell r="AV135">
            <v>3.44</v>
          </cell>
          <cell r="AW135">
            <v>3.69</v>
          </cell>
          <cell r="AX135">
            <v>3.84</v>
          </cell>
          <cell r="AY135">
            <v>3.76</v>
          </cell>
          <cell r="AZ135">
            <v>4.13</v>
          </cell>
          <cell r="BA135">
            <v>4.6900000000000004</v>
          </cell>
          <cell r="BB135">
            <v>4.91</v>
          </cell>
        </row>
        <row r="136">
          <cell r="C136" t="str">
            <v>..</v>
          </cell>
          <cell r="D136" t="str">
            <v>..</v>
          </cell>
          <cell r="E136" t="str">
            <v>..</v>
          </cell>
          <cell r="F136" t="str">
            <v>..</v>
          </cell>
          <cell r="G136" t="str">
            <v>..</v>
          </cell>
          <cell r="H136" t="str">
            <v>..</v>
          </cell>
          <cell r="I136" t="str">
            <v>..</v>
          </cell>
          <cell r="J136" t="str">
            <v>..</v>
          </cell>
          <cell r="K136" t="str">
            <v>..</v>
          </cell>
          <cell r="L136" t="str">
            <v>..</v>
          </cell>
          <cell r="M136" t="str">
            <v>..</v>
          </cell>
          <cell r="N136">
            <v>815.56</v>
          </cell>
          <cell r="O136">
            <v>868.3</v>
          </cell>
          <cell r="P136">
            <v>902.81</v>
          </cell>
          <cell r="Q136">
            <v>920.97</v>
          </cell>
          <cell r="R136">
            <v>1068.45</v>
          </cell>
          <cell r="S136">
            <v>1110.31</v>
          </cell>
          <cell r="T136">
            <v>1254.07</v>
          </cell>
          <cell r="U136">
            <v>1423.61</v>
          </cell>
          <cell r="V136">
            <v>1449.85</v>
          </cell>
          <cell r="W136">
            <v>1425.45</v>
          </cell>
          <cell r="X136">
            <v>1409.15</v>
          </cell>
          <cell r="Y136">
            <v>1466.55</v>
          </cell>
          <cell r="Z136">
            <v>1540.41</v>
          </cell>
          <cell r="AA136">
            <v>1677.67</v>
          </cell>
          <cell r="AB136">
            <v>1724.48</v>
          </cell>
          <cell r="AC136">
            <v>1827.35</v>
          </cell>
          <cell r="AD136">
            <v>1965.45</v>
          </cell>
          <cell r="AE136">
            <v>2112.36</v>
          </cell>
          <cell r="AF136">
            <v>2191.67</v>
          </cell>
          <cell r="AG136">
            <v>2244.87</v>
          </cell>
          <cell r="AH136">
            <v>2353.7199999999998</v>
          </cell>
          <cell r="AI136">
            <v>2462.0100000000002</v>
          </cell>
          <cell r="AJ136">
            <v>2660.99</v>
          </cell>
          <cell r="AK136">
            <v>2775.01</v>
          </cell>
          <cell r="AL136">
            <v>3021.64</v>
          </cell>
          <cell r="AM136">
            <v>3090.57</v>
          </cell>
          <cell r="AN136">
            <v>3062.75</v>
          </cell>
          <cell r="AO136">
            <v>3139.27</v>
          </cell>
          <cell r="AP136">
            <v>3040</v>
          </cell>
          <cell r="AQ136">
            <v>3310.09</v>
          </cell>
          <cell r="AR136">
            <v>3396.17</v>
          </cell>
          <cell r="AS136">
            <v>3605.4</v>
          </cell>
          <cell r="AT136">
            <v>4176.6400000000003</v>
          </cell>
          <cell r="AU136">
            <v>4837.29</v>
          </cell>
          <cell r="AV136">
            <v>5403.1</v>
          </cell>
          <cell r="AW136">
            <v>5913.5</v>
          </cell>
          <cell r="AX136">
            <v>6316.44</v>
          </cell>
          <cell r="AY136">
            <v>6489.98</v>
          </cell>
          <cell r="AZ136">
            <v>6792.96</v>
          </cell>
          <cell r="BA136">
            <v>7252.63</v>
          </cell>
          <cell r="BB136">
            <v>7954.55</v>
          </cell>
        </row>
        <row r="137">
          <cell r="C137" t="str">
            <v>..</v>
          </cell>
          <cell r="D137" t="str">
            <v>..</v>
          </cell>
          <cell r="E137" t="str">
            <v>..</v>
          </cell>
          <cell r="F137" t="str">
            <v>..</v>
          </cell>
          <cell r="G137" t="str">
            <v>..</v>
          </cell>
          <cell r="H137" t="str">
            <v>..</v>
          </cell>
          <cell r="I137" t="str">
            <v>..</v>
          </cell>
          <cell r="J137" t="str">
            <v>..</v>
          </cell>
          <cell r="K137" t="str">
            <v>..</v>
          </cell>
          <cell r="L137" t="str">
            <v>..</v>
          </cell>
          <cell r="M137" t="str">
            <v>..</v>
          </cell>
          <cell r="N137">
            <v>15.56</v>
          </cell>
          <cell r="O137">
            <v>15.53</v>
          </cell>
          <cell r="P137">
            <v>16.399999999999999</v>
          </cell>
          <cell r="Q137">
            <v>17.63</v>
          </cell>
          <cell r="R137">
            <v>18.43</v>
          </cell>
          <cell r="S137">
            <v>18.73</v>
          </cell>
          <cell r="T137">
            <v>18.38</v>
          </cell>
          <cell r="U137">
            <v>18.5</v>
          </cell>
          <cell r="V137">
            <v>19.36</v>
          </cell>
          <cell r="W137">
            <v>20.55</v>
          </cell>
          <cell r="X137">
            <v>21.45</v>
          </cell>
          <cell r="Y137">
            <v>21.27</v>
          </cell>
          <cell r="Z137">
            <v>17.82</v>
          </cell>
          <cell r="AA137">
            <v>18.8</v>
          </cell>
          <cell r="AB137">
            <v>18.23</v>
          </cell>
          <cell r="AC137">
            <v>19.61</v>
          </cell>
          <cell r="AD137">
            <v>21.14</v>
          </cell>
          <cell r="AE137">
            <v>21.49</v>
          </cell>
          <cell r="AF137">
            <v>19.38</v>
          </cell>
          <cell r="AG137">
            <v>19.21</v>
          </cell>
          <cell r="AH137">
            <v>18.68</v>
          </cell>
          <cell r="AI137">
            <v>19.43</v>
          </cell>
          <cell r="AJ137">
            <v>20.2</v>
          </cell>
          <cell r="AK137">
            <v>20.94</v>
          </cell>
          <cell r="AL137">
            <v>23.72</v>
          </cell>
          <cell r="AM137">
            <v>25.79</v>
          </cell>
          <cell r="AN137">
            <v>25.6</v>
          </cell>
          <cell r="AO137">
            <v>24.65</v>
          </cell>
          <cell r="AP137">
            <v>27.02</v>
          </cell>
          <cell r="AQ137">
            <v>26.49</v>
          </cell>
          <cell r="AR137">
            <v>24.5</v>
          </cell>
          <cell r="AS137">
            <v>25.76</v>
          </cell>
          <cell r="AT137">
            <v>25.12</v>
          </cell>
          <cell r="AU137">
            <v>29.11</v>
          </cell>
          <cell r="AV137">
            <v>28.87</v>
          </cell>
          <cell r="AW137">
            <v>28.4</v>
          </cell>
          <cell r="AX137">
            <v>30.92</v>
          </cell>
          <cell r="AY137">
            <v>35.630000000000003</v>
          </cell>
          <cell r="AZ137">
            <v>38.25</v>
          </cell>
          <cell r="BA137">
            <v>41.75</v>
          </cell>
          <cell r="BB137">
            <v>44.68</v>
          </cell>
        </row>
        <row r="138">
          <cell r="C138" t="str">
            <v>..</v>
          </cell>
          <cell r="D138" t="str">
            <v>..</v>
          </cell>
          <cell r="E138" t="str">
            <v>..</v>
          </cell>
          <cell r="F138" t="str">
            <v>..</v>
          </cell>
          <cell r="G138" t="str">
            <v>..</v>
          </cell>
          <cell r="H138" t="str">
            <v>..</v>
          </cell>
          <cell r="I138" t="str">
            <v>..</v>
          </cell>
          <cell r="J138" t="str">
            <v>..</v>
          </cell>
          <cell r="K138" t="str">
            <v>..</v>
          </cell>
          <cell r="L138" t="str">
            <v>..</v>
          </cell>
          <cell r="M138" t="str">
            <v>..</v>
          </cell>
          <cell r="N138">
            <v>23.04</v>
          </cell>
          <cell r="O138">
            <v>24.01</v>
          </cell>
          <cell r="P138">
            <v>27.3</v>
          </cell>
          <cell r="Q138">
            <v>26.13</v>
          </cell>
          <cell r="R138">
            <v>29.03</v>
          </cell>
          <cell r="S138">
            <v>29.07</v>
          </cell>
          <cell r="T138">
            <v>32.479999999999997</v>
          </cell>
          <cell r="U138">
            <v>33.94</v>
          </cell>
          <cell r="V138">
            <v>35.29</v>
          </cell>
          <cell r="W138">
            <v>33.28</v>
          </cell>
          <cell r="X138">
            <v>31.6</v>
          </cell>
          <cell r="Y138">
            <v>31.95</v>
          </cell>
          <cell r="Z138">
            <v>34.04</v>
          </cell>
          <cell r="AA138">
            <v>29.49</v>
          </cell>
          <cell r="AB138">
            <v>28.48</v>
          </cell>
          <cell r="AC138">
            <v>26.37</v>
          </cell>
          <cell r="AD138">
            <v>32.659999999999997</v>
          </cell>
          <cell r="AE138">
            <v>34.630000000000003</v>
          </cell>
          <cell r="AF138">
            <v>36.6</v>
          </cell>
          <cell r="AG138">
            <v>38.229999999999997</v>
          </cell>
          <cell r="AH138">
            <v>37.46</v>
          </cell>
          <cell r="AI138">
            <v>40.880000000000003</v>
          </cell>
          <cell r="AJ138">
            <v>44.07</v>
          </cell>
          <cell r="AK138">
            <v>47.39</v>
          </cell>
          <cell r="AL138">
            <v>57.2</v>
          </cell>
          <cell r="AM138">
            <v>61.8</v>
          </cell>
          <cell r="AN138">
            <v>68.62</v>
          </cell>
          <cell r="AO138">
            <v>69</v>
          </cell>
          <cell r="AP138">
            <v>66.540000000000006</v>
          </cell>
          <cell r="AQ138">
            <v>67.52</v>
          </cell>
          <cell r="AR138">
            <v>67.2</v>
          </cell>
          <cell r="AS138">
            <v>66.260000000000005</v>
          </cell>
          <cell r="AT138">
            <v>68.36</v>
          </cell>
          <cell r="AU138">
            <v>69.680000000000007</v>
          </cell>
          <cell r="AV138">
            <v>70.709999999999994</v>
          </cell>
          <cell r="AW138">
            <v>64.84</v>
          </cell>
          <cell r="AX138">
            <v>68.3</v>
          </cell>
          <cell r="AY138">
            <v>70.42</v>
          </cell>
          <cell r="AZ138">
            <v>70.790000000000006</v>
          </cell>
          <cell r="BA138">
            <v>76.569999999999993</v>
          </cell>
          <cell r="BB138">
            <v>77.12</v>
          </cell>
        </row>
        <row r="139">
          <cell r="C139" t="str">
            <v>..</v>
          </cell>
          <cell r="D139" t="str">
            <v>..</v>
          </cell>
          <cell r="E139" t="str">
            <v>..</v>
          </cell>
          <cell r="F139" t="str">
            <v>..</v>
          </cell>
          <cell r="G139" t="str">
            <v>..</v>
          </cell>
          <cell r="H139" t="str">
            <v>..</v>
          </cell>
          <cell r="I139" t="str">
            <v>..</v>
          </cell>
          <cell r="J139" t="str">
            <v>..</v>
          </cell>
          <cell r="K139" t="str">
            <v>..</v>
          </cell>
          <cell r="L139" t="str">
            <v>..</v>
          </cell>
          <cell r="M139" t="str">
            <v>..</v>
          </cell>
          <cell r="N139">
            <v>2.23</v>
          </cell>
          <cell r="O139">
            <v>2.46</v>
          </cell>
          <cell r="P139">
            <v>3.44</v>
          </cell>
          <cell r="Q139">
            <v>2.98</v>
          </cell>
          <cell r="R139">
            <v>4.9000000000000004</v>
          </cell>
          <cell r="S139">
            <v>3.62</v>
          </cell>
          <cell r="T139">
            <v>4.17</v>
          </cell>
          <cell r="U139">
            <v>3.94</v>
          </cell>
          <cell r="V139">
            <v>6.56</v>
          </cell>
          <cell r="W139">
            <v>7.68</v>
          </cell>
          <cell r="X139">
            <v>9.2799999999999994</v>
          </cell>
          <cell r="Y139">
            <v>10.63</v>
          </cell>
          <cell r="Z139">
            <v>10.92</v>
          </cell>
          <cell r="AA139">
            <v>12.19</v>
          </cell>
          <cell r="AB139">
            <v>12.25</v>
          </cell>
          <cell r="AC139">
            <v>13.14</v>
          </cell>
          <cell r="AD139">
            <v>13.34</v>
          </cell>
          <cell r="AE139">
            <v>13.78</v>
          </cell>
          <cell r="AF139">
            <v>14.64</v>
          </cell>
          <cell r="AG139">
            <v>14.28</v>
          </cell>
          <cell r="AH139">
            <v>15.62</v>
          </cell>
          <cell r="AI139">
            <v>16.43</v>
          </cell>
          <cell r="AJ139">
            <v>17.27</v>
          </cell>
          <cell r="AK139">
            <v>18.079999999999998</v>
          </cell>
          <cell r="AL139">
            <v>18.82</v>
          </cell>
          <cell r="AM139">
            <v>19.72</v>
          </cell>
          <cell r="AN139">
            <v>21.43</v>
          </cell>
          <cell r="AO139">
            <v>22.75</v>
          </cell>
          <cell r="AP139">
            <v>24.87</v>
          </cell>
          <cell r="AQ139">
            <v>23.97</v>
          </cell>
          <cell r="AR139">
            <v>25.19</v>
          </cell>
          <cell r="AS139">
            <v>29.23</v>
          </cell>
          <cell r="AT139">
            <v>30.72</v>
          </cell>
          <cell r="AU139">
            <v>33.85</v>
          </cell>
          <cell r="AV139">
            <v>36.4</v>
          </cell>
          <cell r="AW139">
            <v>41.97</v>
          </cell>
          <cell r="AX139">
            <v>48.01</v>
          </cell>
          <cell r="AY139">
            <v>52.9</v>
          </cell>
          <cell r="AZ139">
            <v>56.2</v>
          </cell>
          <cell r="BA139">
            <v>63.44</v>
          </cell>
          <cell r="BB139">
            <v>71.38</v>
          </cell>
        </row>
        <row r="140">
          <cell r="C140" t="str">
            <v>..</v>
          </cell>
          <cell r="D140" t="str">
            <v>..</v>
          </cell>
          <cell r="E140" t="str">
            <v>..</v>
          </cell>
          <cell r="F140" t="str">
            <v>..</v>
          </cell>
          <cell r="G140" t="str">
            <v>..</v>
          </cell>
          <cell r="H140" t="str">
            <v>..</v>
          </cell>
          <cell r="I140" t="str">
            <v>..</v>
          </cell>
          <cell r="J140" t="str">
            <v>..</v>
          </cell>
          <cell r="K140" t="str">
            <v>..</v>
          </cell>
          <cell r="L140" t="str">
            <v>..</v>
          </cell>
          <cell r="M140" t="str">
            <v>..</v>
          </cell>
          <cell r="N140" t="str">
            <v>..</v>
          </cell>
          <cell r="O140" t="str">
            <v>..</v>
          </cell>
          <cell r="P140" t="str">
            <v>..</v>
          </cell>
          <cell r="Q140" t="str">
            <v>..</v>
          </cell>
          <cell r="R140" t="str">
            <v>..</v>
          </cell>
          <cell r="S140" t="str">
            <v>..</v>
          </cell>
          <cell r="T140" t="str">
            <v>..</v>
          </cell>
          <cell r="U140" t="str">
            <v>..</v>
          </cell>
          <cell r="V140" t="str">
            <v>..</v>
          </cell>
          <cell r="W140" t="str">
            <v>..</v>
          </cell>
          <cell r="X140" t="str">
            <v>..</v>
          </cell>
          <cell r="Y140" t="str">
            <v>..</v>
          </cell>
          <cell r="Z140" t="str">
            <v>..</v>
          </cell>
          <cell r="AA140" t="str">
            <v>..</v>
          </cell>
          <cell r="AB140" t="str">
            <v>..</v>
          </cell>
          <cell r="AC140" t="str">
            <v>..</v>
          </cell>
          <cell r="AD140" t="str">
            <v>..</v>
          </cell>
          <cell r="AE140" t="str">
            <v>..</v>
          </cell>
          <cell r="AF140" t="str">
            <v>..</v>
          </cell>
          <cell r="AG140">
            <v>30.18</v>
          </cell>
          <cell r="AH140">
            <v>24.32</v>
          </cell>
          <cell r="AI140">
            <v>19.64</v>
          </cell>
          <cell r="AJ140">
            <v>16.850000000000001</v>
          </cell>
          <cell r="AK140">
            <v>13.69</v>
          </cell>
          <cell r="AL140">
            <v>11.81</v>
          </cell>
          <cell r="AM140">
            <v>10.14</v>
          </cell>
          <cell r="AN140">
            <v>9.26</v>
          </cell>
          <cell r="AO140">
            <v>8.3800000000000008</v>
          </cell>
          <cell r="AP140">
            <v>7.1</v>
          </cell>
          <cell r="AQ140">
            <v>6.5</v>
          </cell>
          <cell r="AR140">
            <v>6.81</v>
          </cell>
          <cell r="AS140">
            <v>6.92</v>
          </cell>
          <cell r="AT140">
            <v>7.48</v>
          </cell>
          <cell r="AU140">
            <v>7.46</v>
          </cell>
          <cell r="AV140">
            <v>7.68</v>
          </cell>
          <cell r="AW140">
            <v>7.49</v>
          </cell>
          <cell r="AX140">
            <v>7.42</v>
          </cell>
          <cell r="AY140">
            <v>7.48</v>
          </cell>
          <cell r="AZ140">
            <v>7.33</v>
          </cell>
          <cell r="BA140">
            <v>7.93</v>
          </cell>
          <cell r="BB140">
            <v>7.89</v>
          </cell>
        </row>
        <row r="141">
          <cell r="C141" t="str">
            <v>..</v>
          </cell>
          <cell r="D141" t="str">
            <v>..</v>
          </cell>
          <cell r="E141" t="str">
            <v>..</v>
          </cell>
          <cell r="F141" t="str">
            <v>..</v>
          </cell>
          <cell r="G141" t="str">
            <v>..</v>
          </cell>
          <cell r="H141" t="str">
            <v>..</v>
          </cell>
          <cell r="I141" t="str">
            <v>..</v>
          </cell>
          <cell r="J141" t="str">
            <v>..</v>
          </cell>
          <cell r="K141" t="str">
            <v>..</v>
          </cell>
          <cell r="L141" t="str">
            <v>..</v>
          </cell>
          <cell r="M141" t="str">
            <v>..</v>
          </cell>
          <cell r="N141">
            <v>114.86</v>
          </cell>
          <cell r="O141">
            <v>118.59</v>
          </cell>
          <cell r="P141">
            <v>129.18</v>
          </cell>
          <cell r="Q141">
            <v>129.88999999999999</v>
          </cell>
          <cell r="R141">
            <v>140.56</v>
          </cell>
          <cell r="S141">
            <v>153.44</v>
          </cell>
          <cell r="T141">
            <v>160.78</v>
          </cell>
          <cell r="U141">
            <v>174.09</v>
          </cell>
          <cell r="V141">
            <v>178.53</v>
          </cell>
          <cell r="W141">
            <v>176.08</v>
          </cell>
          <cell r="X141">
            <v>177.23</v>
          </cell>
          <cell r="Y141">
            <v>175.03</v>
          </cell>
          <cell r="Z141">
            <v>177.12</v>
          </cell>
          <cell r="AA141">
            <v>173.4</v>
          </cell>
          <cell r="AB141">
            <v>173.31</v>
          </cell>
          <cell r="AC141">
            <v>178.41</v>
          </cell>
          <cell r="AD141">
            <v>187.14</v>
          </cell>
          <cell r="AE141">
            <v>191.63</v>
          </cell>
          <cell r="AF141">
            <v>187.82</v>
          </cell>
          <cell r="AG141">
            <v>167.5</v>
          </cell>
          <cell r="AH141">
            <v>141.16999999999999</v>
          </cell>
          <cell r="AI141">
            <v>126.34</v>
          </cell>
          <cell r="AJ141">
            <v>116.47</v>
          </cell>
          <cell r="AK141">
            <v>112.96</v>
          </cell>
          <cell r="AL141">
            <v>117.49</v>
          </cell>
          <cell r="AM141">
            <v>121.68</v>
          </cell>
          <cell r="AN141">
            <v>111.82</v>
          </cell>
          <cell r="AO141">
            <v>97.25</v>
          </cell>
          <cell r="AP141">
            <v>83.84</v>
          </cell>
          <cell r="AQ141">
            <v>87.04</v>
          </cell>
          <cell r="AR141">
            <v>91.72</v>
          </cell>
          <cell r="AS141">
            <v>91.21</v>
          </cell>
          <cell r="AT141">
            <v>97.04</v>
          </cell>
          <cell r="AU141">
            <v>94.57</v>
          </cell>
          <cell r="AV141">
            <v>95.23</v>
          </cell>
          <cell r="AW141">
            <v>96.86</v>
          </cell>
          <cell r="AX141">
            <v>94.62</v>
          </cell>
          <cell r="AY141">
            <v>93.23</v>
          </cell>
          <cell r="AZ141">
            <v>78.760000000000005</v>
          </cell>
          <cell r="BA141">
            <v>75.540000000000006</v>
          </cell>
          <cell r="BB141">
            <v>81.78</v>
          </cell>
        </row>
        <row r="142">
          <cell r="C142" t="str">
            <v>..</v>
          </cell>
          <cell r="D142" t="str">
            <v>..</v>
          </cell>
          <cell r="E142" t="str">
            <v>..</v>
          </cell>
          <cell r="F142" t="str">
            <v>..</v>
          </cell>
          <cell r="G142" t="str">
            <v>..</v>
          </cell>
          <cell r="H142" t="str">
            <v>..</v>
          </cell>
          <cell r="I142" t="str">
            <v>..</v>
          </cell>
          <cell r="J142" t="str">
            <v>..</v>
          </cell>
          <cell r="K142" t="str">
            <v>..</v>
          </cell>
          <cell r="L142" t="str">
            <v>..</v>
          </cell>
          <cell r="M142" t="str">
            <v>..</v>
          </cell>
          <cell r="N142">
            <v>1.21</v>
          </cell>
          <cell r="O142">
            <v>1.25</v>
          </cell>
          <cell r="P142">
            <v>1.38</v>
          </cell>
          <cell r="Q142">
            <v>1.47</v>
          </cell>
          <cell r="R142">
            <v>1.61</v>
          </cell>
          <cell r="S142">
            <v>1.68</v>
          </cell>
          <cell r="T142">
            <v>1.83</v>
          </cell>
          <cell r="U142">
            <v>1.77</v>
          </cell>
          <cell r="V142">
            <v>1.96</v>
          </cell>
          <cell r="W142">
            <v>2.04</v>
          </cell>
          <cell r="X142">
            <v>2</v>
          </cell>
          <cell r="Y142">
            <v>1.92</v>
          </cell>
          <cell r="Z142">
            <v>1.9</v>
          </cell>
          <cell r="AA142">
            <v>2.04</v>
          </cell>
          <cell r="AB142">
            <v>2.11</v>
          </cell>
          <cell r="AC142">
            <v>2.0299999999999998</v>
          </cell>
          <cell r="AD142">
            <v>2.06</v>
          </cell>
          <cell r="AE142">
            <v>1.96</v>
          </cell>
          <cell r="AF142">
            <v>2.0699999999999998</v>
          </cell>
          <cell r="AG142">
            <v>2.13</v>
          </cell>
          <cell r="AH142">
            <v>2.12</v>
          </cell>
          <cell r="AI142">
            <v>2.31</v>
          </cell>
          <cell r="AJ142">
            <v>2.2599999999999998</v>
          </cell>
          <cell r="AK142">
            <v>2.3199999999999998</v>
          </cell>
          <cell r="AL142">
            <v>2.4700000000000002</v>
          </cell>
          <cell r="AM142">
            <v>2.59</v>
          </cell>
          <cell r="AN142">
            <v>2.86</v>
          </cell>
          <cell r="AO142">
            <v>3.18</v>
          </cell>
          <cell r="AP142">
            <v>3.54</v>
          </cell>
          <cell r="AQ142">
            <v>3.6</v>
          </cell>
          <cell r="AR142">
            <v>4</v>
          </cell>
          <cell r="AS142">
            <v>4.04</v>
          </cell>
          <cell r="AT142">
            <v>3.83</v>
          </cell>
          <cell r="AU142">
            <v>4.49</v>
          </cell>
          <cell r="AV142">
            <v>4.6500000000000004</v>
          </cell>
          <cell r="AW142">
            <v>4.45</v>
          </cell>
          <cell r="AX142">
            <v>4.97</v>
          </cell>
          <cell r="AY142">
            <v>4.97</v>
          </cell>
          <cell r="AZ142">
            <v>5.4</v>
          </cell>
          <cell r="BA142">
            <v>5.58</v>
          </cell>
          <cell r="BB142">
            <v>5.67</v>
          </cell>
        </row>
        <row r="143">
          <cell r="C143" t="str">
            <v>..</v>
          </cell>
          <cell r="D143" t="str">
            <v>..</v>
          </cell>
          <cell r="E143" t="str">
            <v>..</v>
          </cell>
          <cell r="F143" t="str">
            <v>..</v>
          </cell>
          <cell r="G143" t="str">
            <v>..</v>
          </cell>
          <cell r="H143" t="str">
            <v>..</v>
          </cell>
          <cell r="I143" t="str">
            <v>..</v>
          </cell>
          <cell r="J143" t="str">
            <v>..</v>
          </cell>
          <cell r="K143" t="str">
            <v>..</v>
          </cell>
          <cell r="L143" t="str">
            <v>..</v>
          </cell>
          <cell r="M143" t="str">
            <v>..</v>
          </cell>
          <cell r="N143" t="str">
            <v>..</v>
          </cell>
          <cell r="O143" t="str">
            <v>..</v>
          </cell>
          <cell r="P143" t="str">
            <v>..</v>
          </cell>
          <cell r="Q143" t="str">
            <v>..</v>
          </cell>
          <cell r="R143" t="str">
            <v>..</v>
          </cell>
          <cell r="S143" t="str">
            <v>..</v>
          </cell>
          <cell r="T143" t="str">
            <v>..</v>
          </cell>
          <cell r="U143" t="str">
            <v>..</v>
          </cell>
          <cell r="V143" t="str">
            <v>..</v>
          </cell>
          <cell r="W143" t="str">
            <v>..</v>
          </cell>
          <cell r="X143" t="str">
            <v>..</v>
          </cell>
          <cell r="Y143" t="str">
            <v>..</v>
          </cell>
          <cell r="Z143" t="str">
            <v>..</v>
          </cell>
          <cell r="AA143" t="str">
            <v>..</v>
          </cell>
          <cell r="AB143" t="str">
            <v>..</v>
          </cell>
          <cell r="AC143" t="str">
            <v>..</v>
          </cell>
          <cell r="AD143" t="str">
            <v>..</v>
          </cell>
          <cell r="AE143" t="str">
            <v>..</v>
          </cell>
          <cell r="AF143" t="str">
            <v>..</v>
          </cell>
          <cell r="AG143">
            <v>61.4</v>
          </cell>
          <cell r="AH143">
            <v>51.74</v>
          </cell>
          <cell r="AI143">
            <v>47.54</v>
          </cell>
          <cell r="AJ143">
            <v>42.19</v>
          </cell>
          <cell r="AK143">
            <v>38.409999999999997</v>
          </cell>
          <cell r="AL143">
            <v>43.99</v>
          </cell>
          <cell r="AM143">
            <v>51.17</v>
          </cell>
          <cell r="AN143">
            <v>55.8</v>
          </cell>
          <cell r="AO143">
            <v>55.66</v>
          </cell>
          <cell r="AP143">
            <v>39.619999999999997</v>
          </cell>
          <cell r="AQ143">
            <v>42.51</v>
          </cell>
          <cell r="AR143">
            <v>44.66</v>
          </cell>
          <cell r="AS143">
            <v>48.19</v>
          </cell>
          <cell r="AT143">
            <v>51.73</v>
          </cell>
          <cell r="AU143">
            <v>55.99</v>
          </cell>
          <cell r="AV143">
            <v>49.15</v>
          </cell>
          <cell r="AW143">
            <v>51.59</v>
          </cell>
          <cell r="AX143">
            <v>49.65</v>
          </cell>
          <cell r="AY143">
            <v>48.46</v>
          </cell>
          <cell r="AZ143">
            <v>45.33</v>
          </cell>
          <cell r="BA143">
            <v>45.78</v>
          </cell>
          <cell r="BB143">
            <v>49.78</v>
          </cell>
        </row>
        <row r="144">
          <cell r="C144" t="str">
            <v>..</v>
          </cell>
          <cell r="D144" t="str">
            <v>..</v>
          </cell>
          <cell r="E144" t="str">
            <v>..</v>
          </cell>
          <cell r="F144" t="str">
            <v>..</v>
          </cell>
          <cell r="G144" t="str">
            <v>..</v>
          </cell>
          <cell r="H144" t="str">
            <v>..</v>
          </cell>
          <cell r="I144" t="str">
            <v>..</v>
          </cell>
          <cell r="J144" t="str">
            <v>..</v>
          </cell>
          <cell r="K144" t="str">
            <v>..</v>
          </cell>
          <cell r="L144" t="str">
            <v>..</v>
          </cell>
          <cell r="M144" t="str">
            <v>..</v>
          </cell>
          <cell r="N144">
            <v>6.14</v>
          </cell>
          <cell r="O144">
            <v>7.31</v>
          </cell>
          <cell r="P144">
            <v>8.1300000000000008</v>
          </cell>
          <cell r="Q144">
            <v>8.5299999999999994</v>
          </cell>
          <cell r="R144">
            <v>8.4600000000000009</v>
          </cell>
          <cell r="S144">
            <v>9.2200000000000006</v>
          </cell>
          <cell r="T144">
            <v>10.34</v>
          </cell>
          <cell r="U144">
            <v>11.92</v>
          </cell>
          <cell r="V144">
            <v>12.7</v>
          </cell>
          <cell r="W144">
            <v>12.69</v>
          </cell>
          <cell r="X144">
            <v>13.79</v>
          </cell>
          <cell r="Y144">
            <v>14.28</v>
          </cell>
          <cell r="Z144">
            <v>15.34</v>
          </cell>
          <cell r="AA144">
            <v>15.91</v>
          </cell>
          <cell r="AB144">
            <v>16.309999999999999</v>
          </cell>
          <cell r="AC144">
            <v>16.64</v>
          </cell>
          <cell r="AD144">
            <v>17.18</v>
          </cell>
          <cell r="AE144">
            <v>19.77</v>
          </cell>
          <cell r="AF144">
            <v>21.16</v>
          </cell>
          <cell r="AG144">
            <v>29.39</v>
          </cell>
          <cell r="AH144">
            <v>31</v>
          </cell>
          <cell r="AI144">
            <v>32.03</v>
          </cell>
          <cell r="AJ144">
            <v>36.85</v>
          </cell>
          <cell r="AK144">
            <v>38.72</v>
          </cell>
          <cell r="AL144">
            <v>41.57</v>
          </cell>
          <cell r="AM144">
            <v>43.67</v>
          </cell>
          <cell r="AN144">
            <v>44.65</v>
          </cell>
          <cell r="AO144">
            <v>44.26</v>
          </cell>
          <cell r="AP144">
            <v>47.47</v>
          </cell>
          <cell r="AQ144">
            <v>47.56</v>
          </cell>
          <cell r="AR144">
            <v>48.04</v>
          </cell>
          <cell r="AS144">
            <v>46.62</v>
          </cell>
          <cell r="AT144">
            <v>48.52</v>
          </cell>
          <cell r="AU144">
            <v>50.28</v>
          </cell>
          <cell r="AV144">
            <v>49.59</v>
          </cell>
          <cell r="AW144">
            <v>53.26</v>
          </cell>
          <cell r="AX144">
            <v>54.02</v>
          </cell>
          <cell r="AY144">
            <v>55.21</v>
          </cell>
          <cell r="AZ144">
            <v>55.71</v>
          </cell>
          <cell r="BA144">
            <v>64.28</v>
          </cell>
          <cell r="BB144">
            <v>64.77</v>
          </cell>
        </row>
        <row r="145">
          <cell r="C145" t="str">
            <v>..</v>
          </cell>
          <cell r="D145" t="str">
            <v>..</v>
          </cell>
          <cell r="E145" t="str">
            <v>..</v>
          </cell>
          <cell r="F145" t="str">
            <v>..</v>
          </cell>
          <cell r="G145" t="str">
            <v>..</v>
          </cell>
          <cell r="H145" t="str">
            <v>..</v>
          </cell>
          <cell r="I145" t="str">
            <v>..</v>
          </cell>
          <cell r="J145" t="str">
            <v>..</v>
          </cell>
          <cell r="K145" t="str">
            <v>..</v>
          </cell>
          <cell r="L145" t="str">
            <v>..</v>
          </cell>
          <cell r="M145" t="str">
            <v>..</v>
          </cell>
          <cell r="N145">
            <v>2.75</v>
          </cell>
          <cell r="O145">
            <v>3.47</v>
          </cell>
          <cell r="P145">
            <v>3.64</v>
          </cell>
          <cell r="Q145">
            <v>2.94</v>
          </cell>
          <cell r="R145">
            <v>2.69</v>
          </cell>
          <cell r="S145">
            <v>2.76</v>
          </cell>
          <cell r="T145">
            <v>2.97</v>
          </cell>
          <cell r="U145">
            <v>3.41</v>
          </cell>
          <cell r="V145">
            <v>3.7</v>
          </cell>
          <cell r="W145">
            <v>3.71</v>
          </cell>
          <cell r="X145">
            <v>3.79</v>
          </cell>
          <cell r="Y145">
            <v>4.28</v>
          </cell>
          <cell r="Z145">
            <v>4.4800000000000004</v>
          </cell>
          <cell r="AA145">
            <v>3.91</v>
          </cell>
          <cell r="AB145">
            <v>3.56</v>
          </cell>
          <cell r="AC145">
            <v>3.56</v>
          </cell>
          <cell r="AD145">
            <v>4.04</v>
          </cell>
          <cell r="AE145">
            <v>3.85</v>
          </cell>
          <cell r="AF145">
            <v>3.64</v>
          </cell>
          <cell r="AG145">
            <v>3.73</v>
          </cell>
          <cell r="AH145">
            <v>3.9</v>
          </cell>
          <cell r="AI145">
            <v>4.99</v>
          </cell>
          <cell r="AJ145">
            <v>4.9000000000000004</v>
          </cell>
          <cell r="AK145">
            <v>5.45</v>
          </cell>
          <cell r="AL145">
            <v>5.53</v>
          </cell>
          <cell r="AM145">
            <v>8.09</v>
          </cell>
          <cell r="AN145">
            <v>8.0299999999999994</v>
          </cell>
          <cell r="AO145">
            <v>8.34</v>
          </cell>
          <cell r="AP145">
            <v>9.17</v>
          </cell>
          <cell r="AQ145">
            <v>10.62</v>
          </cell>
          <cell r="AR145">
            <v>10.45</v>
          </cell>
          <cell r="AS145">
            <v>10.98</v>
          </cell>
          <cell r="AT145">
            <v>11.96</v>
          </cell>
          <cell r="AU145">
            <v>12.33</v>
          </cell>
          <cell r="AV145">
            <v>13.42</v>
          </cell>
          <cell r="AW145">
            <v>11.86</v>
          </cell>
          <cell r="AX145">
            <v>13</v>
          </cell>
          <cell r="AY145">
            <v>12.22</v>
          </cell>
          <cell r="AZ145">
            <v>11.87</v>
          </cell>
          <cell r="BA145">
            <v>13.12</v>
          </cell>
          <cell r="BB145">
            <v>14.98</v>
          </cell>
        </row>
        <row r="146">
          <cell r="C146" t="str">
            <v>..</v>
          </cell>
          <cell r="D146" t="str">
            <v>..</v>
          </cell>
          <cell r="E146" t="str">
            <v>..</v>
          </cell>
          <cell r="F146" t="str">
            <v>..</v>
          </cell>
          <cell r="G146" t="str">
            <v>..</v>
          </cell>
          <cell r="H146" t="str">
            <v>..</v>
          </cell>
          <cell r="I146" t="str">
            <v>..</v>
          </cell>
          <cell r="J146" t="str">
            <v>..</v>
          </cell>
          <cell r="K146" t="str">
            <v>..</v>
          </cell>
          <cell r="L146" t="str">
            <v>..</v>
          </cell>
          <cell r="M146" t="str">
            <v>..</v>
          </cell>
          <cell r="N146">
            <v>3.27</v>
          </cell>
          <cell r="O146">
            <v>3.47</v>
          </cell>
          <cell r="P146">
            <v>4.5999999999999996</v>
          </cell>
          <cell r="Q146">
            <v>4.33</v>
          </cell>
          <cell r="R146">
            <v>3.29</v>
          </cell>
          <cell r="S146">
            <v>3.28</v>
          </cell>
          <cell r="T146">
            <v>3.49</v>
          </cell>
          <cell r="U146">
            <v>3.16</v>
          </cell>
          <cell r="V146">
            <v>3.24</v>
          </cell>
          <cell r="W146">
            <v>3.7</v>
          </cell>
          <cell r="X146">
            <v>3.62</v>
          </cell>
          <cell r="Y146">
            <v>3.75</v>
          </cell>
          <cell r="Z146">
            <v>3.79</v>
          </cell>
          <cell r="AA146">
            <v>3.6</v>
          </cell>
          <cell r="AB146">
            <v>4.2</v>
          </cell>
          <cell r="AC146">
            <v>4.12</v>
          </cell>
          <cell r="AD146">
            <v>3.23</v>
          </cell>
          <cell r="AE146">
            <v>4.58</v>
          </cell>
          <cell r="AF146">
            <v>4.17</v>
          </cell>
          <cell r="AG146">
            <v>5.5</v>
          </cell>
          <cell r="AH146">
            <v>4.96</v>
          </cell>
          <cell r="AI146">
            <v>4.6399999999999997</v>
          </cell>
          <cell r="AJ146">
            <v>3.34</v>
          </cell>
          <cell r="AK146">
            <v>4.84</v>
          </cell>
          <cell r="AL146">
            <v>4.5599999999999996</v>
          </cell>
          <cell r="AM146">
            <v>4.3600000000000003</v>
          </cell>
          <cell r="AN146">
            <v>5.34</v>
          </cell>
          <cell r="AO146">
            <v>4.91</v>
          </cell>
          <cell r="AP146">
            <v>5.34</v>
          </cell>
          <cell r="AQ146">
            <v>5.9</v>
          </cell>
          <cell r="AR146">
            <v>6.47</v>
          </cell>
          <cell r="AS146">
            <v>7.99</v>
          </cell>
          <cell r="AT146">
            <v>8.02</v>
          </cell>
          <cell r="AU146">
            <v>8.91</v>
          </cell>
          <cell r="AV146">
            <v>9.73</v>
          </cell>
          <cell r="AW146">
            <v>12.04</v>
          </cell>
          <cell r="AX146">
            <v>12.67</v>
          </cell>
          <cell r="AY146">
            <v>13.86</v>
          </cell>
          <cell r="AZ146">
            <v>15.04</v>
          </cell>
          <cell r="BA146">
            <v>15.27</v>
          </cell>
          <cell r="BB146">
            <v>14.51</v>
          </cell>
        </row>
        <row r="147">
          <cell r="C147" t="str">
            <v>..</v>
          </cell>
          <cell r="D147" t="str">
            <v>..</v>
          </cell>
          <cell r="E147" t="str">
            <v>..</v>
          </cell>
          <cell r="F147" t="str">
            <v>..</v>
          </cell>
          <cell r="G147" t="str">
            <v>..</v>
          </cell>
          <cell r="H147" t="str">
            <v>..</v>
          </cell>
          <cell r="I147" t="str">
            <v>..</v>
          </cell>
          <cell r="J147" t="str">
            <v>..</v>
          </cell>
          <cell r="K147" t="str">
            <v>..</v>
          </cell>
          <cell r="L147" t="str">
            <v>..</v>
          </cell>
          <cell r="M147" t="str">
            <v>..</v>
          </cell>
          <cell r="N147">
            <v>6.03</v>
          </cell>
          <cell r="O147">
            <v>5.8</v>
          </cell>
          <cell r="P147">
            <v>5.45</v>
          </cell>
          <cell r="Q147">
            <v>7.59</v>
          </cell>
          <cell r="R147">
            <v>9.0299999999999994</v>
          </cell>
          <cell r="S147">
            <v>9.91</v>
          </cell>
          <cell r="T147">
            <v>10.91</v>
          </cell>
          <cell r="U147">
            <v>10.89</v>
          </cell>
          <cell r="V147">
            <v>14.52</v>
          </cell>
          <cell r="W147">
            <v>13.14</v>
          </cell>
          <cell r="X147">
            <v>15.01</v>
          </cell>
          <cell r="Y147">
            <v>17.649999999999999</v>
          </cell>
          <cell r="Z147">
            <v>20.83</v>
          </cell>
          <cell r="AA147">
            <v>23.32</v>
          </cell>
          <cell r="AB147">
            <v>21.08</v>
          </cell>
          <cell r="AC147">
            <v>21.98</v>
          </cell>
          <cell r="AD147">
            <v>24.68</v>
          </cell>
          <cell r="AE147">
            <v>25.27</v>
          </cell>
          <cell r="AF147">
            <v>24.81</v>
          </cell>
          <cell r="AG147">
            <v>28.16</v>
          </cell>
          <cell r="AH147">
            <v>30.77</v>
          </cell>
          <cell r="AI147">
            <v>29.43</v>
          </cell>
          <cell r="AJ147">
            <v>29.65</v>
          </cell>
          <cell r="AK147">
            <v>30.93</v>
          </cell>
          <cell r="AL147">
            <v>32.79</v>
          </cell>
          <cell r="AM147">
            <v>35.159999999999997</v>
          </cell>
          <cell r="AN147">
            <v>36.47</v>
          </cell>
          <cell r="AO147">
            <v>40.6</v>
          </cell>
          <cell r="AP147">
            <v>39.58</v>
          </cell>
          <cell r="AQ147">
            <v>39.78</v>
          </cell>
          <cell r="AR147">
            <v>39.74</v>
          </cell>
          <cell r="AS147">
            <v>42.24</v>
          </cell>
          <cell r="AT147">
            <v>41.87</v>
          </cell>
          <cell r="AU147">
            <v>45.37</v>
          </cell>
          <cell r="AV147">
            <v>54.9</v>
          </cell>
          <cell r="AW147">
            <v>57.97</v>
          </cell>
          <cell r="AX147">
            <v>61.59</v>
          </cell>
          <cell r="AY147">
            <v>62.71</v>
          </cell>
          <cell r="AZ147">
            <v>57.25</v>
          </cell>
          <cell r="BA147">
            <v>57.48</v>
          </cell>
          <cell r="BB147">
            <v>53.2</v>
          </cell>
        </row>
        <row r="148">
          <cell r="C148" t="str">
            <v>..</v>
          </cell>
          <cell r="D148" t="str">
            <v>..</v>
          </cell>
          <cell r="E148" t="str">
            <v>..</v>
          </cell>
          <cell r="F148" t="str">
            <v>..</v>
          </cell>
          <cell r="G148" t="str">
            <v>..</v>
          </cell>
          <cell r="H148" t="str">
            <v>..</v>
          </cell>
          <cell r="I148" t="str">
            <v>..</v>
          </cell>
          <cell r="J148" t="str">
            <v>..</v>
          </cell>
          <cell r="K148" t="str">
            <v>..</v>
          </cell>
          <cell r="L148" t="str">
            <v>..</v>
          </cell>
          <cell r="M148" t="str">
            <v>..</v>
          </cell>
          <cell r="N148" t="str">
            <v>..</v>
          </cell>
          <cell r="O148" t="str">
            <v>..</v>
          </cell>
          <cell r="P148" t="str">
            <v>..</v>
          </cell>
          <cell r="Q148" t="str">
            <v>..</v>
          </cell>
          <cell r="R148" t="str">
            <v>..</v>
          </cell>
          <cell r="S148" t="str">
            <v>..</v>
          </cell>
          <cell r="T148" t="str">
            <v>..</v>
          </cell>
          <cell r="U148" t="str">
            <v>..</v>
          </cell>
          <cell r="V148" t="str">
            <v>..</v>
          </cell>
          <cell r="W148" t="str">
            <v>..</v>
          </cell>
          <cell r="X148" t="str">
            <v>..</v>
          </cell>
          <cell r="Y148" t="str">
            <v>..</v>
          </cell>
          <cell r="Z148" t="str">
            <v>..</v>
          </cell>
          <cell r="AA148" t="str">
            <v>..</v>
          </cell>
          <cell r="AB148" t="str">
            <v>..</v>
          </cell>
          <cell r="AC148" t="str">
            <v>..</v>
          </cell>
          <cell r="AD148" t="str">
            <v>..</v>
          </cell>
          <cell r="AE148" t="str">
            <v>..</v>
          </cell>
          <cell r="AF148" t="str">
            <v>..</v>
          </cell>
          <cell r="AG148">
            <v>10.9</v>
          </cell>
          <cell r="AH148">
            <v>10.07</v>
          </cell>
          <cell r="AI148">
            <v>7.42</v>
          </cell>
          <cell r="AJ148">
            <v>4.9800000000000004</v>
          </cell>
          <cell r="AK148">
            <v>2.91</v>
          </cell>
          <cell r="AL148">
            <v>2.44</v>
          </cell>
          <cell r="AM148">
            <v>2.2000000000000002</v>
          </cell>
          <cell r="AN148">
            <v>2.48</v>
          </cell>
          <cell r="AO148">
            <v>2.75</v>
          </cell>
          <cell r="AP148">
            <v>2.5299999999999998</v>
          </cell>
          <cell r="AQ148">
            <v>2.17</v>
          </cell>
          <cell r="AR148">
            <v>2.11</v>
          </cell>
          <cell r="AS148">
            <v>2.08</v>
          </cell>
          <cell r="AT148">
            <v>2.09</v>
          </cell>
          <cell r="AU148">
            <v>2.5</v>
          </cell>
          <cell r="AV148">
            <v>2.34</v>
          </cell>
          <cell r="AW148">
            <v>2.54</v>
          </cell>
          <cell r="AX148">
            <v>3.11</v>
          </cell>
          <cell r="AY148">
            <v>2.98</v>
          </cell>
          <cell r="AZ148">
            <v>2.81</v>
          </cell>
          <cell r="BA148">
            <v>2.87</v>
          </cell>
          <cell r="BB148">
            <v>2.99</v>
          </cell>
        </row>
        <row r="149">
          <cell r="C149" t="str">
            <v>..</v>
          </cell>
          <cell r="D149" t="str">
            <v>..</v>
          </cell>
          <cell r="E149" t="str">
            <v>..</v>
          </cell>
          <cell r="F149" t="str">
            <v>..</v>
          </cell>
          <cell r="G149" t="str">
            <v>..</v>
          </cell>
          <cell r="H149" t="str">
            <v>..</v>
          </cell>
          <cell r="I149" t="str">
            <v>..</v>
          </cell>
          <cell r="J149" t="str">
            <v>..</v>
          </cell>
          <cell r="K149" t="str">
            <v>..</v>
          </cell>
          <cell r="L149" t="str">
            <v>..</v>
          </cell>
          <cell r="M149" t="str">
            <v>..</v>
          </cell>
          <cell r="N149">
            <v>16.25</v>
          </cell>
          <cell r="O149">
            <v>18.309999999999999</v>
          </cell>
          <cell r="P149">
            <v>20.75</v>
          </cell>
          <cell r="Q149">
            <v>20.65</v>
          </cell>
          <cell r="R149">
            <v>21.16</v>
          </cell>
          <cell r="S149">
            <v>24.11</v>
          </cell>
          <cell r="T149">
            <v>26.74</v>
          </cell>
          <cell r="U149">
            <v>29.97</v>
          </cell>
          <cell r="V149">
            <v>32.04</v>
          </cell>
          <cell r="W149">
            <v>33.64</v>
          </cell>
          <cell r="X149">
            <v>32.47</v>
          </cell>
          <cell r="Y149">
            <v>31.06</v>
          </cell>
          <cell r="Z149">
            <v>34.26</v>
          </cell>
          <cell r="AA149">
            <v>37.85</v>
          </cell>
          <cell r="AB149">
            <v>41.85</v>
          </cell>
          <cell r="AC149">
            <v>42.93</v>
          </cell>
          <cell r="AD149">
            <v>49.48</v>
          </cell>
          <cell r="AE149">
            <v>57.34</v>
          </cell>
          <cell r="AF149">
            <v>65.81</v>
          </cell>
          <cell r="AG149">
            <v>80.41</v>
          </cell>
          <cell r="AH149">
            <v>89.48</v>
          </cell>
          <cell r="AI149">
            <v>97.74</v>
          </cell>
          <cell r="AJ149">
            <v>110.45</v>
          </cell>
          <cell r="AK149">
            <v>125.29</v>
          </cell>
          <cell r="AL149">
            <v>140.19999999999999</v>
          </cell>
          <cell r="AM149">
            <v>158.43</v>
          </cell>
          <cell r="AN149">
            <v>162.46</v>
          </cell>
          <cell r="AO149">
            <v>148.61000000000001</v>
          </cell>
          <cell r="AP149">
            <v>154.02000000000001</v>
          </cell>
          <cell r="AQ149">
            <v>154.74</v>
          </cell>
          <cell r="AR149">
            <v>162.86000000000001</v>
          </cell>
          <cell r="AS149">
            <v>177.97</v>
          </cell>
          <cell r="AT149">
            <v>187.56</v>
          </cell>
          <cell r="AU149">
            <v>204.69</v>
          </cell>
          <cell r="AV149">
            <v>210.78</v>
          </cell>
          <cell r="AW149">
            <v>212.91</v>
          </cell>
          <cell r="AX149">
            <v>217.43</v>
          </cell>
          <cell r="AY149">
            <v>222.44</v>
          </cell>
          <cell r="AZ149">
            <v>216.22</v>
          </cell>
          <cell r="BA149">
            <v>236.21</v>
          </cell>
          <cell r="BB149">
            <v>243.19</v>
          </cell>
        </row>
        <row r="150">
          <cell r="C150" t="str">
            <v>..</v>
          </cell>
          <cell r="D150" t="str">
            <v>..</v>
          </cell>
          <cell r="E150" t="str">
            <v>..</v>
          </cell>
          <cell r="F150" t="str">
            <v>..</v>
          </cell>
          <cell r="G150" t="str">
            <v>..</v>
          </cell>
          <cell r="H150" t="str">
            <v>..</v>
          </cell>
          <cell r="I150" t="str">
            <v>..</v>
          </cell>
          <cell r="J150" t="str">
            <v>..</v>
          </cell>
          <cell r="K150" t="str">
            <v>..</v>
          </cell>
          <cell r="L150" t="str">
            <v>..</v>
          </cell>
          <cell r="M150" t="str">
            <v>..</v>
          </cell>
          <cell r="N150">
            <v>0.34</v>
          </cell>
          <cell r="O150">
            <v>0.36</v>
          </cell>
          <cell r="P150">
            <v>0.3</v>
          </cell>
          <cell r="Q150">
            <v>0.27</v>
          </cell>
          <cell r="R150">
            <v>0.31</v>
          </cell>
          <cell r="S150">
            <v>0.27</v>
          </cell>
          <cell r="T150">
            <v>0.34</v>
          </cell>
          <cell r="U150">
            <v>0.34</v>
          </cell>
          <cell r="V150">
            <v>0.41</v>
          </cell>
          <cell r="W150">
            <v>0.36</v>
          </cell>
          <cell r="X150">
            <v>0.36</v>
          </cell>
          <cell r="Y150">
            <v>0.43</v>
          </cell>
          <cell r="Z150">
            <v>0.3</v>
          </cell>
          <cell r="AA150">
            <v>0.34</v>
          </cell>
          <cell r="AB150">
            <v>0.28999999999999998</v>
          </cell>
          <cell r="AC150">
            <v>0.48</v>
          </cell>
          <cell r="AD150">
            <v>0.52</v>
          </cell>
          <cell r="AE150">
            <v>0.5</v>
          </cell>
          <cell r="AF150">
            <v>0.51</v>
          </cell>
          <cell r="AG150">
            <v>0.56999999999999995</v>
          </cell>
          <cell r="AH150">
            <v>0.52</v>
          </cell>
          <cell r="AI150">
            <v>0.37</v>
          </cell>
          <cell r="AJ150">
            <v>0.25</v>
          </cell>
          <cell r="AK150">
            <v>0.57999999999999996</v>
          </cell>
          <cell r="AL150">
            <v>0.56999999999999995</v>
          </cell>
          <cell r="AM150">
            <v>0.94</v>
          </cell>
          <cell r="AN150">
            <v>0.66</v>
          </cell>
          <cell r="AO150">
            <v>0.82</v>
          </cell>
          <cell r="AP150">
            <v>1.0900000000000001</v>
          </cell>
          <cell r="AQ150">
            <v>0.96</v>
          </cell>
          <cell r="AR150">
            <v>0.8</v>
          </cell>
          <cell r="AS150">
            <v>0.89</v>
          </cell>
          <cell r="AT150">
            <v>1.1000000000000001</v>
          </cell>
          <cell r="AU150">
            <v>1.04</v>
          </cell>
          <cell r="AV150">
            <v>0.98</v>
          </cell>
          <cell r="AW150">
            <v>0.89</v>
          </cell>
          <cell r="AX150">
            <v>0.89</v>
          </cell>
          <cell r="AY150">
            <v>1.1000000000000001</v>
          </cell>
          <cell r="AZ150">
            <v>1.1399999999999999</v>
          </cell>
          <cell r="BA150">
            <v>1.18</v>
          </cell>
          <cell r="BB150">
            <v>1.25</v>
          </cell>
        </row>
        <row r="151">
          <cell r="C151" t="str">
            <v>..</v>
          </cell>
          <cell r="D151" t="str">
            <v>..</v>
          </cell>
          <cell r="E151" t="str">
            <v>..</v>
          </cell>
          <cell r="F151" t="str">
            <v>..</v>
          </cell>
          <cell r="G151" t="str">
            <v>..</v>
          </cell>
          <cell r="H151" t="str">
            <v>..</v>
          </cell>
          <cell r="I151" t="str">
            <v>..</v>
          </cell>
          <cell r="J151" t="str">
            <v>..</v>
          </cell>
          <cell r="K151" t="str">
            <v>..</v>
          </cell>
          <cell r="L151" t="str">
            <v>..</v>
          </cell>
          <cell r="M151" t="str">
            <v>..</v>
          </cell>
          <cell r="N151">
            <v>6.15</v>
          </cell>
          <cell r="O151">
            <v>6.28</v>
          </cell>
          <cell r="P151">
            <v>6.52</v>
          </cell>
          <cell r="Q151">
            <v>6.35</v>
          </cell>
          <cell r="R151">
            <v>5.83</v>
          </cell>
          <cell r="S151">
            <v>6.41</v>
          </cell>
          <cell r="T151">
            <v>7.32</v>
          </cell>
          <cell r="U151">
            <v>7.62</v>
          </cell>
          <cell r="V151">
            <v>7.69</v>
          </cell>
          <cell r="W151">
            <v>7.94</v>
          </cell>
          <cell r="X151">
            <v>8.39</v>
          </cell>
          <cell r="Y151">
            <v>9.24</v>
          </cell>
          <cell r="Z151">
            <v>9.18</v>
          </cell>
          <cell r="AA151">
            <v>9.58</v>
          </cell>
          <cell r="AB151">
            <v>9.61</v>
          </cell>
          <cell r="AC151">
            <v>9.69</v>
          </cell>
          <cell r="AD151">
            <v>10.11</v>
          </cell>
          <cell r="AE151">
            <v>11.17</v>
          </cell>
          <cell r="AF151">
            <v>11.01</v>
          </cell>
          <cell r="AG151">
            <v>11.37</v>
          </cell>
          <cell r="AH151">
            <v>11.58</v>
          </cell>
          <cell r="AI151">
            <v>11.97</v>
          </cell>
          <cell r="AJ151">
            <v>11.57</v>
          </cell>
          <cell r="AK151">
            <v>12.22</v>
          </cell>
          <cell r="AL151">
            <v>12.27</v>
          </cell>
          <cell r="AM151">
            <v>13.95</v>
          </cell>
          <cell r="AN151">
            <v>14.66</v>
          </cell>
          <cell r="AO151">
            <v>16.52</v>
          </cell>
          <cell r="AP151">
            <v>17.36</v>
          </cell>
          <cell r="AQ151">
            <v>21.08</v>
          </cell>
          <cell r="AR151">
            <v>23.2</v>
          </cell>
          <cell r="AS151">
            <v>24.68</v>
          </cell>
          <cell r="AT151">
            <v>26.62</v>
          </cell>
          <cell r="AU151">
            <v>28.04</v>
          </cell>
          <cell r="AV151">
            <v>33.9</v>
          </cell>
          <cell r="AW151">
            <v>38.57</v>
          </cell>
          <cell r="AX151">
            <v>40.590000000000003</v>
          </cell>
          <cell r="AY151">
            <v>39.22</v>
          </cell>
          <cell r="AZ151">
            <v>40.19</v>
          </cell>
          <cell r="BA151">
            <v>42.76</v>
          </cell>
          <cell r="BB151">
            <v>40.78</v>
          </cell>
        </row>
        <row r="152">
          <cell r="C152" t="str">
            <v>..</v>
          </cell>
          <cell r="D152" t="str">
            <v>..</v>
          </cell>
          <cell r="E152" t="str">
            <v>..</v>
          </cell>
          <cell r="F152" t="str">
            <v>..</v>
          </cell>
          <cell r="G152" t="str">
            <v>..</v>
          </cell>
          <cell r="H152" t="str">
            <v>..</v>
          </cell>
          <cell r="I152" t="str">
            <v>..</v>
          </cell>
          <cell r="J152" t="str">
            <v>..</v>
          </cell>
          <cell r="K152" t="str">
            <v>..</v>
          </cell>
          <cell r="L152" t="str">
            <v>..</v>
          </cell>
          <cell r="M152" t="str">
            <v>..</v>
          </cell>
          <cell r="N152">
            <v>3.68</v>
          </cell>
          <cell r="O152">
            <v>4.09</v>
          </cell>
          <cell r="P152">
            <v>4.18</v>
          </cell>
          <cell r="Q152">
            <v>4.72</v>
          </cell>
          <cell r="R152">
            <v>4.79</v>
          </cell>
          <cell r="S152">
            <v>5.08</v>
          </cell>
          <cell r="T152">
            <v>5.68</v>
          </cell>
          <cell r="U152">
            <v>6.2</v>
          </cell>
          <cell r="V152">
            <v>7.24</v>
          </cell>
          <cell r="W152">
            <v>7.84</v>
          </cell>
          <cell r="X152">
            <v>8.06</v>
          </cell>
          <cell r="Y152">
            <v>7.86</v>
          </cell>
          <cell r="Z152">
            <v>9.0399999999999991</v>
          </cell>
          <cell r="AA152">
            <v>9.31</v>
          </cell>
          <cell r="AB152">
            <v>9.58</v>
          </cell>
          <cell r="AC152">
            <v>9.83</v>
          </cell>
          <cell r="AD152">
            <v>9.8800000000000008</v>
          </cell>
          <cell r="AE152">
            <v>10.7</v>
          </cell>
          <cell r="AF152">
            <v>11.55</v>
          </cell>
          <cell r="AG152">
            <v>12.08</v>
          </cell>
          <cell r="AH152">
            <v>12.41</v>
          </cell>
          <cell r="AI152">
            <v>13.15</v>
          </cell>
          <cell r="AJ152">
            <v>13.95</v>
          </cell>
          <cell r="AK152">
            <v>13.99</v>
          </cell>
          <cell r="AL152">
            <v>14.22</v>
          </cell>
          <cell r="AM152">
            <v>14.98</v>
          </cell>
          <cell r="AN152">
            <v>15.73</v>
          </cell>
          <cell r="AO152">
            <v>16.45</v>
          </cell>
          <cell r="AP152">
            <v>17.27</v>
          </cell>
          <cell r="AQ152">
            <v>18.02</v>
          </cell>
          <cell r="AR152">
            <v>18.84</v>
          </cell>
          <cell r="AS152">
            <v>18.760000000000002</v>
          </cell>
          <cell r="AT152">
            <v>18.61</v>
          </cell>
          <cell r="AU152">
            <v>19.39</v>
          </cell>
          <cell r="AV152">
            <v>20.190000000000001</v>
          </cell>
          <cell r="AW152">
            <v>20.56</v>
          </cell>
          <cell r="AX152">
            <v>21.16</v>
          </cell>
          <cell r="AY152">
            <v>21.53</v>
          </cell>
          <cell r="AZ152">
            <v>21.26</v>
          </cell>
          <cell r="BA152">
            <v>21.95</v>
          </cell>
          <cell r="BB152">
            <v>21.13</v>
          </cell>
        </row>
        <row r="153">
          <cell r="C153" t="str">
            <v>..</v>
          </cell>
          <cell r="D153" t="str">
            <v>..</v>
          </cell>
          <cell r="E153" t="str">
            <v>..</v>
          </cell>
          <cell r="F153" t="str">
            <v>..</v>
          </cell>
          <cell r="G153" t="str">
            <v>..</v>
          </cell>
          <cell r="H153" t="str">
            <v>..</v>
          </cell>
          <cell r="I153" t="str">
            <v>..</v>
          </cell>
          <cell r="J153" t="str">
            <v>..</v>
          </cell>
          <cell r="K153" t="str">
            <v>..</v>
          </cell>
          <cell r="L153" t="str">
            <v>..</v>
          </cell>
          <cell r="M153" t="str">
            <v>..</v>
          </cell>
          <cell r="N153" t="str">
            <v>..</v>
          </cell>
          <cell r="O153" t="str">
            <v>..</v>
          </cell>
          <cell r="P153" t="str">
            <v>..</v>
          </cell>
          <cell r="Q153" t="str">
            <v>..</v>
          </cell>
          <cell r="R153" t="str">
            <v>..</v>
          </cell>
          <cell r="S153" t="str">
            <v>..</v>
          </cell>
          <cell r="T153" t="str">
            <v>..</v>
          </cell>
          <cell r="U153" t="str">
            <v>..</v>
          </cell>
          <cell r="V153" t="str">
            <v>..</v>
          </cell>
          <cell r="W153" t="str">
            <v>..</v>
          </cell>
          <cell r="X153" t="str">
            <v>..</v>
          </cell>
          <cell r="Y153" t="str">
            <v>..</v>
          </cell>
          <cell r="Z153" t="str">
            <v>..</v>
          </cell>
          <cell r="AA153" t="str">
            <v>..</v>
          </cell>
          <cell r="AB153" t="str">
            <v>..</v>
          </cell>
          <cell r="AC153" t="str">
            <v>..</v>
          </cell>
          <cell r="AD153" t="str">
            <v>..</v>
          </cell>
          <cell r="AE153" t="str">
            <v>..</v>
          </cell>
          <cell r="AF153" t="str">
            <v>..</v>
          </cell>
          <cell r="AG153">
            <v>44.47</v>
          </cell>
          <cell r="AH153">
            <v>37.72</v>
          </cell>
          <cell r="AI153">
            <v>27.61</v>
          </cell>
          <cell r="AJ153">
            <v>26.14</v>
          </cell>
          <cell r="AK153">
            <v>32.520000000000003</v>
          </cell>
          <cell r="AL153">
            <v>33.17</v>
          </cell>
          <cell r="AM153">
            <v>29.44</v>
          </cell>
          <cell r="AN153">
            <v>29.69</v>
          </cell>
          <cell r="AO153">
            <v>30.34</v>
          </cell>
          <cell r="AP153">
            <v>35.5</v>
          </cell>
          <cell r="AQ153">
            <v>36.56</v>
          </cell>
          <cell r="AR153">
            <v>37.69</v>
          </cell>
          <cell r="AS153">
            <v>39.51</v>
          </cell>
          <cell r="AT153">
            <v>44.09</v>
          </cell>
          <cell r="AU153">
            <v>46.01</v>
          </cell>
          <cell r="AV153">
            <v>47.82</v>
          </cell>
          <cell r="AW153">
            <v>48.92</v>
          </cell>
          <cell r="AX153">
            <v>55.5</v>
          </cell>
          <cell r="AY153">
            <v>56.24</v>
          </cell>
          <cell r="AZ153">
            <v>49.67</v>
          </cell>
          <cell r="BA153">
            <v>56.59</v>
          </cell>
          <cell r="BB153">
            <v>61.55</v>
          </cell>
        </row>
        <row r="154">
          <cell r="C154" t="str">
            <v>..</v>
          </cell>
          <cell r="D154" t="str">
            <v>..</v>
          </cell>
          <cell r="E154" t="str">
            <v>..</v>
          </cell>
          <cell r="F154" t="str">
            <v>..</v>
          </cell>
          <cell r="G154" t="str">
            <v>..</v>
          </cell>
          <cell r="H154" t="str">
            <v>..</v>
          </cell>
          <cell r="I154" t="str">
            <v>..</v>
          </cell>
          <cell r="J154" t="str">
            <v>..</v>
          </cell>
          <cell r="K154" t="str">
            <v>..</v>
          </cell>
          <cell r="L154" t="str">
            <v>..</v>
          </cell>
          <cell r="M154" t="str">
            <v>..</v>
          </cell>
          <cell r="N154" t="str">
            <v>..</v>
          </cell>
          <cell r="O154" t="str">
            <v>..</v>
          </cell>
          <cell r="P154" t="str">
            <v>..</v>
          </cell>
          <cell r="Q154" t="str">
            <v>..</v>
          </cell>
          <cell r="R154" t="str">
            <v>..</v>
          </cell>
          <cell r="S154" t="str">
            <v>..</v>
          </cell>
          <cell r="T154" t="str">
            <v>..</v>
          </cell>
          <cell r="U154" t="str">
            <v>..</v>
          </cell>
          <cell r="V154" t="str">
            <v>..</v>
          </cell>
          <cell r="W154" t="str">
            <v>..</v>
          </cell>
          <cell r="X154" t="str">
            <v>..</v>
          </cell>
          <cell r="Y154" t="str">
            <v>..</v>
          </cell>
          <cell r="Z154" t="str">
            <v>..</v>
          </cell>
          <cell r="AA154" t="str">
            <v>..</v>
          </cell>
          <cell r="AB154" t="str">
            <v>..</v>
          </cell>
          <cell r="AC154" t="str">
            <v>..</v>
          </cell>
          <cell r="AD154" t="str">
            <v>..</v>
          </cell>
          <cell r="AE154" t="str">
            <v>..</v>
          </cell>
          <cell r="AF154" t="str">
            <v>..</v>
          </cell>
          <cell r="AG154">
            <v>687.86</v>
          </cell>
          <cell r="AH154">
            <v>652.77</v>
          </cell>
          <cell r="AI154">
            <v>559.47</v>
          </cell>
          <cell r="AJ154">
            <v>486.53</v>
          </cell>
          <cell r="AK154">
            <v>408.15</v>
          </cell>
          <cell r="AL154">
            <v>392.78</v>
          </cell>
          <cell r="AM154">
            <v>340.75</v>
          </cell>
          <cell r="AN154">
            <v>323.72000000000003</v>
          </cell>
          <cell r="AO154">
            <v>304.17</v>
          </cell>
          <cell r="AP154">
            <v>300.44</v>
          </cell>
          <cell r="AQ154">
            <v>291.95999999999998</v>
          </cell>
          <cell r="AR154">
            <v>296.35000000000002</v>
          </cell>
          <cell r="AS154">
            <v>298.95</v>
          </cell>
          <cell r="AT154">
            <v>329.77</v>
          </cell>
          <cell r="AU154">
            <v>312.19</v>
          </cell>
          <cell r="AV154">
            <v>305.58999999999997</v>
          </cell>
          <cell r="AW154">
            <v>310.27999999999997</v>
          </cell>
          <cell r="AX154">
            <v>313.93</v>
          </cell>
          <cell r="AY154">
            <v>305.01</v>
          </cell>
          <cell r="AZ154">
            <v>252.47</v>
          </cell>
          <cell r="BA154">
            <v>271.63</v>
          </cell>
          <cell r="BB154">
            <v>285.36</v>
          </cell>
        </row>
        <row r="155">
          <cell r="C155" t="str">
            <v>..</v>
          </cell>
          <cell r="D155" t="str">
            <v>..</v>
          </cell>
          <cell r="E155" t="str">
            <v>..</v>
          </cell>
          <cell r="F155" t="str">
            <v>..</v>
          </cell>
          <cell r="G155" t="str">
            <v>..</v>
          </cell>
          <cell r="H155" t="str">
            <v>..</v>
          </cell>
          <cell r="I155" t="str">
            <v>..</v>
          </cell>
          <cell r="J155" t="str">
            <v>..</v>
          </cell>
          <cell r="K155" t="str">
            <v>..</v>
          </cell>
          <cell r="L155" t="str">
            <v>..</v>
          </cell>
          <cell r="M155" t="str">
            <v>..</v>
          </cell>
          <cell r="N155">
            <v>2.4500000000000002</v>
          </cell>
          <cell r="O155">
            <v>2.57</v>
          </cell>
          <cell r="P155">
            <v>3.21</v>
          </cell>
          <cell r="Q155">
            <v>3.35</v>
          </cell>
          <cell r="R155">
            <v>4.88</v>
          </cell>
          <cell r="S155">
            <v>6.32</v>
          </cell>
          <cell r="T155">
            <v>10.53</v>
          </cell>
          <cell r="U155">
            <v>12.17</v>
          </cell>
          <cell r="V155">
            <v>14.42</v>
          </cell>
          <cell r="W155">
            <v>19.11</v>
          </cell>
          <cell r="X155">
            <v>23.25</v>
          </cell>
          <cell r="Y155">
            <v>25.5</v>
          </cell>
          <cell r="Z155">
            <v>24.7</v>
          </cell>
          <cell r="AA155">
            <v>31.83</v>
          </cell>
          <cell r="AB155">
            <v>35.58</v>
          </cell>
          <cell r="AC155">
            <v>40.01</v>
          </cell>
          <cell r="AD155">
            <v>44.2</v>
          </cell>
          <cell r="AE155">
            <v>45.41</v>
          </cell>
          <cell r="AF155">
            <v>51.94</v>
          </cell>
          <cell r="AG155">
            <v>51.88</v>
          </cell>
          <cell r="AH155">
            <v>59.16</v>
          </cell>
          <cell r="AI155">
            <v>56.62</v>
          </cell>
          <cell r="AJ155">
            <v>59.69</v>
          </cell>
          <cell r="AK155">
            <v>65.53</v>
          </cell>
          <cell r="AL155">
            <v>69.64</v>
          </cell>
          <cell r="AM155">
            <v>77.52</v>
          </cell>
          <cell r="AN155">
            <v>76.680000000000007</v>
          </cell>
          <cell r="AO155">
            <v>79.64</v>
          </cell>
          <cell r="AP155">
            <v>81.56</v>
          </cell>
          <cell r="AQ155">
            <v>85.59</v>
          </cell>
          <cell r="AR155">
            <v>85.93</v>
          </cell>
          <cell r="AS155">
            <v>96.21</v>
          </cell>
          <cell r="AT155">
            <v>101.07</v>
          </cell>
          <cell r="AU155">
            <v>106.12</v>
          </cell>
          <cell r="AV155">
            <v>108.4</v>
          </cell>
          <cell r="AW155">
            <v>114.58</v>
          </cell>
          <cell r="AX155">
            <v>128.78</v>
          </cell>
          <cell r="AY155">
            <v>145.59</v>
          </cell>
          <cell r="AZ155">
            <v>150.58000000000001</v>
          </cell>
          <cell r="BA155">
            <v>157.38</v>
          </cell>
          <cell r="BB155">
            <v>165.89</v>
          </cell>
        </row>
        <row r="156">
          <cell r="C156" t="str">
            <v>..</v>
          </cell>
          <cell r="D156" t="str">
            <v>..</v>
          </cell>
          <cell r="E156" t="str">
            <v>..</v>
          </cell>
          <cell r="F156" t="str">
            <v>..</v>
          </cell>
          <cell r="G156" t="str">
            <v>..</v>
          </cell>
          <cell r="H156" t="str">
            <v>..</v>
          </cell>
          <cell r="I156" t="str">
            <v>..</v>
          </cell>
          <cell r="J156" t="str">
            <v>..</v>
          </cell>
          <cell r="K156" t="str">
            <v>..</v>
          </cell>
          <cell r="L156" t="str">
            <v>..</v>
          </cell>
          <cell r="M156" t="str">
            <v>..</v>
          </cell>
          <cell r="N156">
            <v>1.52</v>
          </cell>
          <cell r="O156">
            <v>1.72</v>
          </cell>
          <cell r="P156">
            <v>1.78</v>
          </cell>
          <cell r="Q156">
            <v>1.59</v>
          </cell>
          <cell r="R156">
            <v>1.51</v>
          </cell>
          <cell r="S156">
            <v>1.49</v>
          </cell>
          <cell r="T156">
            <v>1.51</v>
          </cell>
          <cell r="U156">
            <v>1.61</v>
          </cell>
          <cell r="V156">
            <v>1.64</v>
          </cell>
          <cell r="W156">
            <v>1.59</v>
          </cell>
          <cell r="X156">
            <v>1.56</v>
          </cell>
          <cell r="Y156">
            <v>1.43</v>
          </cell>
          <cell r="Z156">
            <v>1.46</v>
          </cell>
          <cell r="AA156">
            <v>1.44</v>
          </cell>
          <cell r="AB156">
            <v>1.53</v>
          </cell>
          <cell r="AC156">
            <v>1.58</v>
          </cell>
          <cell r="AD156">
            <v>1.58</v>
          </cell>
          <cell r="AE156">
            <v>1.62</v>
          </cell>
          <cell r="AF156">
            <v>1.64</v>
          </cell>
          <cell r="AG156">
            <v>1.71</v>
          </cell>
          <cell r="AH156">
            <v>1.68</v>
          </cell>
          <cell r="AI156">
            <v>1.67</v>
          </cell>
          <cell r="AJ156">
            <v>1.73</v>
          </cell>
          <cell r="AK156">
            <v>1.81</v>
          </cell>
          <cell r="AL156">
            <v>2.52</v>
          </cell>
          <cell r="AM156">
            <v>2.8</v>
          </cell>
          <cell r="AN156">
            <v>2.6</v>
          </cell>
          <cell r="AO156">
            <v>2.4</v>
          </cell>
          <cell r="AP156">
            <v>2.19</v>
          </cell>
          <cell r="AQ156">
            <v>2.57</v>
          </cell>
          <cell r="AR156">
            <v>2.76</v>
          </cell>
          <cell r="AS156">
            <v>3.17</v>
          </cell>
          <cell r="AT156">
            <v>3.31</v>
          </cell>
          <cell r="AU156">
            <v>3.79</v>
          </cell>
          <cell r="AV156">
            <v>5.04</v>
          </cell>
          <cell r="AW156">
            <v>5.49</v>
          </cell>
          <cell r="AX156">
            <v>5.31</v>
          </cell>
          <cell r="AY156">
            <v>5.62</v>
          </cell>
          <cell r="AZ156">
            <v>5.38</v>
          </cell>
          <cell r="BA156">
            <v>5.84</v>
          </cell>
          <cell r="BB156">
            <v>6.26</v>
          </cell>
        </row>
        <row r="157">
          <cell r="C157" t="str">
            <v>..</v>
          </cell>
          <cell r="D157" t="str">
            <v>..</v>
          </cell>
          <cell r="E157" t="str">
            <v>..</v>
          </cell>
          <cell r="F157" t="str">
            <v>..</v>
          </cell>
          <cell r="G157" t="str">
            <v>..</v>
          </cell>
          <cell r="H157" t="str">
            <v>..</v>
          </cell>
          <cell r="I157" t="str">
            <v>..</v>
          </cell>
          <cell r="J157" t="str">
            <v>..</v>
          </cell>
          <cell r="K157" t="str">
            <v>..</v>
          </cell>
          <cell r="L157" t="str">
            <v>..</v>
          </cell>
          <cell r="M157" t="str">
            <v>..</v>
          </cell>
          <cell r="N157">
            <v>5.22</v>
          </cell>
          <cell r="O157">
            <v>5.66</v>
          </cell>
          <cell r="P157">
            <v>5.32</v>
          </cell>
          <cell r="Q157">
            <v>5.14</v>
          </cell>
          <cell r="R157">
            <v>5.46</v>
          </cell>
          <cell r="S157">
            <v>5.6</v>
          </cell>
          <cell r="T157">
            <v>5.52</v>
          </cell>
          <cell r="U157">
            <v>5.66</v>
          </cell>
          <cell r="V157">
            <v>6.21</v>
          </cell>
          <cell r="W157">
            <v>5.55</v>
          </cell>
          <cell r="X157">
            <v>4.9400000000000004</v>
          </cell>
          <cell r="Y157">
            <v>4.59</v>
          </cell>
          <cell r="Z157">
            <v>3.73</v>
          </cell>
          <cell r="AA157">
            <v>3.33</v>
          </cell>
          <cell r="AB157">
            <v>3.12</v>
          </cell>
          <cell r="AC157">
            <v>3.09</v>
          </cell>
          <cell r="AD157">
            <v>3.52</v>
          </cell>
          <cell r="AE157">
            <v>4.45</v>
          </cell>
          <cell r="AF157">
            <v>4.78</v>
          </cell>
          <cell r="AG157">
            <v>3.75</v>
          </cell>
          <cell r="AH157">
            <v>4.3</v>
          </cell>
          <cell r="AI157">
            <v>4.67</v>
          </cell>
          <cell r="AJ157">
            <v>4.3899999999999997</v>
          </cell>
          <cell r="AK157">
            <v>4.07</v>
          </cell>
          <cell r="AL157">
            <v>4.5199999999999996</v>
          </cell>
          <cell r="AM157">
            <v>5.34</v>
          </cell>
          <cell r="AN157">
            <v>5.41</v>
          </cell>
          <cell r="AO157">
            <v>5.62</v>
          </cell>
          <cell r="AP157">
            <v>6.7</v>
          </cell>
          <cell r="AQ157">
            <v>5.26</v>
          </cell>
          <cell r="AR157">
            <v>4.7300000000000004</v>
          </cell>
          <cell r="AS157">
            <v>4.25</v>
          </cell>
          <cell r="AT157">
            <v>4.2</v>
          </cell>
          <cell r="AU157">
            <v>5.38</v>
          </cell>
          <cell r="AV157">
            <v>5.29</v>
          </cell>
          <cell r="AW157">
            <v>6.21</v>
          </cell>
          <cell r="AX157">
            <v>5.8</v>
          </cell>
          <cell r="AY157">
            <v>7.7</v>
          </cell>
          <cell r="AZ157">
            <v>7.66</v>
          </cell>
          <cell r="BA157">
            <v>6.43</v>
          </cell>
          <cell r="BB157">
            <v>7.57</v>
          </cell>
        </row>
        <row r="158">
          <cell r="C158" t="str">
            <v>..</v>
          </cell>
          <cell r="D158" t="str">
            <v>..</v>
          </cell>
          <cell r="E158" t="str">
            <v>..</v>
          </cell>
          <cell r="F158" t="str">
            <v>..</v>
          </cell>
          <cell r="G158" t="str">
            <v>..</v>
          </cell>
          <cell r="H158" t="str">
            <v>..</v>
          </cell>
          <cell r="I158" t="str">
            <v>..</v>
          </cell>
          <cell r="J158" t="str">
            <v>..</v>
          </cell>
          <cell r="K158" t="str">
            <v>..</v>
          </cell>
          <cell r="L158" t="str">
            <v>..</v>
          </cell>
          <cell r="M158" t="str">
            <v>..</v>
          </cell>
          <cell r="N158" t="str">
            <v>..</v>
          </cell>
          <cell r="O158" t="str">
            <v>..</v>
          </cell>
          <cell r="P158" t="str">
            <v>..</v>
          </cell>
          <cell r="Q158" t="str">
            <v>..</v>
          </cell>
          <cell r="R158" t="str">
            <v>..</v>
          </cell>
          <cell r="S158" t="str">
            <v>..</v>
          </cell>
          <cell r="T158" t="str">
            <v>..</v>
          </cell>
          <cell r="U158" t="str">
            <v>..</v>
          </cell>
          <cell r="V158" t="str">
            <v>..</v>
          </cell>
          <cell r="W158" t="str">
            <v>..</v>
          </cell>
          <cell r="X158" t="str">
            <v>..</v>
          </cell>
          <cell r="Y158" t="str">
            <v>..</v>
          </cell>
          <cell r="Z158" t="str">
            <v>..</v>
          </cell>
          <cell r="AA158" t="str">
            <v>..</v>
          </cell>
          <cell r="AB158" t="str">
            <v>..</v>
          </cell>
          <cell r="AC158" t="str">
            <v>..</v>
          </cell>
          <cell r="AD158" t="str">
            <v>..</v>
          </cell>
          <cell r="AE158" t="str">
            <v>..</v>
          </cell>
          <cell r="AF158" t="str">
            <v>..</v>
          </cell>
          <cell r="AG158">
            <v>119.83</v>
          </cell>
          <cell r="AH158">
            <v>123.71</v>
          </cell>
          <cell r="AI158">
            <v>114.13</v>
          </cell>
          <cell r="AJ158">
            <v>113.76</v>
          </cell>
          <cell r="AK158">
            <v>112.44</v>
          </cell>
          <cell r="AL158">
            <v>101.58</v>
          </cell>
          <cell r="AM158">
            <v>102.79</v>
          </cell>
          <cell r="AN158">
            <v>105.64</v>
          </cell>
          <cell r="AO158">
            <v>117.58</v>
          </cell>
          <cell r="AP158">
            <v>119.47</v>
          </cell>
          <cell r="AQ158">
            <v>118.02</v>
          </cell>
          <cell r="AR158">
            <v>119.24</v>
          </cell>
          <cell r="AS158">
            <v>124.17</v>
          </cell>
          <cell r="AT158">
            <v>118.6</v>
          </cell>
          <cell r="AU158">
            <v>115.18</v>
          </cell>
          <cell r="AV158">
            <v>108.55</v>
          </cell>
          <cell r="AW158">
            <v>112.49</v>
          </cell>
          <cell r="AX158">
            <v>112.36</v>
          </cell>
          <cell r="AY158">
            <v>115.08</v>
          </cell>
          <cell r="AZ158">
            <v>104.11</v>
          </cell>
          <cell r="BA158">
            <v>101.42</v>
          </cell>
          <cell r="BB158">
            <v>110.22</v>
          </cell>
        </row>
        <row r="159">
          <cell r="C159" t="str">
            <v>..</v>
          </cell>
          <cell r="D159" t="str">
            <v>..</v>
          </cell>
          <cell r="E159" t="str">
            <v>..</v>
          </cell>
          <cell r="F159" t="str">
            <v>..</v>
          </cell>
          <cell r="G159" t="str">
            <v>..</v>
          </cell>
          <cell r="H159" t="str">
            <v>..</v>
          </cell>
          <cell r="I159" t="str">
            <v>..</v>
          </cell>
          <cell r="J159" t="str">
            <v>..</v>
          </cell>
          <cell r="K159" t="str">
            <v>..</v>
          </cell>
          <cell r="L159" t="str">
            <v>..</v>
          </cell>
          <cell r="M159" t="str">
            <v>..</v>
          </cell>
          <cell r="N159">
            <v>52.07</v>
          </cell>
          <cell r="O159">
            <v>53.73</v>
          </cell>
          <cell r="P159">
            <v>62.61</v>
          </cell>
          <cell r="Q159">
            <v>63.62</v>
          </cell>
          <cell r="R159">
            <v>62.8</v>
          </cell>
          <cell r="S159">
            <v>67.5</v>
          </cell>
          <cell r="T159">
            <v>69.91</v>
          </cell>
          <cell r="U159">
            <v>75.599999999999994</v>
          </cell>
          <cell r="V159">
            <v>85.28</v>
          </cell>
          <cell r="W159">
            <v>92.41</v>
          </cell>
          <cell r="X159">
            <v>93.64</v>
          </cell>
          <cell r="Y159">
            <v>95.26</v>
          </cell>
          <cell r="Z159">
            <v>94.26</v>
          </cell>
          <cell r="AA159">
            <v>94.9</v>
          </cell>
          <cell r="AB159">
            <v>95.17</v>
          </cell>
          <cell r="AC159">
            <v>95.82</v>
          </cell>
          <cell r="AD159">
            <v>94.75</v>
          </cell>
          <cell r="AE159">
            <v>96.37</v>
          </cell>
          <cell r="AF159">
            <v>101.58</v>
          </cell>
          <cell r="AG159">
            <v>105.09</v>
          </cell>
          <cell r="AH159">
            <v>104.61</v>
          </cell>
          <cell r="AI159">
            <v>105.07</v>
          </cell>
          <cell r="AJ159">
            <v>110.74</v>
          </cell>
          <cell r="AK159">
            <v>111.76</v>
          </cell>
          <cell r="AL159">
            <v>118.29</v>
          </cell>
          <cell r="AM159">
            <v>125.14</v>
          </cell>
          <cell r="AN159">
            <v>129.91999999999999</v>
          </cell>
          <cell r="AO159">
            <v>134.94999999999999</v>
          </cell>
          <cell r="AP159">
            <v>119.32</v>
          </cell>
          <cell r="AQ159">
            <v>126.74</v>
          </cell>
          <cell r="AR159">
            <v>132.55000000000001</v>
          </cell>
          <cell r="AS159">
            <v>129.18</v>
          </cell>
          <cell r="AT159">
            <v>123.1</v>
          </cell>
          <cell r="AU159">
            <v>128.06</v>
          </cell>
          <cell r="AV159">
            <v>148.16</v>
          </cell>
          <cell r="AW159">
            <v>151.56</v>
          </cell>
          <cell r="AX159">
            <v>134.61000000000001</v>
          </cell>
          <cell r="AY159">
            <v>168.38</v>
          </cell>
          <cell r="AZ159">
            <v>167.89</v>
          </cell>
          <cell r="BA159">
            <v>181.59</v>
          </cell>
          <cell r="BB159">
            <v>159.22</v>
          </cell>
        </row>
        <row r="160">
          <cell r="C160" t="str">
            <v>..</v>
          </cell>
          <cell r="D160" t="str">
            <v>..</v>
          </cell>
          <cell r="E160" t="str">
            <v>..</v>
          </cell>
          <cell r="F160" t="str">
            <v>..</v>
          </cell>
          <cell r="G160" t="str">
            <v>..</v>
          </cell>
          <cell r="H160" t="str">
            <v>..</v>
          </cell>
          <cell r="I160" t="str">
            <v>..</v>
          </cell>
          <cell r="J160" t="str">
            <v>..</v>
          </cell>
          <cell r="K160" t="str">
            <v>..</v>
          </cell>
          <cell r="L160" t="str">
            <v>..</v>
          </cell>
          <cell r="M160" t="str">
            <v>..</v>
          </cell>
          <cell r="N160">
            <v>16.14</v>
          </cell>
          <cell r="O160">
            <v>15.73</v>
          </cell>
          <cell r="P160">
            <v>17.38</v>
          </cell>
          <cell r="Q160">
            <v>14.28</v>
          </cell>
          <cell r="R160">
            <v>16.71</v>
          </cell>
          <cell r="S160">
            <v>11.6</v>
          </cell>
          <cell r="T160">
            <v>12.65</v>
          </cell>
          <cell r="U160">
            <v>13.29</v>
          </cell>
          <cell r="V160">
            <v>14.06</v>
          </cell>
          <cell r="W160">
            <v>14.79</v>
          </cell>
          <cell r="X160">
            <v>15.16</v>
          </cell>
          <cell r="Y160">
            <v>16.29</v>
          </cell>
          <cell r="Z160">
            <v>17.309999999999999</v>
          </cell>
          <cell r="AA160">
            <v>17.2</v>
          </cell>
          <cell r="AB160">
            <v>17.14</v>
          </cell>
          <cell r="AC160">
            <v>18.97</v>
          </cell>
          <cell r="AD160">
            <v>21.43</v>
          </cell>
          <cell r="AE160">
            <v>20.77</v>
          </cell>
          <cell r="AF160">
            <v>17.53</v>
          </cell>
          <cell r="AG160">
            <v>17.2</v>
          </cell>
          <cell r="AH160">
            <v>16.899999999999999</v>
          </cell>
          <cell r="AI160">
            <v>18.28</v>
          </cell>
          <cell r="AJ160">
            <v>20.99</v>
          </cell>
          <cell r="AK160">
            <v>23.21</v>
          </cell>
          <cell r="AL160">
            <v>27.79</v>
          </cell>
          <cell r="AM160">
            <v>31.16</v>
          </cell>
          <cell r="AN160">
            <v>36.28</v>
          </cell>
          <cell r="AO160">
            <v>40.01</v>
          </cell>
          <cell r="AP160">
            <v>40.49</v>
          </cell>
          <cell r="AQ160">
            <v>44.01</v>
          </cell>
          <cell r="AR160">
            <v>48.83</v>
          </cell>
          <cell r="AS160">
            <v>56.93</v>
          </cell>
          <cell r="AT160">
            <v>60.81</v>
          </cell>
          <cell r="AU160">
            <v>73.459999999999994</v>
          </cell>
          <cell r="AV160">
            <v>79.75</v>
          </cell>
          <cell r="AW160">
            <v>82.14</v>
          </cell>
          <cell r="AX160">
            <v>91.32</v>
          </cell>
          <cell r="AY160">
            <v>101.86</v>
          </cell>
          <cell r="AZ160">
            <v>113.78</v>
          </cell>
          <cell r="BA160">
            <v>129.43</v>
          </cell>
          <cell r="BB160">
            <v>137.36000000000001</v>
          </cell>
        </row>
        <row r="161">
          <cell r="C161" t="str">
            <v>..</v>
          </cell>
          <cell r="D161" t="str">
            <v>..</v>
          </cell>
          <cell r="E161" t="str">
            <v>..</v>
          </cell>
          <cell r="F161" t="str">
            <v>..</v>
          </cell>
          <cell r="G161" t="str">
            <v>..</v>
          </cell>
          <cell r="H161" t="str">
            <v>..</v>
          </cell>
          <cell r="I161" t="str">
            <v>..</v>
          </cell>
          <cell r="J161" t="str">
            <v>..</v>
          </cell>
          <cell r="K161" t="str">
            <v>..</v>
          </cell>
          <cell r="L161" t="str">
            <v>..</v>
          </cell>
          <cell r="M161" t="str">
            <v>..</v>
          </cell>
          <cell r="N161">
            <v>167.33</v>
          </cell>
          <cell r="O161">
            <v>177.1</v>
          </cell>
          <cell r="P161">
            <v>184.7</v>
          </cell>
          <cell r="Q161">
            <v>177.49</v>
          </cell>
          <cell r="R161">
            <v>171.81</v>
          </cell>
          <cell r="S161">
            <v>172.32</v>
          </cell>
          <cell r="T161">
            <v>187.76</v>
          </cell>
          <cell r="U161">
            <v>194.37</v>
          </cell>
          <cell r="V161">
            <v>200.42</v>
          </cell>
          <cell r="W161">
            <v>199.82</v>
          </cell>
          <cell r="X161">
            <v>199.93</v>
          </cell>
          <cell r="Y161">
            <v>206.66</v>
          </cell>
          <cell r="Z161">
            <v>208.48</v>
          </cell>
          <cell r="AA161">
            <v>216.32</v>
          </cell>
          <cell r="AB161">
            <v>222.64</v>
          </cell>
          <cell r="AC161">
            <v>244.37</v>
          </cell>
          <cell r="AD161">
            <v>258.12</v>
          </cell>
          <cell r="AE161">
            <v>273.07</v>
          </cell>
          <cell r="AF161">
            <v>287.76</v>
          </cell>
          <cell r="AG161">
            <v>256.41000000000003</v>
          </cell>
          <cell r="AH161">
            <v>249.52</v>
          </cell>
          <cell r="AI161">
            <v>257.86</v>
          </cell>
          <cell r="AJ161">
            <v>263.19</v>
          </cell>
          <cell r="AK161">
            <v>277.39</v>
          </cell>
          <cell r="AL161">
            <v>288.2</v>
          </cell>
          <cell r="AM161">
            <v>298.58999999999997</v>
          </cell>
          <cell r="AN161">
            <v>314.66000000000003</v>
          </cell>
          <cell r="AO161">
            <v>324.41000000000003</v>
          </cell>
          <cell r="AP161">
            <v>337.02</v>
          </cell>
          <cell r="AQ161">
            <v>350.42</v>
          </cell>
          <cell r="AR161">
            <v>343.02</v>
          </cell>
          <cell r="AS161">
            <v>363.97</v>
          </cell>
          <cell r="AT161">
            <v>363.33</v>
          </cell>
          <cell r="AU161">
            <v>392.11</v>
          </cell>
          <cell r="AV161">
            <v>416.1</v>
          </cell>
          <cell r="AW161">
            <v>429.01</v>
          </cell>
          <cell r="AX161">
            <v>443.33</v>
          </cell>
          <cell r="AY161">
            <v>451.67</v>
          </cell>
          <cell r="AZ161">
            <v>430.51</v>
          </cell>
          <cell r="BA161">
            <v>452.49</v>
          </cell>
          <cell r="BB161">
            <v>468.51</v>
          </cell>
        </row>
        <row r="162">
          <cell r="C162" t="str">
            <v>..</v>
          </cell>
          <cell r="D162" t="str">
            <v>..</v>
          </cell>
          <cell r="E162" t="str">
            <v>..</v>
          </cell>
          <cell r="F162" t="str">
            <v>..</v>
          </cell>
          <cell r="G162" t="str">
            <v>..</v>
          </cell>
          <cell r="H162" t="str">
            <v>..</v>
          </cell>
          <cell r="I162" t="str">
            <v>..</v>
          </cell>
          <cell r="J162" t="str">
            <v>..</v>
          </cell>
          <cell r="K162" t="str">
            <v>..</v>
          </cell>
          <cell r="L162" t="str">
            <v>..</v>
          </cell>
          <cell r="M162" t="str">
            <v>..</v>
          </cell>
          <cell r="N162">
            <v>344.85</v>
          </cell>
          <cell r="O162">
            <v>361.79</v>
          </cell>
          <cell r="P162">
            <v>381.92</v>
          </cell>
          <cell r="Q162">
            <v>357.02</v>
          </cell>
          <cell r="R162">
            <v>332.41</v>
          </cell>
          <cell r="S162">
            <v>343.26</v>
          </cell>
          <cell r="T162">
            <v>342.63</v>
          </cell>
          <cell r="U162">
            <v>344.99</v>
          </cell>
          <cell r="V162">
            <v>356.04</v>
          </cell>
          <cell r="W162">
            <v>348.39</v>
          </cell>
          <cell r="X162">
            <v>323.52999999999997</v>
          </cell>
          <cell r="Y162">
            <v>291.12</v>
          </cell>
          <cell r="Z162">
            <v>271.55</v>
          </cell>
          <cell r="AA162">
            <v>275.45999999999998</v>
          </cell>
          <cell r="AB162">
            <v>298.27999999999997</v>
          </cell>
          <cell r="AC162">
            <v>317.64</v>
          </cell>
          <cell r="AD162">
            <v>313.76</v>
          </cell>
          <cell r="AE162">
            <v>329.56</v>
          </cell>
          <cell r="AF162">
            <v>329.62</v>
          </cell>
          <cell r="AG162">
            <v>362.28</v>
          </cell>
          <cell r="AH162">
            <v>377.69</v>
          </cell>
          <cell r="AI162">
            <v>406.66</v>
          </cell>
          <cell r="AJ162">
            <v>397.17</v>
          </cell>
          <cell r="AK162">
            <v>407.65</v>
          </cell>
          <cell r="AL162">
            <v>421.02</v>
          </cell>
          <cell r="AM162">
            <v>429.59</v>
          </cell>
          <cell r="AN162">
            <v>439.72</v>
          </cell>
          <cell r="AO162">
            <v>451.96</v>
          </cell>
          <cell r="AP162">
            <v>474.13</v>
          </cell>
          <cell r="AQ162">
            <v>486.02</v>
          </cell>
          <cell r="AR162">
            <v>461.18</v>
          </cell>
          <cell r="AS162">
            <v>476.89</v>
          </cell>
          <cell r="AT162">
            <v>484.05</v>
          </cell>
          <cell r="AU162">
            <v>533.79999999999995</v>
          </cell>
          <cell r="AV162">
            <v>557.33000000000004</v>
          </cell>
          <cell r="AW162">
            <v>593.52</v>
          </cell>
          <cell r="AX162">
            <v>622.13</v>
          </cell>
          <cell r="AY162">
            <v>620.39</v>
          </cell>
          <cell r="AZ162">
            <v>593.19000000000005</v>
          </cell>
          <cell r="BA162">
            <v>643.91</v>
          </cell>
          <cell r="BB162">
            <v>645.13</v>
          </cell>
        </row>
        <row r="163">
          <cell r="C163" t="str">
            <v>..</v>
          </cell>
          <cell r="D163" t="str">
            <v>..</v>
          </cell>
          <cell r="E163" t="str">
            <v>..</v>
          </cell>
          <cell r="F163" t="str">
            <v>..</v>
          </cell>
          <cell r="G163" t="str">
            <v>..</v>
          </cell>
          <cell r="H163" t="str">
            <v>..</v>
          </cell>
          <cell r="I163" t="str">
            <v>..</v>
          </cell>
          <cell r="J163" t="str">
            <v>..</v>
          </cell>
          <cell r="K163" t="str">
            <v>..</v>
          </cell>
          <cell r="L163" t="str">
            <v>..</v>
          </cell>
          <cell r="M163" t="str">
            <v>..</v>
          </cell>
          <cell r="N163">
            <v>1.19</v>
          </cell>
          <cell r="O163">
            <v>1.44</v>
          </cell>
          <cell r="P163">
            <v>1.84</v>
          </cell>
          <cell r="Q163">
            <v>1.82</v>
          </cell>
          <cell r="R163">
            <v>1.73</v>
          </cell>
          <cell r="S163">
            <v>2.16</v>
          </cell>
          <cell r="T163">
            <v>2.17</v>
          </cell>
          <cell r="U163">
            <v>2.41</v>
          </cell>
          <cell r="V163">
            <v>2.61</v>
          </cell>
          <cell r="W163">
            <v>3.44</v>
          </cell>
          <cell r="X163">
            <v>3.46</v>
          </cell>
          <cell r="Y163">
            <v>3.95</v>
          </cell>
          <cell r="Z163">
            <v>4.38</v>
          </cell>
          <cell r="AA163">
            <v>4.4800000000000004</v>
          </cell>
          <cell r="AB163">
            <v>4.8099999999999996</v>
          </cell>
          <cell r="AC163">
            <v>5.23</v>
          </cell>
          <cell r="AD163">
            <v>5.88</v>
          </cell>
          <cell r="AE163">
            <v>6.31</v>
          </cell>
          <cell r="AF163">
            <v>6.47</v>
          </cell>
          <cell r="AG163">
            <v>6.43</v>
          </cell>
          <cell r="AH163">
            <v>8.06</v>
          </cell>
          <cell r="AI163">
            <v>8.7100000000000009</v>
          </cell>
          <cell r="AJ163">
            <v>7.72</v>
          </cell>
          <cell r="AK163">
            <v>8.07</v>
          </cell>
          <cell r="AL163">
            <v>9.34</v>
          </cell>
          <cell r="AM163">
            <v>9.57</v>
          </cell>
          <cell r="AN163">
            <v>10.25</v>
          </cell>
          <cell r="AO163">
            <v>11.15</v>
          </cell>
          <cell r="AP163">
            <v>12.47</v>
          </cell>
          <cell r="AQ163">
            <v>13.21</v>
          </cell>
          <cell r="AR163">
            <v>14.38</v>
          </cell>
          <cell r="AS163">
            <v>14.43</v>
          </cell>
          <cell r="AT163">
            <v>16.670000000000002</v>
          </cell>
          <cell r="AU163">
            <v>17.670000000000002</v>
          </cell>
          <cell r="AV163">
            <v>18.649999999999999</v>
          </cell>
          <cell r="AW163">
            <v>18.989999999999998</v>
          </cell>
          <cell r="AX163">
            <v>20.11</v>
          </cell>
          <cell r="AY163">
            <v>20.76</v>
          </cell>
          <cell r="AZ163">
            <v>22.2</v>
          </cell>
          <cell r="BA163">
            <v>23.74</v>
          </cell>
          <cell r="BB163">
            <v>20.71</v>
          </cell>
        </row>
        <row r="164">
          <cell r="C164" t="str">
            <v>..</v>
          </cell>
          <cell r="D164" t="str">
            <v>..</v>
          </cell>
          <cell r="E164" t="str">
            <v>..</v>
          </cell>
          <cell r="F164" t="str">
            <v>..</v>
          </cell>
          <cell r="G164" t="str">
            <v>..</v>
          </cell>
          <cell r="H164" t="str">
            <v>..</v>
          </cell>
          <cell r="I164" t="str">
            <v>..</v>
          </cell>
          <cell r="J164" t="str">
            <v>..</v>
          </cell>
          <cell r="K164" t="str">
            <v>..</v>
          </cell>
          <cell r="L164" t="str">
            <v>..</v>
          </cell>
          <cell r="M164" t="str">
            <v>..</v>
          </cell>
          <cell r="N164">
            <v>3.43</v>
          </cell>
          <cell r="O164">
            <v>3.85</v>
          </cell>
          <cell r="P164">
            <v>4.1900000000000004</v>
          </cell>
          <cell r="Q164">
            <v>4.22</v>
          </cell>
          <cell r="R164">
            <v>4.4000000000000004</v>
          </cell>
          <cell r="S164">
            <v>4.3499999999999996</v>
          </cell>
          <cell r="T164">
            <v>3.85</v>
          </cell>
          <cell r="U164">
            <v>3.67</v>
          </cell>
          <cell r="V164">
            <v>3.31</v>
          </cell>
          <cell r="W164">
            <v>3.35</v>
          </cell>
          <cell r="X164">
            <v>3.06</v>
          </cell>
          <cell r="Y164">
            <v>2.94</v>
          </cell>
          <cell r="Z164">
            <v>2.83</v>
          </cell>
          <cell r="AA164">
            <v>2.84</v>
          </cell>
          <cell r="AB164">
            <v>2.81</v>
          </cell>
          <cell r="AC164">
            <v>2.82</v>
          </cell>
          <cell r="AD164">
            <v>2.76</v>
          </cell>
          <cell r="AE164">
            <v>3.07</v>
          </cell>
          <cell r="AF164">
            <v>3.15</v>
          </cell>
          <cell r="AG164">
            <v>2.6</v>
          </cell>
          <cell r="AH164">
            <v>2.76</v>
          </cell>
          <cell r="AI164">
            <v>2.74</v>
          </cell>
          <cell r="AJ164">
            <v>2.41</v>
          </cell>
          <cell r="AK164">
            <v>2.0699999999999998</v>
          </cell>
          <cell r="AL164">
            <v>2.0499999999999998</v>
          </cell>
          <cell r="AM164">
            <v>1.67</v>
          </cell>
          <cell r="AN164">
            <v>2.17</v>
          </cell>
          <cell r="AO164">
            <v>2.08</v>
          </cell>
          <cell r="AP164">
            <v>1.69</v>
          </cell>
          <cell r="AQ164">
            <v>1.7</v>
          </cell>
          <cell r="AR164">
            <v>1.8</v>
          </cell>
          <cell r="AS164">
            <v>1.86</v>
          </cell>
          <cell r="AT164">
            <v>1.95</v>
          </cell>
          <cell r="AU164">
            <v>1.94</v>
          </cell>
          <cell r="AV164">
            <v>2.09</v>
          </cell>
          <cell r="AW164">
            <v>1.99</v>
          </cell>
          <cell r="AX164">
            <v>1.42</v>
          </cell>
          <cell r="AY164">
            <v>1.59</v>
          </cell>
          <cell r="AZ164">
            <v>1.67</v>
          </cell>
          <cell r="BA164">
            <v>1.74</v>
          </cell>
          <cell r="BB164">
            <v>2.1</v>
          </cell>
        </row>
        <row r="165">
          <cell r="C165" t="str">
            <v>..</v>
          </cell>
          <cell r="D165" t="str">
            <v>..</v>
          </cell>
          <cell r="E165" t="str">
            <v>..</v>
          </cell>
          <cell r="F165" t="str">
            <v>..</v>
          </cell>
          <cell r="G165" t="str">
            <v>..</v>
          </cell>
          <cell r="H165" t="str">
            <v>..</v>
          </cell>
          <cell r="I165" t="str">
            <v>..</v>
          </cell>
          <cell r="J165" t="str">
            <v>..</v>
          </cell>
          <cell r="K165" t="str">
            <v>..</v>
          </cell>
          <cell r="L165" t="str">
            <v>..</v>
          </cell>
          <cell r="M165" t="str">
            <v>..</v>
          </cell>
          <cell r="N165">
            <v>7.23</v>
          </cell>
          <cell r="O165">
            <v>6.87</v>
          </cell>
          <cell r="P165">
            <v>8</v>
          </cell>
          <cell r="Q165">
            <v>7.64</v>
          </cell>
          <cell r="R165">
            <v>7.19</v>
          </cell>
          <cell r="S165">
            <v>7.92</v>
          </cell>
          <cell r="T165">
            <v>6.88</v>
          </cell>
          <cell r="U165">
            <v>7.01</v>
          </cell>
          <cell r="V165">
            <v>6.96</v>
          </cell>
          <cell r="W165">
            <v>7.96</v>
          </cell>
          <cell r="X165">
            <v>7.96</v>
          </cell>
          <cell r="Y165">
            <v>7.76</v>
          </cell>
          <cell r="Z165">
            <v>7.97</v>
          </cell>
          <cell r="AA165">
            <v>8.19</v>
          </cell>
          <cell r="AB165">
            <v>9.59</v>
          </cell>
          <cell r="AC165">
            <v>10.78</v>
          </cell>
          <cell r="AD165">
            <v>14.17</v>
          </cell>
          <cell r="AE165">
            <v>13.79</v>
          </cell>
          <cell r="AF165">
            <v>14.16</v>
          </cell>
          <cell r="AG165">
            <v>16</v>
          </cell>
          <cell r="AH165">
            <v>17.63</v>
          </cell>
          <cell r="AI165">
            <v>17.78</v>
          </cell>
          <cell r="AJ165">
            <v>16.41</v>
          </cell>
          <cell r="AK165">
            <v>15.27</v>
          </cell>
          <cell r="AL165">
            <v>14.85</v>
          </cell>
          <cell r="AM165">
            <v>14.23</v>
          </cell>
          <cell r="AN165">
            <v>13.18</v>
          </cell>
          <cell r="AO165">
            <v>13.42</v>
          </cell>
          <cell r="AP165">
            <v>15.2</v>
          </cell>
          <cell r="AQ165">
            <v>12.61</v>
          </cell>
          <cell r="AR165">
            <v>12.36</v>
          </cell>
          <cell r="AS165">
            <v>11.6</v>
          </cell>
          <cell r="AT165">
            <v>10.19</v>
          </cell>
          <cell r="AU165">
            <v>9.7899999999999991</v>
          </cell>
          <cell r="AV165">
            <v>10.26</v>
          </cell>
          <cell r="AW165">
            <v>9.39</v>
          </cell>
          <cell r="AX165">
            <v>9.39</v>
          </cell>
          <cell r="AY165">
            <v>7.24</v>
          </cell>
          <cell r="AZ165">
            <v>7.93</v>
          </cell>
          <cell r="BA165">
            <v>8.67</v>
          </cell>
          <cell r="BB165">
            <v>9.4600000000000009</v>
          </cell>
        </row>
        <row r="166">
          <cell r="B166" t="str">
            <v>BRIICS</v>
          </cell>
          <cell r="C166">
            <v>0</v>
          </cell>
          <cell r="D166">
            <v>0</v>
          </cell>
          <cell r="E166">
            <v>0</v>
          </cell>
          <cell r="F166">
            <v>0</v>
          </cell>
          <cell r="G166">
            <v>0</v>
          </cell>
          <cell r="H166">
            <v>0</v>
          </cell>
          <cell r="I166">
            <v>0</v>
          </cell>
          <cell r="J166">
            <v>0</v>
          </cell>
          <cell r="K166">
            <v>0</v>
          </cell>
          <cell r="L166">
            <v>0</v>
          </cell>
          <cell r="M166">
            <v>0</v>
          </cell>
          <cell r="N166">
            <v>1296.9700000000003</v>
          </cell>
          <cell r="O166">
            <v>1375.16</v>
          </cell>
          <cell r="P166">
            <v>1445.84</v>
          </cell>
          <cell r="Q166">
            <v>1504.64</v>
          </cell>
          <cell r="R166">
            <v>1695.6200000000001</v>
          </cell>
          <cell r="S166">
            <v>1784.3199999999997</v>
          </cell>
          <cell r="T166">
            <v>1949.38</v>
          </cell>
          <cell r="U166">
            <v>2105.5100000000002</v>
          </cell>
          <cell r="V166">
            <v>2174.31</v>
          </cell>
          <cell r="W166">
            <v>2178.54</v>
          </cell>
          <cell r="X166">
            <v>2200.0499999999997</v>
          </cell>
          <cell r="Y166">
            <v>2283.85</v>
          </cell>
          <cell r="Z166">
            <v>2369.2799999999997</v>
          </cell>
          <cell r="AA166">
            <v>2555.5500000000006</v>
          </cell>
          <cell r="AB166">
            <v>2638.5</v>
          </cell>
          <cell r="AC166">
            <v>2807.5800000000004</v>
          </cell>
          <cell r="AD166">
            <v>3007.6800000000003</v>
          </cell>
          <cell r="AE166">
            <v>3200.3599999999997</v>
          </cell>
          <cell r="AF166">
            <v>3333.03</v>
          </cell>
          <cell r="AG166">
            <v>5630.9400000000005</v>
          </cell>
          <cell r="AH166">
            <v>5789.29</v>
          </cell>
          <cell r="AI166">
            <v>5761.8</v>
          </cell>
          <cell r="AJ166">
            <v>5855.5199999999995</v>
          </cell>
          <cell r="AK166">
            <v>5809.5700000000006</v>
          </cell>
          <cell r="AL166">
            <v>6117.2800000000007</v>
          </cell>
          <cell r="AM166">
            <v>6240.76</v>
          </cell>
          <cell r="AN166">
            <v>6205.75</v>
          </cell>
          <cell r="AO166">
            <v>6308.77</v>
          </cell>
          <cell r="AP166">
            <v>6331.58</v>
          </cell>
          <cell r="AQ166">
            <v>6691.86</v>
          </cell>
          <cell r="AR166">
            <v>6801.1</v>
          </cell>
          <cell r="AS166">
            <v>7045.84</v>
          </cell>
          <cell r="AT166">
            <v>7724.7299999999987</v>
          </cell>
          <cell r="AU166">
            <v>8493.14</v>
          </cell>
          <cell r="AV166">
            <v>9107.65</v>
          </cell>
          <cell r="AW166">
            <v>9790.7899999999991</v>
          </cell>
          <cell r="AX166">
            <v>10348.049999999999</v>
          </cell>
          <cell r="AY166">
            <v>10675.92</v>
          </cell>
          <cell r="AZ166">
            <v>11039.19</v>
          </cell>
          <cell r="BA166">
            <v>11750.34</v>
          </cell>
          <cell r="BB166">
            <v>12599.339999999998</v>
          </cell>
        </row>
        <row r="167">
          <cell r="C167" t="str">
            <v>..</v>
          </cell>
          <cell r="D167" t="str">
            <v>..</v>
          </cell>
          <cell r="E167" t="str">
            <v>..</v>
          </cell>
          <cell r="F167" t="str">
            <v>..</v>
          </cell>
          <cell r="G167" t="str">
            <v>..</v>
          </cell>
          <cell r="H167" t="str">
            <v>..</v>
          </cell>
          <cell r="I167" t="str">
            <v>..</v>
          </cell>
          <cell r="J167" t="str">
            <v>..</v>
          </cell>
          <cell r="K167" t="str">
            <v>..</v>
          </cell>
          <cell r="L167" t="str">
            <v>..</v>
          </cell>
          <cell r="M167" t="str">
            <v>..</v>
          </cell>
          <cell r="N167">
            <v>4197.5600000000004</v>
          </cell>
          <cell r="O167">
            <v>4439.03</v>
          </cell>
          <cell r="P167">
            <v>4730.3999999999996</v>
          </cell>
          <cell r="Q167">
            <v>4948.74</v>
          </cell>
          <cell r="R167">
            <v>5381.75</v>
          </cell>
          <cell r="S167">
            <v>5637.38</v>
          </cell>
          <cell r="T167">
            <v>5961.02</v>
          </cell>
          <cell r="U167">
            <v>6350.96</v>
          </cell>
          <cell r="V167">
            <v>6620.39</v>
          </cell>
          <cell r="W167">
            <v>6802.34</v>
          </cell>
          <cell r="X167">
            <v>6863.09</v>
          </cell>
          <cell r="Y167">
            <v>7047.18</v>
          </cell>
          <cell r="Z167">
            <v>7254.11</v>
          </cell>
          <cell r="AA167">
            <v>7497.74</v>
          </cell>
          <cell r="AB167">
            <v>7676.59</v>
          </cell>
          <cell r="AC167">
            <v>7988.39</v>
          </cell>
          <cell r="AD167">
            <v>8391.7000000000007</v>
          </cell>
          <cell r="AE167">
            <v>8740.4599999999991</v>
          </cell>
          <cell r="AF167">
            <v>8966.98</v>
          </cell>
          <cell r="AG167">
            <v>9219.2800000000007</v>
          </cell>
          <cell r="AH167">
            <v>9317.6299999999992</v>
          </cell>
          <cell r="AI167">
            <v>9185.83</v>
          </cell>
          <cell r="AJ167">
            <v>9201.57</v>
          </cell>
          <cell r="AK167">
            <v>9110.94</v>
          </cell>
          <cell r="AL167">
            <v>9473.36</v>
          </cell>
          <cell r="AM167">
            <v>9643.48</v>
          </cell>
          <cell r="AN167">
            <v>9681.57</v>
          </cell>
          <cell r="AO167">
            <v>9795.2900000000009</v>
          </cell>
          <cell r="AP167">
            <v>9830.4699999999993</v>
          </cell>
          <cell r="AQ167">
            <v>10297.09</v>
          </cell>
          <cell r="AR167">
            <v>10514.78</v>
          </cell>
          <cell r="AS167">
            <v>10889.27</v>
          </cell>
          <cell r="AT167">
            <v>11739.27</v>
          </cell>
          <cell r="AU167">
            <v>12693.16</v>
          </cell>
          <cell r="AV167">
            <v>13504</v>
          </cell>
          <cell r="AW167">
            <v>14353.37</v>
          </cell>
          <cell r="AX167">
            <v>15082.52</v>
          </cell>
          <cell r="AY167">
            <v>15617.02</v>
          </cell>
          <cell r="AZ167">
            <v>15921.58</v>
          </cell>
          <cell r="BA167">
            <v>16902.95</v>
          </cell>
          <cell r="BB167">
            <v>17887.86</v>
          </cell>
        </row>
        <row r="168">
          <cell r="C168" t="str">
            <v>..</v>
          </cell>
          <cell r="D168" t="str">
            <v>..</v>
          </cell>
          <cell r="E168" t="str">
            <v>..</v>
          </cell>
          <cell r="F168" t="str">
            <v>..</v>
          </cell>
          <cell r="G168" t="str">
            <v>..</v>
          </cell>
          <cell r="H168" t="str">
            <v>..</v>
          </cell>
          <cell r="I168" t="str">
            <v>..</v>
          </cell>
          <cell r="J168" t="str">
            <v>..</v>
          </cell>
          <cell r="K168" t="str">
            <v>..</v>
          </cell>
          <cell r="L168" t="str">
            <v>..</v>
          </cell>
          <cell r="M168" t="str">
            <v>..</v>
          </cell>
          <cell r="N168">
            <v>9236.3799999999992</v>
          </cell>
          <cell r="O168">
            <v>9648.9699999999993</v>
          </cell>
          <cell r="P168">
            <v>10171.9</v>
          </cell>
          <cell r="Q168">
            <v>9955.01</v>
          </cell>
          <cell r="R168">
            <v>9624.61</v>
          </cell>
          <cell r="S168">
            <v>10186.17</v>
          </cell>
          <cell r="T168">
            <v>10431.75</v>
          </cell>
          <cell r="U168">
            <v>10570.6</v>
          </cell>
          <cell r="V168">
            <v>10818.44</v>
          </cell>
          <cell r="W168">
            <v>10455.75</v>
          </cell>
          <cell r="X168">
            <v>10174.74</v>
          </cell>
          <cell r="Y168">
            <v>9806.67</v>
          </cell>
          <cell r="Z168">
            <v>9745.24</v>
          </cell>
          <cell r="AA168">
            <v>10059.280000000001</v>
          </cell>
          <cell r="AB168">
            <v>10146.68</v>
          </cell>
          <cell r="AC168">
            <v>10165.25</v>
          </cell>
          <cell r="AD168">
            <v>10386.700000000001</v>
          </cell>
          <cell r="AE168">
            <v>10698.53</v>
          </cell>
          <cell r="AF168">
            <v>10833.43</v>
          </cell>
          <cell r="AG168">
            <v>10769.54</v>
          </cell>
          <cell r="AH168">
            <v>10797.87</v>
          </cell>
          <cell r="AI168">
            <v>10826.35</v>
          </cell>
          <cell r="AJ168">
            <v>10912.06</v>
          </cell>
          <cell r="AK168">
            <v>11082.64</v>
          </cell>
          <cell r="AL168">
            <v>11254.17</v>
          </cell>
          <cell r="AM168">
            <v>11613.85</v>
          </cell>
          <cell r="AN168">
            <v>11773.69</v>
          </cell>
          <cell r="AO168">
            <v>11731.67</v>
          </cell>
          <cell r="AP168">
            <v>11812.88</v>
          </cell>
          <cell r="AQ168">
            <v>12137</v>
          </cell>
          <cell r="AR168">
            <v>12172.13</v>
          </cell>
          <cell r="AS168">
            <v>12129.41</v>
          </cell>
          <cell r="AT168">
            <v>12341.42</v>
          </cell>
          <cell r="AU168">
            <v>12486.51</v>
          </cell>
          <cell r="AV168">
            <v>12486.66</v>
          </cell>
          <cell r="AW168">
            <v>12406.16</v>
          </cell>
          <cell r="AX168">
            <v>12541.49</v>
          </cell>
          <cell r="AY168">
            <v>12215.4</v>
          </cell>
          <cell r="AZ168">
            <v>11460.29</v>
          </cell>
          <cell r="BA168">
            <v>11918.56</v>
          </cell>
          <cell r="BB168">
            <v>11728.52</v>
          </cell>
        </row>
        <row r="169">
          <cell r="C169" t="str">
            <v>..</v>
          </cell>
          <cell r="D169" t="str">
            <v>..</v>
          </cell>
          <cell r="E169" t="str">
            <v>..</v>
          </cell>
          <cell r="F169" t="str">
            <v>..</v>
          </cell>
          <cell r="G169" t="str">
            <v>..</v>
          </cell>
          <cell r="H169" t="str">
            <v>..</v>
          </cell>
          <cell r="I169" t="str">
            <v>..</v>
          </cell>
          <cell r="J169" t="str">
            <v>..</v>
          </cell>
          <cell r="K169" t="str">
            <v>..</v>
          </cell>
          <cell r="L169" t="str">
            <v>..</v>
          </cell>
          <cell r="M169" t="str">
            <v>..</v>
          </cell>
          <cell r="N169" t="str">
            <v>..</v>
          </cell>
          <cell r="O169" t="str">
            <v>..</v>
          </cell>
          <cell r="P169" t="str">
            <v>..</v>
          </cell>
          <cell r="Q169" t="str">
            <v>..</v>
          </cell>
          <cell r="R169" t="str">
            <v>..</v>
          </cell>
          <cell r="S169" t="str">
            <v>..</v>
          </cell>
          <cell r="T169" t="str">
            <v>..</v>
          </cell>
          <cell r="U169" t="str">
            <v>..</v>
          </cell>
          <cell r="V169" t="str">
            <v>..</v>
          </cell>
          <cell r="W169" t="str">
            <v>..</v>
          </cell>
          <cell r="X169" t="str">
            <v>..</v>
          </cell>
          <cell r="Y169" t="str">
            <v>..</v>
          </cell>
          <cell r="Z169" t="str">
            <v>..</v>
          </cell>
          <cell r="AA169" t="str">
            <v>..</v>
          </cell>
          <cell r="AB169" t="str">
            <v>..</v>
          </cell>
          <cell r="AC169" t="str">
            <v>..</v>
          </cell>
          <cell r="AD169" t="str">
            <v>..</v>
          </cell>
          <cell r="AE169" t="str">
            <v>..</v>
          </cell>
          <cell r="AF169" t="str">
            <v>..</v>
          </cell>
          <cell r="AG169">
            <v>4052.47</v>
          </cell>
          <cell r="AH169">
            <v>4034.2</v>
          </cell>
          <cell r="AI169">
            <v>3903.77</v>
          </cell>
          <cell r="AJ169">
            <v>3822.9</v>
          </cell>
          <cell r="AK169">
            <v>3805.35</v>
          </cell>
          <cell r="AL169">
            <v>3847.28</v>
          </cell>
          <cell r="AM169">
            <v>3965</v>
          </cell>
          <cell r="AN169">
            <v>3877.92</v>
          </cell>
          <cell r="AO169">
            <v>3881.58</v>
          </cell>
          <cell r="AP169">
            <v>3816.39</v>
          </cell>
          <cell r="AQ169">
            <v>3833.79</v>
          </cell>
          <cell r="AR169">
            <v>3908.46</v>
          </cell>
          <cell r="AS169">
            <v>3880.24</v>
          </cell>
          <cell r="AT169">
            <v>3978.72</v>
          </cell>
          <cell r="AU169">
            <v>3999.7</v>
          </cell>
          <cell r="AV169">
            <v>3970.8</v>
          </cell>
          <cell r="AW169">
            <v>3977.96</v>
          </cell>
          <cell r="AX169">
            <v>3932.36</v>
          </cell>
          <cell r="AY169">
            <v>3860.67</v>
          </cell>
          <cell r="AZ169">
            <v>3560.26</v>
          </cell>
          <cell r="BA169">
            <v>3667.45</v>
          </cell>
          <cell r="BB169">
            <v>3542.73</v>
          </cell>
        </row>
        <row r="170">
          <cell r="C170" t="str">
            <v>..</v>
          </cell>
          <cell r="D170" t="str">
            <v>..</v>
          </cell>
          <cell r="E170" t="str">
            <v>..</v>
          </cell>
          <cell r="F170" t="str">
            <v>..</v>
          </cell>
          <cell r="G170" t="str">
            <v>..</v>
          </cell>
          <cell r="H170" t="str">
            <v>..</v>
          </cell>
          <cell r="I170" t="str">
            <v>..</v>
          </cell>
          <cell r="J170" t="str">
            <v>..</v>
          </cell>
          <cell r="K170" t="str">
            <v>..</v>
          </cell>
          <cell r="L170" t="str">
            <v>..</v>
          </cell>
          <cell r="M170" t="str">
            <v>..</v>
          </cell>
          <cell r="N170">
            <v>63.24</v>
          </cell>
          <cell r="O170">
            <v>62.69</v>
          </cell>
          <cell r="P170">
            <v>68.03</v>
          </cell>
          <cell r="Q170">
            <v>73.599999999999994</v>
          </cell>
          <cell r="R170">
            <v>75.209999999999994</v>
          </cell>
          <cell r="S170">
            <v>76.78</v>
          </cell>
          <cell r="T170">
            <v>81.09</v>
          </cell>
          <cell r="U170">
            <v>87.9</v>
          </cell>
          <cell r="V170">
            <v>91.17</v>
          </cell>
          <cell r="W170">
            <v>87.63</v>
          </cell>
          <cell r="X170">
            <v>98.01</v>
          </cell>
          <cell r="Y170">
            <v>103.56</v>
          </cell>
          <cell r="Z170">
            <v>114.29</v>
          </cell>
          <cell r="AA170">
            <v>115.27</v>
          </cell>
          <cell r="AB170">
            <v>121.66</v>
          </cell>
          <cell r="AC170">
            <v>127.4</v>
          </cell>
          <cell r="AD170">
            <v>123.35</v>
          </cell>
          <cell r="AE170">
            <v>128.74</v>
          </cell>
          <cell r="AF170">
            <v>129.84</v>
          </cell>
          <cell r="AG170">
            <v>128.41999999999999</v>
          </cell>
          <cell r="AH170">
            <v>109.4</v>
          </cell>
          <cell r="AI170">
            <v>98.85</v>
          </cell>
          <cell r="AJ170">
            <v>92.66</v>
          </cell>
          <cell r="AK170">
            <v>77.760000000000005</v>
          </cell>
          <cell r="AL170">
            <v>85.25</v>
          </cell>
          <cell r="AM170">
            <v>95.38</v>
          </cell>
          <cell r="AN170">
            <v>105.26</v>
          </cell>
          <cell r="AO170">
            <v>109.06</v>
          </cell>
          <cell r="AP170">
            <v>91.39</v>
          </cell>
          <cell r="AQ170">
            <v>101.2</v>
          </cell>
          <cell r="AR170">
            <v>106.33</v>
          </cell>
          <cell r="AS170">
            <v>111.21</v>
          </cell>
          <cell r="AT170">
            <v>117.48</v>
          </cell>
          <cell r="AU170">
            <v>121.9</v>
          </cell>
          <cell r="AV170">
            <v>118.11</v>
          </cell>
          <cell r="AW170">
            <v>122.88</v>
          </cell>
          <cell r="AX170">
            <v>123.6</v>
          </cell>
          <cell r="AY170">
            <v>124.92</v>
          </cell>
          <cell r="AZ170">
            <v>118.3</v>
          </cell>
          <cell r="BA170">
            <v>119.39</v>
          </cell>
          <cell r="BB170">
            <v>126.67</v>
          </cell>
        </row>
        <row r="171">
          <cell r="C171" t="str">
            <v>..</v>
          </cell>
          <cell r="D171" t="str">
            <v>..</v>
          </cell>
          <cell r="E171" t="str">
            <v>..</v>
          </cell>
          <cell r="F171" t="str">
            <v>..</v>
          </cell>
          <cell r="G171" t="str">
            <v>..</v>
          </cell>
          <cell r="H171" t="str">
            <v>..</v>
          </cell>
          <cell r="I171" t="str">
            <v>..</v>
          </cell>
          <cell r="J171" t="str">
            <v>..</v>
          </cell>
          <cell r="K171" t="str">
            <v>..</v>
          </cell>
          <cell r="L171" t="str">
            <v>..</v>
          </cell>
          <cell r="M171" t="str">
            <v>..</v>
          </cell>
          <cell r="N171">
            <v>1995.84</v>
          </cell>
          <cell r="O171">
            <v>2115.9899999999998</v>
          </cell>
          <cell r="P171">
            <v>2255.27</v>
          </cell>
          <cell r="Q171">
            <v>2381.9499999999998</v>
          </cell>
          <cell r="R171">
            <v>2567.9</v>
          </cell>
          <cell r="S171">
            <v>2659.08</v>
          </cell>
          <cell r="T171">
            <v>2728.61</v>
          </cell>
          <cell r="U171">
            <v>2862.96</v>
          </cell>
          <cell r="V171">
            <v>2947.97</v>
          </cell>
          <cell r="W171">
            <v>3056.04</v>
          </cell>
          <cell r="X171">
            <v>3043.47</v>
          </cell>
          <cell r="Y171">
            <v>3081.31</v>
          </cell>
          <cell r="Z171">
            <v>3111.98</v>
          </cell>
          <cell r="AA171">
            <v>3150.72</v>
          </cell>
          <cell r="AB171">
            <v>3197.54</v>
          </cell>
          <cell r="AC171">
            <v>3274.66</v>
          </cell>
          <cell r="AD171">
            <v>3382.01</v>
          </cell>
          <cell r="AE171">
            <v>3440.98</v>
          </cell>
          <cell r="AF171">
            <v>3458.02</v>
          </cell>
          <cell r="AG171">
            <v>3651.87</v>
          </cell>
          <cell r="AH171">
            <v>3587.63</v>
          </cell>
          <cell r="AI171">
            <v>3216.71</v>
          </cell>
          <cell r="AJ171">
            <v>2892.32</v>
          </cell>
          <cell r="AK171">
            <v>2540.0100000000002</v>
          </cell>
          <cell r="AL171">
            <v>2418.34</v>
          </cell>
          <cell r="AM171">
            <v>2304.5300000000002</v>
          </cell>
          <cell r="AN171">
            <v>2163.75</v>
          </cell>
          <cell r="AO171">
            <v>2147.1</v>
          </cell>
          <cell r="AP171">
            <v>2166.64</v>
          </cell>
          <cell r="AQ171">
            <v>2196.5500000000002</v>
          </cell>
          <cell r="AR171">
            <v>2199.1799999999998</v>
          </cell>
          <cell r="AS171">
            <v>2208.54</v>
          </cell>
          <cell r="AT171">
            <v>2291.75</v>
          </cell>
          <cell r="AU171">
            <v>2279.34</v>
          </cell>
          <cell r="AV171">
            <v>2284.9699999999998</v>
          </cell>
          <cell r="AW171">
            <v>2369.13</v>
          </cell>
          <cell r="AX171">
            <v>2394.9899999999998</v>
          </cell>
          <cell r="AY171">
            <v>2449.65</v>
          </cell>
          <cell r="AZ171">
            <v>2230.15</v>
          </cell>
          <cell r="BA171">
            <v>2394.79</v>
          </cell>
          <cell r="BB171">
            <v>2505.9299999999998</v>
          </cell>
        </row>
        <row r="172">
          <cell r="C172" t="str">
            <v>..</v>
          </cell>
          <cell r="D172" t="str">
            <v>..</v>
          </cell>
          <cell r="E172" t="str">
            <v>..</v>
          </cell>
          <cell r="F172" t="str">
            <v>..</v>
          </cell>
          <cell r="G172" t="str">
            <v>..</v>
          </cell>
          <cell r="H172" t="str">
            <v>..</v>
          </cell>
          <cell r="I172" t="str">
            <v>..</v>
          </cell>
          <cell r="J172" t="str">
            <v>..</v>
          </cell>
          <cell r="K172" t="str">
            <v>..</v>
          </cell>
          <cell r="L172" t="str">
            <v>..</v>
          </cell>
          <cell r="M172" t="str">
            <v>..</v>
          </cell>
          <cell r="N172" t="str">
            <v>..</v>
          </cell>
          <cell r="O172" t="str">
            <v>..</v>
          </cell>
          <cell r="P172" t="str">
            <v>..</v>
          </cell>
          <cell r="Q172" t="str">
            <v>..</v>
          </cell>
          <cell r="R172" t="str">
            <v>..</v>
          </cell>
          <cell r="S172" t="str">
            <v>..</v>
          </cell>
          <cell r="T172" t="str">
            <v>..</v>
          </cell>
          <cell r="U172" t="str">
            <v>..</v>
          </cell>
          <cell r="V172" t="str">
            <v>..</v>
          </cell>
          <cell r="W172" t="str">
            <v>..</v>
          </cell>
          <cell r="X172" t="str">
            <v>..</v>
          </cell>
          <cell r="Y172" t="str">
            <v>..</v>
          </cell>
          <cell r="Z172" t="str">
            <v>..</v>
          </cell>
          <cell r="AA172" t="str">
            <v>..</v>
          </cell>
          <cell r="AB172" t="str">
            <v>..</v>
          </cell>
          <cell r="AC172" t="str">
            <v>..</v>
          </cell>
          <cell r="AD172" t="str">
            <v>..</v>
          </cell>
          <cell r="AE172" t="str">
            <v>..</v>
          </cell>
          <cell r="AF172" t="str">
            <v>..</v>
          </cell>
          <cell r="AG172">
            <v>13900.61</v>
          </cell>
          <cell r="AH172">
            <v>13798.69</v>
          </cell>
          <cell r="AI172">
            <v>13466.4</v>
          </cell>
          <cell r="AJ172">
            <v>13255.84</v>
          </cell>
          <cell r="AK172">
            <v>13084.51</v>
          </cell>
          <cell r="AL172">
            <v>13152.43</v>
          </cell>
          <cell r="AM172">
            <v>13411.5</v>
          </cell>
          <cell r="AN172">
            <v>13416.84</v>
          </cell>
          <cell r="AO172">
            <v>13383.62</v>
          </cell>
          <cell r="AP172">
            <v>13440.8</v>
          </cell>
          <cell r="AQ172">
            <v>13744.46</v>
          </cell>
          <cell r="AR172">
            <v>13781.27</v>
          </cell>
          <cell r="AS172">
            <v>13735</v>
          </cell>
          <cell r="AT172">
            <v>14021.25</v>
          </cell>
          <cell r="AU172">
            <v>14118.68</v>
          </cell>
          <cell r="AV172">
            <v>14117.54</v>
          </cell>
          <cell r="AW172">
            <v>14095.3</v>
          </cell>
          <cell r="AX172">
            <v>14225.45</v>
          </cell>
          <cell r="AY172">
            <v>13892.81</v>
          </cell>
          <cell r="AZ172">
            <v>12932.59</v>
          </cell>
          <cell r="BA172">
            <v>13465.92</v>
          </cell>
          <cell r="BB172">
            <v>13354.88</v>
          </cell>
        </row>
        <row r="173">
          <cell r="C173">
            <v>5198.26</v>
          </cell>
          <cell r="D173">
            <v>5292.04</v>
          </cell>
          <cell r="E173">
            <v>5570.51</v>
          </cell>
          <cell r="F173">
            <v>5890.56</v>
          </cell>
          <cell r="G173">
            <v>6118.34</v>
          </cell>
          <cell r="H173">
            <v>6377.52</v>
          </cell>
          <cell r="I173">
            <v>6652.17</v>
          </cell>
          <cell r="J173">
            <v>6929.06</v>
          </cell>
          <cell r="K173">
            <v>7345.48</v>
          </cell>
          <cell r="L173">
            <v>7771.15</v>
          </cell>
          <cell r="M173">
            <v>8473.76</v>
          </cell>
          <cell r="N173">
            <v>8607.32</v>
          </cell>
          <cell r="O173">
            <v>8997.58</v>
          </cell>
          <cell r="P173">
            <v>9486.59</v>
          </cell>
          <cell r="Q173">
            <v>9249.09</v>
          </cell>
          <cell r="R173">
            <v>8884.9</v>
          </cell>
          <cell r="S173">
            <v>9398.82</v>
          </cell>
          <cell r="T173">
            <v>9599.86</v>
          </cell>
          <cell r="U173">
            <v>9695.7199999999993</v>
          </cell>
          <cell r="V173">
            <v>9921.27</v>
          </cell>
          <cell r="W173">
            <v>9544.2900000000009</v>
          </cell>
          <cell r="X173">
            <v>9289.57</v>
          </cell>
          <cell r="Y173">
            <v>8908.07</v>
          </cell>
          <cell r="Z173">
            <v>8832.99</v>
          </cell>
          <cell r="AA173">
            <v>9108.75</v>
          </cell>
          <cell r="AB173">
            <v>9172.58</v>
          </cell>
          <cell r="AC173">
            <v>9174.4699999999993</v>
          </cell>
          <cell r="AD173">
            <v>9360.18</v>
          </cell>
          <cell r="AE173">
            <v>9671.91</v>
          </cell>
          <cell r="AF173">
            <v>9810.8799999999992</v>
          </cell>
          <cell r="AG173">
            <v>9794.84</v>
          </cell>
          <cell r="AH173">
            <v>9818.9500000000007</v>
          </cell>
          <cell r="AI173">
            <v>9848.0400000000009</v>
          </cell>
          <cell r="AJ173">
            <v>9906.26</v>
          </cell>
          <cell r="AK173">
            <v>10069.14</v>
          </cell>
          <cell r="AL173">
            <v>10191.879999999999</v>
          </cell>
          <cell r="AM173">
            <v>10491.48</v>
          </cell>
          <cell r="AN173">
            <v>10632.87</v>
          </cell>
          <cell r="AO173">
            <v>10677.74</v>
          </cell>
          <cell r="AP173">
            <v>10742.72</v>
          </cell>
          <cell r="AQ173">
            <v>10996.5</v>
          </cell>
          <cell r="AR173">
            <v>11034.7</v>
          </cell>
          <cell r="AS173">
            <v>11003.8</v>
          </cell>
          <cell r="AT173">
            <v>11185.89</v>
          </cell>
          <cell r="AU173">
            <v>11302.97</v>
          </cell>
          <cell r="AV173">
            <v>11296.42</v>
          </cell>
          <cell r="AW173">
            <v>11173.7</v>
          </cell>
          <cell r="AX173">
            <v>11271.68</v>
          </cell>
          <cell r="AY173">
            <v>10946.64</v>
          </cell>
          <cell r="AZ173">
            <v>10211.33</v>
          </cell>
          <cell r="BA173">
            <v>10585.98</v>
          </cell>
          <cell r="BB173">
            <v>10362.98</v>
          </cell>
        </row>
        <row r="174">
          <cell r="C174">
            <v>2999.02</v>
          </cell>
          <cell r="D174">
            <v>3024.3</v>
          </cell>
          <cell r="E174">
            <v>3156.44</v>
          </cell>
          <cell r="F174">
            <v>3304.44</v>
          </cell>
          <cell r="G174">
            <v>3427.73</v>
          </cell>
          <cell r="H174">
            <v>3605.31</v>
          </cell>
          <cell r="I174">
            <v>3805.36</v>
          </cell>
          <cell r="J174">
            <v>3956.15</v>
          </cell>
          <cell r="K174">
            <v>4192.54</v>
          </cell>
          <cell r="L174">
            <v>4346.34</v>
          </cell>
          <cell r="M174">
            <v>4563.6000000000004</v>
          </cell>
          <cell r="N174">
            <v>4630.87</v>
          </cell>
          <cell r="O174">
            <v>4889.91</v>
          </cell>
          <cell r="P174">
            <v>5073.6400000000003</v>
          </cell>
          <cell r="Q174">
            <v>4934.3500000000004</v>
          </cell>
          <cell r="R174">
            <v>4738.7700000000004</v>
          </cell>
          <cell r="S174">
            <v>5020.41</v>
          </cell>
          <cell r="T174">
            <v>5222.88</v>
          </cell>
          <cell r="U174">
            <v>5242.46</v>
          </cell>
          <cell r="V174">
            <v>5291.34</v>
          </cell>
          <cell r="W174">
            <v>5088.46</v>
          </cell>
          <cell r="X174">
            <v>5004.03</v>
          </cell>
          <cell r="Y174">
            <v>4755.58</v>
          </cell>
          <cell r="Z174">
            <v>4719.26</v>
          </cell>
          <cell r="AA174">
            <v>4923.0200000000004</v>
          </cell>
          <cell r="AB174">
            <v>4947.96</v>
          </cell>
          <cell r="AC174">
            <v>4915.66</v>
          </cell>
          <cell r="AD174">
            <v>5074.17</v>
          </cell>
          <cell r="AE174">
            <v>5315.1</v>
          </cell>
          <cell r="AF174">
            <v>5389.05</v>
          </cell>
          <cell r="AG174">
            <v>5296.86</v>
          </cell>
          <cell r="AH174">
            <v>5257.35</v>
          </cell>
          <cell r="AI174">
            <v>5325.1</v>
          </cell>
          <cell r="AJ174">
            <v>5441.5</v>
          </cell>
          <cell r="AK174">
            <v>5537.61</v>
          </cell>
          <cell r="AL174">
            <v>5599.61</v>
          </cell>
          <cell r="AM174">
            <v>5779.9</v>
          </cell>
          <cell r="AN174">
            <v>5974.88</v>
          </cell>
          <cell r="AO174">
            <v>5976.76</v>
          </cell>
          <cell r="AP174">
            <v>6013.72</v>
          </cell>
          <cell r="AQ174">
            <v>6227.69</v>
          </cell>
          <cell r="AR174">
            <v>6200.14</v>
          </cell>
          <cell r="AS174">
            <v>6135.75</v>
          </cell>
          <cell r="AT174">
            <v>6234.92</v>
          </cell>
          <cell r="AU174">
            <v>6314.52</v>
          </cell>
          <cell r="AV174">
            <v>6326.88</v>
          </cell>
          <cell r="AW174">
            <v>6221.16</v>
          </cell>
          <cell r="AX174">
            <v>6325.53</v>
          </cell>
          <cell r="AY174">
            <v>6138.65</v>
          </cell>
          <cell r="AZ174">
            <v>5704.36</v>
          </cell>
          <cell r="BA174">
            <v>5957.31</v>
          </cell>
          <cell r="BB174">
            <v>5817.02</v>
          </cell>
        </row>
        <row r="175">
          <cell r="C175">
            <v>1846.89</v>
          </cell>
          <cell r="D175">
            <v>1882.31</v>
          </cell>
          <cell r="E175">
            <v>2008</v>
          </cell>
          <cell r="F175">
            <v>2138.33</v>
          </cell>
          <cell r="G175">
            <v>2195.2600000000002</v>
          </cell>
          <cell r="H175">
            <v>2247.96</v>
          </cell>
          <cell r="I175">
            <v>2259.63</v>
          </cell>
          <cell r="J175">
            <v>2301.59</v>
          </cell>
          <cell r="K175">
            <v>2424.7800000000002</v>
          </cell>
          <cell r="L175">
            <v>2602.35</v>
          </cell>
          <cell r="M175">
            <v>3022.89</v>
          </cell>
          <cell r="N175">
            <v>3059.79</v>
          </cell>
          <cell r="O175">
            <v>3144.63</v>
          </cell>
          <cell r="P175">
            <v>3329.71</v>
          </cell>
          <cell r="Q175">
            <v>3228.61</v>
          </cell>
          <cell r="R175">
            <v>3092.75</v>
          </cell>
          <cell r="S175">
            <v>3291.95</v>
          </cell>
          <cell r="T175">
            <v>3249.39</v>
          </cell>
          <cell r="U175">
            <v>3335.83</v>
          </cell>
          <cell r="V175">
            <v>3484.26</v>
          </cell>
          <cell r="W175">
            <v>3350.69</v>
          </cell>
          <cell r="X175">
            <v>3204.36</v>
          </cell>
          <cell r="Y175">
            <v>3087.06</v>
          </cell>
          <cell r="Z175">
            <v>3053.51</v>
          </cell>
          <cell r="AA175">
            <v>3059.32</v>
          </cell>
          <cell r="AB175">
            <v>3105.93</v>
          </cell>
          <cell r="AC175">
            <v>3141.07</v>
          </cell>
          <cell r="AD175">
            <v>3150.38</v>
          </cell>
          <cell r="AE175">
            <v>3141.29</v>
          </cell>
          <cell r="AF175">
            <v>3164.86</v>
          </cell>
          <cell r="AG175">
            <v>3154.07</v>
          </cell>
          <cell r="AH175">
            <v>3208.25</v>
          </cell>
          <cell r="AI175">
            <v>3154.34</v>
          </cell>
          <cell r="AJ175">
            <v>3097.37</v>
          </cell>
          <cell r="AK175">
            <v>3104.42</v>
          </cell>
          <cell r="AL175">
            <v>3139.68</v>
          </cell>
          <cell r="AM175">
            <v>3232.84</v>
          </cell>
          <cell r="AN175">
            <v>3173.33</v>
          </cell>
          <cell r="AO175">
            <v>3228.65</v>
          </cell>
          <cell r="AP175">
            <v>3205.45</v>
          </cell>
          <cell r="AQ175">
            <v>3223.31</v>
          </cell>
          <cell r="AR175">
            <v>3289.17</v>
          </cell>
          <cell r="AS175">
            <v>3278.77</v>
          </cell>
          <cell r="AT175">
            <v>3350.89</v>
          </cell>
          <cell r="AU175">
            <v>3373.21</v>
          </cell>
          <cell r="AV175">
            <v>3342.41</v>
          </cell>
          <cell r="AW175">
            <v>3336.56</v>
          </cell>
          <cell r="AX175">
            <v>3284.98</v>
          </cell>
          <cell r="AY175">
            <v>3229.51</v>
          </cell>
          <cell r="AZ175">
            <v>2982.12</v>
          </cell>
          <cell r="BA175">
            <v>3063.64</v>
          </cell>
          <cell r="BB175">
            <v>2932.84</v>
          </cell>
        </row>
        <row r="176">
          <cell r="C176">
            <v>352.35</v>
          </cell>
          <cell r="D176">
            <v>385.43</v>
          </cell>
          <cell r="E176">
            <v>406.07</v>
          </cell>
          <cell r="F176">
            <v>447.79</v>
          </cell>
          <cell r="G176">
            <v>495.35</v>
          </cell>
          <cell r="H176">
            <v>524.26</v>
          </cell>
          <cell r="I176">
            <v>587.17999999999995</v>
          </cell>
          <cell r="J176">
            <v>671.32</v>
          </cell>
          <cell r="K176">
            <v>728.16</v>
          </cell>
          <cell r="L176">
            <v>822.46</v>
          </cell>
          <cell r="M176">
            <v>887.27</v>
          </cell>
          <cell r="N176">
            <v>916.66</v>
          </cell>
          <cell r="O176">
            <v>963.04</v>
          </cell>
          <cell r="P176">
            <v>1083.24</v>
          </cell>
          <cell r="Q176">
            <v>1086.1300000000001</v>
          </cell>
          <cell r="R176">
            <v>1053.3800000000001</v>
          </cell>
          <cell r="S176">
            <v>1086.46</v>
          </cell>
          <cell r="T176">
            <v>1127.5899999999999</v>
          </cell>
          <cell r="U176">
            <v>1117.44</v>
          </cell>
          <cell r="V176">
            <v>1145.67</v>
          </cell>
          <cell r="W176">
            <v>1105.1400000000001</v>
          </cell>
          <cell r="X176">
            <v>1081.18</v>
          </cell>
          <cell r="Y176">
            <v>1065.43</v>
          </cell>
          <cell r="Z176">
            <v>1060.22</v>
          </cell>
          <cell r="AA176">
            <v>1126.4100000000001</v>
          </cell>
          <cell r="AB176">
            <v>1118.69</v>
          </cell>
          <cell r="AC176">
            <v>1117.74</v>
          </cell>
          <cell r="AD176">
            <v>1135.6199999999999</v>
          </cell>
          <cell r="AE176">
            <v>1215.52</v>
          </cell>
          <cell r="AF176">
            <v>1256.97</v>
          </cell>
          <cell r="AG176">
            <v>1343.91</v>
          </cell>
          <cell r="AH176">
            <v>1353.35</v>
          </cell>
          <cell r="AI176">
            <v>1368.6</v>
          </cell>
          <cell r="AJ176">
            <v>1367.39</v>
          </cell>
          <cell r="AK176">
            <v>1427.11</v>
          </cell>
          <cell r="AL176">
            <v>1452.59</v>
          </cell>
          <cell r="AM176">
            <v>1478.73</v>
          </cell>
          <cell r="AN176">
            <v>1484.67</v>
          </cell>
          <cell r="AO176">
            <v>1472.33</v>
          </cell>
          <cell r="AP176">
            <v>1523.54</v>
          </cell>
          <cell r="AQ176">
            <v>1545.5</v>
          </cell>
          <cell r="AR176">
            <v>1545.39</v>
          </cell>
          <cell r="AS176">
            <v>1589.28</v>
          </cell>
          <cell r="AT176">
            <v>1600.07</v>
          </cell>
          <cell r="AU176">
            <v>1615.24</v>
          </cell>
          <cell r="AV176">
            <v>1627.13</v>
          </cell>
          <cell r="AW176">
            <v>1615.98</v>
          </cell>
          <cell r="AX176">
            <v>1661.16</v>
          </cell>
          <cell r="AY176">
            <v>1578.48</v>
          </cell>
          <cell r="AZ176">
            <v>1524.85</v>
          </cell>
          <cell r="BA176">
            <v>1565.03</v>
          </cell>
          <cell r="BB176">
            <v>1613.12</v>
          </cell>
        </row>
        <row r="177">
          <cell r="C177" t="str">
            <v>..</v>
          </cell>
          <cell r="D177" t="str">
            <v>..</v>
          </cell>
          <cell r="E177" t="str">
            <v>..</v>
          </cell>
          <cell r="F177" t="str">
            <v>..</v>
          </cell>
          <cell r="G177" t="str">
            <v>..</v>
          </cell>
          <cell r="H177" t="str">
            <v>..</v>
          </cell>
          <cell r="I177" t="str">
            <v>..</v>
          </cell>
          <cell r="J177" t="str">
            <v>..</v>
          </cell>
          <cell r="K177" t="str">
            <v>..</v>
          </cell>
          <cell r="L177" t="str">
            <v>..</v>
          </cell>
          <cell r="M177" t="str">
            <v>..</v>
          </cell>
          <cell r="N177" t="str">
            <v>..</v>
          </cell>
          <cell r="O177" t="str">
            <v>..</v>
          </cell>
          <cell r="P177" t="str">
            <v>..</v>
          </cell>
          <cell r="Q177" t="str">
            <v>..</v>
          </cell>
          <cell r="R177" t="str">
            <v>..</v>
          </cell>
          <cell r="S177" t="str">
            <v>..</v>
          </cell>
          <cell r="T177" t="str">
            <v>..</v>
          </cell>
          <cell r="U177" t="str">
            <v>..</v>
          </cell>
          <cell r="V177" t="str">
            <v>..</v>
          </cell>
          <cell r="W177" t="str">
            <v>..</v>
          </cell>
          <cell r="X177" t="str">
            <v>..</v>
          </cell>
          <cell r="Y177" t="str">
            <v>..</v>
          </cell>
          <cell r="Z177" t="str">
            <v>..</v>
          </cell>
          <cell r="AA177" t="str">
            <v>..</v>
          </cell>
          <cell r="AB177" t="str">
            <v>..</v>
          </cell>
          <cell r="AC177" t="str">
            <v>..</v>
          </cell>
          <cell r="AD177" t="str">
            <v>..</v>
          </cell>
          <cell r="AE177" t="str">
            <v>..</v>
          </cell>
          <cell r="AF177" t="str">
            <v>..</v>
          </cell>
          <cell r="AG177">
            <v>3976.57</v>
          </cell>
          <cell r="AH177">
            <v>3848.23</v>
          </cell>
          <cell r="AI177">
            <v>3481.66</v>
          </cell>
          <cell r="AJ177">
            <v>3206.44</v>
          </cell>
          <cell r="AK177">
            <v>2874.24</v>
          </cell>
          <cell r="AL177">
            <v>2805.52</v>
          </cell>
          <cell r="AM177">
            <v>2748.81</v>
          </cell>
          <cell r="AN177">
            <v>2604.65</v>
          </cell>
          <cell r="AO177">
            <v>2525.4899999999998</v>
          </cell>
          <cell r="AP177">
            <v>2518.81</v>
          </cell>
          <cell r="AQ177">
            <v>2545.29</v>
          </cell>
          <cell r="AR177">
            <v>2561.71</v>
          </cell>
          <cell r="AS177">
            <v>2536.65</v>
          </cell>
          <cell r="AT177">
            <v>2630.65</v>
          </cell>
          <cell r="AU177">
            <v>2605.88</v>
          </cell>
          <cell r="AV177">
            <v>2602.0500000000002</v>
          </cell>
          <cell r="AW177">
            <v>2679.35</v>
          </cell>
          <cell r="AX177">
            <v>2686.05</v>
          </cell>
          <cell r="AY177">
            <v>2680.08</v>
          </cell>
          <cell r="AZ177">
            <v>2462.4899999999998</v>
          </cell>
          <cell r="BA177">
            <v>2611.59</v>
          </cell>
          <cell r="BB177">
            <v>2703.7</v>
          </cell>
        </row>
        <row r="178">
          <cell r="C178" t="str">
            <v>..</v>
          </cell>
          <cell r="D178" t="str">
            <v>..</v>
          </cell>
          <cell r="E178" t="str">
            <v>..</v>
          </cell>
          <cell r="F178" t="str">
            <v>..</v>
          </cell>
          <cell r="G178" t="str">
            <v>..</v>
          </cell>
          <cell r="H178" t="str">
            <v>..</v>
          </cell>
          <cell r="I178" t="str">
            <v>..</v>
          </cell>
          <cell r="J178" t="str">
            <v>..</v>
          </cell>
          <cell r="K178" t="str">
            <v>..</v>
          </cell>
          <cell r="L178" t="str">
            <v>..</v>
          </cell>
          <cell r="M178" t="str">
            <v>..</v>
          </cell>
          <cell r="N178" t="str">
            <v>..</v>
          </cell>
          <cell r="O178" t="str">
            <v>..</v>
          </cell>
          <cell r="P178" t="str">
            <v>..</v>
          </cell>
          <cell r="Q178" t="str">
            <v>..</v>
          </cell>
          <cell r="R178" t="str">
            <v>..</v>
          </cell>
          <cell r="S178" t="str">
            <v>..</v>
          </cell>
          <cell r="T178" t="str">
            <v>..</v>
          </cell>
          <cell r="U178" t="str">
            <v>..</v>
          </cell>
          <cell r="V178" t="str">
            <v>..</v>
          </cell>
          <cell r="W178" t="str">
            <v>..</v>
          </cell>
          <cell r="X178" t="str">
            <v>..</v>
          </cell>
          <cell r="Y178" t="str">
            <v>..</v>
          </cell>
          <cell r="Z178" t="str">
            <v>..</v>
          </cell>
          <cell r="AA178" t="str">
            <v>..</v>
          </cell>
          <cell r="AB178" t="str">
            <v>..</v>
          </cell>
          <cell r="AC178" t="str">
            <v>..</v>
          </cell>
          <cell r="AD178" t="str">
            <v>..</v>
          </cell>
          <cell r="AE178" t="str">
            <v>..</v>
          </cell>
          <cell r="AF178" t="str">
            <v>..</v>
          </cell>
          <cell r="AG178">
            <v>6469.39</v>
          </cell>
          <cell r="AH178">
            <v>6717.24</v>
          </cell>
          <cell r="AI178">
            <v>6943.04</v>
          </cell>
          <cell r="AJ178">
            <v>7253.63</v>
          </cell>
          <cell r="AK178">
            <v>7531.93</v>
          </cell>
          <cell r="AL178">
            <v>7989.34</v>
          </cell>
          <cell r="AM178">
            <v>8283.17</v>
          </cell>
          <cell r="AN178">
            <v>8494.7900000000009</v>
          </cell>
          <cell r="AO178">
            <v>8618.1299999999992</v>
          </cell>
          <cell r="AP178">
            <v>8676.2900000000009</v>
          </cell>
          <cell r="AQ178">
            <v>9177.73</v>
          </cell>
          <cell r="AR178">
            <v>9394.41</v>
          </cell>
          <cell r="AS178">
            <v>9782.67</v>
          </cell>
          <cell r="AT178">
            <v>10570.6</v>
          </cell>
          <cell r="AU178">
            <v>11583</v>
          </cell>
          <cell r="AV178">
            <v>12410.41</v>
          </cell>
          <cell r="AW178">
            <v>13214.66</v>
          </cell>
          <cell r="AX178">
            <v>13977.3</v>
          </cell>
          <cell r="AY178">
            <v>14512.99</v>
          </cell>
          <cell r="AZ178">
            <v>15010.06</v>
          </cell>
          <cell r="BA178">
            <v>15947.08</v>
          </cell>
          <cell r="BB178">
            <v>16873.75</v>
          </cell>
        </row>
        <row r="179">
          <cell r="C179" t="str">
            <v>..</v>
          </cell>
          <cell r="D179" t="str">
            <v>..</v>
          </cell>
          <cell r="E179" t="str">
            <v>..</v>
          </cell>
          <cell r="F179" t="str">
            <v>..</v>
          </cell>
          <cell r="G179" t="str">
            <v>..</v>
          </cell>
          <cell r="H179" t="str">
            <v>..</v>
          </cell>
          <cell r="I179" t="str">
            <v>..</v>
          </cell>
          <cell r="J179" t="str">
            <v>..</v>
          </cell>
          <cell r="K179" t="str">
            <v>..</v>
          </cell>
          <cell r="L179" t="str">
            <v>..</v>
          </cell>
          <cell r="M179" t="str">
            <v>..</v>
          </cell>
          <cell r="N179" t="str">
            <v>..</v>
          </cell>
          <cell r="O179" t="str">
            <v>..</v>
          </cell>
          <cell r="P179" t="str">
            <v>..</v>
          </cell>
          <cell r="Q179" t="str">
            <v>..</v>
          </cell>
          <cell r="R179" t="str">
            <v>..</v>
          </cell>
          <cell r="S179" t="str">
            <v>..</v>
          </cell>
          <cell r="T179" t="str">
            <v>..</v>
          </cell>
          <cell r="U179" t="str">
            <v>..</v>
          </cell>
          <cell r="V179" t="str">
            <v>..</v>
          </cell>
          <cell r="W179" t="str">
            <v>..</v>
          </cell>
          <cell r="X179" t="str">
            <v>..</v>
          </cell>
          <cell r="Y179" t="str">
            <v>..</v>
          </cell>
          <cell r="Z179" t="str">
            <v>..</v>
          </cell>
          <cell r="AA179" t="str">
            <v>..</v>
          </cell>
          <cell r="AB179" t="str">
            <v>..</v>
          </cell>
          <cell r="AC179" t="str">
            <v>..</v>
          </cell>
          <cell r="AD179" t="str">
            <v>..</v>
          </cell>
          <cell r="AE179" t="str">
            <v>..</v>
          </cell>
          <cell r="AF179" t="str">
            <v>..</v>
          </cell>
          <cell r="AG179">
            <v>8778.34</v>
          </cell>
          <cell r="AH179">
            <v>8712.76</v>
          </cell>
          <cell r="AI179">
            <v>8340.7000000000007</v>
          </cell>
          <cell r="AJ179">
            <v>8022.62</v>
          </cell>
          <cell r="AK179">
            <v>7785.28</v>
          </cell>
          <cell r="AL179">
            <v>7797.25</v>
          </cell>
          <cell r="AM179">
            <v>7873.82</v>
          </cell>
          <cell r="AN179">
            <v>7693.59</v>
          </cell>
          <cell r="AO179">
            <v>7664.48</v>
          </cell>
          <cell r="AP179">
            <v>7698.06</v>
          </cell>
          <cell r="AQ179">
            <v>7784.93</v>
          </cell>
          <cell r="AR179">
            <v>7860.88</v>
          </cell>
          <cell r="AS179">
            <v>7876.03</v>
          </cell>
          <cell r="AT179">
            <v>8075.35</v>
          </cell>
          <cell r="AU179">
            <v>8082.27</v>
          </cell>
          <cell r="AV179">
            <v>8064.74</v>
          </cell>
          <cell r="AW179">
            <v>8102.02</v>
          </cell>
          <cell r="AX179">
            <v>8131.11</v>
          </cell>
          <cell r="AY179">
            <v>7975.67</v>
          </cell>
          <cell r="AZ179">
            <v>7426.76</v>
          </cell>
          <cell r="BA179">
            <v>7703.09</v>
          </cell>
          <cell r="BB179">
            <v>7713.46</v>
          </cell>
        </row>
      </sheetData>
      <sheetData sheetId="1">
        <row r="8">
          <cell r="B8" t="str">
            <v>AUS</v>
          </cell>
        </row>
      </sheetData>
      <sheetData sheetId="2">
        <row r="8">
          <cell r="B8" t="str">
            <v>AUS</v>
          </cell>
        </row>
      </sheetData>
      <sheetData sheetId="3">
        <row r="8">
          <cell r="B8" t="str">
            <v>AUS</v>
          </cell>
        </row>
      </sheetData>
      <sheetData sheetId="4">
        <row r="8">
          <cell r="B8" t="str">
            <v>AUS</v>
          </cell>
        </row>
      </sheetData>
      <sheetData sheetId="5">
        <row r="8">
          <cell r="B8" t="str">
            <v>AUS</v>
          </cell>
        </row>
      </sheetData>
      <sheetData sheetId="6">
        <row r="8">
          <cell r="B8" t="str">
            <v>AUS</v>
          </cell>
        </row>
      </sheetData>
      <sheetData sheetId="7">
        <row r="8">
          <cell r="B8" t="str">
            <v>AUS</v>
          </cell>
        </row>
      </sheetData>
      <sheetData sheetId="8">
        <row r="8">
          <cell r="B8" t="str">
            <v>AUS</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2 countries"/>
      <sheetName val="NDI-GDP"/>
      <sheetName val="Calcul"/>
      <sheetName val="WB GNI-BRIICS"/>
      <sheetName val="Production based CO2"/>
    </sheetNames>
    <sheetDataSet>
      <sheetData sheetId="0" refreshError="1"/>
      <sheetData sheetId="1" refreshError="1"/>
      <sheetData sheetId="2" refreshError="1"/>
      <sheetData sheetId="3">
        <row r="17">
          <cell r="AI17">
            <v>5903521392848.5732</v>
          </cell>
          <cell r="AJ17">
            <v>5981580953267.6992</v>
          </cell>
          <cell r="AK17">
            <v>5993655263403.9609</v>
          </cell>
          <cell r="AR17">
            <v>8177024413710.8311</v>
          </cell>
          <cell r="AS17">
            <v>8718562932750.2432</v>
          </cell>
          <cell r="AT17">
            <v>9199738603899.2207</v>
          </cell>
          <cell r="BB17">
            <v>16768338662403.738</v>
          </cell>
          <cell r="BC17">
            <v>18276131931688.633</v>
          </cell>
          <cell r="BD17">
            <v>19578918199632.937</v>
          </cell>
        </row>
        <row r="18">
          <cell r="AI18">
            <v>36196.93</v>
          </cell>
          <cell r="AJ18">
            <v>36576.620000000003</v>
          </cell>
          <cell r="AK18">
            <v>37217.14</v>
          </cell>
          <cell r="AR18">
            <v>46127.53</v>
          </cell>
          <cell r="AS18">
            <v>48312.99</v>
          </cell>
          <cell r="AT18">
            <v>49440.66</v>
          </cell>
          <cell r="BB18">
            <v>65162.57</v>
          </cell>
          <cell r="BC18">
            <v>68431.149999999994</v>
          </cell>
        </row>
      </sheetData>
      <sheetData sheetId="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HG Intensities"/>
      <sheetName val="CO2 Intensities (sorted)"/>
      <sheetName val="CO2 Intensities"/>
      <sheetName val="CO2 data"/>
      <sheetName val="GHG data"/>
      <sheetName val="GHG Table"/>
      <sheetName val="CO2 Table"/>
      <sheetName val="data for bar graph"/>
      <sheetName val="TPES"/>
      <sheetName val="CO2 level and by country"/>
      <sheetName val="OECD Trend"/>
      <sheetName val="Kyoto prot. status"/>
    </sheetNames>
    <sheetDataSet>
      <sheetData sheetId="0"/>
      <sheetData sheetId="1"/>
      <sheetData sheetId="2"/>
      <sheetData sheetId="3">
        <row r="2">
          <cell r="C2">
            <v>260.01998900000001</v>
          </cell>
          <cell r="D2">
            <v>261.36999509999998</v>
          </cell>
          <cell r="E2">
            <v>265.05999759999997</v>
          </cell>
          <cell r="L2">
            <v>332.5</v>
          </cell>
          <cell r="M2">
            <v>338.76998900000001</v>
          </cell>
          <cell r="N2">
            <v>351.35000609999997</v>
          </cell>
          <cell r="U2">
            <v>385.76998900000001</v>
          </cell>
          <cell r="V2">
            <v>384.0499878</v>
          </cell>
          <cell r="W2">
            <v>383.48001099999999</v>
          </cell>
        </row>
        <row r="3">
          <cell r="C3">
            <v>56.439998629999998</v>
          </cell>
          <cell r="D3">
            <v>60.560001370000002</v>
          </cell>
          <cell r="E3">
            <v>55.659999849999998</v>
          </cell>
          <cell r="L3">
            <v>61.369998930000001</v>
          </cell>
          <cell r="M3">
            <v>61.700000760000002</v>
          </cell>
          <cell r="N3">
            <v>65.870002749999998</v>
          </cell>
          <cell r="U3">
            <v>70.629997250000002</v>
          </cell>
          <cell r="V3">
            <v>63.549999239999998</v>
          </cell>
          <cell r="W3">
            <v>69.339996339999999</v>
          </cell>
        </row>
        <row r="4">
          <cell r="C4">
            <v>107.9499969</v>
          </cell>
          <cell r="D4">
            <v>113.3099976</v>
          </cell>
          <cell r="E4">
            <v>112.26000209999999</v>
          </cell>
          <cell r="L4">
            <v>117.38999939999999</v>
          </cell>
          <cell r="M4">
            <v>118.5999985</v>
          </cell>
          <cell r="N4">
            <v>119.1200027</v>
          </cell>
          <cell r="U4">
            <v>110.9599991</v>
          </cell>
          <cell r="V4">
            <v>100.6999969</v>
          </cell>
          <cell r="W4">
            <v>106.4300003</v>
          </cell>
        </row>
        <row r="5">
          <cell r="C5">
            <v>432.85998540000003</v>
          </cell>
          <cell r="D5">
            <v>427.2900085</v>
          </cell>
          <cell r="E5">
            <v>440</v>
          </cell>
          <cell r="L5">
            <v>511.4500122</v>
          </cell>
          <cell r="M5">
            <v>533.28997800000002</v>
          </cell>
          <cell r="N5">
            <v>526.07000730000004</v>
          </cell>
          <cell r="U5">
            <v>550.51000980000003</v>
          </cell>
          <cell r="V5">
            <v>525.47998050000001</v>
          </cell>
          <cell r="W5">
            <v>536.63000490000002</v>
          </cell>
        </row>
        <row r="6">
          <cell r="C6">
            <v>31.040000920000001</v>
          </cell>
          <cell r="D6">
            <v>29.809999470000001</v>
          </cell>
          <cell r="E6">
            <v>30.909999849999998</v>
          </cell>
          <cell r="L6">
            <v>57.22000122</v>
          </cell>
          <cell r="M6">
            <v>52.520000459999999</v>
          </cell>
          <cell r="N6">
            <v>50.430000309999997</v>
          </cell>
          <cell r="U6">
            <v>68.480003359999998</v>
          </cell>
          <cell r="V6">
            <v>65.41999817</v>
          </cell>
          <cell r="W6">
            <v>69.709999080000003</v>
          </cell>
        </row>
        <row r="7">
          <cell r="C7">
            <v>155.13999939999999</v>
          </cell>
          <cell r="D7">
            <v>140.92999270000001</v>
          </cell>
          <cell r="E7">
            <v>131.38000489999999</v>
          </cell>
          <cell r="L7">
            <v>110.88999939999999</v>
          </cell>
          <cell r="M7">
            <v>121.8799973</v>
          </cell>
          <cell r="N7">
            <v>121.4300003</v>
          </cell>
          <cell r="U7">
            <v>117.3000031</v>
          </cell>
          <cell r="V7">
            <v>110.13999939999999</v>
          </cell>
          <cell r="W7">
            <v>114.4800034</v>
          </cell>
        </row>
        <row r="8">
          <cell r="C8">
            <v>50.439998629999998</v>
          </cell>
          <cell r="D8">
            <v>60.459999080000003</v>
          </cell>
          <cell r="E8">
            <v>54.75</v>
          </cell>
          <cell r="L8">
            <v>54.590000150000002</v>
          </cell>
          <cell r="M8">
            <v>50.63999939</v>
          </cell>
          <cell r="N8">
            <v>52.200000760000002</v>
          </cell>
          <cell r="U8">
            <v>48.439998629999998</v>
          </cell>
          <cell r="V8">
            <v>46.72000122</v>
          </cell>
          <cell r="W8">
            <v>47.020000459999999</v>
          </cell>
        </row>
        <row r="9">
          <cell r="C9">
            <v>36.119998930000001</v>
          </cell>
          <cell r="D9">
            <v>32.130001069999999</v>
          </cell>
          <cell r="E9">
            <v>23.5</v>
          </cell>
          <cell r="L9">
            <v>14.89000034</v>
          </cell>
          <cell r="M9">
            <v>14.619999890000001</v>
          </cell>
          <cell r="N9">
            <v>15.079999920000001</v>
          </cell>
          <cell r="U9">
            <v>17.709999079999999</v>
          </cell>
          <cell r="V9">
            <v>14.65999985</v>
          </cell>
          <cell r="W9">
            <v>18.469999309999999</v>
          </cell>
        </row>
        <row r="10">
          <cell r="C10">
            <v>54.400001529999997</v>
          </cell>
          <cell r="D10">
            <v>55.86000061</v>
          </cell>
          <cell r="E10">
            <v>53.680000309999997</v>
          </cell>
          <cell r="L10">
            <v>56.130001069999999</v>
          </cell>
          <cell r="M10">
            <v>55.069999690000003</v>
          </cell>
          <cell r="N10">
            <v>60.310001370000002</v>
          </cell>
          <cell r="U10">
            <v>57.009998320000001</v>
          </cell>
          <cell r="V10">
            <v>55</v>
          </cell>
          <cell r="W10">
            <v>62.91999817</v>
          </cell>
        </row>
        <row r="11">
          <cell r="C11">
            <v>352.32000729999999</v>
          </cell>
          <cell r="D11">
            <v>379.63000490000002</v>
          </cell>
          <cell r="E11">
            <v>368.01000979999998</v>
          </cell>
          <cell r="L11">
            <v>377.6600037</v>
          </cell>
          <cell r="M11">
            <v>376.86999509999998</v>
          </cell>
          <cell r="N11">
            <v>383.80999759999997</v>
          </cell>
          <cell r="U11">
            <v>370.1600037</v>
          </cell>
          <cell r="V11">
            <v>351.44000240000003</v>
          </cell>
          <cell r="W11">
            <v>357.80999759999997</v>
          </cell>
        </row>
        <row r="12">
          <cell r="C12">
            <v>949.6599731</v>
          </cell>
          <cell r="D12">
            <v>924.82000730000004</v>
          </cell>
          <cell r="E12">
            <v>886.53002930000002</v>
          </cell>
          <cell r="L12">
            <v>826.84997559999999</v>
          </cell>
          <cell r="M12">
            <v>825.03997800000002</v>
          </cell>
          <cell r="N12">
            <v>843.28997800000002</v>
          </cell>
          <cell r="U12">
            <v>800.10998540000003</v>
          </cell>
          <cell r="V12">
            <v>747.04998780000005</v>
          </cell>
          <cell r="W12">
            <v>761.58001709999996</v>
          </cell>
        </row>
        <row r="13">
          <cell r="C13">
            <v>70.129997250000002</v>
          </cell>
          <cell r="D13">
            <v>70</v>
          </cell>
          <cell r="E13">
            <v>71.839996339999999</v>
          </cell>
          <cell r="L13">
            <v>80.449996949999999</v>
          </cell>
          <cell r="M13">
            <v>87.430000309999997</v>
          </cell>
          <cell r="N13">
            <v>89.559997559999999</v>
          </cell>
          <cell r="U13">
            <v>94.260002139999997</v>
          </cell>
          <cell r="V13">
            <v>90.22000122</v>
          </cell>
          <cell r="W13">
            <v>84.27999878</v>
          </cell>
        </row>
        <row r="14">
          <cell r="C14">
            <v>66.400001529999997</v>
          </cell>
          <cell r="D14">
            <v>63.979999540000001</v>
          </cell>
          <cell r="E14">
            <v>57.799999239999998</v>
          </cell>
          <cell r="L14">
            <v>57.22000122</v>
          </cell>
          <cell r="M14">
            <v>54.200000760000002</v>
          </cell>
          <cell r="N14">
            <v>55.560001370000002</v>
          </cell>
          <cell r="U14">
            <v>53.009998320000001</v>
          </cell>
          <cell r="V14">
            <v>48.159999849999998</v>
          </cell>
          <cell r="W14">
            <v>48.950000760000002</v>
          </cell>
        </row>
        <row r="15">
          <cell r="C15">
            <v>1.8799999949999999</v>
          </cell>
          <cell r="D15">
            <v>1.8500000240000001</v>
          </cell>
          <cell r="E15">
            <v>1.8799999949999999</v>
          </cell>
          <cell r="L15">
            <v>2.039999962</v>
          </cell>
          <cell r="M15">
            <v>2.1400001049999999</v>
          </cell>
          <cell r="N15">
            <v>2.079999924</v>
          </cell>
          <cell r="U15">
            <v>2.0899999139999998</v>
          </cell>
          <cell r="V15">
            <v>2.0499999519999998</v>
          </cell>
          <cell r="W15">
            <v>1.9199999569999999</v>
          </cell>
        </row>
        <row r="16">
          <cell r="C16">
            <v>29.809999470000001</v>
          </cell>
          <cell r="D16">
            <v>30.56999969</v>
          </cell>
          <cell r="E16">
            <v>30.670000080000001</v>
          </cell>
          <cell r="L16">
            <v>39.099998470000003</v>
          </cell>
          <cell r="M16">
            <v>40.869998930000001</v>
          </cell>
          <cell r="N16">
            <v>43.060001370000002</v>
          </cell>
          <cell r="U16">
            <v>43.52999878</v>
          </cell>
          <cell r="V16">
            <v>39</v>
          </cell>
          <cell r="W16">
            <v>38.659999849999998</v>
          </cell>
        </row>
        <row r="17">
          <cell r="C17">
            <v>33.540000919999997</v>
          </cell>
          <cell r="D17">
            <v>34.049999239999998</v>
          </cell>
          <cell r="E17">
            <v>36.380001069999999</v>
          </cell>
          <cell r="L17">
            <v>50.77999878</v>
          </cell>
          <cell r="M17">
            <v>55.180000309999997</v>
          </cell>
          <cell r="N17">
            <v>56.240001679999999</v>
          </cell>
          <cell r="U17">
            <v>64.33000183</v>
          </cell>
          <cell r="V17">
            <v>63.52999878</v>
          </cell>
          <cell r="W17">
            <v>68.059997559999999</v>
          </cell>
        </row>
        <row r="18">
          <cell r="C18">
            <v>397.35998540000003</v>
          </cell>
          <cell r="D18">
            <v>396.23001099999999</v>
          </cell>
          <cell r="E18">
            <v>395.42001340000002</v>
          </cell>
          <cell r="L18">
            <v>425</v>
          </cell>
          <cell r="M18">
            <v>426.0400085</v>
          </cell>
          <cell r="N18">
            <v>428.64001459999997</v>
          </cell>
          <cell r="U18">
            <v>435.07000729999999</v>
          </cell>
          <cell r="V18">
            <v>389.4100037</v>
          </cell>
          <cell r="W18">
            <v>398.47000120000001</v>
          </cell>
        </row>
        <row r="19">
          <cell r="C19">
            <v>1064.369995</v>
          </cell>
          <cell r="D19">
            <v>1073.030029</v>
          </cell>
          <cell r="E19">
            <v>1083.4799800000001</v>
          </cell>
          <cell r="L19">
            <v>1169.410034</v>
          </cell>
          <cell r="M19">
            <v>1184.030029</v>
          </cell>
          <cell r="N19">
            <v>1169.839966</v>
          </cell>
          <cell r="U19">
            <v>1154.25</v>
          </cell>
          <cell r="V19">
            <v>1095.6899410000001</v>
          </cell>
          <cell r="W19">
            <v>1143.0699460000001</v>
          </cell>
        </row>
        <row r="20">
          <cell r="C20">
            <v>229.3000031</v>
          </cell>
          <cell r="D20">
            <v>254.27000430000001</v>
          </cell>
          <cell r="E20">
            <v>276.9100037</v>
          </cell>
          <cell r="L20">
            <v>385.32998659999998</v>
          </cell>
          <cell r="M20">
            <v>437.69000240000003</v>
          </cell>
          <cell r="N20">
            <v>452.02999879999999</v>
          </cell>
          <cell r="U20">
            <v>501.67001340000002</v>
          </cell>
          <cell r="V20">
            <v>515.46002199999998</v>
          </cell>
          <cell r="W20">
            <v>563.08001709999996</v>
          </cell>
        </row>
        <row r="21">
          <cell r="C21">
            <v>10.43999958</v>
          </cell>
          <cell r="D21">
            <v>10.94999981</v>
          </cell>
          <cell r="E21">
            <v>10.68999958</v>
          </cell>
          <cell r="L21">
            <v>7.4699997900000001</v>
          </cell>
          <cell r="M21">
            <v>8.0600004199999997</v>
          </cell>
          <cell r="N21">
            <v>8.6800003050000001</v>
          </cell>
          <cell r="U21">
            <v>10.56000042</v>
          </cell>
          <cell r="V21">
            <v>10.010000229999999</v>
          </cell>
          <cell r="W21">
            <v>10.60999966</v>
          </cell>
        </row>
        <row r="22">
          <cell r="C22">
            <v>264.85998540000003</v>
          </cell>
          <cell r="D22">
            <v>289.64999390000003</v>
          </cell>
          <cell r="E22">
            <v>291.98001099999999</v>
          </cell>
          <cell r="L22">
            <v>334.0899963</v>
          </cell>
          <cell r="M22">
            <v>349.32000729999999</v>
          </cell>
          <cell r="N22">
            <v>349.76998900000001</v>
          </cell>
          <cell r="U22">
            <v>403.7000122</v>
          </cell>
          <cell r="V22">
            <v>399.67001340000002</v>
          </cell>
          <cell r="W22">
            <v>416.9100037</v>
          </cell>
        </row>
        <row r="23">
          <cell r="C23">
            <v>155.8500061</v>
          </cell>
          <cell r="D23">
            <v>164.91999820000001</v>
          </cell>
          <cell r="E23">
            <v>163.5899963</v>
          </cell>
          <cell r="L23">
            <v>168.83000179999999</v>
          </cell>
          <cell r="M23">
            <v>172.0899963</v>
          </cell>
          <cell r="N23">
            <v>177.9100037</v>
          </cell>
          <cell r="U23">
            <v>182.82000729999999</v>
          </cell>
          <cell r="V23">
            <v>176.13999939999999</v>
          </cell>
          <cell r="W23">
            <v>187</v>
          </cell>
        </row>
        <row r="24">
          <cell r="C24">
            <v>23.420000080000001</v>
          </cell>
          <cell r="D24">
            <v>23.870000839999999</v>
          </cell>
          <cell r="E24">
            <v>25.649999619999999</v>
          </cell>
          <cell r="L24">
            <v>29.799999239999998</v>
          </cell>
          <cell r="M24">
            <v>30.899999619999999</v>
          </cell>
          <cell r="N24">
            <v>32.790000919999997</v>
          </cell>
          <cell r="U24">
            <v>33.97000122</v>
          </cell>
          <cell r="V24">
            <v>31.100000380000001</v>
          </cell>
          <cell r="W24">
            <v>30.86000061</v>
          </cell>
        </row>
        <row r="25">
          <cell r="C25">
            <v>28.290000920000001</v>
          </cell>
          <cell r="D25">
            <v>26.760000229999999</v>
          </cell>
          <cell r="E25">
            <v>29.86000061</v>
          </cell>
          <cell r="L25">
            <v>38.27999878</v>
          </cell>
          <cell r="M25">
            <v>33.540000919999997</v>
          </cell>
          <cell r="N25">
            <v>34.72000122</v>
          </cell>
          <cell r="U25">
            <v>37.52999878</v>
          </cell>
          <cell r="V25">
            <v>37.040000919999997</v>
          </cell>
          <cell r="W25">
            <v>39.16999817</v>
          </cell>
        </row>
        <row r="26">
          <cell r="C26">
            <v>342.10998540000003</v>
          </cell>
          <cell r="D26">
            <v>342.69000240000003</v>
          </cell>
          <cell r="E26">
            <v>334.19000240000003</v>
          </cell>
          <cell r="L26">
            <v>303.01000979999998</v>
          </cell>
          <cell r="M26">
            <v>290.9100037</v>
          </cell>
          <cell r="N26">
            <v>289.57998659999998</v>
          </cell>
          <cell r="U26">
            <v>298.52999879999999</v>
          </cell>
          <cell r="V26">
            <v>286.98999020000002</v>
          </cell>
          <cell r="W26">
            <v>305.10000609999997</v>
          </cell>
        </row>
        <row r="27">
          <cell r="C27">
            <v>39.27999878</v>
          </cell>
          <cell r="D27">
            <v>40.72000122</v>
          </cell>
          <cell r="E27">
            <v>44.540000919999997</v>
          </cell>
          <cell r="L27">
            <v>59.979999540000001</v>
          </cell>
          <cell r="M27">
            <v>59.439998629999998</v>
          </cell>
          <cell r="N27">
            <v>58.930000309999997</v>
          </cell>
          <cell r="U27">
            <v>53.25</v>
          </cell>
          <cell r="V27">
            <v>53.13999939</v>
          </cell>
          <cell r="W27">
            <v>48.150001529999997</v>
          </cell>
        </row>
        <row r="28">
          <cell r="C28">
            <v>56.729999540000001</v>
          </cell>
          <cell r="D28">
            <v>49.569999690000003</v>
          </cell>
          <cell r="E28">
            <v>45.349998470000003</v>
          </cell>
          <cell r="L28">
            <v>38.840000150000002</v>
          </cell>
          <cell r="M28">
            <v>37.369998930000001</v>
          </cell>
          <cell r="N28">
            <v>38.490001679999999</v>
          </cell>
          <cell r="U28">
            <v>36.25</v>
          </cell>
          <cell r="V28">
            <v>33.16999817</v>
          </cell>
          <cell r="W28">
            <v>35</v>
          </cell>
        </row>
        <row r="29">
          <cell r="C29">
            <v>12.5</v>
          </cell>
          <cell r="D29">
            <v>11.84000015</v>
          </cell>
          <cell r="E29">
            <v>11.52999973</v>
          </cell>
          <cell r="L29">
            <v>14.489999770000001</v>
          </cell>
          <cell r="M29">
            <v>14.09000015</v>
          </cell>
          <cell r="N29">
            <v>14.93000031</v>
          </cell>
          <cell r="U29">
            <v>16.739999770000001</v>
          </cell>
          <cell r="V29">
            <v>15.15999985</v>
          </cell>
          <cell r="W29">
            <v>15.31999969</v>
          </cell>
        </row>
        <row r="30">
          <cell r="C30">
            <v>205.22000120000001</v>
          </cell>
          <cell r="D30">
            <v>212.88000489999999</v>
          </cell>
          <cell r="E30">
            <v>224.4100037</v>
          </cell>
          <cell r="L30">
            <v>268.42001340000002</v>
          </cell>
          <cell r="M30">
            <v>283.92001340000002</v>
          </cell>
          <cell r="N30">
            <v>285.52999879999999</v>
          </cell>
          <cell r="U30">
            <v>317.10998540000003</v>
          </cell>
          <cell r="V30">
            <v>282.42999270000001</v>
          </cell>
          <cell r="W30">
            <v>268.32000729999999</v>
          </cell>
        </row>
        <row r="31">
          <cell r="C31">
            <v>52.75</v>
          </cell>
          <cell r="D31">
            <v>53.36000061</v>
          </cell>
          <cell r="E31">
            <v>56.130001069999999</v>
          </cell>
          <cell r="L31">
            <v>56.91999817</v>
          </cell>
          <cell r="M31">
            <v>52.759998320000001</v>
          </cell>
          <cell r="N31">
            <v>52.259998320000001</v>
          </cell>
          <cell r="U31">
            <v>44.409999849999998</v>
          </cell>
          <cell r="V31">
            <v>41.400001529999997</v>
          </cell>
          <cell r="W31">
            <v>47.569999690000003</v>
          </cell>
        </row>
        <row r="32">
          <cell r="C32">
            <v>41.380001069999999</v>
          </cell>
          <cell r="D32">
            <v>43.61000061</v>
          </cell>
          <cell r="E32">
            <v>43.88999939</v>
          </cell>
          <cell r="L32">
            <v>43.38999939</v>
          </cell>
          <cell r="M32">
            <v>42.450000760000002</v>
          </cell>
          <cell r="N32">
            <v>43.369998930000001</v>
          </cell>
          <cell r="U32">
            <v>43.799999239999998</v>
          </cell>
          <cell r="V32">
            <v>42.349998470000003</v>
          </cell>
          <cell r="W32">
            <v>43.83000183</v>
          </cell>
        </row>
        <row r="33">
          <cell r="C33">
            <v>126.9100037</v>
          </cell>
          <cell r="D33">
            <v>129.33000179999999</v>
          </cell>
          <cell r="E33">
            <v>134.5599976</v>
          </cell>
          <cell r="L33">
            <v>176.88999939999999</v>
          </cell>
          <cell r="M33">
            <v>200.5599976</v>
          </cell>
          <cell r="N33">
            <v>182.38999939999999</v>
          </cell>
          <cell r="U33">
            <v>263.52999879999999</v>
          </cell>
          <cell r="V33">
            <v>256.30999759999997</v>
          </cell>
          <cell r="W33">
            <v>265.88000490000002</v>
          </cell>
        </row>
        <row r="34">
          <cell r="C34">
            <v>549.25</v>
          </cell>
          <cell r="D34">
            <v>560.30999759999997</v>
          </cell>
          <cell r="E34">
            <v>549.25</v>
          </cell>
          <cell r="L34">
            <v>515.94000240000003</v>
          </cell>
          <cell r="M34">
            <v>524.28997800000002</v>
          </cell>
          <cell r="N34">
            <v>537.21997069999998</v>
          </cell>
          <cell r="U34">
            <v>512.76000980000003</v>
          </cell>
          <cell r="V34">
            <v>465.51000979999998</v>
          </cell>
          <cell r="W34">
            <v>483.51998900000001</v>
          </cell>
        </row>
        <row r="35">
          <cell r="C35">
            <v>4868.6601559999999</v>
          </cell>
          <cell r="D35">
            <v>4834.9799800000001</v>
          </cell>
          <cell r="E35">
            <v>4890.169922</v>
          </cell>
          <cell r="L35">
            <v>5505.7797849999997</v>
          </cell>
          <cell r="M35">
            <v>5698.1499020000001</v>
          </cell>
          <cell r="N35">
            <v>5677.6499020000001</v>
          </cell>
          <cell r="U35">
            <v>5586.7797849999997</v>
          </cell>
          <cell r="V35">
            <v>5184.8100590000004</v>
          </cell>
          <cell r="W35">
            <v>5368.6298829999996</v>
          </cell>
        </row>
        <row r="36">
          <cell r="C36">
            <v>20973.91992</v>
          </cell>
          <cell r="D36">
            <v>21130.230469999999</v>
          </cell>
          <cell r="E36">
            <v>21059.869139999999</v>
          </cell>
          <cell r="L36">
            <v>22959.349610000001</v>
          </cell>
          <cell r="M36">
            <v>23509.130860000001</v>
          </cell>
          <cell r="N36">
            <v>23695.220700000002</v>
          </cell>
          <cell r="U36">
            <v>29482.960940000001</v>
          </cell>
          <cell r="V36">
            <v>28946.710940000001</v>
          </cell>
          <cell r="W36">
            <v>30276.140630000002</v>
          </cell>
        </row>
        <row r="37">
          <cell r="C37">
            <v>11156.799800000001</v>
          </cell>
          <cell r="D37">
            <v>11205.589840000001</v>
          </cell>
          <cell r="E37">
            <v>11231.940430000001</v>
          </cell>
          <cell r="L37">
            <v>12292.400390000001</v>
          </cell>
          <cell r="M37">
            <v>12634.41992</v>
          </cell>
          <cell r="N37">
            <v>12670.179690000001</v>
          </cell>
          <cell r="U37">
            <v>12787.030269999999</v>
          </cell>
          <cell r="V37">
            <v>12022.990229999999</v>
          </cell>
          <cell r="W37">
            <v>12440.26953</v>
          </cell>
        </row>
        <row r="38">
          <cell r="C38">
            <v>5566.3398440000001</v>
          </cell>
          <cell r="D38">
            <v>5728.1098629999997</v>
          </cell>
          <cell r="E38">
            <v>5691.3598629999997</v>
          </cell>
          <cell r="L38">
            <v>6308.0698240000002</v>
          </cell>
          <cell r="M38">
            <v>6388.3500979999999</v>
          </cell>
          <cell r="N38">
            <v>6457.6899409999996</v>
          </cell>
          <cell r="U38">
            <v>10652.20996</v>
          </cell>
          <cell r="V38">
            <v>10973.299800000001</v>
          </cell>
          <cell r="W38">
            <v>11569.660159999999</v>
          </cell>
        </row>
      </sheetData>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dotstat.oecd.org/OECDStat_Metadata/ShowMetadata.ashx?Dataset=SNA_TABLE2&amp;Coords=%5bLOCATION%5d.%5bDNK%5d&amp;ShowOnWeb=true&amp;Lang=en" TargetMode="External"/><Relationship Id="rId13" Type="http://schemas.openxmlformats.org/officeDocument/2006/relationships/hyperlink" Target="http://dotstat.oecd.org/OECDStat_Metadata/ShowMetadata.ashx?Dataset=SNA_TABLE2&amp;Coords=%5bLOCATION%5d.%5bGRC%5d&amp;ShowOnWeb=true&amp;Lang=en" TargetMode="External"/><Relationship Id="rId18" Type="http://schemas.openxmlformats.org/officeDocument/2006/relationships/hyperlink" Target="http://dotstat.oecd.org/OECDStat_Metadata/ShowMetadata.ashx?Dataset=SNA_TABLE2&amp;Coords=%5bLOCATION%5d.%5bITA%5d&amp;ShowOnWeb=true&amp;Lang=en" TargetMode="External"/><Relationship Id="rId26" Type="http://schemas.openxmlformats.org/officeDocument/2006/relationships/hyperlink" Target="http://dotstat.oecd.org/OECDStat_Metadata/ShowMetadata.ashx?Dataset=SNA_TABLE2&amp;Coords=%5bLOCATION%5d.%5bPOL%5d&amp;ShowOnWeb=true&amp;Lang=en" TargetMode="External"/><Relationship Id="rId39" Type="http://schemas.openxmlformats.org/officeDocument/2006/relationships/hyperlink" Target="http://dotstat.oecd.org/OECDStat_Metadata/ShowMetadata.ashx?Dataset=SNA_TABLE2&amp;Coords=%5bLOCATION%5d.%5bIND%5d&amp;ShowOnWeb=true&amp;Lang=en" TargetMode="External"/><Relationship Id="rId3" Type="http://schemas.openxmlformats.org/officeDocument/2006/relationships/hyperlink" Target="http://dotstat.oecd.org/OECDStat_Metadata/ShowMetadata.ashx?Dataset=SNA_TABLE2&amp;Coords=%5bLOCATION%5d.%5bAUT%5d&amp;ShowOnWeb=true&amp;Lang=en" TargetMode="External"/><Relationship Id="rId21" Type="http://schemas.openxmlformats.org/officeDocument/2006/relationships/hyperlink" Target="http://dotstat.oecd.org/OECDStat_Metadata/ShowMetadata.ashx?Dataset=SNA_TABLE2&amp;Coords=%5bLOCATION%5d.%5bLUX%5d&amp;ShowOnWeb=true&amp;Lang=en" TargetMode="External"/><Relationship Id="rId34" Type="http://schemas.openxmlformats.org/officeDocument/2006/relationships/hyperlink" Target="http://dotstat.oecd.org/OECDStat_Metadata/ShowMetadata.ashx?Dataset=SNA_TABLE2&amp;Coords=%5bLOCATION%5d.%5bUSA%5d&amp;ShowOnWeb=true&amp;Lang=en" TargetMode="External"/><Relationship Id="rId42" Type="http://schemas.openxmlformats.org/officeDocument/2006/relationships/hyperlink" Target="http://dotstat.oecd.org/OECDStat_Metadata/ShowMetadata.ashx?Dataset=SNA_TABLE2&amp;Coords=%5bLOCATION%5d.%5bZAF%5d&amp;ShowOnWeb=true&amp;Lang=en" TargetMode="External"/><Relationship Id="rId7" Type="http://schemas.openxmlformats.org/officeDocument/2006/relationships/hyperlink" Target="http://dotstat.oecd.org/OECDStat_Metadata/ShowMetadata.ashx?Dataset=SNA_TABLE2&amp;Coords=%5bLOCATION%5d.%5bCZE%5d&amp;ShowOnWeb=true&amp;Lang=en" TargetMode="External"/><Relationship Id="rId12" Type="http://schemas.openxmlformats.org/officeDocument/2006/relationships/hyperlink" Target="http://dotstat.oecd.org/OECDStat_Metadata/ShowMetadata.ashx?Dataset=SNA_TABLE2&amp;Coords=%5bLOCATION%5d.%5bDEU%5d&amp;ShowOnWeb=true&amp;Lang=en" TargetMode="External"/><Relationship Id="rId17" Type="http://schemas.openxmlformats.org/officeDocument/2006/relationships/hyperlink" Target="http://dotstat.oecd.org/OECDStat_Metadata/ShowMetadata.ashx?Dataset=SNA_TABLE2&amp;Coords=%5bLOCATION%5d.%5bISR%5d&amp;ShowOnWeb=true&amp;Lang=en" TargetMode="External"/><Relationship Id="rId25" Type="http://schemas.openxmlformats.org/officeDocument/2006/relationships/hyperlink" Target="http://dotstat.oecd.org/OECDStat_Metadata/ShowMetadata.ashx?Dataset=SNA_TABLE2&amp;Coords=%5bLOCATION%5d.%5bNOR%5d&amp;ShowOnWeb=true&amp;Lang=en" TargetMode="External"/><Relationship Id="rId33" Type="http://schemas.openxmlformats.org/officeDocument/2006/relationships/hyperlink" Target="http://dotstat.oecd.org/OECDStat_Metadata/ShowMetadata.ashx?Dataset=SNA_TABLE2&amp;Coords=%5bLOCATION%5d.%5bTUR%5d&amp;ShowOnWeb=true&amp;Lang=en" TargetMode="External"/><Relationship Id="rId38" Type="http://schemas.openxmlformats.org/officeDocument/2006/relationships/hyperlink" Target="http://dotstat.oecd.org/OECDStat_Metadata/ShowMetadata.ashx?Dataset=SNA_TABLE2&amp;Coords=%5bLOCATION%5d.%5bCHN%5d&amp;ShowOnWeb=true&amp;Lang=en" TargetMode="External"/><Relationship Id="rId2" Type="http://schemas.openxmlformats.org/officeDocument/2006/relationships/hyperlink" Target="http://dotstat.oecd.org/OECDStat_Metadata/ShowMetadata.ashx?Dataset=SNA_TABLE2&amp;Coords=%5bLOCATION%5d.%5bAUS%5d&amp;ShowOnWeb=true&amp;Lang=en" TargetMode="External"/><Relationship Id="rId16" Type="http://schemas.openxmlformats.org/officeDocument/2006/relationships/hyperlink" Target="http://dotstat.oecd.org/OECDStat_Metadata/ShowMetadata.ashx?Dataset=SNA_TABLE2&amp;Coords=%5bLOCATION%5d.%5bIRL%5d&amp;ShowOnWeb=true&amp;Lang=en" TargetMode="External"/><Relationship Id="rId20" Type="http://schemas.openxmlformats.org/officeDocument/2006/relationships/hyperlink" Target="http://dotstat.oecd.org/OECDStat_Metadata/ShowMetadata.ashx?Dataset=SNA_TABLE2&amp;Coords=%5bLOCATION%5d.%5bKOR%5d&amp;ShowOnWeb=true&amp;Lang=en" TargetMode="External"/><Relationship Id="rId29" Type="http://schemas.openxmlformats.org/officeDocument/2006/relationships/hyperlink" Target="http://dotstat.oecd.org/OECDStat_Metadata/ShowMetadata.ashx?Dataset=SNA_TABLE2&amp;Coords=%5bLOCATION%5d.%5bSVN%5d&amp;ShowOnWeb=true&amp;Lang=en" TargetMode="External"/><Relationship Id="rId41" Type="http://schemas.openxmlformats.org/officeDocument/2006/relationships/hyperlink" Target="http://dotstat.oecd.org/OECDStat_Metadata/ShowMetadata.ashx?Dataset=SNA_TABLE2&amp;Coords=%5bLOCATION%5d.%5bRUS%5d&amp;ShowOnWeb=true&amp;Lang=en" TargetMode="External"/><Relationship Id="rId1" Type="http://schemas.openxmlformats.org/officeDocument/2006/relationships/hyperlink" Target="http://dotstat.oecd.org/OECDStat_Metadata/ShowMetadata.ashx?Dataset=SNA_TABLE2&amp;ShowOnWeb=true&amp;Lang=en" TargetMode="External"/><Relationship Id="rId6" Type="http://schemas.openxmlformats.org/officeDocument/2006/relationships/hyperlink" Target="http://dotstat.oecd.org/OECDStat_Metadata/ShowMetadata.ashx?Dataset=SNA_TABLE2&amp;Coords=%5bLOCATION%5d.%5bCHL%5d&amp;ShowOnWeb=true&amp;Lang=en" TargetMode="External"/><Relationship Id="rId11" Type="http://schemas.openxmlformats.org/officeDocument/2006/relationships/hyperlink" Target="http://dotstat.oecd.org/OECDStat_Metadata/ShowMetadata.ashx?Dataset=SNA_TABLE2&amp;Coords=%5bLOCATION%5d.%5bFRA%5d&amp;ShowOnWeb=true&amp;Lang=en" TargetMode="External"/><Relationship Id="rId24" Type="http://schemas.openxmlformats.org/officeDocument/2006/relationships/hyperlink" Target="http://dotstat.oecd.org/OECDStat_Metadata/ShowMetadata.ashx?Dataset=SNA_TABLE2&amp;Coords=%5bLOCATION%5d.%5bNZL%5d&amp;ShowOnWeb=true&amp;Lang=en" TargetMode="External"/><Relationship Id="rId32" Type="http://schemas.openxmlformats.org/officeDocument/2006/relationships/hyperlink" Target="http://dotstat.oecd.org/OECDStat_Metadata/ShowMetadata.ashx?Dataset=SNA_TABLE2&amp;Coords=%5bLOCATION%5d.%5bCHE%5d&amp;ShowOnWeb=true&amp;Lang=en" TargetMode="External"/><Relationship Id="rId37" Type="http://schemas.openxmlformats.org/officeDocument/2006/relationships/hyperlink" Target="http://dotstat.oecd.org/OECDStat_Metadata/ShowMetadata.ashx?Dataset=SNA_TABLE2&amp;Coords=%5bLOCATION%5d.%5bOTO%5d&amp;ShowOnWeb=true&amp;Lang=en" TargetMode="External"/><Relationship Id="rId40" Type="http://schemas.openxmlformats.org/officeDocument/2006/relationships/hyperlink" Target="http://dotstat.oecd.org/OECDStat_Metadata/ShowMetadata.ashx?Dataset=SNA_TABLE2&amp;Coords=%5bLOCATION%5d.%5bIDN%5d&amp;ShowOnWeb=true&amp;Lang=en" TargetMode="External"/><Relationship Id="rId45" Type="http://schemas.openxmlformats.org/officeDocument/2006/relationships/comments" Target="../comments1.xml"/><Relationship Id="rId5" Type="http://schemas.openxmlformats.org/officeDocument/2006/relationships/hyperlink" Target="http://dotstat.oecd.org/OECDStat_Metadata/ShowMetadata.ashx?Dataset=SNA_TABLE2&amp;Coords=%5bLOCATION%5d.%5bCAN%5d&amp;ShowOnWeb=true&amp;Lang=en" TargetMode="External"/><Relationship Id="rId15" Type="http://schemas.openxmlformats.org/officeDocument/2006/relationships/hyperlink" Target="http://dotstat.oecd.org/OECDStat_Metadata/ShowMetadata.ashx?Dataset=SNA_TABLE2&amp;Coords=%5bLOCATION%5d.%5bISL%5d&amp;ShowOnWeb=true&amp;Lang=en" TargetMode="External"/><Relationship Id="rId23" Type="http://schemas.openxmlformats.org/officeDocument/2006/relationships/hyperlink" Target="http://dotstat.oecd.org/OECDStat_Metadata/ShowMetadata.ashx?Dataset=SNA_TABLE2&amp;Coords=%5bLOCATION%5d.%5bNLD%5d&amp;ShowOnWeb=true&amp;Lang=en" TargetMode="External"/><Relationship Id="rId28" Type="http://schemas.openxmlformats.org/officeDocument/2006/relationships/hyperlink" Target="http://dotstat.oecd.org/OECDStat_Metadata/ShowMetadata.ashx?Dataset=SNA_TABLE2&amp;Coords=%5bLOCATION%5d.%5bSVK%5d&amp;ShowOnWeb=true&amp;Lang=en" TargetMode="External"/><Relationship Id="rId36" Type="http://schemas.openxmlformats.org/officeDocument/2006/relationships/hyperlink" Target="http://dotstat.oecd.org/OECDStat_Metadata/ShowMetadata.ashx?Dataset=SNA_TABLE2&amp;Coords=%5bLOCATION%5d.%5bEU27%5d&amp;ShowOnWeb=true&amp;Lang=en" TargetMode="External"/><Relationship Id="rId10" Type="http://schemas.openxmlformats.org/officeDocument/2006/relationships/hyperlink" Target="http://dotstat.oecd.org/OECDStat_Metadata/ShowMetadata.ashx?Dataset=SNA_TABLE2&amp;Coords=%5bLOCATION%5d.%5bFIN%5d&amp;ShowOnWeb=true&amp;Lang=en" TargetMode="External"/><Relationship Id="rId19" Type="http://schemas.openxmlformats.org/officeDocument/2006/relationships/hyperlink" Target="http://dotstat.oecd.org/OECDStat_Metadata/ShowMetadata.ashx?Dataset=SNA_TABLE2&amp;Coords=%5bLOCATION%5d.%5bJPN%5d&amp;ShowOnWeb=true&amp;Lang=en" TargetMode="External"/><Relationship Id="rId31" Type="http://schemas.openxmlformats.org/officeDocument/2006/relationships/hyperlink" Target="http://dotstat.oecd.org/OECDStat_Metadata/ShowMetadata.ashx?Dataset=SNA_TABLE2&amp;Coords=%5bLOCATION%5d.%5bSWE%5d&amp;ShowOnWeb=true&amp;Lang=en" TargetMode="External"/><Relationship Id="rId44" Type="http://schemas.openxmlformats.org/officeDocument/2006/relationships/vmlDrawing" Target="../drawings/vmlDrawing1.vml"/><Relationship Id="rId4" Type="http://schemas.openxmlformats.org/officeDocument/2006/relationships/hyperlink" Target="http://dotstat.oecd.org/OECDStat_Metadata/ShowMetadata.ashx?Dataset=SNA_TABLE2&amp;Coords=%5bLOCATION%5d.%5bBEL%5d&amp;ShowOnWeb=true&amp;Lang=en" TargetMode="External"/><Relationship Id="rId9" Type="http://schemas.openxmlformats.org/officeDocument/2006/relationships/hyperlink" Target="http://dotstat.oecd.org/OECDStat_Metadata/ShowMetadata.ashx?Dataset=SNA_TABLE2&amp;Coords=%5bLOCATION%5d.%5bEST%5d&amp;ShowOnWeb=true&amp;Lang=en" TargetMode="External"/><Relationship Id="rId14" Type="http://schemas.openxmlformats.org/officeDocument/2006/relationships/hyperlink" Target="http://dotstat.oecd.org/OECDStat_Metadata/ShowMetadata.ashx?Dataset=SNA_TABLE2&amp;Coords=%5bLOCATION%5d.%5bHUN%5d&amp;ShowOnWeb=true&amp;Lang=en" TargetMode="External"/><Relationship Id="rId22" Type="http://schemas.openxmlformats.org/officeDocument/2006/relationships/hyperlink" Target="http://dotstat.oecd.org/OECDStat_Metadata/ShowMetadata.ashx?Dataset=SNA_TABLE2&amp;Coords=%5bLOCATION%5d.%5bMEX%5d&amp;ShowOnWeb=true&amp;Lang=en" TargetMode="External"/><Relationship Id="rId27" Type="http://schemas.openxmlformats.org/officeDocument/2006/relationships/hyperlink" Target="http://dotstat.oecd.org/OECDStat_Metadata/ShowMetadata.ashx?Dataset=SNA_TABLE2&amp;Coords=%5bLOCATION%5d.%5bPRT%5d&amp;ShowOnWeb=true&amp;Lang=en" TargetMode="External"/><Relationship Id="rId30" Type="http://schemas.openxmlformats.org/officeDocument/2006/relationships/hyperlink" Target="http://dotstat.oecd.org/OECDStat_Metadata/ShowMetadata.ashx?Dataset=SNA_TABLE2&amp;Coords=%5bLOCATION%5d.%5bESP%5d&amp;ShowOnWeb=true&amp;Lang=en" TargetMode="External"/><Relationship Id="rId35" Type="http://schemas.openxmlformats.org/officeDocument/2006/relationships/hyperlink" Target="http://dotstat.oecd.org/OECDStat_Metadata/ShowMetadata.ashx?Dataset=SNA_TABLE2&amp;Coords=%5bLOCATION%5d.%5bEA17%5d&amp;ShowOnWeb=true&amp;Lang=en" TargetMode="External"/><Relationship Id="rId43" Type="http://schemas.openxmlformats.org/officeDocument/2006/relationships/hyperlink" Target="http://dotstat.oecd.org/"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dotstat.oecd.org/OECDStat_Metadata/ShowMetadata.ashx?Dataset=SNA_TABLE2&amp;Coords=%5bLOCATION%5d.%5bDNK%5d&amp;ShowOnWeb=true&amp;Lang=en" TargetMode="External"/><Relationship Id="rId13" Type="http://schemas.openxmlformats.org/officeDocument/2006/relationships/hyperlink" Target="http://dotstat.oecd.org/OECDStat_Metadata/ShowMetadata.ashx?Dataset=SNA_TABLE2&amp;Coords=%5bLOCATION%5d.%5bGRC%5d&amp;ShowOnWeb=true&amp;Lang=en" TargetMode="External"/><Relationship Id="rId18" Type="http://schemas.openxmlformats.org/officeDocument/2006/relationships/hyperlink" Target="http://dotstat.oecd.org/OECDStat_Metadata/ShowMetadata.ashx?Dataset=SNA_TABLE2&amp;Coords=%5bLOCATION%5d.%5bITA%5d&amp;ShowOnWeb=true&amp;Lang=en" TargetMode="External"/><Relationship Id="rId26" Type="http://schemas.openxmlformats.org/officeDocument/2006/relationships/hyperlink" Target="http://dotstat.oecd.org/OECDStat_Metadata/ShowMetadata.ashx?Dataset=SNA_TABLE2&amp;Coords=%5bLOCATION%5d.%5bPOL%5d&amp;ShowOnWeb=true&amp;Lang=en" TargetMode="External"/><Relationship Id="rId39" Type="http://schemas.openxmlformats.org/officeDocument/2006/relationships/hyperlink" Target="http://dotstat.oecd.org/OECDStat_Metadata/ShowMetadata.ashx?Dataset=SNA_TABLE2&amp;Coords=%5bLOCATION%5d.%5bIND%5d&amp;ShowOnWeb=true&amp;Lang=en" TargetMode="External"/><Relationship Id="rId3" Type="http://schemas.openxmlformats.org/officeDocument/2006/relationships/hyperlink" Target="http://dotstat.oecd.org/OECDStat_Metadata/ShowMetadata.ashx?Dataset=SNA_TABLE2&amp;Coords=%5bLOCATION%5d.%5bAUT%5d&amp;ShowOnWeb=true&amp;Lang=en" TargetMode="External"/><Relationship Id="rId21" Type="http://schemas.openxmlformats.org/officeDocument/2006/relationships/hyperlink" Target="http://dotstat.oecd.org/OECDStat_Metadata/ShowMetadata.ashx?Dataset=SNA_TABLE2&amp;Coords=%5bLOCATION%5d.%5bLUX%5d&amp;ShowOnWeb=true&amp;Lang=en" TargetMode="External"/><Relationship Id="rId34" Type="http://schemas.openxmlformats.org/officeDocument/2006/relationships/hyperlink" Target="http://dotstat.oecd.org/OECDStat_Metadata/ShowMetadata.ashx?Dataset=SNA_TABLE2&amp;Coords=%5bLOCATION%5d.%5bUSA%5d&amp;ShowOnWeb=true&amp;Lang=en" TargetMode="External"/><Relationship Id="rId42" Type="http://schemas.openxmlformats.org/officeDocument/2006/relationships/hyperlink" Target="http://dotstat.oecd.org/OECDStat_Metadata/ShowMetadata.ashx?Dataset=SNA_TABLE2&amp;Coords=%5bLOCATION%5d.%5bZAF%5d&amp;ShowOnWeb=true&amp;Lang=en" TargetMode="External"/><Relationship Id="rId7" Type="http://schemas.openxmlformats.org/officeDocument/2006/relationships/hyperlink" Target="http://dotstat.oecd.org/OECDStat_Metadata/ShowMetadata.ashx?Dataset=SNA_TABLE2&amp;Coords=%5bLOCATION%5d.%5bCZE%5d&amp;ShowOnWeb=true&amp;Lang=en" TargetMode="External"/><Relationship Id="rId12" Type="http://schemas.openxmlformats.org/officeDocument/2006/relationships/hyperlink" Target="http://dotstat.oecd.org/OECDStat_Metadata/ShowMetadata.ashx?Dataset=SNA_TABLE2&amp;Coords=%5bLOCATION%5d.%5bDEU%5d&amp;ShowOnWeb=true&amp;Lang=en" TargetMode="External"/><Relationship Id="rId17" Type="http://schemas.openxmlformats.org/officeDocument/2006/relationships/hyperlink" Target="http://dotstat.oecd.org/OECDStat_Metadata/ShowMetadata.ashx?Dataset=SNA_TABLE2&amp;Coords=%5bLOCATION%5d.%5bISR%5d&amp;ShowOnWeb=true&amp;Lang=en" TargetMode="External"/><Relationship Id="rId25" Type="http://schemas.openxmlformats.org/officeDocument/2006/relationships/hyperlink" Target="http://dotstat.oecd.org/OECDStat_Metadata/ShowMetadata.ashx?Dataset=SNA_TABLE2&amp;Coords=%5bLOCATION%5d.%5bNOR%5d&amp;ShowOnWeb=true&amp;Lang=en" TargetMode="External"/><Relationship Id="rId33" Type="http://schemas.openxmlformats.org/officeDocument/2006/relationships/hyperlink" Target="http://dotstat.oecd.org/OECDStat_Metadata/ShowMetadata.ashx?Dataset=SNA_TABLE2&amp;Coords=%5bLOCATION%5d.%5bTUR%5d&amp;ShowOnWeb=true&amp;Lang=en" TargetMode="External"/><Relationship Id="rId38" Type="http://schemas.openxmlformats.org/officeDocument/2006/relationships/hyperlink" Target="http://dotstat.oecd.org/OECDStat_Metadata/ShowMetadata.ashx?Dataset=SNA_TABLE2&amp;Coords=%5bLOCATION%5d.%5bCHN%5d&amp;ShowOnWeb=true&amp;Lang=en" TargetMode="External"/><Relationship Id="rId2" Type="http://schemas.openxmlformats.org/officeDocument/2006/relationships/hyperlink" Target="http://dotstat.oecd.org/OECDStat_Metadata/ShowMetadata.ashx?Dataset=SNA_TABLE2&amp;Coords=%5bLOCATION%5d.%5bAUS%5d&amp;ShowOnWeb=true&amp;Lang=en" TargetMode="External"/><Relationship Id="rId16" Type="http://schemas.openxmlformats.org/officeDocument/2006/relationships/hyperlink" Target="http://dotstat.oecd.org/OECDStat_Metadata/ShowMetadata.ashx?Dataset=SNA_TABLE2&amp;Coords=%5bLOCATION%5d.%5bIRL%5d&amp;ShowOnWeb=true&amp;Lang=en" TargetMode="External"/><Relationship Id="rId20" Type="http://schemas.openxmlformats.org/officeDocument/2006/relationships/hyperlink" Target="http://dotstat.oecd.org/OECDStat_Metadata/ShowMetadata.ashx?Dataset=SNA_TABLE2&amp;Coords=%5bLOCATION%5d.%5bKOR%5d&amp;ShowOnWeb=true&amp;Lang=en" TargetMode="External"/><Relationship Id="rId29" Type="http://schemas.openxmlformats.org/officeDocument/2006/relationships/hyperlink" Target="http://dotstat.oecd.org/OECDStat_Metadata/ShowMetadata.ashx?Dataset=SNA_TABLE2&amp;Coords=%5bLOCATION%5d.%5bSVN%5d&amp;ShowOnWeb=true&amp;Lang=en" TargetMode="External"/><Relationship Id="rId41" Type="http://schemas.openxmlformats.org/officeDocument/2006/relationships/hyperlink" Target="http://dotstat.oecd.org/OECDStat_Metadata/ShowMetadata.ashx?Dataset=SNA_TABLE2&amp;Coords=%5bLOCATION%5d.%5bRUS%5d&amp;ShowOnWeb=true&amp;Lang=en" TargetMode="External"/><Relationship Id="rId1" Type="http://schemas.openxmlformats.org/officeDocument/2006/relationships/hyperlink" Target="http://dotstat.oecd.org/OECDStat_Metadata/ShowMetadata.ashx?Dataset=SNA_TABLE2&amp;ShowOnWeb=true&amp;Lang=en" TargetMode="External"/><Relationship Id="rId6" Type="http://schemas.openxmlformats.org/officeDocument/2006/relationships/hyperlink" Target="http://dotstat.oecd.org/OECDStat_Metadata/ShowMetadata.ashx?Dataset=SNA_TABLE2&amp;Coords=%5bLOCATION%5d.%5bCHL%5d&amp;ShowOnWeb=true&amp;Lang=en" TargetMode="External"/><Relationship Id="rId11" Type="http://schemas.openxmlformats.org/officeDocument/2006/relationships/hyperlink" Target="http://dotstat.oecd.org/OECDStat_Metadata/ShowMetadata.ashx?Dataset=SNA_TABLE2&amp;Coords=%5bLOCATION%5d.%5bFRA%5d&amp;ShowOnWeb=true&amp;Lang=en" TargetMode="External"/><Relationship Id="rId24" Type="http://schemas.openxmlformats.org/officeDocument/2006/relationships/hyperlink" Target="http://dotstat.oecd.org/OECDStat_Metadata/ShowMetadata.ashx?Dataset=SNA_TABLE2&amp;Coords=%5bLOCATION%5d.%5bNZL%5d&amp;ShowOnWeb=true&amp;Lang=en" TargetMode="External"/><Relationship Id="rId32" Type="http://schemas.openxmlformats.org/officeDocument/2006/relationships/hyperlink" Target="http://dotstat.oecd.org/OECDStat_Metadata/ShowMetadata.ashx?Dataset=SNA_TABLE2&amp;Coords=%5bLOCATION%5d.%5bCHE%5d&amp;ShowOnWeb=true&amp;Lang=en" TargetMode="External"/><Relationship Id="rId37" Type="http://schemas.openxmlformats.org/officeDocument/2006/relationships/hyperlink" Target="http://dotstat.oecd.org/OECDStat_Metadata/ShowMetadata.ashx?Dataset=SNA_TABLE2&amp;Coords=%5bLOCATION%5d.%5bOTO%5d&amp;ShowOnWeb=true&amp;Lang=en" TargetMode="External"/><Relationship Id="rId40" Type="http://schemas.openxmlformats.org/officeDocument/2006/relationships/hyperlink" Target="http://dotstat.oecd.org/OECDStat_Metadata/ShowMetadata.ashx?Dataset=SNA_TABLE2&amp;Coords=%5bLOCATION%5d.%5bIDN%5d&amp;ShowOnWeb=true&amp;Lang=en" TargetMode="External"/><Relationship Id="rId45" Type="http://schemas.openxmlformats.org/officeDocument/2006/relationships/comments" Target="../comments2.xml"/><Relationship Id="rId5" Type="http://schemas.openxmlformats.org/officeDocument/2006/relationships/hyperlink" Target="http://dotstat.oecd.org/OECDStat_Metadata/ShowMetadata.ashx?Dataset=SNA_TABLE2&amp;Coords=%5bLOCATION%5d.%5bCAN%5d&amp;ShowOnWeb=true&amp;Lang=en" TargetMode="External"/><Relationship Id="rId15" Type="http://schemas.openxmlformats.org/officeDocument/2006/relationships/hyperlink" Target="http://dotstat.oecd.org/OECDStat_Metadata/ShowMetadata.ashx?Dataset=SNA_TABLE2&amp;Coords=%5bLOCATION%5d.%5bISL%5d&amp;ShowOnWeb=true&amp;Lang=en" TargetMode="External"/><Relationship Id="rId23" Type="http://schemas.openxmlformats.org/officeDocument/2006/relationships/hyperlink" Target="http://dotstat.oecd.org/OECDStat_Metadata/ShowMetadata.ashx?Dataset=SNA_TABLE2&amp;Coords=%5bLOCATION%5d.%5bNLD%5d&amp;ShowOnWeb=true&amp;Lang=en" TargetMode="External"/><Relationship Id="rId28" Type="http://schemas.openxmlformats.org/officeDocument/2006/relationships/hyperlink" Target="http://dotstat.oecd.org/OECDStat_Metadata/ShowMetadata.ashx?Dataset=SNA_TABLE2&amp;Coords=%5bLOCATION%5d.%5bSVK%5d&amp;ShowOnWeb=true&amp;Lang=en" TargetMode="External"/><Relationship Id="rId36" Type="http://schemas.openxmlformats.org/officeDocument/2006/relationships/hyperlink" Target="http://dotstat.oecd.org/OECDStat_Metadata/ShowMetadata.ashx?Dataset=SNA_TABLE2&amp;Coords=%5bLOCATION%5d.%5bEU27%5d&amp;ShowOnWeb=true&amp;Lang=en" TargetMode="External"/><Relationship Id="rId10" Type="http://schemas.openxmlformats.org/officeDocument/2006/relationships/hyperlink" Target="http://dotstat.oecd.org/OECDStat_Metadata/ShowMetadata.ashx?Dataset=SNA_TABLE2&amp;Coords=%5bLOCATION%5d.%5bFIN%5d&amp;ShowOnWeb=true&amp;Lang=en" TargetMode="External"/><Relationship Id="rId19" Type="http://schemas.openxmlformats.org/officeDocument/2006/relationships/hyperlink" Target="http://dotstat.oecd.org/OECDStat_Metadata/ShowMetadata.ashx?Dataset=SNA_TABLE2&amp;Coords=%5bLOCATION%5d.%5bJPN%5d&amp;ShowOnWeb=true&amp;Lang=en" TargetMode="External"/><Relationship Id="rId31" Type="http://schemas.openxmlformats.org/officeDocument/2006/relationships/hyperlink" Target="http://dotstat.oecd.org/OECDStat_Metadata/ShowMetadata.ashx?Dataset=SNA_TABLE2&amp;Coords=%5bLOCATION%5d.%5bSWE%5d&amp;ShowOnWeb=true&amp;Lang=en" TargetMode="External"/><Relationship Id="rId44" Type="http://schemas.openxmlformats.org/officeDocument/2006/relationships/vmlDrawing" Target="../drawings/vmlDrawing2.vml"/><Relationship Id="rId4" Type="http://schemas.openxmlformats.org/officeDocument/2006/relationships/hyperlink" Target="http://dotstat.oecd.org/OECDStat_Metadata/ShowMetadata.ashx?Dataset=SNA_TABLE2&amp;Coords=%5bLOCATION%5d.%5bBEL%5d&amp;ShowOnWeb=true&amp;Lang=en" TargetMode="External"/><Relationship Id="rId9" Type="http://schemas.openxmlformats.org/officeDocument/2006/relationships/hyperlink" Target="http://dotstat.oecd.org/OECDStat_Metadata/ShowMetadata.ashx?Dataset=SNA_TABLE2&amp;Coords=%5bLOCATION%5d.%5bEST%5d&amp;ShowOnWeb=true&amp;Lang=en" TargetMode="External"/><Relationship Id="rId14" Type="http://schemas.openxmlformats.org/officeDocument/2006/relationships/hyperlink" Target="http://dotstat.oecd.org/OECDStat_Metadata/ShowMetadata.ashx?Dataset=SNA_TABLE2&amp;Coords=%5bLOCATION%5d.%5bHUN%5d&amp;ShowOnWeb=true&amp;Lang=en" TargetMode="External"/><Relationship Id="rId22" Type="http://schemas.openxmlformats.org/officeDocument/2006/relationships/hyperlink" Target="http://dotstat.oecd.org/OECDStat_Metadata/ShowMetadata.ashx?Dataset=SNA_TABLE2&amp;Coords=%5bLOCATION%5d.%5bMEX%5d&amp;ShowOnWeb=true&amp;Lang=en" TargetMode="External"/><Relationship Id="rId27" Type="http://schemas.openxmlformats.org/officeDocument/2006/relationships/hyperlink" Target="http://dotstat.oecd.org/OECDStat_Metadata/ShowMetadata.ashx?Dataset=SNA_TABLE2&amp;Coords=%5bLOCATION%5d.%5bPRT%5d&amp;ShowOnWeb=true&amp;Lang=en" TargetMode="External"/><Relationship Id="rId30" Type="http://schemas.openxmlformats.org/officeDocument/2006/relationships/hyperlink" Target="http://dotstat.oecd.org/OECDStat_Metadata/ShowMetadata.ashx?Dataset=SNA_TABLE2&amp;Coords=%5bLOCATION%5d.%5bESP%5d&amp;ShowOnWeb=true&amp;Lang=en" TargetMode="External"/><Relationship Id="rId35" Type="http://schemas.openxmlformats.org/officeDocument/2006/relationships/hyperlink" Target="http://dotstat.oecd.org/OECDStat_Metadata/ShowMetadata.ashx?Dataset=SNA_TABLE2&amp;Coords=%5bLOCATION%5d.%5bEA17%5d&amp;ShowOnWeb=true&amp;Lang=en" TargetMode="External"/><Relationship Id="rId43" Type="http://schemas.openxmlformats.org/officeDocument/2006/relationships/hyperlink" Target="http://dotstat.oecd.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9.9978637043366805E-2"/>
  </sheetPr>
  <dimension ref="A1:AG112"/>
  <sheetViews>
    <sheetView tabSelected="1" topLeftCell="M36" zoomScaleNormal="100" workbookViewId="0">
      <selection activeCell="AA69" sqref="AA69"/>
    </sheetView>
  </sheetViews>
  <sheetFormatPr defaultRowHeight="12.75"/>
  <cols>
    <col min="1" max="2" width="9.140625" style="2"/>
    <col min="3" max="4" width="9.28515625" style="2" bestFit="1" customWidth="1"/>
    <col min="5" max="5" width="16.85546875" style="2" customWidth="1"/>
    <col min="6" max="9" width="18.28515625" style="2" customWidth="1"/>
    <col min="10" max="14" width="18.28515625" style="2" bestFit="1" customWidth="1"/>
    <col min="15" max="16" width="18.28515625" style="2" customWidth="1"/>
    <col min="17" max="17" width="9.28515625" style="2" bestFit="1" customWidth="1"/>
    <col min="18" max="18" width="11" style="2" customWidth="1"/>
    <col min="19" max="25" width="9.28515625" style="2" customWidth="1"/>
    <col min="26" max="26" width="9.28515625" style="2" bestFit="1" customWidth="1"/>
    <col min="27" max="27" width="12.85546875" style="2" bestFit="1" customWidth="1"/>
    <col min="28" max="28" width="9.140625" style="2"/>
    <col min="29" max="29" width="10.28515625" style="2" customWidth="1"/>
    <col min="30" max="16384" width="9.140625" style="2"/>
  </cols>
  <sheetData>
    <row r="1" spans="1:11" s="1" customFormat="1">
      <c r="A1" s="1" t="s">
        <v>0</v>
      </c>
      <c r="B1" s="1" t="s">
        <v>173</v>
      </c>
    </row>
    <row r="2" spans="1:11" s="1" customFormat="1">
      <c r="A2" s="1" t="s">
        <v>1</v>
      </c>
      <c r="B2" s="1" t="s">
        <v>174</v>
      </c>
    </row>
    <row r="3" spans="1:11" s="1" customFormat="1">
      <c r="A3" s="1" t="s">
        <v>2</v>
      </c>
      <c r="B3" s="1" t="s">
        <v>97</v>
      </c>
    </row>
    <row r="4" spans="1:11" s="1" customFormat="1">
      <c r="A4" s="1" t="s">
        <v>3</v>
      </c>
      <c r="B4" s="1" t="s">
        <v>98</v>
      </c>
    </row>
    <row r="5" spans="1:11" s="1" customFormat="1"/>
    <row r="6" spans="1:11" s="1" customFormat="1">
      <c r="K6" s="35"/>
    </row>
    <row r="7" spans="1:11" s="1" customFormat="1">
      <c r="G7" s="36"/>
      <c r="K7" s="35"/>
    </row>
    <row r="8" spans="1:11" s="1" customFormat="1">
      <c r="G8" s="36"/>
      <c r="K8" s="35"/>
    </row>
    <row r="9" spans="1:11" s="1" customFormat="1">
      <c r="K9" s="35"/>
    </row>
    <row r="10" spans="1:11" s="1" customFormat="1">
      <c r="K10" s="35"/>
    </row>
    <row r="11" spans="1:11" s="1" customFormat="1">
      <c r="K11" s="35"/>
    </row>
    <row r="12" spans="1:11" s="1" customFormat="1">
      <c r="K12" s="35"/>
    </row>
    <row r="13" spans="1:11" s="1" customFormat="1">
      <c r="K13" s="35"/>
    </row>
    <row r="14" spans="1:11" s="1" customFormat="1">
      <c r="K14" s="35"/>
    </row>
    <row r="15" spans="1:11" s="1" customFormat="1">
      <c r="K15" s="35"/>
    </row>
    <row r="16" spans="1:11" s="1" customFormat="1">
      <c r="K16" s="35"/>
    </row>
    <row r="17" spans="11:11" s="1" customFormat="1">
      <c r="K17" s="35"/>
    </row>
    <row r="18" spans="11:11" s="1" customFormat="1">
      <c r="K18" s="35"/>
    </row>
    <row r="19" spans="11:11" s="1" customFormat="1">
      <c r="K19" s="35"/>
    </row>
    <row r="20" spans="11:11" s="1" customFormat="1">
      <c r="K20" s="35"/>
    </row>
    <row r="21" spans="11:11" s="1" customFormat="1">
      <c r="K21" s="35"/>
    </row>
    <row r="22" spans="11:11" s="1" customFormat="1">
      <c r="K22" s="35"/>
    </row>
    <row r="23" spans="11:11" s="1" customFormat="1">
      <c r="K23" s="35"/>
    </row>
    <row r="24" spans="11:11" s="1" customFormat="1">
      <c r="K24" s="35"/>
    </row>
    <row r="25" spans="11:11" s="1" customFormat="1">
      <c r="K25" s="35"/>
    </row>
    <row r="26" spans="11:11" s="1" customFormat="1">
      <c r="K26" s="35"/>
    </row>
    <row r="27" spans="11:11" s="1" customFormat="1">
      <c r="K27" s="35"/>
    </row>
    <row r="28" spans="11:11" s="1" customFormat="1">
      <c r="K28" s="35"/>
    </row>
    <row r="29" spans="11:11" s="1" customFormat="1">
      <c r="K29" s="35"/>
    </row>
    <row r="30" spans="11:11" s="1" customFormat="1">
      <c r="K30" s="35"/>
    </row>
    <row r="31" spans="11:11" s="1" customFormat="1">
      <c r="K31" s="35"/>
    </row>
    <row r="32" spans="11:11" s="1" customFormat="1"/>
    <row r="33" spans="1:27" s="1" customFormat="1"/>
    <row r="34" spans="1:27" s="10" customFormat="1"/>
    <row r="35" spans="1:27" ht="61.5" customHeight="1" thickBot="1">
      <c r="A35" s="11"/>
      <c r="B35" s="12" t="s">
        <v>26</v>
      </c>
      <c r="C35" s="16" t="s">
        <v>178</v>
      </c>
      <c r="D35" s="13" t="s">
        <v>177</v>
      </c>
      <c r="E35" s="12" t="s">
        <v>175</v>
      </c>
      <c r="F35" s="13" t="s">
        <v>176</v>
      </c>
      <c r="G35" s="12"/>
      <c r="K35" s="14" t="s">
        <v>15</v>
      </c>
      <c r="L35" s="15" t="s">
        <v>26</v>
      </c>
      <c r="M35" s="15">
        <v>1995</v>
      </c>
      <c r="N35" s="15">
        <v>2000</v>
      </c>
      <c r="O35" s="15">
        <v>2005</v>
      </c>
      <c r="P35" s="15">
        <v>2009</v>
      </c>
      <c r="Q35" s="12" t="s">
        <v>101</v>
      </c>
      <c r="R35" s="13" t="s">
        <v>102</v>
      </c>
      <c r="S35" s="5"/>
      <c r="T35" s="16"/>
      <c r="U35" s="12" t="s">
        <v>114</v>
      </c>
      <c r="V35" s="13" t="s">
        <v>115</v>
      </c>
      <c r="W35" s="12"/>
      <c r="X35" s="12"/>
      <c r="Y35" s="16"/>
      <c r="AA35" s="5"/>
    </row>
    <row r="36" spans="1:27">
      <c r="A36" s="4" t="s">
        <v>27</v>
      </c>
      <c r="B36" s="5" t="s">
        <v>28</v>
      </c>
      <c r="C36" s="37">
        <f>(P76-L76)/L76*100</f>
        <v>35.650019289515605</v>
      </c>
      <c r="D36" s="38">
        <f>(AG76-AC76)/AC76*100</f>
        <v>17.090414816842991</v>
      </c>
      <c r="E36" s="34">
        <f>(L76-H76)/H76*100</f>
        <v>39.607329223831634</v>
      </c>
      <c r="F36" s="17">
        <f t="shared" ref="F36:F72" si="0">(AC76-Y76)/Y76*100</f>
        <v>30.029881111323022</v>
      </c>
      <c r="G36" s="17"/>
      <c r="H36" s="17"/>
      <c r="I36" s="17"/>
      <c r="K36" s="4" t="s">
        <v>27</v>
      </c>
      <c r="L36" s="5" t="s">
        <v>28</v>
      </c>
      <c r="M36" s="6">
        <v>265.68954206656963</v>
      </c>
      <c r="N36" s="7">
        <v>306.04012185185184</v>
      </c>
      <c r="O36" s="7">
        <v>376.70785547467295</v>
      </c>
      <c r="P36" s="7">
        <v>418.13176083438731</v>
      </c>
      <c r="Q36" s="7">
        <v>43.960049661499397</v>
      </c>
      <c r="R36" s="18">
        <f>(P36/N36-1)*100</f>
        <v>36.626452212954241</v>
      </c>
      <c r="S36" s="7">
        <f>R36-Q36</f>
        <v>-7.3335974485451558</v>
      </c>
      <c r="T36" s="19"/>
      <c r="U36" s="9">
        <v>22.586492627248887</v>
      </c>
      <c r="V36" s="3">
        <f>(N36-M36)/M36*100</f>
        <v>15.187116313058418</v>
      </c>
      <c r="AA36" s="5"/>
    </row>
    <row r="37" spans="1:27">
      <c r="A37" s="4" t="s">
        <v>29</v>
      </c>
      <c r="B37" s="5" t="s">
        <v>30</v>
      </c>
      <c r="C37" s="39">
        <f t="shared" ref="C37:C70" si="1">(P77-L77)/L77*100</f>
        <v>17.755223652795976</v>
      </c>
      <c r="D37" s="40">
        <f t="shared" ref="D37:D70" si="2">(AG77-AC77)/AC77*100</f>
        <v>7.314491372922614</v>
      </c>
      <c r="E37" s="34">
        <f t="shared" ref="E37:E72" si="3">(L77-H77)/H77*100</f>
        <v>25.050866512476233</v>
      </c>
      <c r="F37" s="17">
        <f t="shared" si="0"/>
        <v>9.4289354801343617</v>
      </c>
      <c r="G37" s="17"/>
      <c r="H37" s="17"/>
      <c r="I37" s="17"/>
      <c r="K37" s="4" t="s">
        <v>29</v>
      </c>
      <c r="L37" s="5" t="s">
        <v>30</v>
      </c>
      <c r="M37" s="6">
        <v>78.636825740803346</v>
      </c>
      <c r="N37" s="7">
        <v>77.525503779978223</v>
      </c>
      <c r="O37" s="7">
        <v>84.716757956402759</v>
      </c>
      <c r="P37" s="7">
        <v>85.498397810258538</v>
      </c>
      <c r="Q37" s="7">
        <v>12.290469388065473</v>
      </c>
      <c r="R37" s="18">
        <f t="shared" ref="R37:R72" si="4">(P37/N37-1)*100</f>
        <v>10.284220858348547</v>
      </c>
      <c r="S37" s="7">
        <f t="shared" ref="S37:S69" si="5">R37-Q37</f>
        <v>-2.0062485297169257</v>
      </c>
      <c r="T37" s="19"/>
      <c r="U37" s="9">
        <v>12.986394200313864</v>
      </c>
      <c r="V37" s="3">
        <f t="shared" ref="V37:V72" si="6">(N37-M37)/M37*100</f>
        <v>-1.4132334950652468</v>
      </c>
      <c r="AA37" s="5"/>
    </row>
    <row r="38" spans="1:27">
      <c r="A38" s="4" t="s">
        <v>31</v>
      </c>
      <c r="B38" s="5" t="s">
        <v>32</v>
      </c>
      <c r="C38" s="39">
        <f t="shared" si="1"/>
        <v>15.80757671390576</v>
      </c>
      <c r="D38" s="40">
        <f t="shared" si="2"/>
        <v>-10.739689055076051</v>
      </c>
      <c r="E38" s="34">
        <f t="shared" si="3"/>
        <v>21.304669211281222</v>
      </c>
      <c r="F38" s="17">
        <f t="shared" si="0"/>
        <v>6.647277524586233</v>
      </c>
      <c r="G38" s="17"/>
      <c r="H38" s="17"/>
      <c r="I38" s="17"/>
      <c r="K38" s="4" t="s">
        <v>31</v>
      </c>
      <c r="L38" s="5" t="s">
        <v>32</v>
      </c>
      <c r="M38" s="6">
        <v>116.1808323454262</v>
      </c>
      <c r="N38" s="7">
        <v>123.75340816624204</v>
      </c>
      <c r="O38" s="7">
        <v>127.04195639666912</v>
      </c>
      <c r="P38" s="7">
        <v>137.69809631428791</v>
      </c>
      <c r="Q38" s="7">
        <v>5.2737225699210288</v>
      </c>
      <c r="R38" s="18">
        <f t="shared" si="4"/>
        <v>11.268124534650003</v>
      </c>
      <c r="S38" s="7">
        <f t="shared" si="5"/>
        <v>5.9944019647289739</v>
      </c>
      <c r="T38" s="19"/>
      <c r="U38" s="9">
        <v>12.055878731579069</v>
      </c>
      <c r="V38" s="3">
        <f t="shared" si="6"/>
        <v>6.5179218188945605</v>
      </c>
      <c r="AA38" s="5"/>
    </row>
    <row r="39" spans="1:27">
      <c r="A39" s="4" t="s">
        <v>33</v>
      </c>
      <c r="B39" s="5" t="s">
        <v>34</v>
      </c>
      <c r="C39" s="39">
        <f t="shared" si="1"/>
        <v>21.65243645023665</v>
      </c>
      <c r="D39" s="40">
        <f t="shared" si="2"/>
        <v>1.1083404380797508</v>
      </c>
      <c r="E39" s="34">
        <f t="shared" si="3"/>
        <v>33.085839024953664</v>
      </c>
      <c r="F39" s="34">
        <f t="shared" si="0"/>
        <v>21.352781019058735</v>
      </c>
      <c r="G39" s="17"/>
      <c r="H39" s="17"/>
      <c r="I39" s="17"/>
      <c r="K39" s="4" t="s">
        <v>33</v>
      </c>
      <c r="L39" s="5" t="s">
        <v>34</v>
      </c>
      <c r="M39" s="6">
        <v>445.19077981474283</v>
      </c>
      <c r="N39" s="7">
        <v>455.43275258296973</v>
      </c>
      <c r="O39" s="7">
        <v>512.84938695185338</v>
      </c>
      <c r="P39" s="7">
        <v>554.92911583477019</v>
      </c>
      <c r="Q39" s="7">
        <v>19.124050567279603</v>
      </c>
      <c r="R39" s="18">
        <f t="shared" si="4"/>
        <v>21.846554225077263</v>
      </c>
      <c r="S39" s="7">
        <f t="shared" si="5"/>
        <v>2.7225036577976596</v>
      </c>
      <c r="T39" s="19"/>
      <c r="U39" s="9">
        <v>25.268680592249922</v>
      </c>
      <c r="V39" s="3">
        <f t="shared" si="6"/>
        <v>2.3005806123138695</v>
      </c>
      <c r="AA39" s="5"/>
    </row>
    <row r="40" spans="1:27">
      <c r="A40" s="4" t="s">
        <v>35</v>
      </c>
      <c r="B40" s="5" t="s">
        <v>36</v>
      </c>
      <c r="C40" s="39">
        <f t="shared" si="1"/>
        <v>19.187844448602533</v>
      </c>
      <c r="D40" s="40">
        <f t="shared" si="2"/>
        <v>-2.4533704821608193</v>
      </c>
      <c r="E40" s="34">
        <f t="shared" si="3"/>
        <v>11.297984400679656</v>
      </c>
      <c r="F40" s="17">
        <f t="shared" si="0"/>
        <v>-0.3393752410335556</v>
      </c>
      <c r="G40" s="17"/>
      <c r="H40" s="17"/>
      <c r="I40" s="17"/>
      <c r="K40" s="4" t="s">
        <v>35</v>
      </c>
      <c r="L40" s="5" t="s">
        <v>36</v>
      </c>
      <c r="M40" s="6">
        <v>37.415762919995302</v>
      </c>
      <c r="N40" s="7">
        <v>50.142813091259548</v>
      </c>
      <c r="O40" s="7">
        <v>56.227132202124288</v>
      </c>
      <c r="P40" s="7">
        <v>67.654232666419887</v>
      </c>
      <c r="Q40" s="7">
        <v>61.130109974623124</v>
      </c>
      <c r="R40" s="18">
        <f t="shared" si="4"/>
        <v>34.923089662499947</v>
      </c>
      <c r="S40" s="7">
        <f t="shared" si="5"/>
        <v>-26.207020312123177</v>
      </c>
      <c r="T40" s="19"/>
      <c r="U40" s="9">
        <v>13.911907954428909</v>
      </c>
      <c r="V40" s="3">
        <f t="shared" si="6"/>
        <v>34.015209574846864</v>
      </c>
      <c r="AA40" s="5"/>
    </row>
    <row r="41" spans="1:27">
      <c r="A41" s="4" t="s">
        <v>37</v>
      </c>
      <c r="B41" s="5" t="s">
        <v>38</v>
      </c>
      <c r="C41" s="39">
        <f t="shared" si="1"/>
        <v>50.575619102825264</v>
      </c>
      <c r="D41" s="40">
        <f t="shared" si="2"/>
        <v>32.053443216582359</v>
      </c>
      <c r="E41" s="34">
        <f t="shared" si="3"/>
        <v>74.191079594134806</v>
      </c>
      <c r="F41" s="17">
        <f t="shared" si="0"/>
        <v>74.553182214472585</v>
      </c>
      <c r="G41" s="17"/>
      <c r="H41" s="17"/>
      <c r="I41" s="17"/>
      <c r="K41" s="4" t="s">
        <v>37</v>
      </c>
      <c r="L41" s="5" t="s">
        <v>38</v>
      </c>
      <c r="M41" s="6">
        <v>102.62552428832268</v>
      </c>
      <c r="N41" s="7">
        <v>98.678500799257918</v>
      </c>
      <c r="O41" s="7">
        <v>99.249983593772996</v>
      </c>
      <c r="P41" s="7">
        <v>97.259757500560227</v>
      </c>
      <c r="Q41" s="7">
        <v>30.800415697920862</v>
      </c>
      <c r="R41" s="18">
        <f t="shared" si="4"/>
        <v>-1.4377430617676712</v>
      </c>
      <c r="S41" s="7">
        <f t="shared" si="5"/>
        <v>-32.238158759688531</v>
      </c>
      <c r="T41" s="19"/>
      <c r="U41" s="9">
        <v>14.833192540183571</v>
      </c>
      <c r="V41" s="3">
        <f t="shared" si="6"/>
        <v>-3.8460446525717549</v>
      </c>
      <c r="AA41" s="5"/>
    </row>
    <row r="42" spans="1:27">
      <c r="A42" s="4" t="s">
        <v>39</v>
      </c>
      <c r="B42" s="5" t="s">
        <v>103</v>
      </c>
      <c r="C42" s="39">
        <f t="shared" si="1"/>
        <v>39.606580964552094</v>
      </c>
      <c r="D42" s="40">
        <f t="shared" si="2"/>
        <v>-4.8051948051948044</v>
      </c>
      <c r="E42" s="34">
        <f t="shared" si="3"/>
        <v>14.788403271921165</v>
      </c>
      <c r="F42" s="17">
        <f t="shared" si="0"/>
        <v>-17.136507193823832</v>
      </c>
      <c r="G42" s="17"/>
      <c r="H42" s="17"/>
      <c r="I42" s="17"/>
      <c r="K42" s="4" t="s">
        <v>39</v>
      </c>
      <c r="L42" s="5" t="s">
        <v>103</v>
      </c>
      <c r="M42" s="6">
        <v>65.094210404909518</v>
      </c>
      <c r="N42" s="7">
        <v>62.998575503198445</v>
      </c>
      <c r="O42" s="7">
        <v>49.464316479634746</v>
      </c>
      <c r="P42" s="7">
        <v>61.594376781571064</v>
      </c>
      <c r="Q42" s="7">
        <v>8.6050693569821988</v>
      </c>
      <c r="R42" s="18">
        <f t="shared" si="4"/>
        <v>-2.2289372583608524</v>
      </c>
      <c r="S42" s="7">
        <f t="shared" si="5"/>
        <v>-10.834006615343052</v>
      </c>
      <c r="T42" s="19"/>
      <c r="U42" s="9">
        <v>6.0059331970612453</v>
      </c>
      <c r="V42" s="3">
        <f t="shared" si="6"/>
        <v>-3.2193875441079411</v>
      </c>
      <c r="AA42" s="5"/>
    </row>
    <row r="43" spans="1:27">
      <c r="A43" s="4" t="s">
        <v>41</v>
      </c>
      <c r="B43" s="5" t="s">
        <v>42</v>
      </c>
      <c r="C43" s="39">
        <f t="shared" si="1"/>
        <v>10.235773830080799</v>
      </c>
      <c r="D43" s="40">
        <f t="shared" si="2"/>
        <v>-9.6846720477079629</v>
      </c>
      <c r="E43" s="34">
        <f t="shared" si="3"/>
        <v>15.745798534729966</v>
      </c>
      <c r="F43" s="17">
        <f t="shared" si="0"/>
        <v>-9.627998449842643</v>
      </c>
      <c r="G43" s="17"/>
      <c r="H43" s="17"/>
      <c r="I43" s="17"/>
      <c r="K43" s="4" t="s">
        <v>41</v>
      </c>
      <c r="L43" s="5" t="s">
        <v>42</v>
      </c>
      <c r="M43" s="6">
        <v>12.194498008525359</v>
      </c>
      <c r="N43" s="7">
        <v>11.613931296984241</v>
      </c>
      <c r="O43" s="7">
        <v>13.285511155386152</v>
      </c>
      <c r="P43" s="7">
        <v>11.527294480971465</v>
      </c>
      <c r="Q43" s="7">
        <v>48.309504381453351</v>
      </c>
      <c r="R43" s="18">
        <f t="shared" si="4"/>
        <v>-0.74597320922048516</v>
      </c>
      <c r="S43" s="7">
        <f t="shared" si="5"/>
        <v>-49.055477590673839</v>
      </c>
      <c r="T43" s="19"/>
      <c r="U43" s="9">
        <v>7.3919534861813911</v>
      </c>
      <c r="V43" s="3">
        <f t="shared" si="6"/>
        <v>-4.7608906175164858</v>
      </c>
      <c r="AA43" s="5"/>
    </row>
    <row r="44" spans="1:27">
      <c r="A44" s="4" t="s">
        <v>43</v>
      </c>
      <c r="B44" s="5" t="s">
        <v>44</v>
      </c>
      <c r="C44" s="39">
        <f t="shared" si="1"/>
        <v>7.0859292474791404</v>
      </c>
      <c r="D44" s="40">
        <f t="shared" si="2"/>
        <v>-14.112801013941695</v>
      </c>
      <c r="E44" s="34">
        <f t="shared" si="3"/>
        <v>26.118668991690008</v>
      </c>
      <c r="F44" s="17">
        <f t="shared" si="0"/>
        <v>-5.076997112608276</v>
      </c>
      <c r="G44" s="17"/>
      <c r="H44" s="17"/>
      <c r="I44" s="17"/>
      <c r="K44" s="4" t="s">
        <v>43</v>
      </c>
      <c r="L44" s="5" t="s">
        <v>44</v>
      </c>
      <c r="M44" s="6">
        <v>56.036956327956865</v>
      </c>
      <c r="N44" s="7">
        <v>61.797920089599728</v>
      </c>
      <c r="O44" s="7">
        <v>68.007512336091594</v>
      </c>
      <c r="P44" s="7">
        <v>67.824785047373553</v>
      </c>
      <c r="Q44" s="7">
        <v>9.2547662747847834</v>
      </c>
      <c r="R44" s="18">
        <f t="shared" si="4"/>
        <v>9.7525368961213879</v>
      </c>
      <c r="S44" s="7">
        <f t="shared" si="5"/>
        <v>0.49777062133660444</v>
      </c>
      <c r="T44" s="19"/>
      <c r="U44" s="9">
        <v>14.554390192585606</v>
      </c>
      <c r="V44" s="3">
        <f t="shared" si="6"/>
        <v>10.280650733288873</v>
      </c>
      <c r="AA44" s="5"/>
    </row>
    <row r="45" spans="1:27">
      <c r="A45" s="4" t="s">
        <v>45</v>
      </c>
      <c r="B45" s="5" t="s">
        <v>46</v>
      </c>
      <c r="C45" s="39">
        <f t="shared" si="1"/>
        <v>23.171292041998971</v>
      </c>
      <c r="D45" s="40">
        <f t="shared" si="2"/>
        <v>-2.045663408404657</v>
      </c>
      <c r="E45" s="34">
        <f t="shared" si="3"/>
        <v>28.68647974005626</v>
      </c>
      <c r="F45" s="17">
        <f t="shared" si="0"/>
        <v>30.405752439650762</v>
      </c>
      <c r="G45" s="17"/>
      <c r="H45" s="17"/>
      <c r="I45" s="17"/>
      <c r="K45" s="4" t="s">
        <v>45</v>
      </c>
      <c r="L45" s="5" t="s">
        <v>46</v>
      </c>
      <c r="M45" s="6">
        <v>407.4026123217995</v>
      </c>
      <c r="N45" s="7">
        <v>424.01532758541589</v>
      </c>
      <c r="O45" s="7">
        <v>467.29880341232018</v>
      </c>
      <c r="P45" s="7">
        <v>495.33489160315492</v>
      </c>
      <c r="Q45" s="7">
        <v>8.1504563853865815</v>
      </c>
      <c r="R45" s="18">
        <f t="shared" si="4"/>
        <v>16.820043846969668</v>
      </c>
      <c r="S45" s="7">
        <f t="shared" si="5"/>
        <v>8.6695874615830864</v>
      </c>
      <c r="T45" s="19"/>
      <c r="U45" s="9">
        <v>21.857952954617492</v>
      </c>
      <c r="V45" s="3">
        <f t="shared" si="6"/>
        <v>4.0777144674993711</v>
      </c>
      <c r="AA45" s="5"/>
    </row>
    <row r="46" spans="1:27">
      <c r="A46" s="4" t="s">
        <v>47</v>
      </c>
      <c r="B46" s="5" t="s">
        <v>48</v>
      </c>
      <c r="C46" s="39">
        <f t="shared" si="1"/>
        <v>45.937894263448506</v>
      </c>
      <c r="D46" s="40">
        <f t="shared" si="2"/>
        <v>17.582417582417573</v>
      </c>
      <c r="E46" s="34">
        <f t="shared" si="3"/>
        <v>13.716978813296473</v>
      </c>
      <c r="F46" s="17">
        <f t="shared" si="0"/>
        <v>-51.379347944608</v>
      </c>
      <c r="G46" s="17"/>
      <c r="H46" s="17"/>
      <c r="I46" s="17"/>
      <c r="K46" s="4" t="s">
        <v>47</v>
      </c>
      <c r="L46" s="5" t="s">
        <v>48</v>
      </c>
      <c r="M46" s="6">
        <v>991.1554387376666</v>
      </c>
      <c r="N46" s="7">
        <v>922.88559259275712</v>
      </c>
      <c r="O46" s="7">
        <v>873.27793443063615</v>
      </c>
      <c r="P46" s="7">
        <v>877.53278563055767</v>
      </c>
      <c r="Q46" s="7">
        <v>9.3515050856682009</v>
      </c>
      <c r="R46" s="18">
        <f t="shared" si="4"/>
        <v>-4.9142393516822818</v>
      </c>
      <c r="S46" s="7">
        <f t="shared" si="5"/>
        <v>-14.265744437350483</v>
      </c>
      <c r="T46" s="19"/>
      <c r="U46" s="9">
        <v>43.211886360954338</v>
      </c>
      <c r="V46" s="3">
        <f t="shared" si="6"/>
        <v>-6.8879051132340861</v>
      </c>
      <c r="AA46" s="5"/>
    </row>
    <row r="47" spans="1:27">
      <c r="A47" s="4" t="s">
        <v>49</v>
      </c>
      <c r="B47" s="5" t="s">
        <v>50</v>
      </c>
      <c r="C47" s="39">
        <f t="shared" si="1"/>
        <v>19.623233563746343</v>
      </c>
      <c r="D47" s="40">
        <f t="shared" si="2"/>
        <v>1.1397999534775576</v>
      </c>
      <c r="E47" s="34">
        <f t="shared" si="3"/>
        <v>26.422368749439467</v>
      </c>
      <c r="F47" s="17">
        <f t="shared" si="0"/>
        <v>4.8920336708551888</v>
      </c>
      <c r="G47" s="17"/>
      <c r="H47" s="17"/>
      <c r="I47" s="17"/>
      <c r="K47" s="4" t="s">
        <v>49</v>
      </c>
      <c r="L47" s="5" t="s">
        <v>50</v>
      </c>
      <c r="M47" s="6">
        <v>90.228528222500046</v>
      </c>
      <c r="N47" s="7">
        <v>106.1884771717054</v>
      </c>
      <c r="O47" s="7">
        <v>116.3013572224899</v>
      </c>
      <c r="P47" s="7">
        <v>128.36591128283663</v>
      </c>
      <c r="Q47" s="7">
        <v>22.309347835640299</v>
      </c>
      <c r="R47" s="18">
        <f t="shared" si="4"/>
        <v>20.884972364064147</v>
      </c>
      <c r="S47" s="7">
        <f t="shared" si="5"/>
        <v>-1.4243754715761519</v>
      </c>
      <c r="T47" s="19"/>
      <c r="U47" s="9">
        <v>29.873899000660664</v>
      </c>
      <c r="V47" s="3">
        <f t="shared" si="6"/>
        <v>17.688362277004828</v>
      </c>
      <c r="AA47" s="5"/>
    </row>
    <row r="48" spans="1:27">
      <c r="A48" s="4" t="s">
        <v>51</v>
      </c>
      <c r="B48" s="5" t="s">
        <v>52</v>
      </c>
      <c r="C48" s="39">
        <f t="shared" si="1"/>
        <v>12.25543066082896</v>
      </c>
      <c r="D48" s="40">
        <f t="shared" si="2"/>
        <v>-9.8154267330444647</v>
      </c>
      <c r="E48" s="34">
        <f t="shared" si="3"/>
        <v>19.430460272176461</v>
      </c>
      <c r="F48" s="17">
        <f t="shared" si="0"/>
        <v>4.1620502388433742</v>
      </c>
      <c r="G48" s="17"/>
      <c r="H48" s="17"/>
      <c r="I48" s="17"/>
      <c r="K48" s="4" t="s">
        <v>51</v>
      </c>
      <c r="L48" s="5" t="s">
        <v>52</v>
      </c>
      <c r="M48" s="6">
        <v>55.896964454719665</v>
      </c>
      <c r="N48" s="7">
        <v>57.25924190660394</v>
      </c>
      <c r="O48" s="7">
        <v>60.859660414852357</v>
      </c>
      <c r="P48" s="7">
        <v>55.579620015435566</v>
      </c>
      <c r="Q48" s="7">
        <v>23.510974910448503</v>
      </c>
      <c r="R48" s="18">
        <f t="shared" si="4"/>
        <v>-2.933363829559632</v>
      </c>
      <c r="S48" s="7">
        <f t="shared" si="5"/>
        <v>-26.444338740008135</v>
      </c>
      <c r="T48" s="19"/>
      <c r="U48" s="9">
        <v>15.857763708582304</v>
      </c>
      <c r="V48" s="3">
        <f t="shared" si="6"/>
        <v>2.4371224183163145</v>
      </c>
      <c r="AA48" s="5"/>
    </row>
    <row r="49" spans="1:27">
      <c r="A49" s="4" t="s">
        <v>53</v>
      </c>
      <c r="B49" s="5" t="s">
        <v>54</v>
      </c>
      <c r="C49" s="39">
        <f t="shared" si="1"/>
        <v>19.268482487615309</v>
      </c>
      <c r="D49" s="40">
        <f t="shared" si="2"/>
        <v>-11.886906082601676</v>
      </c>
      <c r="E49" s="34">
        <f t="shared" si="3"/>
        <v>32.045891729337548</v>
      </c>
      <c r="F49" s="17">
        <f t="shared" si="0"/>
        <v>-4.9047208541062375</v>
      </c>
      <c r="G49" s="17"/>
      <c r="H49" s="17"/>
      <c r="I49" s="17"/>
      <c r="K49" s="4" t="s">
        <v>53</v>
      </c>
      <c r="L49" s="5" t="s">
        <v>54</v>
      </c>
      <c r="M49" s="6">
        <v>2.2251010888920892</v>
      </c>
      <c r="N49" s="7">
        <v>3.0989761973680614</v>
      </c>
      <c r="O49" s="7">
        <v>3.7833685704354636</v>
      </c>
      <c r="P49" s="7">
        <v>2.2845749116282761</v>
      </c>
      <c r="Q49" s="7">
        <v>-11.239987694457763</v>
      </c>
      <c r="R49" s="18">
        <f t="shared" si="4"/>
        <v>-26.279688318724435</v>
      </c>
      <c r="S49" s="7">
        <f t="shared" si="5"/>
        <v>-15.039700624266672</v>
      </c>
      <c r="T49" s="19"/>
      <c r="U49" s="9">
        <v>24.339920503522226</v>
      </c>
      <c r="V49" s="3">
        <f t="shared" si="6"/>
        <v>39.273501452964886</v>
      </c>
      <c r="AA49" s="5"/>
    </row>
    <row r="50" spans="1:27">
      <c r="A50" s="4" t="s">
        <v>55</v>
      </c>
      <c r="B50" s="5" t="s">
        <v>56</v>
      </c>
      <c r="C50" s="39">
        <f t="shared" si="1"/>
        <v>21.604386634139367</v>
      </c>
      <c r="D50" s="40">
        <f t="shared" si="2"/>
        <v>0.22917961466748563</v>
      </c>
      <c r="E50" s="34">
        <f t="shared" si="3"/>
        <v>23.352269297785515</v>
      </c>
      <c r="F50" s="17">
        <f t="shared" si="0"/>
        <v>21.451148747464263</v>
      </c>
      <c r="G50" s="17"/>
      <c r="H50" s="17"/>
      <c r="I50" s="17"/>
      <c r="K50" s="4" t="s">
        <v>55</v>
      </c>
      <c r="L50" s="5" t="s">
        <v>56</v>
      </c>
      <c r="M50" s="6">
        <v>34.839939951026267</v>
      </c>
      <c r="N50" s="7">
        <v>41.891254734240583</v>
      </c>
      <c r="O50" s="7">
        <v>54.167677504630959</v>
      </c>
      <c r="P50" s="7">
        <v>50.768799132482798</v>
      </c>
      <c r="Q50" s="7">
        <v>21.650477064305466</v>
      </c>
      <c r="R50" s="18">
        <f t="shared" si="4"/>
        <v>21.191879915179502</v>
      </c>
      <c r="S50" s="7">
        <f t="shared" si="5"/>
        <v>-0.45859714912596417</v>
      </c>
      <c r="T50" s="19"/>
      <c r="U50" s="9">
        <v>16.020679710867643</v>
      </c>
      <c r="V50" s="3">
        <f t="shared" si="6"/>
        <v>20.239170311792137</v>
      </c>
      <c r="AA50" s="5"/>
    </row>
    <row r="51" spans="1:27">
      <c r="A51" s="4" t="s">
        <v>57</v>
      </c>
      <c r="B51" s="5" t="s">
        <v>58</v>
      </c>
      <c r="C51" s="39">
        <f t="shared" si="1"/>
        <v>21.858524521562305</v>
      </c>
      <c r="D51" s="40">
        <f t="shared" si="2"/>
        <v>-13.462690142532049</v>
      </c>
      <c r="E51" s="34">
        <f t="shared" si="3"/>
        <v>13.125756736839971</v>
      </c>
      <c r="F51" s="17">
        <f t="shared" si="0"/>
        <v>-11.26580933149112</v>
      </c>
      <c r="G51" s="17"/>
      <c r="H51" s="17"/>
      <c r="I51" s="17"/>
      <c r="K51" s="4" t="s">
        <v>57</v>
      </c>
      <c r="L51" s="5" t="s">
        <v>58</v>
      </c>
      <c r="M51" s="6">
        <v>50.429572105984668</v>
      </c>
      <c r="N51" s="7">
        <v>61.602437307603196</v>
      </c>
      <c r="O51" s="7">
        <v>60.126540667090538</v>
      </c>
      <c r="P51" s="7">
        <v>65.883839374001099</v>
      </c>
      <c r="Q51" s="7">
        <v>32.990989409963191</v>
      </c>
      <c r="R51" s="18">
        <f t="shared" si="4"/>
        <v>6.9500530393291404</v>
      </c>
      <c r="S51" s="7">
        <f t="shared" si="5"/>
        <v>-26.04093637063405</v>
      </c>
      <c r="T51" s="19"/>
      <c r="U51" s="9">
        <v>13.035985426356916</v>
      </c>
      <c r="V51" s="3">
        <f t="shared" si="6"/>
        <v>22.15538370648321</v>
      </c>
      <c r="AA51" s="5"/>
    </row>
    <row r="52" spans="1:27">
      <c r="A52" s="4" t="s">
        <v>59</v>
      </c>
      <c r="B52" s="5" t="s">
        <v>60</v>
      </c>
      <c r="C52" s="39">
        <f t="shared" si="1"/>
        <v>33.266607374781373</v>
      </c>
      <c r="D52" s="40">
        <f t="shared" si="2"/>
        <v>-8.5965904500282786</v>
      </c>
      <c r="E52" s="34">
        <f t="shared" si="3"/>
        <v>97.249133404752868</v>
      </c>
      <c r="F52" s="17">
        <f t="shared" si="0"/>
        <v>33.473525288471912</v>
      </c>
      <c r="G52" s="17"/>
      <c r="H52" s="17"/>
      <c r="I52" s="17"/>
      <c r="K52" s="4" t="s">
        <v>59</v>
      </c>
      <c r="L52" s="5" t="s">
        <v>60</v>
      </c>
      <c r="M52" s="6">
        <v>456.63891113482379</v>
      </c>
      <c r="N52" s="7">
        <v>510.06091270777324</v>
      </c>
      <c r="O52" s="7">
        <v>553.8693421990879</v>
      </c>
      <c r="P52" s="7">
        <v>521.77267006053489</v>
      </c>
      <c r="Q52" s="7">
        <v>-0.29165256267837752</v>
      </c>
      <c r="R52" s="18">
        <f t="shared" si="4"/>
        <v>2.2961487659556523</v>
      </c>
      <c r="S52" s="7">
        <f t="shared" si="5"/>
        <v>2.58780132863403</v>
      </c>
      <c r="T52" s="19"/>
      <c r="U52" s="9">
        <v>52.301049273256893</v>
      </c>
      <c r="V52" s="3">
        <f t="shared" si="6"/>
        <v>11.698959565269391</v>
      </c>
      <c r="AA52" s="5"/>
    </row>
    <row r="53" spans="1:27">
      <c r="A53" s="4" t="s">
        <v>61</v>
      </c>
      <c r="B53" s="5" t="s">
        <v>62</v>
      </c>
      <c r="C53" s="39">
        <f t="shared" si="1"/>
        <v>27.085901108287292</v>
      </c>
      <c r="D53" s="40">
        <f t="shared" si="2"/>
        <v>-7.0063694267515952</v>
      </c>
      <c r="E53" s="34">
        <f t="shared" si="3"/>
        <v>30.157266229372908</v>
      </c>
      <c r="F53" s="17">
        <f t="shared" si="0"/>
        <v>11.347517730496456</v>
      </c>
      <c r="G53" s="17"/>
      <c r="H53" s="17"/>
      <c r="I53" s="17"/>
      <c r="K53" s="4" t="s">
        <v>61</v>
      </c>
      <c r="L53" s="5" t="s">
        <v>62</v>
      </c>
      <c r="M53" s="6">
        <v>1472.7701173874054</v>
      </c>
      <c r="N53" s="7">
        <v>1397.7429776379513</v>
      </c>
      <c r="O53" s="7">
        <v>1403.6939237031318</v>
      </c>
      <c r="P53" s="7">
        <v>1202.9081266209787</v>
      </c>
      <c r="Q53" s="7">
        <v>-2.2974603685848116</v>
      </c>
      <c r="R53" s="18">
        <f t="shared" si="4"/>
        <v>-13.939247353345641</v>
      </c>
      <c r="S53" s="7">
        <f t="shared" si="5"/>
        <v>-11.641786984760829</v>
      </c>
      <c r="T53" s="19"/>
      <c r="U53" s="9">
        <v>30.794162864125241</v>
      </c>
      <c r="V53" s="3">
        <f t="shared" si="6"/>
        <v>-5.0942872118119293</v>
      </c>
      <c r="AA53" s="5"/>
    </row>
    <row r="54" spans="1:27">
      <c r="A54" s="4" t="s">
        <v>63</v>
      </c>
      <c r="B54" s="5" t="s">
        <v>64</v>
      </c>
      <c r="C54" s="39">
        <f t="shared" si="1"/>
        <v>41.713621833635031</v>
      </c>
      <c r="D54" s="40">
        <f t="shared" si="2"/>
        <v>22.577065351417982</v>
      </c>
      <c r="E54" s="34">
        <f t="shared" si="3"/>
        <v>61.55765496997698</v>
      </c>
      <c r="F54" s="17">
        <f t="shared" si="0"/>
        <v>56.006540348177367</v>
      </c>
      <c r="G54" s="17"/>
      <c r="H54" s="17"/>
      <c r="I54" s="17"/>
      <c r="K54" s="4" t="s">
        <v>63</v>
      </c>
      <c r="L54" s="5" t="s">
        <v>64</v>
      </c>
      <c r="M54" s="6">
        <v>362.94181450233816</v>
      </c>
      <c r="N54" s="7">
        <v>396.38328377847927</v>
      </c>
      <c r="O54" s="7">
        <v>452.52312194211771</v>
      </c>
      <c r="P54" s="7">
        <v>475.99615729490074</v>
      </c>
      <c r="Q54" s="7">
        <v>32.207421037203645</v>
      </c>
      <c r="R54" s="18">
        <f t="shared" si="4"/>
        <v>20.084821125028451</v>
      </c>
      <c r="S54" s="7">
        <f t="shared" si="5"/>
        <v>-12.122599912175193</v>
      </c>
      <c r="T54" s="19"/>
      <c r="U54" s="9">
        <v>24.695551295408062</v>
      </c>
      <c r="V54" s="3">
        <f t="shared" si="6"/>
        <v>9.2140028896906472</v>
      </c>
      <c r="AA54" s="5"/>
    </row>
    <row r="55" spans="1:27">
      <c r="A55" s="4" t="s">
        <v>65</v>
      </c>
      <c r="B55" s="5" t="s">
        <v>66</v>
      </c>
      <c r="C55" s="39">
        <f t="shared" si="1"/>
        <v>3.8046888039010316</v>
      </c>
      <c r="D55" s="40">
        <f t="shared" si="2"/>
        <v>-7.7230245061265048</v>
      </c>
      <c r="E55" s="34">
        <f t="shared" si="3"/>
        <v>15.074238596884241</v>
      </c>
      <c r="F55" s="17">
        <f t="shared" si="0"/>
        <v>7.6256717773609903</v>
      </c>
      <c r="G55" s="17"/>
      <c r="H55" s="17"/>
      <c r="I55" s="17"/>
      <c r="K55" s="4" t="s">
        <v>65</v>
      </c>
      <c r="L55" s="5" t="s">
        <v>66</v>
      </c>
      <c r="M55" s="6">
        <v>8.193734546484146</v>
      </c>
      <c r="N55" s="7">
        <v>11.595234181134316</v>
      </c>
      <c r="O55" s="7">
        <v>9.7435315433055347</v>
      </c>
      <c r="P55" s="7">
        <v>11.29936057397593</v>
      </c>
      <c r="Q55" s="7">
        <v>-2.6023414240642468</v>
      </c>
      <c r="R55" s="18">
        <f t="shared" si="4"/>
        <v>-2.5516828943375591</v>
      </c>
      <c r="S55" s="7">
        <f t="shared" si="5"/>
        <v>5.0658529726687718E-2</v>
      </c>
      <c r="T55" s="19"/>
      <c r="U55" s="9">
        <v>10.113868720311233</v>
      </c>
      <c r="V55" s="3">
        <f t="shared" si="6"/>
        <v>41.513422424817527</v>
      </c>
      <c r="AA55" s="5"/>
    </row>
    <row r="56" spans="1:27">
      <c r="A56" s="4" t="s">
        <v>67</v>
      </c>
      <c r="B56" s="5" t="s">
        <v>68</v>
      </c>
      <c r="C56" s="39">
        <f t="shared" si="1"/>
        <v>6.7509360457661272</v>
      </c>
      <c r="D56" s="40">
        <f t="shared" si="2"/>
        <v>-2.4351619201161587</v>
      </c>
      <c r="E56" s="34">
        <f t="shared" si="3"/>
        <v>8.4615389577958826</v>
      </c>
      <c r="F56" s="17">
        <f t="shared" si="0"/>
        <v>8.9890335846470037</v>
      </c>
      <c r="G56" s="17"/>
      <c r="H56" s="17"/>
      <c r="I56" s="17"/>
      <c r="K56" s="4" t="s">
        <v>67</v>
      </c>
      <c r="L56" s="5" t="s">
        <v>68</v>
      </c>
      <c r="M56" s="6">
        <v>279.92586670994882</v>
      </c>
      <c r="N56" s="7">
        <v>378.36089471440215</v>
      </c>
      <c r="O56" s="7">
        <v>423.08667779719315</v>
      </c>
      <c r="P56" s="7">
        <v>431.05080442235874</v>
      </c>
      <c r="Q56" s="7">
        <v>12.276020078879396</v>
      </c>
      <c r="R56" s="18">
        <f t="shared" si="4"/>
        <v>13.925833891403716</v>
      </c>
      <c r="S56" s="7">
        <f t="shared" si="5"/>
        <v>1.6498138125243198</v>
      </c>
      <c r="T56" s="19"/>
      <c r="U56" s="9">
        <v>2.9208136019433</v>
      </c>
      <c r="V56" s="3">
        <f t="shared" si="6"/>
        <v>35.164677405982239</v>
      </c>
      <c r="AA56" s="5"/>
    </row>
    <row r="57" spans="1:27">
      <c r="A57" s="4" t="s">
        <v>69</v>
      </c>
      <c r="B57" s="5" t="s">
        <v>70</v>
      </c>
      <c r="C57" s="39">
        <f t="shared" si="1"/>
        <v>51.18785709929606</v>
      </c>
      <c r="D57" s="40">
        <f t="shared" si="2"/>
        <v>30.795049955299035</v>
      </c>
      <c r="E57" s="34">
        <f t="shared" si="3"/>
        <v>70.994843795574752</v>
      </c>
      <c r="F57" s="17">
        <f t="shared" si="0"/>
        <v>67.675678518830225</v>
      </c>
      <c r="G57" s="17"/>
      <c r="H57" s="17"/>
      <c r="I57" s="17"/>
      <c r="K57" s="4" t="s">
        <v>69</v>
      </c>
      <c r="L57" s="5" t="s">
        <v>70</v>
      </c>
      <c r="M57" s="6">
        <v>154.93627030958245</v>
      </c>
      <c r="N57" s="7">
        <v>158.96569182748388</v>
      </c>
      <c r="O57" s="7">
        <v>149.53983446723311</v>
      </c>
      <c r="P57" s="7">
        <v>166.49228002332592</v>
      </c>
      <c r="Q57" s="7">
        <v>5.9207741025695615</v>
      </c>
      <c r="R57" s="18">
        <f t="shared" si="4"/>
        <v>4.7347249015279314</v>
      </c>
      <c r="S57" s="7">
        <f t="shared" si="5"/>
        <v>-1.1860492010416301</v>
      </c>
      <c r="T57" s="19"/>
      <c r="U57" s="9">
        <v>15.155907446090183</v>
      </c>
      <c r="V57" s="3">
        <f t="shared" si="6"/>
        <v>2.6006960861069697</v>
      </c>
      <c r="AA57" s="5"/>
    </row>
    <row r="58" spans="1:27">
      <c r="A58" s="4" t="s">
        <v>71</v>
      </c>
      <c r="B58" s="5" t="s">
        <v>72</v>
      </c>
      <c r="C58" s="39">
        <f t="shared" si="1"/>
        <v>32.435135163359028</v>
      </c>
      <c r="D58" s="40">
        <f t="shared" si="2"/>
        <v>28.922180607573868</v>
      </c>
      <c r="E58" s="34">
        <f t="shared" si="3"/>
        <v>50.834038407678527</v>
      </c>
      <c r="F58" s="17">
        <f t="shared" si="0"/>
        <v>-24.410191884240323</v>
      </c>
      <c r="G58" s="17"/>
      <c r="H58" s="17"/>
      <c r="I58" s="17"/>
      <c r="K58" s="4" t="s">
        <v>71</v>
      </c>
      <c r="L58" s="5" t="s">
        <v>72</v>
      </c>
      <c r="M58" s="6">
        <v>28.832384649094308</v>
      </c>
      <c r="N58" s="7">
        <v>31.67567001079324</v>
      </c>
      <c r="O58" s="7">
        <v>41.885762174715289</v>
      </c>
      <c r="P58" s="7">
        <v>35.043756276482412</v>
      </c>
      <c r="Q58" s="7">
        <v>30.03688805331003</v>
      </c>
      <c r="R58" s="18">
        <f t="shared" si="4"/>
        <v>10.633038747219947</v>
      </c>
      <c r="S58" s="7">
        <f t="shared" si="5"/>
        <v>-19.403849306090081</v>
      </c>
      <c r="U58" s="9">
        <v>24.137266109027163</v>
      </c>
      <c r="V58" s="3">
        <f t="shared" si="6"/>
        <v>9.8614297648399543</v>
      </c>
      <c r="AA58" s="5"/>
    </row>
    <row r="59" spans="1:27">
      <c r="A59" s="4" t="s">
        <v>73</v>
      </c>
      <c r="B59" s="5" t="s">
        <v>74</v>
      </c>
      <c r="C59" s="39">
        <f t="shared" si="1"/>
        <v>19.504498881478696</v>
      </c>
      <c r="D59" s="40">
        <f t="shared" si="2"/>
        <v>20.922359677715793</v>
      </c>
      <c r="E59" s="34">
        <f t="shared" si="3"/>
        <v>32.48123367016639</v>
      </c>
      <c r="F59" s="17">
        <f t="shared" si="0"/>
        <v>21.974728943735911</v>
      </c>
      <c r="G59" s="17"/>
      <c r="H59" s="17"/>
      <c r="I59" s="17"/>
      <c r="K59" s="4" t="s">
        <v>73</v>
      </c>
      <c r="L59" s="5" t="s">
        <v>74</v>
      </c>
      <c r="M59" s="6">
        <v>40.050545102060752</v>
      </c>
      <c r="N59" s="7">
        <v>42.212519435153155</v>
      </c>
      <c r="O59" s="7">
        <v>48.024845970629769</v>
      </c>
      <c r="P59" s="7">
        <v>56.055622761081779</v>
      </c>
      <c r="Q59" s="7">
        <v>23.035014929239217</v>
      </c>
      <c r="R59" s="18">
        <f t="shared" si="4"/>
        <v>32.793833467330444</v>
      </c>
      <c r="S59" s="7">
        <f t="shared" si="5"/>
        <v>9.7588185380912265</v>
      </c>
      <c r="U59" s="9">
        <v>38.985517311813965</v>
      </c>
      <c r="V59" s="3">
        <f t="shared" si="6"/>
        <v>5.3981146263628776</v>
      </c>
      <c r="AA59" s="5"/>
    </row>
    <row r="60" spans="1:27">
      <c r="A60" s="4" t="s">
        <v>75</v>
      </c>
      <c r="B60" s="5" t="s">
        <v>76</v>
      </c>
      <c r="C60" s="39">
        <f t="shared" si="1"/>
        <v>14.820390359165392</v>
      </c>
      <c r="D60" s="40">
        <f t="shared" si="2"/>
        <v>3.6196827477208275</v>
      </c>
      <c r="E60" s="34">
        <f t="shared" si="3"/>
        <v>32.771497971042649</v>
      </c>
      <c r="F60" s="17">
        <f t="shared" si="0"/>
        <v>7.116607482038158</v>
      </c>
      <c r="G60" s="17"/>
      <c r="H60" s="17"/>
      <c r="I60" s="17"/>
      <c r="K60" s="4" t="s">
        <v>75</v>
      </c>
      <c r="L60" s="5" t="s">
        <v>76</v>
      </c>
      <c r="M60" s="6">
        <v>278.30017599601206</v>
      </c>
      <c r="N60" s="7">
        <v>255.87596808370893</v>
      </c>
      <c r="O60" s="7">
        <v>248.58413306300699</v>
      </c>
      <c r="P60" s="7">
        <v>277.79210864797483</v>
      </c>
      <c r="Q60" s="7">
        <v>43.219507464716891</v>
      </c>
      <c r="R60" s="18">
        <f t="shared" si="4"/>
        <v>8.5651422165195825</v>
      </c>
      <c r="S60" s="7">
        <f t="shared" si="5"/>
        <v>-34.654365248197308</v>
      </c>
      <c r="U60" s="9">
        <v>23.901660023298714</v>
      </c>
      <c r="V60" s="3">
        <f t="shared" si="6"/>
        <v>-8.0575615276019299</v>
      </c>
      <c r="AA60" s="5"/>
    </row>
    <row r="61" spans="1:27">
      <c r="A61" s="4" t="s">
        <v>77</v>
      </c>
      <c r="B61" s="5" t="s">
        <v>78</v>
      </c>
      <c r="C61" s="39">
        <f t="shared" si="1"/>
        <v>16.532750514611308</v>
      </c>
      <c r="D61" s="40">
        <f t="shared" si="2"/>
        <v>7.4779508350534787</v>
      </c>
      <c r="E61" s="34">
        <f t="shared" si="3"/>
        <v>38.76754827099127</v>
      </c>
      <c r="F61" s="17">
        <f t="shared" si="0"/>
        <v>25.521140030620682</v>
      </c>
      <c r="G61" s="17"/>
      <c r="H61" s="17"/>
      <c r="I61" s="17"/>
      <c r="K61" s="4" t="s">
        <v>77</v>
      </c>
      <c r="L61" s="5" t="s">
        <v>78</v>
      </c>
      <c r="M61" s="6">
        <v>56.573064183667228</v>
      </c>
      <c r="N61" s="7">
        <v>72.000479358100918</v>
      </c>
      <c r="O61" s="7">
        <v>77.528692541477412</v>
      </c>
      <c r="P61" s="7">
        <v>64.344374376108675</v>
      </c>
      <c r="Q61" s="7">
        <v>2.6468503603921376</v>
      </c>
      <c r="R61" s="18">
        <f t="shared" si="4"/>
        <v>-10.633408347066563</v>
      </c>
      <c r="S61" s="7">
        <f t="shared" si="5"/>
        <v>-13.280258707458701</v>
      </c>
      <c r="U61" s="9">
        <v>41.487813283966531</v>
      </c>
      <c r="V61" s="3">
        <f t="shared" si="6"/>
        <v>27.269894952742579</v>
      </c>
      <c r="AA61" s="5"/>
    </row>
    <row r="62" spans="1:27">
      <c r="A62" s="4" t="s">
        <v>79</v>
      </c>
      <c r="B62" s="5" t="s">
        <v>80</v>
      </c>
      <c r="C62" s="39">
        <f t="shared" si="1"/>
        <v>28.42332978454392</v>
      </c>
      <c r="D62" s="40">
        <f t="shared" si="2"/>
        <v>-1.0697475395806553</v>
      </c>
      <c r="E62" s="34">
        <f t="shared" si="3"/>
        <v>34.830302693252165</v>
      </c>
      <c r="F62" s="17">
        <f t="shared" si="0"/>
        <v>34.291050136474645</v>
      </c>
      <c r="G62" s="17"/>
      <c r="H62" s="17"/>
      <c r="I62" s="17"/>
      <c r="K62" s="4" t="s">
        <v>79</v>
      </c>
      <c r="L62" s="5" t="s">
        <v>80</v>
      </c>
      <c r="M62" s="6">
        <v>32.762448193159841</v>
      </c>
      <c r="N62" s="7">
        <v>29.859492476534648</v>
      </c>
      <c r="O62" s="7">
        <v>32.806230646467505</v>
      </c>
      <c r="P62" s="7">
        <v>38.228026464109178</v>
      </c>
      <c r="Q62" s="7">
        <v>48.082850444272758</v>
      </c>
      <c r="R62" s="18">
        <f t="shared" si="4"/>
        <v>28.026377186923114</v>
      </c>
      <c r="S62" s="7">
        <f t="shared" si="5"/>
        <v>-20.056473257349644</v>
      </c>
      <c r="U62" s="9">
        <v>15.28832274256702</v>
      </c>
      <c r="V62" s="3">
        <f t="shared" si="6"/>
        <v>-8.8606190218448742</v>
      </c>
      <c r="AA62" s="5"/>
    </row>
    <row r="63" spans="1:27">
      <c r="A63" s="4" t="s">
        <v>81</v>
      </c>
      <c r="B63" s="5" t="s">
        <v>82</v>
      </c>
      <c r="C63" s="39">
        <f t="shared" si="1"/>
        <v>48.189054011904183</v>
      </c>
      <c r="D63" s="40">
        <f t="shared" si="2"/>
        <v>1.0707413695529251</v>
      </c>
      <c r="E63" s="34">
        <f t="shared" si="3"/>
        <v>49.380648829535033</v>
      </c>
      <c r="F63" s="17">
        <f t="shared" si="0"/>
        <v>-13.29649947497032</v>
      </c>
      <c r="G63" s="17"/>
      <c r="H63" s="17"/>
      <c r="I63" s="17"/>
      <c r="K63" s="4" t="s">
        <v>81</v>
      </c>
      <c r="L63" s="5" t="s">
        <v>82</v>
      </c>
      <c r="M63" s="6">
        <v>13.758422509181088</v>
      </c>
      <c r="N63" s="7">
        <v>15.508748542019568</v>
      </c>
      <c r="O63" s="7">
        <v>14.800312422796967</v>
      </c>
      <c r="P63" s="7">
        <v>18.654321385492697</v>
      </c>
      <c r="Q63" s="7">
        <v>29.425090552996341</v>
      </c>
      <c r="R63" s="18">
        <f t="shared" si="4"/>
        <v>20.282570414695165</v>
      </c>
      <c r="S63" s="7">
        <f t="shared" si="5"/>
        <v>-9.142520138301176</v>
      </c>
      <c r="U63" s="9">
        <v>30.045074739835222</v>
      </c>
      <c r="V63" s="3">
        <f t="shared" si="6"/>
        <v>12.721851154596214</v>
      </c>
      <c r="AA63" s="5"/>
    </row>
    <row r="64" spans="1:27">
      <c r="A64" s="4" t="s">
        <v>83</v>
      </c>
      <c r="B64" s="5" t="s">
        <v>84</v>
      </c>
      <c r="C64" s="39">
        <f t="shared" si="1"/>
        <v>6.5005649888672679</v>
      </c>
      <c r="D64" s="40">
        <f t="shared" si="2"/>
        <v>-16.271376506868513</v>
      </c>
      <c r="E64" s="34">
        <f t="shared" si="3"/>
        <v>28.903473776925992</v>
      </c>
      <c r="F64" s="17">
        <f t="shared" si="0"/>
        <v>43.207001766500731</v>
      </c>
      <c r="G64" s="17"/>
      <c r="H64" s="17"/>
      <c r="I64" s="17"/>
      <c r="K64" s="4" t="s">
        <v>83</v>
      </c>
      <c r="L64" s="5" t="s">
        <v>84</v>
      </c>
      <c r="M64" s="6">
        <v>251.49071901341676</v>
      </c>
      <c r="N64" s="7">
        <v>302.16280404775517</v>
      </c>
      <c r="O64" s="7">
        <v>398.23344035578987</v>
      </c>
      <c r="P64" s="7">
        <v>342.48359351159013</v>
      </c>
      <c r="Q64" s="7">
        <v>20.876861552176187</v>
      </c>
      <c r="R64" s="18">
        <f t="shared" si="4"/>
        <v>13.344061189431677</v>
      </c>
      <c r="S64" s="7">
        <f t="shared" si="5"/>
        <v>-7.5328003627445099</v>
      </c>
      <c r="U64" s="9">
        <v>20.484863205156589</v>
      </c>
      <c r="V64" s="3">
        <f t="shared" si="6"/>
        <v>20.14868987337664</v>
      </c>
      <c r="AA64" s="5"/>
    </row>
    <row r="65" spans="1:33">
      <c r="A65" s="4" t="s">
        <v>85</v>
      </c>
      <c r="B65" s="5" t="s">
        <v>104</v>
      </c>
      <c r="C65" s="39">
        <f t="shared" si="1"/>
        <v>57.973495590529176</v>
      </c>
      <c r="D65" s="40">
        <f t="shared" si="2"/>
        <v>-10.584132519616407</v>
      </c>
      <c r="E65" s="34">
        <f t="shared" si="3"/>
        <v>25.922905297615568</v>
      </c>
      <c r="F65" s="17">
        <f t="shared" si="0"/>
        <v>-24.3653148697659</v>
      </c>
      <c r="G65" s="17"/>
      <c r="H65" s="17"/>
      <c r="I65" s="17"/>
      <c r="K65" s="4" t="s">
        <v>85</v>
      </c>
      <c r="L65" s="5" t="s">
        <v>104</v>
      </c>
      <c r="M65" s="6">
        <v>67.905782320738709</v>
      </c>
      <c r="N65" s="7">
        <v>66.834224339466061</v>
      </c>
      <c r="O65" s="7">
        <v>70.171043368300658</v>
      </c>
      <c r="P65" s="7">
        <v>68.836562936067253</v>
      </c>
      <c r="Q65" s="7">
        <v>15.19972634360659</v>
      </c>
      <c r="R65" s="18">
        <f t="shared" si="4"/>
        <v>2.9959779086099037</v>
      </c>
      <c r="S65" s="7">
        <f t="shared" si="5"/>
        <v>-12.203748434996687</v>
      </c>
      <c r="U65" s="9">
        <v>16.416605597427576</v>
      </c>
      <c r="V65" s="3">
        <f t="shared" si="6"/>
        <v>-1.5780069747394532</v>
      </c>
      <c r="Y65" s="2">
        <v>2009</v>
      </c>
      <c r="Z65" s="2" t="s">
        <v>179</v>
      </c>
      <c r="AA65" s="5" t="s">
        <v>180</v>
      </c>
    </row>
    <row r="66" spans="1:33">
      <c r="A66" s="4" t="s">
        <v>87</v>
      </c>
      <c r="B66" s="5" t="s">
        <v>88</v>
      </c>
      <c r="C66" s="39">
        <f t="shared" si="1"/>
        <v>30.684117477666145</v>
      </c>
      <c r="D66" s="40">
        <f t="shared" si="2"/>
        <v>5.0792921167547789</v>
      </c>
      <c r="E66" s="34">
        <f t="shared" si="3"/>
        <v>30.988357918638677</v>
      </c>
      <c r="F66" s="17">
        <f t="shared" si="0"/>
        <v>13.87071447265113</v>
      </c>
      <c r="G66" s="17"/>
      <c r="H66" s="17"/>
      <c r="I66" s="17"/>
      <c r="K66" s="4" t="s">
        <v>87</v>
      </c>
      <c r="L66" s="5" t="s">
        <v>88</v>
      </c>
      <c r="M66" s="6">
        <v>71.960248731050058</v>
      </c>
      <c r="N66" s="7">
        <v>80.968104867606627</v>
      </c>
      <c r="O66" s="7">
        <v>74.515090592393435</v>
      </c>
      <c r="P66" s="7">
        <v>80.555508120816299</v>
      </c>
      <c r="Q66" s="7">
        <v>10.843823265367817</v>
      </c>
      <c r="R66" s="18">
        <f t="shared" si="4"/>
        <v>-0.5095793553090755</v>
      </c>
      <c r="S66" s="7">
        <f t="shared" si="5"/>
        <v>-11.353402620676892</v>
      </c>
      <c r="U66" s="9">
        <v>20.929251286369148</v>
      </c>
      <c r="V66" s="3">
        <f t="shared" si="6"/>
        <v>12.517822402508983</v>
      </c>
      <c r="Y66" s="2" t="s">
        <v>89</v>
      </c>
      <c r="Z66" s="3">
        <v>68.8</v>
      </c>
      <c r="AA66" s="65">
        <f>AD107</f>
        <v>41.79</v>
      </c>
      <c r="AC66" s="64"/>
      <c r="AD66" s="64">
        <f>Z66/AA66-1</f>
        <v>0.64632687245752574</v>
      </c>
    </row>
    <row r="67" spans="1:33">
      <c r="A67" s="4" t="s">
        <v>89</v>
      </c>
      <c r="B67" s="5" t="s">
        <v>90</v>
      </c>
      <c r="C67" s="39">
        <f t="shared" si="1"/>
        <v>23.85223704170475</v>
      </c>
      <c r="D67" s="40">
        <f t="shared" si="2"/>
        <v>-17.315054958626646</v>
      </c>
      <c r="E67" s="34">
        <f t="shared" si="3"/>
        <v>23.277085872955592</v>
      </c>
      <c r="F67" s="17">
        <f t="shared" si="0"/>
        <v>-0.18491124260356606</v>
      </c>
      <c r="G67" s="17"/>
      <c r="H67" s="17"/>
      <c r="I67" s="17"/>
      <c r="K67" s="4" t="s">
        <v>89</v>
      </c>
      <c r="L67" s="5" t="s">
        <v>90</v>
      </c>
      <c r="M67" s="6">
        <v>168.91358384679361</v>
      </c>
      <c r="N67" s="7">
        <v>230.89569264880456</v>
      </c>
      <c r="O67" s="7">
        <v>256.13693854576809</v>
      </c>
      <c r="P67" s="7">
        <v>292.99391514896217</v>
      </c>
      <c r="Q67" s="7">
        <v>34.455035831367766</v>
      </c>
      <c r="R67" s="18">
        <f t="shared" si="4"/>
        <v>26.894491528956266</v>
      </c>
      <c r="S67" s="7">
        <f t="shared" si="5"/>
        <v>-7.5605443024115004</v>
      </c>
      <c r="U67" s="9">
        <v>15.428074937736241</v>
      </c>
      <c r="V67" s="3">
        <f t="shared" si="6"/>
        <v>36.694567358318182</v>
      </c>
      <c r="Y67" s="2" t="s">
        <v>10</v>
      </c>
      <c r="Z67" s="3">
        <f>P70</f>
        <v>13577.565649180959</v>
      </c>
      <c r="AA67" s="66">
        <f>AD110</f>
        <v>12021.07</v>
      </c>
      <c r="AC67" s="64"/>
      <c r="AD67" s="64">
        <f>Z67/AA67-1</f>
        <v>0.12948062436879249</v>
      </c>
    </row>
    <row r="68" spans="1:33">
      <c r="A68" s="4" t="s">
        <v>91</v>
      </c>
      <c r="B68" s="5" t="s">
        <v>92</v>
      </c>
      <c r="C68" s="39">
        <f t="shared" si="1"/>
        <v>52.485301977552098</v>
      </c>
      <c r="D68" s="40">
        <f t="shared" si="2"/>
        <v>44.31266076021722</v>
      </c>
      <c r="E68" s="34">
        <f t="shared" si="3"/>
        <v>34.065956779809916</v>
      </c>
      <c r="F68" s="17">
        <f t="shared" si="0"/>
        <v>43.254861821903759</v>
      </c>
      <c r="G68" s="17"/>
      <c r="H68" s="17"/>
      <c r="I68" s="17"/>
      <c r="K68" s="4" t="s">
        <v>91</v>
      </c>
      <c r="L68" s="5" t="s">
        <v>92</v>
      </c>
      <c r="M68" s="6">
        <v>570.2654385569848</v>
      </c>
      <c r="N68" s="7">
        <v>625.58183012788697</v>
      </c>
      <c r="O68" s="7">
        <v>658.54170562687727</v>
      </c>
      <c r="P68" s="7">
        <v>606.99850221182635</v>
      </c>
      <c r="Q68" s="7">
        <v>17.875972323952951</v>
      </c>
      <c r="R68" s="18">
        <f t="shared" si="4"/>
        <v>-2.9705670818894525</v>
      </c>
      <c r="S68" s="7">
        <f t="shared" si="5"/>
        <v>-20.846539405842403</v>
      </c>
      <c r="U68" s="9">
        <v>20.013056824314219</v>
      </c>
      <c r="V68" s="3">
        <f t="shared" si="6"/>
        <v>9.7001129352808544</v>
      </c>
      <c r="AA68" s="5"/>
    </row>
    <row r="69" spans="1:33">
      <c r="A69" s="4" t="s">
        <v>93</v>
      </c>
      <c r="B69" s="5" t="s">
        <v>94</v>
      </c>
      <c r="C69" s="39">
        <f t="shared" si="1"/>
        <v>17.391094930978301</v>
      </c>
      <c r="D69" s="40">
        <f t="shared" si="2"/>
        <v>-5.8061508460700955</v>
      </c>
      <c r="E69" s="34">
        <f t="shared" si="3"/>
        <v>36.934392560498743</v>
      </c>
      <c r="F69" s="17">
        <f t="shared" si="0"/>
        <v>15.676303857594419</v>
      </c>
      <c r="G69" s="17"/>
      <c r="H69" s="17"/>
      <c r="I69" s="17"/>
      <c r="K69" s="4" t="s">
        <v>93</v>
      </c>
      <c r="L69" s="5" t="s">
        <v>94</v>
      </c>
      <c r="M69" s="6">
        <v>5227.4815734830217</v>
      </c>
      <c r="N69" s="7">
        <v>6304.4549468900968</v>
      </c>
      <c r="O69" s="7">
        <v>6638.9292275895978</v>
      </c>
      <c r="P69" s="7">
        <v>5708.1917191236753</v>
      </c>
      <c r="Q69" s="7">
        <v>9.5789339886653355</v>
      </c>
      <c r="R69" s="18">
        <f t="shared" si="4"/>
        <v>-9.4578077373770437</v>
      </c>
      <c r="S69" s="7">
        <f t="shared" si="5"/>
        <v>-19.036741726042379</v>
      </c>
      <c r="U69" s="9">
        <v>26.570299127448234</v>
      </c>
      <c r="V69" s="3">
        <f t="shared" si="6"/>
        <v>20.60214576116617</v>
      </c>
      <c r="AA69" s="5"/>
    </row>
    <row r="70" spans="1:33">
      <c r="A70" s="5" t="s">
        <v>10</v>
      </c>
      <c r="B70" s="5" t="s">
        <v>10</v>
      </c>
      <c r="C70" s="39">
        <f t="shared" si="1"/>
        <v>18.093883323273268</v>
      </c>
      <c r="D70" s="40">
        <f t="shared" si="2"/>
        <v>-1.8650278141295933</v>
      </c>
      <c r="E70" s="34">
        <f t="shared" si="3"/>
        <v>28.154474548755644</v>
      </c>
      <c r="F70" s="17">
        <f t="shared" si="0"/>
        <v>11.914433896172598</v>
      </c>
      <c r="G70" s="17"/>
      <c r="H70" s="17"/>
      <c r="I70" s="17"/>
      <c r="K70" s="4" t="s">
        <v>10</v>
      </c>
      <c r="L70" s="5" t="s">
        <v>10</v>
      </c>
      <c r="M70" s="6">
        <v>12354.9441899756</v>
      </c>
      <c r="N70" s="7">
        <v>13776.064310332182</v>
      </c>
      <c r="O70" s="7">
        <v>14575.979609318951</v>
      </c>
      <c r="P70" s="7">
        <v>13577.565649180959</v>
      </c>
      <c r="Q70" s="7">
        <v>11.884976669389458</v>
      </c>
      <c r="R70" s="18">
        <f t="shared" si="4"/>
        <v>-1.4408952853272261</v>
      </c>
      <c r="S70" s="19"/>
      <c r="U70" s="9">
        <v>19.243857569747966</v>
      </c>
      <c r="V70" s="3">
        <f t="shared" si="6"/>
        <v>11.502440630283317</v>
      </c>
      <c r="AA70" s="5"/>
    </row>
    <row r="71" spans="1:33">
      <c r="A71" s="5"/>
      <c r="B71" s="5"/>
      <c r="C71" s="39"/>
      <c r="D71" s="40"/>
      <c r="E71" s="34">
        <f t="shared" si="3"/>
        <v>45.957154967327455</v>
      </c>
      <c r="F71" s="34">
        <f t="shared" si="0"/>
        <v>15.379498231582655</v>
      </c>
      <c r="G71" s="20"/>
      <c r="H71" s="20"/>
      <c r="I71" s="20"/>
      <c r="J71" s="20"/>
      <c r="K71" s="4" t="s">
        <v>8</v>
      </c>
      <c r="L71" s="5" t="s">
        <v>8</v>
      </c>
      <c r="M71" s="7">
        <v>4952.1819278464054</v>
      </c>
      <c r="N71" s="7">
        <v>4881.1410934871428</v>
      </c>
      <c r="O71" s="7">
        <v>6765.5446448920866</v>
      </c>
      <c r="P71" s="7">
        <v>9493.7037106560856</v>
      </c>
      <c r="Q71" s="21">
        <v>94.525790534047445</v>
      </c>
      <c r="R71" s="22">
        <f t="shared" si="4"/>
        <v>94.49762932121422</v>
      </c>
      <c r="S71" s="23" t="s">
        <v>106</v>
      </c>
      <c r="U71" s="9">
        <v>27.443586258807727</v>
      </c>
      <c r="V71" s="3">
        <f t="shared" si="6"/>
        <v>-1.4345360367274851</v>
      </c>
      <c r="AA71" s="5"/>
    </row>
    <row r="72" spans="1:33" ht="13.5" thickBot="1">
      <c r="A72" s="24"/>
      <c r="B72" s="8"/>
      <c r="C72" s="41"/>
      <c r="D72" s="42"/>
      <c r="E72" s="34">
        <f t="shared" si="3"/>
        <v>30.812144191476566</v>
      </c>
      <c r="F72" s="34">
        <f t="shared" si="0"/>
        <v>11.804168002909851</v>
      </c>
      <c r="G72" s="3"/>
      <c r="H72" s="3"/>
      <c r="I72" s="3"/>
      <c r="K72" s="24" t="s">
        <v>12</v>
      </c>
      <c r="L72" s="8" t="s">
        <v>12</v>
      </c>
      <c r="M72" s="25">
        <v>21155.724759917477</v>
      </c>
      <c r="N72" s="25">
        <v>22677.921920662196</v>
      </c>
      <c r="O72" s="25">
        <v>26211.231864202146</v>
      </c>
      <c r="P72" s="25">
        <v>27917.934134859202</v>
      </c>
      <c r="Q72" s="26">
        <v>22.181881149718635</v>
      </c>
      <c r="R72" s="25">
        <f t="shared" si="4"/>
        <v>23.106227424756899</v>
      </c>
      <c r="S72" s="23" t="s">
        <v>106</v>
      </c>
      <c r="U72" s="9">
        <v>18.820726438130393</v>
      </c>
      <c r="V72" s="3">
        <f t="shared" si="6"/>
        <v>7.1952021404094753</v>
      </c>
      <c r="AA72" s="5"/>
    </row>
    <row r="73" spans="1:33">
      <c r="E73" s="3"/>
      <c r="F73" s="33"/>
      <c r="G73" s="3"/>
      <c r="H73" s="3"/>
      <c r="I73" s="3"/>
      <c r="J73" s="3"/>
      <c r="M73" s="5"/>
      <c r="S73" s="5"/>
      <c r="T73" s="5"/>
      <c r="U73" s="7"/>
      <c r="V73" s="7"/>
      <c r="W73" s="7"/>
      <c r="X73" s="7"/>
      <c r="Y73" s="7"/>
      <c r="Z73" s="7"/>
      <c r="AA73" s="7"/>
      <c r="AB73" s="19"/>
      <c r="AD73" s="5"/>
      <c r="AE73" s="5"/>
      <c r="AF73" s="5"/>
    </row>
    <row r="74" spans="1:33">
      <c r="J74" s="27"/>
    </row>
    <row r="75" spans="1:33" s="28" customFormat="1" ht="13.5" thickBot="1">
      <c r="A75" s="28" t="s">
        <v>4</v>
      </c>
      <c r="B75" s="28" t="s">
        <v>5</v>
      </c>
      <c r="C75" s="28" t="s">
        <v>6</v>
      </c>
      <c r="D75" s="28" t="s">
        <v>7</v>
      </c>
      <c r="E75" s="28" t="s">
        <v>16</v>
      </c>
      <c r="F75" s="28" t="s">
        <v>17</v>
      </c>
      <c r="G75" s="28" t="s">
        <v>18</v>
      </c>
      <c r="H75" s="28" t="s">
        <v>117</v>
      </c>
      <c r="I75" s="28" t="s">
        <v>19</v>
      </c>
      <c r="J75" s="28" t="s">
        <v>20</v>
      </c>
      <c r="K75" s="28" t="s">
        <v>21</v>
      </c>
      <c r="L75" s="28" t="s">
        <v>107</v>
      </c>
      <c r="M75" s="28" t="s">
        <v>23</v>
      </c>
      <c r="N75" s="28" t="s">
        <v>24</v>
      </c>
      <c r="O75" s="28" t="s">
        <v>121</v>
      </c>
      <c r="P75" s="28" t="s">
        <v>122</v>
      </c>
      <c r="R75" s="28" t="s">
        <v>4</v>
      </c>
      <c r="S75" s="28" t="s">
        <v>5</v>
      </c>
      <c r="T75" s="28" t="s">
        <v>6</v>
      </c>
      <c r="U75" s="28" t="s">
        <v>7</v>
      </c>
      <c r="V75" s="28">
        <v>1990</v>
      </c>
      <c r="W75" s="28">
        <v>1991</v>
      </c>
      <c r="X75" s="28">
        <v>1992</v>
      </c>
      <c r="Y75" s="28" t="s">
        <v>117</v>
      </c>
      <c r="Z75" s="28" t="s">
        <v>19</v>
      </c>
      <c r="AA75" s="28" t="s">
        <v>20</v>
      </c>
      <c r="AB75" s="28" t="s">
        <v>21</v>
      </c>
      <c r="AC75" s="28" t="s">
        <v>107</v>
      </c>
      <c r="AD75" s="28" t="s">
        <v>23</v>
      </c>
      <c r="AE75" s="28" t="s">
        <v>24</v>
      </c>
      <c r="AF75" s="28" t="s">
        <v>121</v>
      </c>
      <c r="AG75" s="28" t="s">
        <v>122</v>
      </c>
    </row>
    <row r="76" spans="1:33" ht="13.5" thickTop="1">
      <c r="A76" s="2" t="s">
        <v>27</v>
      </c>
      <c r="B76" s="2" t="s">
        <v>28</v>
      </c>
      <c r="C76" s="2" t="s">
        <v>25</v>
      </c>
      <c r="D76" s="2" t="s">
        <v>109</v>
      </c>
      <c r="E76" s="29">
        <f>VLOOKUP($A76,[2]GDPVD!$A$1:$AT$50,COLUMN([2]GDPVD!W$1),FALSE)*1000</f>
        <v>418308156.29999995</v>
      </c>
      <c r="F76" s="29">
        <f>VLOOKUP($A76,[2]GDPVD!$A$1:$AT$50,COLUMN([2]GDPVD!X$1),FALSE)*1000</f>
        <v>413447812.5</v>
      </c>
      <c r="G76" s="29">
        <f>VLOOKUP($A76,[2]GDPVD!$A$1:$AT$50,COLUMN([2]GDPVD!Y$1),FALSE)*1000</f>
        <v>425574375</v>
      </c>
      <c r="H76" s="29">
        <f>AVERAGE(E76:G76)</f>
        <v>419110114.59999996</v>
      </c>
      <c r="I76" s="29">
        <f>VLOOKUP($A76,[2]GDPVD!$A$1:$AT$50,COLUMN([2]GDPVD!AF$1),FALSE)*1000</f>
        <v>567803375</v>
      </c>
      <c r="J76" s="29">
        <f>VLOOKUP($A76,[2]GDPVD!$A$1:$AT$50,COLUMN([2]GDPVD!AG$1),FALSE)*1000</f>
        <v>585881812.5</v>
      </c>
      <c r="K76" s="29">
        <f>VLOOKUP($A76,[2]GDPVD!$A$1:$AT$50,COLUMN([2]GDPVD!AH$1),FALSE)*1000</f>
        <v>601640125</v>
      </c>
      <c r="L76" s="29">
        <f>AVERAGE(I76:K76)</f>
        <v>585108437.5</v>
      </c>
      <c r="M76" s="29">
        <f>VLOOKUP($A76,[2]GDPVD!$A$1:$AT$50,COLUMN([2]GDPVD!AP$1),FALSE)*1000</f>
        <v>773936375</v>
      </c>
      <c r="N76" s="29">
        <f>VLOOKUP($A76,[2]GDPVD!$A$1:$AT$50,COLUMN([2]GDPVD!AQ$1),FALSE)*1000</f>
        <v>793861250</v>
      </c>
      <c r="O76" s="29">
        <f>VLOOKUP($A76,[2]GDPVD!$A$1:$AT$50,COLUMN([2]GDPVD!AR$1),FALSE)*1000</f>
        <v>813301500</v>
      </c>
      <c r="P76" s="29">
        <f>AVERAGE(M76:O76)</f>
        <v>793699708.33333337</v>
      </c>
      <c r="R76" s="2" t="s">
        <v>27</v>
      </c>
      <c r="S76" s="2" t="s">
        <v>28</v>
      </c>
      <c r="T76" s="2" t="s">
        <v>13</v>
      </c>
      <c r="U76" s="2" t="s">
        <v>110</v>
      </c>
      <c r="V76" s="29">
        <f>VLOOKUP($A76,[3]TOTAL!$B$8:$BB$179,COLUMN([3]TOTAL!AF$7),FALSE)</f>
        <v>260.02</v>
      </c>
      <c r="W76" s="29">
        <f>VLOOKUP($A76,[3]TOTAL!$B$8:$BB$179,COLUMN([3]TOTAL!AG$7),FALSE)</f>
        <v>261.37</v>
      </c>
      <c r="X76" s="29">
        <f>VLOOKUP($A76,[3]TOTAL!$B$8:$BB$179,COLUMN([3]TOTAL!AH$7),FALSE)</f>
        <v>265.06</v>
      </c>
      <c r="Y76" s="32">
        <f>AVERAGE(V76:X76)</f>
        <v>262.15000000000003</v>
      </c>
      <c r="Z76" s="29">
        <f>VLOOKUP($A76,[3]TOTAL!$B$8:$BB$179,COLUMN([3]TOTAL!AO$7),FALSE)</f>
        <v>332.5</v>
      </c>
      <c r="AA76" s="29">
        <f>VLOOKUP($A76,[3]TOTAL!$B$8:$BB$179,COLUMN([3]TOTAL!AP$7),FALSE)</f>
        <v>338.77</v>
      </c>
      <c r="AB76" s="29">
        <f>VLOOKUP($A76,[3]TOTAL!$B$8:$BB$179,COLUMN([3]TOTAL!AQ$7),FALSE)</f>
        <v>351.35</v>
      </c>
      <c r="AC76" s="29">
        <f t="shared" ref="AC76:AC112" si="7">AVERAGE(Z76:AB76)</f>
        <v>340.87333333333333</v>
      </c>
      <c r="AD76" s="29">
        <f>VLOOKUP($A76,[3]TOTAL!$B$8:$BB$179,COLUMN([3]TOTAL!AY$7),FALSE)</f>
        <v>404.59</v>
      </c>
      <c r="AE76" s="29">
        <f>VLOOKUP($A76,[3]TOTAL!$B$8:$BB$179,COLUMN([3]TOTAL!AZ$7),FALSE)</f>
        <v>396.03</v>
      </c>
      <c r="AF76" s="29">
        <f>VLOOKUP($A76,[3]TOTAL!$B$8:$BB$179,COLUMN([3]TOTAL!BA$7),FALSE)</f>
        <v>396.77</v>
      </c>
      <c r="AG76" s="29">
        <f>AVERAGE(AD76:AF76)</f>
        <v>399.12999999999994</v>
      </c>
    </row>
    <row r="77" spans="1:33">
      <c r="A77" s="2" t="s">
        <v>29</v>
      </c>
      <c r="B77" s="2" t="s">
        <v>30</v>
      </c>
      <c r="C77" s="2" t="s">
        <v>25</v>
      </c>
      <c r="D77" s="2" t="s">
        <v>109</v>
      </c>
      <c r="E77" s="29">
        <f>VLOOKUP($A77,[2]GDPVD!$A$1:$AT$50,COLUMN([2]GDPVD!$W$1),FALSE)*1000</f>
        <v>195663562.5</v>
      </c>
      <c r="F77" s="29">
        <f>VLOOKUP($A77,[2]GDPVD!$A$1:$AT$50,COLUMN([2]GDPVD!X$1),FALSE)*1000</f>
        <v>202350484.39999998</v>
      </c>
      <c r="G77" s="29">
        <f>VLOOKUP($A77,[2]GDPVD!$A$1:$AT$50,COLUMN([2]GDPVD!Y$1),FALSE)*1000</f>
        <v>206325203.10000002</v>
      </c>
      <c r="H77" s="29">
        <f t="shared" ref="H77:H112" si="8">AVERAGE(E77:G77)</f>
        <v>201446416.66666666</v>
      </c>
      <c r="I77" s="29">
        <f>VLOOKUP($A77,[2]GDPVD!$A$1:$AT$50,COLUMN([2]GDPVD!AF$1),FALSE)*1000</f>
        <v>245158875</v>
      </c>
      <c r="J77" s="29">
        <f>VLOOKUP($A77,[2]GDPVD!$A$1:$AT$50,COLUMN([2]GDPVD!AG$1),FALSE)*1000</f>
        <v>254000406.30000001</v>
      </c>
      <c r="K77" s="29">
        <f>VLOOKUP($A77,[2]GDPVD!$A$1:$AT$50,COLUMN([2]GDPVD!AH$1),FALSE)*1000</f>
        <v>256572187.5</v>
      </c>
      <c r="L77" s="29">
        <f t="shared" ref="L77:L112" si="9">AVERAGE(I77:K77)</f>
        <v>251910489.59999999</v>
      </c>
      <c r="M77" s="29">
        <f>VLOOKUP($A77,[2]GDPVD!$A$1:$AT$50,COLUMN([2]GDPVD!AP$1),FALSE)*1000</f>
        <v>289694593.79999995</v>
      </c>
      <c r="N77" s="29">
        <f>VLOOKUP($A77,[2]GDPVD!$A$1:$AT$50,COLUMN([2]GDPVD!AQ$1),FALSE)*1000</f>
        <v>296146875</v>
      </c>
      <c r="O77" s="29">
        <f>VLOOKUP($A77,[2]GDPVD!$A$1:$AT$50,COLUMN([2]GDPVD!AR$1),FALSE)*1000</f>
        <v>304071812.5</v>
      </c>
      <c r="P77" s="29">
        <f t="shared" ref="P77:P112" si="10">AVERAGE(M77:O77)</f>
        <v>296637760.43333334</v>
      </c>
      <c r="R77" s="2" t="s">
        <v>29</v>
      </c>
      <c r="S77" s="2" t="s">
        <v>30</v>
      </c>
      <c r="T77" s="2" t="s">
        <v>13</v>
      </c>
      <c r="U77" s="2" t="s">
        <v>110</v>
      </c>
      <c r="V77" s="29">
        <f>VLOOKUP($A77,[3]TOTAL!$B$8:$BB$179,COLUMN([3]TOTAL!AF$7),FALSE)</f>
        <v>56.44</v>
      </c>
      <c r="W77" s="29">
        <f>VLOOKUP($A77,[3]TOTAL!$B$8:$BB$179,COLUMN([3]TOTAL!AG$7),FALSE)</f>
        <v>60.56</v>
      </c>
      <c r="X77" s="29">
        <f>VLOOKUP($A77,[3]TOTAL!$B$8:$BB$179,COLUMN([3]TOTAL!AH$7),FALSE)</f>
        <v>55.66</v>
      </c>
      <c r="Y77" s="32">
        <f t="shared" ref="Y77:Y112" si="11">AVERAGE(V77:X77)</f>
        <v>57.553333333333335</v>
      </c>
      <c r="Z77" s="29">
        <f>VLOOKUP($A77,[3]TOTAL!$B$8:$BB$179,COLUMN([3]TOTAL!AO$7),FALSE)</f>
        <v>61.37</v>
      </c>
      <c r="AA77" s="29">
        <f>VLOOKUP($A77,[3]TOTAL!$B$8:$BB$179,COLUMN([3]TOTAL!AP$7),FALSE)</f>
        <v>61.7</v>
      </c>
      <c r="AB77" s="29">
        <f>VLOOKUP($A77,[3]TOTAL!$B$8:$BB$179,COLUMN([3]TOTAL!AQ$7),FALSE)</f>
        <v>65.87</v>
      </c>
      <c r="AC77" s="29">
        <f t="shared" si="7"/>
        <v>62.98</v>
      </c>
      <c r="AD77" s="29">
        <f>VLOOKUP($A77,[3]TOTAL!$B$8:$BB$179,COLUMN([3]TOTAL!AY$7),FALSE)</f>
        <v>64.209999999999994</v>
      </c>
      <c r="AE77" s="29">
        <f>VLOOKUP($A77,[3]TOTAL!$B$8:$BB$179,COLUMN([3]TOTAL!AZ$7),FALSE)</f>
        <v>70.06</v>
      </c>
      <c r="AF77" s="29">
        <f>VLOOKUP($A77,[3]TOTAL!$B$8:$BB$179,COLUMN([3]TOTAL!BA$7),FALSE)</f>
        <v>68.489999999999995</v>
      </c>
      <c r="AG77" s="29">
        <f>AVERAGE(AD77:AF77)</f>
        <v>67.586666666666659</v>
      </c>
    </row>
    <row r="78" spans="1:33">
      <c r="A78" s="2" t="s">
        <v>31</v>
      </c>
      <c r="B78" s="2" t="s">
        <v>32</v>
      </c>
      <c r="C78" s="2" t="s">
        <v>25</v>
      </c>
      <c r="D78" s="2" t="s">
        <v>109</v>
      </c>
      <c r="E78" s="29">
        <f>VLOOKUP($A78,[2]GDPVD!$A$1:$AT$50,COLUMN([2]GDPVD!$W$1),FALSE)*1000</f>
        <v>250196828.10000002</v>
      </c>
      <c r="F78" s="29">
        <f>VLOOKUP($A78,[2]GDPVD!$A$1:$AT$50,COLUMN([2]GDPVD!X$1),FALSE)*1000</f>
        <v>254783125</v>
      </c>
      <c r="G78" s="29">
        <f>VLOOKUP($A78,[2]GDPVD!$A$1:$AT$50,COLUMN([2]GDPVD!Y$1),FALSE)*1000</f>
        <v>258682968.80000001</v>
      </c>
      <c r="H78" s="29">
        <f t="shared" si="8"/>
        <v>254554307.30000004</v>
      </c>
      <c r="I78" s="29">
        <f>VLOOKUP($A78,[2]GDPVD!$A$1:$AT$50,COLUMN([2]GDPVD!AF$1),FALSE)*1000</f>
        <v>300574312.5</v>
      </c>
      <c r="J78" s="29">
        <f>VLOOKUP($A78,[2]GDPVD!$A$1:$AT$50,COLUMN([2]GDPVD!AG$1),FALSE)*1000</f>
        <v>311658937.5</v>
      </c>
      <c r="K78" s="29">
        <f>VLOOKUP($A78,[2]GDPVD!$A$1:$AT$50,COLUMN([2]GDPVD!AH$1),FALSE)*1000</f>
        <v>314125531.29999995</v>
      </c>
      <c r="L78" s="29">
        <f t="shared" si="9"/>
        <v>308786260.43333334</v>
      </c>
      <c r="M78" s="29">
        <f>VLOOKUP($A78,[2]GDPVD!$A$1:$AT$50,COLUMN([2]GDPVD!AP$1),FALSE)*1000</f>
        <v>349740375</v>
      </c>
      <c r="N78" s="29">
        <f>VLOOKUP($A78,[2]GDPVD!$A$1:$AT$50,COLUMN([2]GDPVD!AQ$1),FALSE)*1000</f>
        <v>358187375</v>
      </c>
      <c r="O78" s="29">
        <f>VLOOKUP($A78,[2]GDPVD!$A$1:$AT$50,COLUMN([2]GDPVD!AR$1),FALSE)*1000</f>
        <v>364865906.29999995</v>
      </c>
      <c r="P78" s="29">
        <f t="shared" si="10"/>
        <v>357597885.43333334</v>
      </c>
      <c r="R78" s="2" t="s">
        <v>31</v>
      </c>
      <c r="S78" s="2" t="s">
        <v>32</v>
      </c>
      <c r="T78" s="2" t="s">
        <v>13</v>
      </c>
      <c r="U78" s="2" t="s">
        <v>110</v>
      </c>
      <c r="V78" s="29">
        <f>VLOOKUP($A78,[3]TOTAL!$B$8:$BB$179,COLUMN([3]TOTAL!AF$7),FALSE)</f>
        <v>107.95</v>
      </c>
      <c r="W78" s="29">
        <f>VLOOKUP($A78,[3]TOTAL!$B$8:$BB$179,COLUMN([3]TOTAL!AG$7),FALSE)</f>
        <v>113.31</v>
      </c>
      <c r="X78" s="29">
        <f>VLOOKUP($A78,[3]TOTAL!$B$8:$BB$179,COLUMN([3]TOTAL!AH$7),FALSE)</f>
        <v>112.26</v>
      </c>
      <c r="Y78" s="32">
        <f t="shared" si="11"/>
        <v>111.17333333333333</v>
      </c>
      <c r="Z78" s="29">
        <f>VLOOKUP($A78,[3]TOTAL!$B$8:$BB$179,COLUMN([3]TOTAL!AO$7),FALSE)</f>
        <v>117.39</v>
      </c>
      <c r="AA78" s="29">
        <f>VLOOKUP($A78,[3]TOTAL!$B$8:$BB$179,COLUMN([3]TOTAL!AP$7),FALSE)</f>
        <v>118.6</v>
      </c>
      <c r="AB78" s="29">
        <f>VLOOKUP($A78,[3]TOTAL!$B$8:$BB$179,COLUMN([3]TOTAL!AQ$7),FALSE)</f>
        <v>119.7</v>
      </c>
      <c r="AC78" s="29">
        <f t="shared" si="7"/>
        <v>118.56333333333333</v>
      </c>
      <c r="AD78" s="29">
        <f>VLOOKUP($A78,[3]TOTAL!$B$8:$BB$179,COLUMN([3]TOTAL!AY$7),FALSE)</f>
        <v>100.89</v>
      </c>
      <c r="AE78" s="29">
        <f>VLOOKUP($A78,[3]TOTAL!$B$8:$BB$179,COLUMN([3]TOTAL!AZ$7),FALSE)</f>
        <v>108.01</v>
      </c>
      <c r="AF78" s="29">
        <f>VLOOKUP($A78,[3]TOTAL!$B$8:$BB$179,COLUMN([3]TOTAL!BA$7),FALSE)</f>
        <v>108.59</v>
      </c>
      <c r="AG78" s="29">
        <f t="shared" ref="AG78:AG112" si="12">AVERAGE(AD78:AF78)</f>
        <v>105.83</v>
      </c>
    </row>
    <row r="79" spans="1:33">
      <c r="A79" s="2" t="s">
        <v>33</v>
      </c>
      <c r="B79" s="2" t="s">
        <v>34</v>
      </c>
      <c r="C79" s="2" t="s">
        <v>25</v>
      </c>
      <c r="D79" s="2" t="s">
        <v>109</v>
      </c>
      <c r="E79" s="29">
        <f>VLOOKUP($A79,[2]GDPVD!$A$1:$AT$50,COLUMN([2]GDPVD!$W$1),FALSE)*1000</f>
        <v>770021062.5</v>
      </c>
      <c r="F79" s="29">
        <f>VLOOKUP($A79,[2]GDPVD!$A$1:$AT$50,COLUMN([2]GDPVD!X$1),FALSE)*1000</f>
        <v>753716062.5</v>
      </c>
      <c r="G79" s="29">
        <f>VLOOKUP($A79,[2]GDPVD!$A$1:$AT$50,COLUMN([2]GDPVD!Y$1),FALSE)*1000</f>
        <v>760313312.5</v>
      </c>
      <c r="H79" s="29">
        <f t="shared" si="8"/>
        <v>761350145.83333337</v>
      </c>
      <c r="I79" s="29">
        <f>VLOOKUP($A79,[2]GDPVD!$A$1:$AT$50,COLUMN([2]GDPVD!AF$1),FALSE)*1000</f>
        <v>974029812.5</v>
      </c>
      <c r="J79" s="29">
        <f>VLOOKUP($A79,[2]GDPVD!$A$1:$AT$50,COLUMN([2]GDPVD!AG$1),FALSE)*1000</f>
        <v>1023925563</v>
      </c>
      <c r="K79" s="29">
        <f>VLOOKUP($A79,[2]GDPVD!$A$1:$AT$50,COLUMN([2]GDPVD!AH$1),FALSE)*1000</f>
        <v>1041792313</v>
      </c>
      <c r="L79" s="29">
        <f t="shared" si="9"/>
        <v>1013249229.5</v>
      </c>
      <c r="M79" s="29">
        <f>VLOOKUP($A79,[2]GDPVD!$A$1:$AT$50,COLUMN([2]GDPVD!AP$1),FALSE)*1000</f>
        <v>1196818375</v>
      </c>
      <c r="N79" s="29">
        <f>VLOOKUP($A79,[2]GDPVD!$A$1:$AT$50,COLUMN([2]GDPVD!AQ$1),FALSE)*1000</f>
        <v>1234712750</v>
      </c>
      <c r="O79" s="29">
        <f>VLOOKUP($A79,[2]GDPVD!$A$1:$AT$50,COLUMN([2]GDPVD!AR$1),FALSE)*1000</f>
        <v>1266396000</v>
      </c>
      <c r="P79" s="29">
        <f t="shared" si="10"/>
        <v>1232642375</v>
      </c>
      <c r="R79" s="2" t="s">
        <v>33</v>
      </c>
      <c r="S79" s="2" t="s">
        <v>34</v>
      </c>
      <c r="T79" s="2" t="s">
        <v>13</v>
      </c>
      <c r="U79" s="2" t="s">
        <v>110</v>
      </c>
      <c r="V79" s="29">
        <f>VLOOKUP($A79,[3]TOTAL!$B$8:$BB$179,COLUMN([3]TOTAL!AF$7),FALSE)</f>
        <v>428.2</v>
      </c>
      <c r="W79" s="29">
        <f>VLOOKUP($A79,[3]TOTAL!$B$8:$BB$179,COLUMN([3]TOTAL!AG$7),FALSE)</f>
        <v>422.37</v>
      </c>
      <c r="X79" s="29">
        <f>VLOOKUP($A79,[3]TOTAL!$B$8:$BB$179,COLUMN([3]TOTAL!AH$7),FALSE)</f>
        <v>434.93</v>
      </c>
      <c r="Y79" s="32">
        <f t="shared" si="11"/>
        <v>428.5</v>
      </c>
      <c r="Z79" s="29">
        <f>VLOOKUP($A79,[3]TOTAL!$B$8:$BB$179,COLUMN([3]TOTAL!AO$7),FALSE)</f>
        <v>507.95</v>
      </c>
      <c r="AA79" s="29">
        <f>VLOOKUP($A79,[3]TOTAL!$B$8:$BB$179,COLUMN([3]TOTAL!AP$7),FALSE)</f>
        <v>529.54</v>
      </c>
      <c r="AB79" s="29">
        <f>VLOOKUP($A79,[3]TOTAL!$B$8:$BB$179,COLUMN([3]TOTAL!AQ$7),FALSE)</f>
        <v>522.5</v>
      </c>
      <c r="AC79" s="29">
        <f t="shared" si="7"/>
        <v>519.99666666666667</v>
      </c>
      <c r="AD79" s="29">
        <f>VLOOKUP($A79,[3]TOTAL!$B$8:$BB$179,COLUMN([3]TOTAL!AY$7),FALSE)</f>
        <v>519.49</v>
      </c>
      <c r="AE79" s="29">
        <f>VLOOKUP($A79,[3]TOTAL!$B$8:$BB$179,COLUMN([3]TOTAL!AZ$7),FALSE)</f>
        <v>527.95000000000005</v>
      </c>
      <c r="AF79" s="29">
        <f>VLOOKUP($A79,[3]TOTAL!$B$8:$BB$179,COLUMN([3]TOTAL!BA$7),FALSE)</f>
        <v>529.84</v>
      </c>
      <c r="AG79" s="29">
        <f t="shared" si="12"/>
        <v>525.7600000000001</v>
      </c>
    </row>
    <row r="80" spans="1:33">
      <c r="A80" s="2" t="s">
        <v>35</v>
      </c>
      <c r="B80" s="2" t="s">
        <v>36</v>
      </c>
      <c r="C80" s="2" t="s">
        <v>25</v>
      </c>
      <c r="D80" s="2" t="s">
        <v>109</v>
      </c>
      <c r="E80" s="29">
        <f>VLOOKUP($A80,[2]GDPVD!$A$1:$AT$50,COLUMN([2]GDPVD!$W$1),FALSE)*1000</f>
        <v>231131390.60000002</v>
      </c>
      <c r="F80" s="29">
        <f>VLOOKUP($A80,[2]GDPVD!$A$1:$AT$50,COLUMN([2]GDPVD!X$1),FALSE)*1000</f>
        <v>229014656.30000001</v>
      </c>
      <c r="G80" s="29">
        <f>VLOOKUP($A80,[2]GDPVD!$A$1:$AT$50,COLUMN([2]GDPVD!Y$1),FALSE)*1000</f>
        <v>228914500</v>
      </c>
      <c r="H80" s="29">
        <f t="shared" si="8"/>
        <v>229686848.9666667</v>
      </c>
      <c r="I80" s="29">
        <f>VLOOKUP($A80,[2]GDPVD!$A$1:$AT$50,COLUMN([2]GDPVD!AF$1),FALSE)*1000</f>
        <v>248487703.10000002</v>
      </c>
      <c r="J80" s="29">
        <f>VLOOKUP($A80,[2]GDPVD!$A$1:$AT$50,COLUMN([2]GDPVD!AG$1),FALSE)*1000</f>
        <v>257610156.30000001</v>
      </c>
      <c r="K80" s="29">
        <f>VLOOKUP($A80,[2]GDPVD!$A$1:$AT$50,COLUMN([2]GDPVD!AH$1),FALSE)*1000</f>
        <v>260812640.60000002</v>
      </c>
      <c r="L80" s="29">
        <f t="shared" si="9"/>
        <v>255636833.33333334</v>
      </c>
      <c r="M80" s="29">
        <f>VLOOKUP($A80,[2]GDPVD!$A$1:$AT$50,COLUMN([2]GDPVD!AP$1),FALSE)*1000</f>
        <v>296723062.5</v>
      </c>
      <c r="N80" s="29">
        <f>VLOOKUP($A80,[2]GDPVD!$A$1:$AT$50,COLUMN([2]GDPVD!AQ$1),FALSE)*1000</f>
        <v>305724781.29999995</v>
      </c>
      <c r="O80" s="29">
        <f>VLOOKUP($A80,[2]GDPVD!$A$1:$AT$50,COLUMN([2]GDPVD!AR$1),FALSE)*1000</f>
        <v>311616250</v>
      </c>
      <c r="P80" s="29">
        <f t="shared" si="10"/>
        <v>304688031.26666665</v>
      </c>
      <c r="R80" s="2" t="s">
        <v>35</v>
      </c>
      <c r="S80" s="2" t="s">
        <v>36</v>
      </c>
      <c r="T80" s="2" t="s">
        <v>13</v>
      </c>
      <c r="U80" s="2" t="s">
        <v>110</v>
      </c>
      <c r="V80" s="29">
        <f>VLOOKUP($A80,[3]TOTAL!$B$8:$BB$179,COLUMN([3]TOTAL!AF$7),FALSE)</f>
        <v>41.59</v>
      </c>
      <c r="W80" s="29">
        <f>VLOOKUP($A80,[3]TOTAL!$B$8:$BB$179,COLUMN([3]TOTAL!AG$7),FALSE)</f>
        <v>43.92</v>
      </c>
      <c r="X80" s="29">
        <f>VLOOKUP($A80,[3]TOTAL!$B$8:$BB$179,COLUMN([3]TOTAL!AH$7),FALSE)</f>
        <v>44.14</v>
      </c>
      <c r="Y80" s="32">
        <f t="shared" si="11"/>
        <v>43.216666666666669</v>
      </c>
      <c r="Z80" s="29">
        <f>VLOOKUP($A80,[3]TOTAL!$B$8:$BB$179,COLUMN([3]TOTAL!AO$7),FALSE)</f>
        <v>43.39</v>
      </c>
      <c r="AA80" s="29">
        <f>VLOOKUP($A80,[3]TOTAL!$B$8:$BB$179,COLUMN([3]TOTAL!AP$7),FALSE)</f>
        <v>42.45</v>
      </c>
      <c r="AB80" s="29">
        <f>VLOOKUP($A80,[3]TOTAL!$B$8:$BB$179,COLUMN([3]TOTAL!AQ$7),FALSE)</f>
        <v>43.37</v>
      </c>
      <c r="AC80" s="29">
        <f t="shared" si="7"/>
        <v>43.07</v>
      </c>
      <c r="AD80" s="29">
        <f>VLOOKUP($A80,[3]TOTAL!$B$8:$BB$179,COLUMN([3]TOTAL!AY$7),FALSE)</f>
        <v>42.35</v>
      </c>
      <c r="AE80" s="29">
        <f>VLOOKUP($A80,[3]TOTAL!$B$8:$BB$179,COLUMN([3]TOTAL!AZ$7),FALSE)</f>
        <v>43.83</v>
      </c>
      <c r="AF80" s="29">
        <f>VLOOKUP($A80,[3]TOTAL!$B$8:$BB$179,COLUMN([3]TOTAL!BA$7),FALSE)</f>
        <v>39.86</v>
      </c>
      <c r="AG80" s="29">
        <f t="shared" si="12"/>
        <v>42.013333333333335</v>
      </c>
    </row>
    <row r="81" spans="1:33">
      <c r="A81" s="2" t="s">
        <v>37</v>
      </c>
      <c r="B81" s="2" t="s">
        <v>38</v>
      </c>
      <c r="C81" s="2" t="s">
        <v>25</v>
      </c>
      <c r="D81" s="2" t="s">
        <v>109</v>
      </c>
      <c r="E81" s="29">
        <f>VLOOKUP($A81,[2]GDPVD!$A$1:$AT$50,COLUMN([2]GDPVD!$W$1),FALSE)*1000</f>
        <v>85401492.189999998</v>
      </c>
      <c r="F81" s="29">
        <f>VLOOKUP($A81,[2]GDPVD!$A$1:$AT$50,COLUMN([2]GDPVD!X$1),FALSE)*1000</f>
        <v>92801421.879999995</v>
      </c>
      <c r="G81" s="29">
        <f>VLOOKUP($A81,[2]GDPVD!$A$1:$AT$50,COLUMN([2]GDPVD!Y$1),FALSE)*1000</f>
        <v>105785257.80000001</v>
      </c>
      <c r="H81" s="29">
        <f t="shared" si="8"/>
        <v>94662723.956666663</v>
      </c>
      <c r="I81" s="29">
        <f>VLOOKUP($A81,[2]GDPVD!$A$1:$AT$50,COLUMN([2]GDPVD!AF$1),FALSE)*1000</f>
        <v>158342453.10000002</v>
      </c>
      <c r="J81" s="29">
        <f>VLOOKUP($A81,[2]GDPVD!$A$1:$AT$50,COLUMN([2]GDPVD!AG$1),FALSE)*1000</f>
        <v>165400843.80000001</v>
      </c>
      <c r="K81" s="29">
        <f>VLOOKUP($A81,[2]GDPVD!$A$1:$AT$50,COLUMN([2]GDPVD!AH$1),FALSE)*1000</f>
        <v>170938765.60000002</v>
      </c>
      <c r="L81" s="29">
        <f t="shared" si="9"/>
        <v>164894020.83333334</v>
      </c>
      <c r="M81" s="29">
        <f>VLOOKUP($A81,[2]GDPVD!$A$1:$AT$50,COLUMN([2]GDPVD!AP$1),FALSE)*1000</f>
        <v>234379281.30000001</v>
      </c>
      <c r="N81" s="29">
        <f>VLOOKUP($A81,[2]GDPVD!$A$1:$AT$50,COLUMN([2]GDPVD!AQ$1),FALSE)*1000</f>
        <v>247919671.89999998</v>
      </c>
      <c r="O81" s="29">
        <f>VLOOKUP($A81,[2]GDPVD!$A$1:$AT$50,COLUMN([2]GDPVD!AR$1),FALSE)*1000</f>
        <v>262571625</v>
      </c>
      <c r="P81" s="29">
        <f t="shared" si="10"/>
        <v>248290192.73333335</v>
      </c>
      <c r="R81" s="2" t="s">
        <v>37</v>
      </c>
      <c r="S81" s="2" t="s">
        <v>38</v>
      </c>
      <c r="T81" s="2" t="s">
        <v>13</v>
      </c>
      <c r="U81" s="2" t="s">
        <v>110</v>
      </c>
      <c r="V81" s="29">
        <f>VLOOKUP($A81,[3]TOTAL!$B$8:$BB$179,COLUMN([3]TOTAL!AF$7),FALSE)</f>
        <v>31.04</v>
      </c>
      <c r="W81" s="29">
        <f>VLOOKUP($A81,[3]TOTAL!$B$8:$BB$179,COLUMN([3]TOTAL!AG$7),FALSE)</f>
        <v>29.81</v>
      </c>
      <c r="X81" s="29">
        <f>VLOOKUP($A81,[3]TOTAL!$B$8:$BB$179,COLUMN([3]TOTAL!AH$7),FALSE)</f>
        <v>30.91</v>
      </c>
      <c r="Y81" s="32">
        <f t="shared" si="11"/>
        <v>30.586666666666662</v>
      </c>
      <c r="Z81" s="29">
        <f>VLOOKUP($A81,[3]TOTAL!$B$8:$BB$179,COLUMN([3]TOTAL!AO$7),FALSE)</f>
        <v>57.22</v>
      </c>
      <c r="AA81" s="29">
        <f>VLOOKUP($A81,[3]TOTAL!$B$8:$BB$179,COLUMN([3]TOTAL!AP$7),FALSE)</f>
        <v>52.52</v>
      </c>
      <c r="AB81" s="29">
        <f>VLOOKUP($A81,[3]TOTAL!$B$8:$BB$179,COLUMN([3]TOTAL!AQ$7),FALSE)</f>
        <v>50.43</v>
      </c>
      <c r="AC81" s="29">
        <f t="shared" si="7"/>
        <v>53.390000000000008</v>
      </c>
      <c r="AD81" s="29">
        <f>VLOOKUP($A81,[3]TOTAL!$B$8:$BB$179,COLUMN([3]TOTAL!AY$7),FALSE)</f>
        <v>65.42</v>
      </c>
      <c r="AE81" s="29">
        <f>VLOOKUP($A81,[3]TOTAL!$B$8:$BB$179,COLUMN([3]TOTAL!AZ$7),FALSE)</f>
        <v>69.78</v>
      </c>
      <c r="AF81" s="29">
        <f>VLOOKUP($A81,[3]TOTAL!$B$8:$BB$179,COLUMN([3]TOTAL!BA$7),FALSE)</f>
        <v>76.31</v>
      </c>
      <c r="AG81" s="29">
        <f t="shared" si="12"/>
        <v>70.50333333333333</v>
      </c>
    </row>
    <row r="82" spans="1:33">
      <c r="A82" s="2" t="s">
        <v>39</v>
      </c>
      <c r="B82" s="2" t="s">
        <v>40</v>
      </c>
      <c r="C82" s="2" t="s">
        <v>25</v>
      </c>
      <c r="D82" s="2" t="s">
        <v>109</v>
      </c>
      <c r="E82" s="29">
        <f>VLOOKUP($A82,[2]GDPVD!$A$1:$AT$50,COLUMN([2]GDPVD!$W$1),FALSE)*1000</f>
        <v>166502140.60000002</v>
      </c>
      <c r="F82" s="29">
        <f>VLOOKUP($A82,[2]GDPVD!$A$1:$AT$50,COLUMN([2]GDPVD!X$1),FALSE)*1000</f>
        <v>149180406.30000001</v>
      </c>
      <c r="G82" s="29">
        <f>VLOOKUP($A82,[2]GDPVD!$A$1:$AT$50,COLUMN([2]GDPVD!Y$1),FALSE)*1000</f>
        <v>148425515.60000002</v>
      </c>
      <c r="H82" s="29">
        <f t="shared" si="8"/>
        <v>154702687.50000003</v>
      </c>
      <c r="I82" s="29">
        <f>VLOOKUP($A82,[2]GDPVD!$A$1:$AT$50,COLUMN([2]GDPVD!AF$1),FALSE)*1000</f>
        <v>170571562.5</v>
      </c>
      <c r="J82" s="29">
        <f>VLOOKUP($A82,[2]GDPVD!$A$1:$AT$50,COLUMN([2]GDPVD!AG$1),FALSE)*1000</f>
        <v>178335343.80000001</v>
      </c>
      <c r="K82" s="29">
        <f>VLOOKUP($A82,[2]GDPVD!$A$1:$AT$50,COLUMN([2]GDPVD!AH$1),FALSE)*1000</f>
        <v>183835328.10000002</v>
      </c>
      <c r="L82" s="29">
        <f t="shared" si="9"/>
        <v>177580744.80000001</v>
      </c>
      <c r="M82" s="29">
        <f>VLOOKUP($A82,[2]GDPVD!$A$1:$AT$50,COLUMN([2]GDPVD!AP$1),FALSE)*1000</f>
        <v>242668609.39999998</v>
      </c>
      <c r="N82" s="29">
        <f>VLOOKUP($A82,[2]GDPVD!$A$1:$AT$50,COLUMN([2]GDPVD!AQ$1),FALSE)*1000</f>
        <v>248268968.80000001</v>
      </c>
      <c r="O82" s="29">
        <f>VLOOKUP($A82,[2]GDPVD!$A$1:$AT$50,COLUMN([2]GDPVD!AR$1),FALSE)*1000</f>
        <v>252805640.60000002</v>
      </c>
      <c r="P82" s="29">
        <f t="shared" si="10"/>
        <v>247914406.26666665</v>
      </c>
      <c r="R82" s="2" t="s">
        <v>39</v>
      </c>
      <c r="S82" s="2" t="s">
        <v>40</v>
      </c>
      <c r="T82" s="2" t="s">
        <v>13</v>
      </c>
      <c r="U82" s="2" t="s">
        <v>110</v>
      </c>
      <c r="V82" s="29">
        <f>VLOOKUP($A82,[3]TOTAL!$B$8:$BB$179,COLUMN([3]TOTAL!AF$7),FALSE)</f>
        <v>155.13999999999999</v>
      </c>
      <c r="W82" s="29">
        <f>VLOOKUP($A82,[3]TOTAL!$B$8:$BB$179,COLUMN([3]TOTAL!AG$7),FALSE)</f>
        <v>140.93</v>
      </c>
      <c r="X82" s="29">
        <f>VLOOKUP($A82,[3]TOTAL!$B$8:$BB$179,COLUMN([3]TOTAL!AH$7),FALSE)</f>
        <v>131.38</v>
      </c>
      <c r="Y82" s="32">
        <f t="shared" si="11"/>
        <v>142.48333333333332</v>
      </c>
      <c r="Z82" s="29">
        <f>VLOOKUP($A82,[3]TOTAL!$B$8:$BB$179,COLUMN([3]TOTAL!AO$7),FALSE)</f>
        <v>110.89</v>
      </c>
      <c r="AA82" s="29">
        <f>VLOOKUP($A82,[3]TOTAL!$B$8:$BB$179,COLUMN([3]TOTAL!AP$7),FALSE)</f>
        <v>121.88</v>
      </c>
      <c r="AB82" s="29">
        <f>VLOOKUP($A82,[3]TOTAL!$B$8:$BB$179,COLUMN([3]TOTAL!AQ$7),FALSE)</f>
        <v>121.43</v>
      </c>
      <c r="AC82" s="29">
        <f t="shared" si="7"/>
        <v>118.06666666666666</v>
      </c>
      <c r="AD82" s="29">
        <f>VLOOKUP($A82,[3]TOTAL!$B$8:$BB$179,COLUMN([3]TOTAL!AY$7),FALSE)</f>
        <v>110.12</v>
      </c>
      <c r="AE82" s="29">
        <f>VLOOKUP($A82,[3]TOTAL!$B$8:$BB$179,COLUMN([3]TOTAL!AZ$7),FALSE)</f>
        <v>114.38</v>
      </c>
      <c r="AF82" s="29">
        <f>VLOOKUP($A82,[3]TOTAL!$B$8:$BB$179,COLUMN([3]TOTAL!BA$7),FALSE)</f>
        <v>112.68</v>
      </c>
      <c r="AG82" s="29">
        <f t="shared" si="12"/>
        <v>112.39333333333333</v>
      </c>
    </row>
    <row r="83" spans="1:33">
      <c r="A83" s="2" t="s">
        <v>41</v>
      </c>
      <c r="B83" s="2" t="s">
        <v>42</v>
      </c>
      <c r="C83" s="2" t="s">
        <v>25</v>
      </c>
      <c r="D83" s="2" t="s">
        <v>109</v>
      </c>
      <c r="E83" s="29">
        <f>VLOOKUP($A83,[2]GDPVD!$A$1:$AT$50,COLUMN([2]GDPVD!$W$1),FALSE)*1000</f>
        <v>2056953500</v>
      </c>
      <c r="F83" s="29">
        <f>VLOOKUP($A83,[2]GDPVD!$A$1:$AT$50,COLUMN([2]GDPVD!X$1),FALSE)*1000</f>
        <v>2167688750</v>
      </c>
      <c r="G83" s="29">
        <f>VLOOKUP($A83,[2]GDPVD!$A$1:$AT$50,COLUMN([2]GDPVD!Y$1),FALSE)*1000</f>
        <v>2200214500</v>
      </c>
      <c r="H83" s="29">
        <f t="shared" si="8"/>
        <v>2141618916.6666667</v>
      </c>
      <c r="I83" s="29">
        <f>VLOOKUP($A83,[2]GDPVD!$A$1:$AT$50,COLUMN([2]GDPVD!AF$1),FALSE)*1000</f>
        <v>2412178250</v>
      </c>
      <c r="J83" s="29">
        <f>VLOOKUP($A83,[2]GDPVD!$A$1:$AT$50,COLUMN([2]GDPVD!AG$1),FALSE)*1000</f>
        <v>2491728750</v>
      </c>
      <c r="K83" s="29">
        <f>VLOOKUP($A83,[2]GDPVD!$A$1:$AT$50,COLUMN([2]GDPVD!AH$1),FALSE)*1000</f>
        <v>2532594750</v>
      </c>
      <c r="L83" s="29">
        <f t="shared" si="9"/>
        <v>2478833916.6666665</v>
      </c>
      <c r="M83" s="29">
        <f>VLOOKUP($A83,[2]GDPVD!$A$1:$AT$50,COLUMN([2]GDPVD!AP$1),FALSE)*1000</f>
        <v>2633636750</v>
      </c>
      <c r="N83" s="29">
        <f>VLOOKUP($A83,[2]GDPVD!$A$1:$AT$50,COLUMN([2]GDPVD!AQ$1),FALSE)*1000</f>
        <v>2739618750</v>
      </c>
      <c r="O83" s="29">
        <f>VLOOKUP($A83,[2]GDPVD!$A$1:$AT$50,COLUMN([2]GDPVD!AR$1),FALSE)*1000</f>
        <v>2824429750</v>
      </c>
      <c r="P83" s="29">
        <f t="shared" si="10"/>
        <v>2732561750</v>
      </c>
      <c r="R83" s="2" t="s">
        <v>41</v>
      </c>
      <c r="S83" s="2" t="s">
        <v>42</v>
      </c>
      <c r="T83" s="2" t="s">
        <v>13</v>
      </c>
      <c r="U83" s="2" t="s">
        <v>110</v>
      </c>
      <c r="V83" s="29">
        <f>VLOOKUP($A83,[3]TOTAL!$B$8:$BB$179,COLUMN([3]TOTAL!AF$7),FALSE)</f>
        <v>949.66</v>
      </c>
      <c r="W83" s="29">
        <f>VLOOKUP($A83,[3]TOTAL!$B$8:$BB$179,COLUMN([3]TOTAL!AG$7),FALSE)</f>
        <v>924.82</v>
      </c>
      <c r="X83" s="29">
        <f>VLOOKUP($A83,[3]TOTAL!$B$8:$BB$179,COLUMN([3]TOTAL!AH$7),FALSE)</f>
        <v>886.53</v>
      </c>
      <c r="Y83" s="32">
        <f t="shared" si="11"/>
        <v>920.3366666666667</v>
      </c>
      <c r="Z83" s="29">
        <f>VLOOKUP($A83,[3]TOTAL!$B$8:$BB$179,COLUMN([3]TOTAL!AO$7),FALSE)</f>
        <v>826.85</v>
      </c>
      <c r="AA83" s="29">
        <f>VLOOKUP($A83,[3]TOTAL!$B$8:$BB$179,COLUMN([3]TOTAL!AP$7),FALSE)</f>
        <v>825.04</v>
      </c>
      <c r="AB83" s="29">
        <f>VLOOKUP($A83,[3]TOTAL!$B$8:$BB$179,COLUMN([3]TOTAL!AQ$7),FALSE)</f>
        <v>843.29</v>
      </c>
      <c r="AC83" s="29">
        <f t="shared" si="7"/>
        <v>831.72666666666657</v>
      </c>
      <c r="AD83" s="29">
        <f>VLOOKUP($A83,[3]TOTAL!$B$8:$BB$179,COLUMN([3]TOTAL!AY$7),FALSE)</f>
        <v>736.99</v>
      </c>
      <c r="AE83" s="29">
        <f>VLOOKUP($A83,[3]TOTAL!$B$8:$BB$179,COLUMN([3]TOTAL!AZ$7),FALSE)</f>
        <v>768.96</v>
      </c>
      <c r="AF83" s="29">
        <f>VLOOKUP($A83,[3]TOTAL!$B$8:$BB$179,COLUMN([3]TOTAL!BA$7),FALSE)</f>
        <v>747.58</v>
      </c>
      <c r="AG83" s="29">
        <f t="shared" si="12"/>
        <v>751.17666666666673</v>
      </c>
    </row>
    <row r="84" spans="1:33">
      <c r="A84" s="2" t="s">
        <v>43</v>
      </c>
      <c r="B84" s="2" t="s">
        <v>44</v>
      </c>
      <c r="C84" s="2" t="s">
        <v>25</v>
      </c>
      <c r="D84" s="2" t="s">
        <v>109</v>
      </c>
      <c r="E84" s="29">
        <f>VLOOKUP($A84,[2]GDPVD!$A$1:$AT$50,COLUMN([2]GDPVD!$W$1),FALSE)*1000</f>
        <v>130787492.19999999</v>
      </c>
      <c r="F84" s="29">
        <f>VLOOKUP($A84,[2]GDPVD!$A$1:$AT$50,COLUMN([2]GDPVD!X$1),FALSE)*1000</f>
        <v>132488281.3</v>
      </c>
      <c r="G84" s="29">
        <f>VLOOKUP($A84,[2]GDPVD!$A$1:$AT$50,COLUMN([2]GDPVD!Y$1),FALSE)*1000</f>
        <v>135105546.89999998</v>
      </c>
      <c r="H84" s="29">
        <f t="shared" si="8"/>
        <v>132793773.46666665</v>
      </c>
      <c r="I84" s="29">
        <f>VLOOKUP($A84,[2]GDPVD!$A$1:$AT$50,COLUMN([2]GDPVD!AF$1),FALSE)*1000</f>
        <v>163240546.89999998</v>
      </c>
      <c r="J84" s="29">
        <f>VLOOKUP($A84,[2]GDPVD!$A$1:$AT$50,COLUMN([2]GDPVD!AG$1),FALSE)*1000</f>
        <v>169000750</v>
      </c>
      <c r="K84" s="29">
        <f>VLOOKUP($A84,[2]GDPVD!$A$1:$AT$50,COLUMN([2]GDPVD!AH$1),FALSE)*1000</f>
        <v>170191921.89999998</v>
      </c>
      <c r="L84" s="29">
        <f t="shared" si="9"/>
        <v>167477739.59999999</v>
      </c>
      <c r="M84" s="29">
        <f>VLOOKUP($A84,[2]GDPVD!$A$1:$AT$50,COLUMN([2]GDPVD!AP$1),FALSE)*1000</f>
        <v>176824578.10000002</v>
      </c>
      <c r="N84" s="29">
        <f>VLOOKUP($A84,[2]GDPVD!$A$1:$AT$50,COLUMN([2]GDPVD!AQ$1),FALSE)*1000</f>
        <v>179613515.60000002</v>
      </c>
      <c r="O84" s="29">
        <f>VLOOKUP($A84,[2]GDPVD!$A$1:$AT$50,COLUMN([2]GDPVD!AR$1),FALSE)*1000</f>
        <v>181597187.5</v>
      </c>
      <c r="P84" s="29">
        <f t="shared" si="10"/>
        <v>179345093.73333335</v>
      </c>
      <c r="R84" s="2" t="s">
        <v>43</v>
      </c>
      <c r="S84" s="2" t="s">
        <v>44</v>
      </c>
      <c r="T84" s="2" t="s">
        <v>13</v>
      </c>
      <c r="U84" s="2" t="s">
        <v>110</v>
      </c>
      <c r="V84" s="29">
        <f>VLOOKUP($A84,[3]TOTAL!$B$8:$BB$179,COLUMN([3]TOTAL!AF$7),FALSE)</f>
        <v>50.63</v>
      </c>
      <c r="W84" s="29">
        <f>VLOOKUP($A84,[3]TOTAL!$B$8:$BB$179,COLUMN([3]TOTAL!AG$7),FALSE)</f>
        <v>60.68</v>
      </c>
      <c r="X84" s="29">
        <f>VLOOKUP($A84,[3]TOTAL!$B$8:$BB$179,COLUMN([3]TOTAL!AH$7),FALSE)</f>
        <v>54.93</v>
      </c>
      <c r="Y84" s="32">
        <f t="shared" si="11"/>
        <v>55.413333333333334</v>
      </c>
      <c r="Z84" s="29">
        <f>VLOOKUP($A84,[3]TOTAL!$B$8:$BB$179,COLUMN([3]TOTAL!AO$7),FALSE)</f>
        <v>54.71</v>
      </c>
      <c r="AA84" s="29">
        <f>VLOOKUP($A84,[3]TOTAL!$B$8:$BB$179,COLUMN([3]TOTAL!AP$7),FALSE)</f>
        <v>50.76</v>
      </c>
      <c r="AB84" s="29">
        <f>VLOOKUP($A84,[3]TOTAL!$B$8:$BB$179,COLUMN([3]TOTAL!AQ$7),FALSE)</f>
        <v>52.33</v>
      </c>
      <c r="AC84" s="29">
        <f t="shared" si="7"/>
        <v>52.6</v>
      </c>
      <c r="AD84" s="29">
        <f>VLOOKUP($A84,[3]TOTAL!$B$8:$BB$179,COLUMN([3]TOTAL!AY$7),FALSE)</f>
        <v>46.88</v>
      </c>
      <c r="AE84" s="29">
        <f>VLOOKUP($A84,[3]TOTAL!$B$8:$BB$179,COLUMN([3]TOTAL!AZ$7),FALSE)</f>
        <v>46.97</v>
      </c>
      <c r="AF84" s="29">
        <f>VLOOKUP($A84,[3]TOTAL!$B$8:$BB$179,COLUMN([3]TOTAL!BA$7),FALSE)</f>
        <v>41.68</v>
      </c>
      <c r="AG84" s="29">
        <f t="shared" si="12"/>
        <v>45.176666666666669</v>
      </c>
    </row>
    <row r="85" spans="1:33">
      <c r="A85" s="2" t="s">
        <v>45</v>
      </c>
      <c r="B85" s="2" t="s">
        <v>46</v>
      </c>
      <c r="C85" s="2" t="s">
        <v>25</v>
      </c>
      <c r="D85" s="2" t="s">
        <v>109</v>
      </c>
      <c r="E85" s="29">
        <f>VLOOKUP($A85,[2]GDPVD!$A$1:$AT$50,COLUMN([2]GDPVD!$W$1),FALSE)*1000</f>
        <v>768246187.5</v>
      </c>
      <c r="F85" s="29">
        <f>VLOOKUP($A85,[2]GDPVD!$A$1:$AT$50,COLUMN([2]GDPVD!X$1),FALSE)*1000</f>
        <v>787782750</v>
      </c>
      <c r="G85" s="29">
        <f>VLOOKUP($A85,[2]GDPVD!$A$1:$AT$50,COLUMN([2]GDPVD!Y$1),FALSE)*1000</f>
        <v>795114375</v>
      </c>
      <c r="H85" s="29">
        <f t="shared" si="8"/>
        <v>783714437.5</v>
      </c>
      <c r="I85" s="29">
        <f>VLOOKUP($A85,[2]GDPVD!$A$1:$AT$50,COLUMN([2]GDPVD!AF$1),FALSE)*1000</f>
        <v>963709187.5</v>
      </c>
      <c r="J85" s="29">
        <f>VLOOKUP($A85,[2]GDPVD!$A$1:$AT$50,COLUMN([2]GDPVD!AG$1),FALSE)*1000</f>
        <v>1012373000</v>
      </c>
      <c r="K85" s="29">
        <f>VLOOKUP($A85,[2]GDPVD!$A$1:$AT$50,COLUMN([2]GDPVD!AH$1),FALSE)*1000</f>
        <v>1049521375</v>
      </c>
      <c r="L85" s="29">
        <f t="shared" si="9"/>
        <v>1008534520.8333334</v>
      </c>
      <c r="M85" s="29">
        <f>VLOOKUP($A85,[2]GDPVD!$A$1:$AT$50,COLUMN([2]GDPVD!AP$1),FALSE)*1000</f>
        <v>1243150375</v>
      </c>
      <c r="N85" s="29">
        <f>VLOOKUP($A85,[2]GDPVD!$A$1:$AT$50,COLUMN([2]GDPVD!AQ$1),FALSE)*1000</f>
        <v>1239173250</v>
      </c>
      <c r="O85" s="29">
        <f>VLOOKUP($A85,[2]GDPVD!$A$1:$AT$50,COLUMN([2]GDPVD!AR$1),FALSE)*1000</f>
        <v>1244351375</v>
      </c>
      <c r="P85" s="29">
        <f t="shared" si="10"/>
        <v>1242225000</v>
      </c>
      <c r="R85" s="2" t="s">
        <v>45</v>
      </c>
      <c r="S85" s="2" t="s">
        <v>46</v>
      </c>
      <c r="T85" s="2" t="s">
        <v>13</v>
      </c>
      <c r="U85" s="2" t="s">
        <v>110</v>
      </c>
      <c r="V85" s="29">
        <f>VLOOKUP($A85,[3]TOTAL!$B$8:$BB$179,COLUMN([3]TOTAL!AF$7),FALSE)</f>
        <v>205.22</v>
      </c>
      <c r="W85" s="29">
        <f>VLOOKUP($A85,[3]TOTAL!$B$8:$BB$179,COLUMN([3]TOTAL!AG$7),FALSE)</f>
        <v>212.88</v>
      </c>
      <c r="X85" s="29">
        <f>VLOOKUP($A85,[3]TOTAL!$B$8:$BB$179,COLUMN([3]TOTAL!AH$7),FALSE)</f>
        <v>224.41</v>
      </c>
      <c r="Y85" s="32">
        <f t="shared" si="11"/>
        <v>214.17</v>
      </c>
      <c r="Z85" s="29">
        <f>VLOOKUP($A85,[3]TOTAL!$B$8:$BB$179,COLUMN([3]TOTAL!AO$7),FALSE)</f>
        <v>268.42</v>
      </c>
      <c r="AA85" s="29">
        <f>VLOOKUP($A85,[3]TOTAL!$B$8:$BB$179,COLUMN([3]TOTAL!AP$7),FALSE)</f>
        <v>283.92</v>
      </c>
      <c r="AB85" s="29">
        <f>VLOOKUP($A85,[3]TOTAL!$B$8:$BB$179,COLUMN([3]TOTAL!AQ$7),FALSE)</f>
        <v>285.52999999999997</v>
      </c>
      <c r="AC85" s="29">
        <f t="shared" si="7"/>
        <v>279.29000000000002</v>
      </c>
      <c r="AD85" s="29">
        <f>VLOOKUP($A85,[3]TOTAL!$B$8:$BB$179,COLUMN([3]TOTAL!AY$7),FALSE)</f>
        <v>282.49</v>
      </c>
      <c r="AE85" s="29">
        <f>VLOOKUP($A85,[3]TOTAL!$B$8:$BB$179,COLUMN([3]TOTAL!AZ$7),FALSE)</f>
        <v>267.92</v>
      </c>
      <c r="AF85" s="29">
        <f>VLOOKUP($A85,[3]TOTAL!$B$8:$BB$179,COLUMN([3]TOTAL!BA$7),FALSE)</f>
        <v>270.32</v>
      </c>
      <c r="AG85" s="29">
        <f t="shared" si="12"/>
        <v>273.57666666666665</v>
      </c>
    </row>
    <row r="86" spans="1:33">
      <c r="A86" s="2" t="s">
        <v>47</v>
      </c>
      <c r="B86" s="2" t="s">
        <v>48</v>
      </c>
      <c r="C86" s="2" t="s">
        <v>25</v>
      </c>
      <c r="D86" s="2" t="s">
        <v>109</v>
      </c>
      <c r="E86" s="29">
        <f>VLOOKUP($A86,[2]GDPVD!$A$1:$AT$50,COLUMN([2]GDPVD!$W$1),FALSE)*1000</f>
        <v>15319655.27</v>
      </c>
      <c r="F86" s="29">
        <f>VLOOKUP($A86,[2]GDPVD!$A$1:$AT$50,COLUMN([2]GDPVD!X$1),FALSE)*1000</f>
        <v>14183572.270000001</v>
      </c>
      <c r="G86" s="29">
        <f>VLOOKUP($A86,[2]GDPVD!$A$1:$AT$50,COLUMN([2]GDPVD!Y$1),FALSE)*1000</f>
        <v>11712429.690000001</v>
      </c>
      <c r="H86" s="29">
        <f t="shared" si="8"/>
        <v>13738552.410000002</v>
      </c>
      <c r="I86" s="29">
        <f>VLOOKUP($A86,[2]GDPVD!$A$1:$AT$50,COLUMN([2]GDPVD!AF$1),FALSE)*1000</f>
        <v>14364491.210000001</v>
      </c>
      <c r="J86" s="29">
        <f>VLOOKUP($A86,[2]GDPVD!$A$1:$AT$50,COLUMN([2]GDPVD!AG$1),FALSE)*1000</f>
        <v>15757441.41</v>
      </c>
      <c r="K86" s="29">
        <f>VLOOKUP($A86,[2]GDPVD!$A$1:$AT$50,COLUMN([2]GDPVD!AH$1),FALSE)*1000</f>
        <v>16747267.58</v>
      </c>
      <c r="L86" s="29">
        <f t="shared" si="9"/>
        <v>15623066.733333334</v>
      </c>
      <c r="M86" s="29">
        <f>VLOOKUP($A86,[2]GDPVD!$A$1:$AT$50,COLUMN([2]GDPVD!AP$1),FALSE)*1000</f>
        <v>21699175.780000001</v>
      </c>
      <c r="N86" s="29">
        <f>VLOOKUP($A86,[2]GDPVD!$A$1:$AT$50,COLUMN([2]GDPVD!AQ$1),FALSE)*1000</f>
        <v>22421835.940000001</v>
      </c>
      <c r="O86" s="29">
        <f>VLOOKUP($A86,[2]GDPVD!$A$1:$AT$50,COLUMN([2]GDPVD!AR$1),FALSE)*1000</f>
        <v>24278912.109999999</v>
      </c>
      <c r="P86" s="29">
        <f t="shared" si="10"/>
        <v>22799974.609999999</v>
      </c>
      <c r="R86" s="2" t="s">
        <v>47</v>
      </c>
      <c r="S86" s="2" t="s">
        <v>48</v>
      </c>
      <c r="T86" s="2" t="s">
        <v>13</v>
      </c>
      <c r="U86" s="2" t="s">
        <v>110</v>
      </c>
      <c r="V86" s="29">
        <f>VLOOKUP($A86,[3]TOTAL!$B$8:$BB$179,COLUMN([3]TOTAL!AF$7),FALSE)</f>
        <v>36.11</v>
      </c>
      <c r="W86" s="29">
        <f>VLOOKUP($A86,[3]TOTAL!$B$8:$BB$179,COLUMN([3]TOTAL!AG$7),FALSE)</f>
        <v>32.11</v>
      </c>
      <c r="X86" s="29">
        <f>VLOOKUP($A86,[3]TOTAL!$B$8:$BB$179,COLUMN([3]TOTAL!AH$7),FALSE)</f>
        <v>23.49</v>
      </c>
      <c r="Y86" s="32">
        <f t="shared" si="11"/>
        <v>30.569999999999997</v>
      </c>
      <c r="Z86" s="29">
        <f>VLOOKUP($A86,[3]TOTAL!$B$8:$BB$179,COLUMN([3]TOTAL!AO$7),FALSE)</f>
        <v>14.89</v>
      </c>
      <c r="AA86" s="29">
        <f>VLOOKUP($A86,[3]TOTAL!$B$8:$BB$179,COLUMN([3]TOTAL!AP$7),FALSE)</f>
        <v>14.62</v>
      </c>
      <c r="AB86" s="29">
        <f>VLOOKUP($A86,[3]TOTAL!$B$8:$BB$179,COLUMN([3]TOTAL!AQ$7),FALSE)</f>
        <v>15.08</v>
      </c>
      <c r="AC86" s="29">
        <f t="shared" si="7"/>
        <v>14.863333333333332</v>
      </c>
      <c r="AD86" s="29">
        <f>VLOOKUP($A86,[3]TOTAL!$B$8:$BB$179,COLUMN([3]TOTAL!AY$7),FALSE)</f>
        <v>14.66</v>
      </c>
      <c r="AE86" s="29">
        <f>VLOOKUP($A86,[3]TOTAL!$B$8:$BB$179,COLUMN([3]TOTAL!AZ$7),FALSE)</f>
        <v>18.47</v>
      </c>
      <c r="AF86" s="29">
        <f>VLOOKUP($A86,[3]TOTAL!$B$8:$BB$179,COLUMN([3]TOTAL!BA$7),FALSE)</f>
        <v>19.3</v>
      </c>
      <c r="AG86" s="29">
        <f t="shared" si="12"/>
        <v>17.476666666666663</v>
      </c>
    </row>
    <row r="87" spans="1:33">
      <c r="A87" s="2" t="s">
        <v>49</v>
      </c>
      <c r="B87" s="2" t="s">
        <v>50</v>
      </c>
      <c r="C87" s="2" t="s">
        <v>25</v>
      </c>
      <c r="D87" s="2" t="s">
        <v>109</v>
      </c>
      <c r="E87" s="29">
        <f>VLOOKUP($A87,[2]GDPVD!$A$1:$AT$50,COLUMN([2]GDPVD!$W$1),FALSE)*1000</f>
        <v>116978867.19999999</v>
      </c>
      <c r="F87" s="29">
        <f>VLOOKUP($A87,[2]GDPVD!$A$1:$AT$50,COLUMN([2]GDPVD!X$1),FALSE)*1000</f>
        <v>109896585.90000001</v>
      </c>
      <c r="G87" s="29">
        <f>VLOOKUP($A87,[2]GDPVD!$A$1:$AT$50,COLUMN([2]GDPVD!Y$1),FALSE)*1000</f>
        <v>105540984.40000001</v>
      </c>
      <c r="H87" s="29">
        <f t="shared" si="8"/>
        <v>110805479.16666667</v>
      </c>
      <c r="I87" s="29">
        <f>VLOOKUP($A87,[2]GDPVD!$A$1:$AT$50,COLUMN([2]GDPVD!AF$1),FALSE)*1000</f>
        <v>134242109.39999998</v>
      </c>
      <c r="J87" s="29">
        <f>VLOOKUP($A87,[2]GDPVD!$A$1:$AT$50,COLUMN([2]GDPVD!AG$1),FALSE)*1000</f>
        <v>141388828.10000002</v>
      </c>
      <c r="K87" s="29">
        <f>VLOOKUP($A87,[2]GDPVD!$A$1:$AT$50,COLUMN([2]GDPVD!AH$1),FALSE)*1000</f>
        <v>144617796.89999998</v>
      </c>
      <c r="L87" s="29">
        <f t="shared" si="9"/>
        <v>140082911.46666667</v>
      </c>
      <c r="M87" s="29">
        <f>VLOOKUP($A87,[2]GDPVD!$A$1:$AT$50,COLUMN([2]GDPVD!AP$1),FALSE)*1000</f>
        <v>162419343.80000001</v>
      </c>
      <c r="N87" s="29">
        <f>VLOOKUP($A87,[2]GDPVD!$A$1:$AT$50,COLUMN([2]GDPVD!AQ$1),FALSE)*1000</f>
        <v>167817343.80000001</v>
      </c>
      <c r="O87" s="29">
        <f>VLOOKUP($A87,[2]GDPVD!$A$1:$AT$50,COLUMN([2]GDPVD!AR$1),FALSE)*1000</f>
        <v>172478437.5</v>
      </c>
      <c r="P87" s="29">
        <f t="shared" si="10"/>
        <v>167571708.36666667</v>
      </c>
      <c r="R87" s="2" t="s">
        <v>49</v>
      </c>
      <c r="S87" s="2" t="s">
        <v>50</v>
      </c>
      <c r="T87" s="2" t="s">
        <v>13</v>
      </c>
      <c r="U87" s="2" t="s">
        <v>110</v>
      </c>
      <c r="V87" s="29">
        <f>VLOOKUP($A87,[3]TOTAL!$B$8:$BB$179,COLUMN([3]TOTAL!AF$7),FALSE)</f>
        <v>54.4</v>
      </c>
      <c r="W87" s="29">
        <f>VLOOKUP($A87,[3]TOTAL!$B$8:$BB$179,COLUMN([3]TOTAL!AG$7),FALSE)</f>
        <v>55.86</v>
      </c>
      <c r="X87" s="29">
        <f>VLOOKUP($A87,[3]TOTAL!$B$8:$BB$179,COLUMN([3]TOTAL!AH$7),FALSE)</f>
        <v>53.68</v>
      </c>
      <c r="Y87" s="32">
        <f t="shared" si="11"/>
        <v>54.646666666666668</v>
      </c>
      <c r="Z87" s="29">
        <f>VLOOKUP($A87,[3]TOTAL!$B$8:$BB$179,COLUMN([3]TOTAL!AO$7),FALSE)</f>
        <v>56.1</v>
      </c>
      <c r="AA87" s="29">
        <f>VLOOKUP($A87,[3]TOTAL!$B$8:$BB$179,COLUMN([3]TOTAL!AP$7),FALSE)</f>
        <v>55.35</v>
      </c>
      <c r="AB87" s="29">
        <f>VLOOKUP($A87,[3]TOTAL!$B$8:$BB$179,COLUMN([3]TOTAL!AQ$7),FALSE)</f>
        <v>60.51</v>
      </c>
      <c r="AC87" s="29">
        <f t="shared" si="7"/>
        <v>57.32</v>
      </c>
      <c r="AD87" s="29">
        <f>VLOOKUP($A87,[3]TOTAL!$B$8:$BB$179,COLUMN([3]TOTAL!AY$7),FALSE)</f>
        <v>55.09</v>
      </c>
      <c r="AE87" s="29">
        <f>VLOOKUP($A87,[3]TOTAL!$B$8:$BB$179,COLUMN([3]TOTAL!AZ$7),FALSE)</f>
        <v>63.22</v>
      </c>
      <c r="AF87" s="29">
        <f>VLOOKUP($A87,[3]TOTAL!$B$8:$BB$179,COLUMN([3]TOTAL!BA$7),FALSE)</f>
        <v>55.61</v>
      </c>
      <c r="AG87" s="29">
        <f t="shared" si="12"/>
        <v>57.973333333333336</v>
      </c>
    </row>
    <row r="88" spans="1:33">
      <c r="A88" s="2" t="s">
        <v>51</v>
      </c>
      <c r="B88" s="2" t="s">
        <v>52</v>
      </c>
      <c r="C88" s="2" t="s">
        <v>25</v>
      </c>
      <c r="D88" s="2" t="s">
        <v>109</v>
      </c>
      <c r="E88" s="29">
        <f>VLOOKUP($A88,[2]GDPVD!$A$1:$AT$50,COLUMN([2]GDPVD!$W$1),FALSE)*1000</f>
        <v>1414252750</v>
      </c>
      <c r="F88" s="29">
        <f>VLOOKUP($A88,[2]GDPVD!$A$1:$AT$50,COLUMN([2]GDPVD!X$1),FALSE)*1000</f>
        <v>1429285875</v>
      </c>
      <c r="G88" s="29">
        <f>VLOOKUP($A88,[2]GDPVD!$A$1:$AT$50,COLUMN([2]GDPVD!Y$1),FALSE)*1000</f>
        <v>1448392000</v>
      </c>
      <c r="H88" s="29">
        <f t="shared" si="8"/>
        <v>1430643541.6666667</v>
      </c>
      <c r="I88" s="29">
        <f>VLOOKUP($A88,[2]GDPVD!$A$1:$AT$50,COLUMN([2]GDPVD!AF$1),FALSE)*1000</f>
        <v>1656082250</v>
      </c>
      <c r="J88" s="29">
        <f>VLOOKUP($A88,[2]GDPVD!$A$1:$AT$50,COLUMN([2]GDPVD!AG$1),FALSE)*1000</f>
        <v>1719334625</v>
      </c>
      <c r="K88" s="29">
        <f>VLOOKUP($A88,[2]GDPVD!$A$1:$AT$50,COLUMN([2]GDPVD!AH$1),FALSE)*1000</f>
        <v>1750455625</v>
      </c>
      <c r="L88" s="29">
        <f t="shared" si="9"/>
        <v>1708624166.6666667</v>
      </c>
      <c r="M88" s="29">
        <f>VLOOKUP($A88,[2]GDPVD!$A$1:$AT$50,COLUMN([2]GDPVD!AP$1),FALSE)*1000</f>
        <v>1887357000</v>
      </c>
      <c r="N88" s="29">
        <f>VLOOKUP($A88,[2]GDPVD!$A$1:$AT$50,COLUMN([2]GDPVD!AQ$1),FALSE)*1000</f>
        <v>1917061375</v>
      </c>
      <c r="O88" s="29">
        <f>VLOOKUP($A88,[2]GDPVD!$A$1:$AT$50,COLUMN([2]GDPVD!AR$1),FALSE)*1000</f>
        <v>1949651875</v>
      </c>
      <c r="P88" s="29">
        <f t="shared" si="10"/>
        <v>1918023416.6666667</v>
      </c>
      <c r="R88" s="2" t="s">
        <v>51</v>
      </c>
      <c r="S88" s="2" t="s">
        <v>52</v>
      </c>
      <c r="T88" s="2" t="s">
        <v>13</v>
      </c>
      <c r="U88" s="2" t="s">
        <v>110</v>
      </c>
      <c r="V88" s="29">
        <f>VLOOKUP($A88,[3]TOTAL!$B$8:$BB$179,COLUMN([3]TOTAL!AF$7),FALSE)</f>
        <v>352.57</v>
      </c>
      <c r="W88" s="29">
        <f>VLOOKUP($A88,[3]TOTAL!$B$8:$BB$179,COLUMN([3]TOTAL!AG$7),FALSE)</f>
        <v>380.12</v>
      </c>
      <c r="X88" s="29">
        <f>VLOOKUP($A88,[3]TOTAL!$B$8:$BB$179,COLUMN([3]TOTAL!AH$7),FALSE)</f>
        <v>368.45</v>
      </c>
      <c r="Y88" s="32">
        <f t="shared" si="11"/>
        <v>367.04666666666668</v>
      </c>
      <c r="Z88" s="29">
        <f>VLOOKUP($A88,[3]TOTAL!$B$8:$BB$179,COLUMN([3]TOTAL!AO$7),FALSE)</f>
        <v>382.98</v>
      </c>
      <c r="AA88" s="29">
        <f>VLOOKUP($A88,[3]TOTAL!$B$8:$BB$179,COLUMN([3]TOTAL!AP$7),FALSE)</f>
        <v>378.68</v>
      </c>
      <c r="AB88" s="29">
        <f>VLOOKUP($A88,[3]TOTAL!$B$8:$BB$179,COLUMN([3]TOTAL!AQ$7),FALSE)</f>
        <v>385.31</v>
      </c>
      <c r="AC88" s="29">
        <f t="shared" si="7"/>
        <v>382.32333333333332</v>
      </c>
      <c r="AD88" s="29">
        <f>VLOOKUP($A88,[3]TOTAL!$B$8:$BB$179,COLUMN([3]TOTAL!AY$7),FALSE)</f>
        <v>349.38</v>
      </c>
      <c r="AE88" s="29">
        <f>VLOOKUP($A88,[3]TOTAL!$B$8:$BB$179,COLUMN([3]TOTAL!AZ$7),FALSE)</f>
        <v>356.7</v>
      </c>
      <c r="AF88" s="29">
        <f>VLOOKUP($A88,[3]TOTAL!$B$8:$BB$179,COLUMN([3]TOTAL!BA$7),FALSE)</f>
        <v>328.31</v>
      </c>
      <c r="AG88" s="29">
        <f t="shared" si="12"/>
        <v>344.79666666666662</v>
      </c>
    </row>
    <row r="89" spans="1:33">
      <c r="A89" s="2" t="s">
        <v>53</v>
      </c>
      <c r="B89" s="2" t="s">
        <v>54</v>
      </c>
      <c r="C89" s="2" t="s">
        <v>25</v>
      </c>
      <c r="D89" s="2" t="s">
        <v>109</v>
      </c>
      <c r="E89" s="29">
        <f>VLOOKUP($A89,[2]GDPVD!$A$1:$AT$50,COLUMN([2]GDPVD!$W$1),FALSE)*1000</f>
        <v>1305668750</v>
      </c>
      <c r="F89" s="29">
        <f>VLOOKUP($A89,[2]GDPVD!$A$1:$AT$50,COLUMN([2]GDPVD!X$1),FALSE)*1000</f>
        <v>1282451750</v>
      </c>
      <c r="G89" s="29">
        <f>VLOOKUP($A89,[2]GDPVD!$A$1:$AT$50,COLUMN([2]GDPVD!Y$1),FALSE)*1000</f>
        <v>1293450375</v>
      </c>
      <c r="H89" s="29">
        <f t="shared" si="8"/>
        <v>1293856958.3333333</v>
      </c>
      <c r="I89" s="29">
        <f>VLOOKUP($A89,[2]GDPVD!$A$1:$AT$50,COLUMN([2]GDPVD!AF$1),FALSE)*1000</f>
        <v>1645524375</v>
      </c>
      <c r="J89" s="29">
        <f>VLOOKUP($A89,[2]GDPVD!$A$1:$AT$50,COLUMN([2]GDPVD!AG$1),FALSE)*1000</f>
        <v>1715220000</v>
      </c>
      <c r="K89" s="29">
        <f>VLOOKUP($A89,[2]GDPVD!$A$1:$AT$50,COLUMN([2]GDPVD!AH$1),FALSE)*1000</f>
        <v>1764710500</v>
      </c>
      <c r="L89" s="29">
        <f t="shared" si="9"/>
        <v>1708484958.3333333</v>
      </c>
      <c r="M89" s="29">
        <f>VLOOKUP($A89,[2]GDPVD!$A$1:$AT$50,COLUMN([2]GDPVD!AP$1),FALSE)*1000</f>
        <v>2006853500</v>
      </c>
      <c r="N89" s="29">
        <f>VLOOKUP($A89,[2]GDPVD!$A$1:$AT$50,COLUMN([2]GDPVD!AQ$1),FALSE)*1000</f>
        <v>2042963250</v>
      </c>
      <c r="O89" s="29">
        <f>VLOOKUP($A89,[2]GDPVD!$A$1:$AT$50,COLUMN([2]GDPVD!AR$1),FALSE)*1000</f>
        <v>2063235500</v>
      </c>
      <c r="P89" s="29">
        <f t="shared" si="10"/>
        <v>2037684083.3333333</v>
      </c>
      <c r="R89" s="2" t="s">
        <v>53</v>
      </c>
      <c r="S89" s="2" t="s">
        <v>54</v>
      </c>
      <c r="T89" s="2" t="s">
        <v>13</v>
      </c>
      <c r="U89" s="2" t="s">
        <v>110</v>
      </c>
      <c r="V89" s="29">
        <f>VLOOKUP($A89,[3]TOTAL!$B$8:$BB$179,COLUMN([3]TOTAL!AF$7),FALSE)</f>
        <v>549.25</v>
      </c>
      <c r="W89" s="29">
        <f>VLOOKUP($A89,[3]TOTAL!$B$8:$BB$179,COLUMN([3]TOTAL!AG$7),FALSE)</f>
        <v>560.30999999999995</v>
      </c>
      <c r="X89" s="29">
        <f>VLOOKUP($A89,[3]TOTAL!$B$8:$BB$179,COLUMN([3]TOTAL!AH$7),FALSE)</f>
        <v>549.25</v>
      </c>
      <c r="Y89" s="32">
        <f t="shared" si="11"/>
        <v>552.93666666666661</v>
      </c>
      <c r="Z89" s="29">
        <f>VLOOKUP($A89,[3]TOTAL!$B$8:$BB$179,COLUMN([3]TOTAL!AO$7),FALSE)</f>
        <v>515.94000000000005</v>
      </c>
      <c r="AA89" s="29">
        <f>VLOOKUP($A89,[3]TOTAL!$B$8:$BB$179,COLUMN([3]TOTAL!AP$7),FALSE)</f>
        <v>524.29</v>
      </c>
      <c r="AB89" s="29">
        <f>VLOOKUP($A89,[3]TOTAL!$B$8:$BB$179,COLUMN([3]TOTAL!AQ$7),FALSE)</f>
        <v>537.22</v>
      </c>
      <c r="AC89" s="29">
        <f t="shared" si="7"/>
        <v>525.81666666666672</v>
      </c>
      <c r="AD89" s="29">
        <f>VLOOKUP($A89,[3]TOTAL!$B$8:$BB$179,COLUMN([3]TOTAL!AY$7),FALSE)</f>
        <v>464.75</v>
      </c>
      <c r="AE89" s="29">
        <f>VLOOKUP($A89,[3]TOTAL!$B$8:$BB$179,COLUMN([3]TOTAL!AZ$7),FALSE)</f>
        <v>482.18</v>
      </c>
      <c r="AF89" s="29">
        <f>VLOOKUP($A89,[3]TOTAL!$B$8:$BB$179,COLUMN([3]TOTAL!BA$7),FALSE)</f>
        <v>443.01</v>
      </c>
      <c r="AG89" s="29">
        <f t="shared" si="12"/>
        <v>463.31333333333333</v>
      </c>
    </row>
    <row r="90" spans="1:33">
      <c r="A90" s="2" t="s">
        <v>55</v>
      </c>
      <c r="B90" s="2" t="s">
        <v>56</v>
      </c>
      <c r="C90" s="2" t="s">
        <v>25</v>
      </c>
      <c r="D90" s="2" t="s">
        <v>109</v>
      </c>
      <c r="E90" s="29">
        <f>VLOOKUP($A90,[2]GDPVD!$A$1:$AT$50,COLUMN([2]GDPVD!$W$1),FALSE)*1000</f>
        <v>175578265.60000002</v>
      </c>
      <c r="F90" s="29">
        <f>VLOOKUP($A90,[2]GDPVD!$A$1:$AT$50,COLUMN([2]GDPVD!X$1),FALSE)*1000</f>
        <v>181189937.5</v>
      </c>
      <c r="G90" s="29">
        <f>VLOOKUP($A90,[2]GDPVD!$A$1:$AT$50,COLUMN([2]GDPVD!Y$1),FALSE)*1000</f>
        <v>182467265.60000002</v>
      </c>
      <c r="H90" s="29">
        <f t="shared" si="8"/>
        <v>179745156.23333335</v>
      </c>
      <c r="I90" s="29">
        <f>VLOOKUP($A90,[2]GDPVD!$A$1:$AT$50,COLUMN([2]GDPVD!AF$1),FALSE)*1000</f>
        <v>212280390.60000002</v>
      </c>
      <c r="J90" s="29">
        <f>VLOOKUP($A90,[2]GDPVD!$A$1:$AT$50,COLUMN([2]GDPVD!AG$1),FALSE)*1000</f>
        <v>221785046.89999998</v>
      </c>
      <c r="K90" s="29">
        <f>VLOOKUP($A90,[2]GDPVD!$A$1:$AT$50,COLUMN([2]GDPVD!AH$1),FALSE)*1000</f>
        <v>231093750</v>
      </c>
      <c r="L90" s="29">
        <f t="shared" si="9"/>
        <v>221719729.16666666</v>
      </c>
      <c r="M90" s="29">
        <f>VLOOKUP($A90,[2]GDPVD!$A$1:$AT$50,COLUMN([2]GDPVD!AP$1),FALSE)*1000</f>
        <v>285452625</v>
      </c>
      <c r="N90" s="29">
        <f>VLOOKUP($A90,[2]GDPVD!$A$1:$AT$50,COLUMN([2]GDPVD!AQ$1),FALSE)*1000</f>
        <v>271344343.79999995</v>
      </c>
      <c r="O90" s="29">
        <f>VLOOKUP($A90,[2]GDPVD!$A$1:$AT$50,COLUMN([2]GDPVD!AR$1),FALSE)*1000</f>
        <v>252065781.30000001</v>
      </c>
      <c r="P90" s="29">
        <f t="shared" si="10"/>
        <v>269620916.69999999</v>
      </c>
      <c r="R90" s="2" t="s">
        <v>55</v>
      </c>
      <c r="S90" s="2" t="s">
        <v>56</v>
      </c>
      <c r="T90" s="2" t="s">
        <v>13</v>
      </c>
      <c r="U90" s="2" t="s">
        <v>110</v>
      </c>
      <c r="V90" s="29">
        <f>VLOOKUP($A90,[3]TOTAL!$B$8:$BB$179,COLUMN([3]TOTAL!AF$7),FALSE)</f>
        <v>70.13</v>
      </c>
      <c r="W90" s="29">
        <f>VLOOKUP($A90,[3]TOTAL!$B$8:$BB$179,COLUMN([3]TOTAL!AG$7),FALSE)</f>
        <v>70</v>
      </c>
      <c r="X90" s="29">
        <f>VLOOKUP($A90,[3]TOTAL!$B$8:$BB$179,COLUMN([3]TOTAL!AH$7),FALSE)</f>
        <v>71.84</v>
      </c>
      <c r="Y90" s="32">
        <f t="shared" si="11"/>
        <v>70.656666666666666</v>
      </c>
      <c r="Z90" s="29">
        <f>VLOOKUP($A90,[3]TOTAL!$B$8:$BB$179,COLUMN([3]TOTAL!AO$7),FALSE)</f>
        <v>80.45</v>
      </c>
      <c r="AA90" s="29">
        <f>VLOOKUP($A90,[3]TOTAL!$B$8:$BB$179,COLUMN([3]TOTAL!AP$7),FALSE)</f>
        <v>87.43</v>
      </c>
      <c r="AB90" s="29">
        <f>VLOOKUP($A90,[3]TOTAL!$B$8:$BB$179,COLUMN([3]TOTAL!AQ$7),FALSE)</f>
        <v>89.56</v>
      </c>
      <c r="AC90" s="29">
        <f t="shared" si="7"/>
        <v>85.813333333333333</v>
      </c>
      <c r="AD90" s="29">
        <f>VLOOKUP($A90,[3]TOTAL!$B$8:$BB$179,COLUMN([3]TOTAL!AY$7),FALSE)</f>
        <v>90.22</v>
      </c>
      <c r="AE90" s="29">
        <f>VLOOKUP($A90,[3]TOTAL!$B$8:$BB$179,COLUMN([3]TOTAL!AZ$7),FALSE)</f>
        <v>84.17</v>
      </c>
      <c r="AF90" s="29">
        <f>VLOOKUP($A90,[3]TOTAL!$B$8:$BB$179,COLUMN([3]TOTAL!BA$7),FALSE)</f>
        <v>83.64</v>
      </c>
      <c r="AG90" s="29">
        <f t="shared" si="12"/>
        <v>86.009999999999991</v>
      </c>
    </row>
    <row r="91" spans="1:33">
      <c r="A91" s="2" t="s">
        <v>57</v>
      </c>
      <c r="B91" s="2" t="s">
        <v>58</v>
      </c>
      <c r="C91" s="2" t="s">
        <v>25</v>
      </c>
      <c r="D91" s="2" t="s">
        <v>109</v>
      </c>
      <c r="E91" s="29">
        <f>VLOOKUP($A91,[2]GDPVD!$A$1:$AT$50,COLUMN([2]GDPVD!$W$1),FALSE)*1000</f>
        <v>134058500</v>
      </c>
      <c r="F91" s="29">
        <f>VLOOKUP($A91,[2]GDPVD!$A$1:$AT$50,COLUMN([2]GDPVD!X$1),FALSE)*1000</f>
        <v>119814562.5</v>
      </c>
      <c r="G91" s="29">
        <f>VLOOKUP($A91,[2]GDPVD!$A$1:$AT$50,COLUMN([2]GDPVD!Y$1),FALSE)*1000</f>
        <v>116247265.59999999</v>
      </c>
      <c r="H91" s="29">
        <f t="shared" si="8"/>
        <v>123373442.7</v>
      </c>
      <c r="I91" s="29">
        <f>VLOOKUP($A91,[2]GDPVD!$A$1:$AT$50,COLUMN([2]GDPVD!AF$1),FALSE)*1000</f>
        <v>134053531.3</v>
      </c>
      <c r="J91" s="29">
        <f>VLOOKUP($A91,[2]GDPVD!$A$1:$AT$50,COLUMN([2]GDPVD!AG$1),FALSE)*1000</f>
        <v>139636921.89999998</v>
      </c>
      <c r="K91" s="29">
        <f>VLOOKUP($A91,[2]GDPVD!$A$1:$AT$50,COLUMN([2]GDPVD!AH$1),FALSE)*1000</f>
        <v>145010968.80000001</v>
      </c>
      <c r="L91" s="29">
        <f t="shared" si="9"/>
        <v>139567140.66666666</v>
      </c>
      <c r="M91" s="29">
        <f>VLOOKUP($A91,[2]GDPVD!$A$1:$AT$50,COLUMN([2]GDPVD!AP$1),FALSE)*1000</f>
        <v>167686703.10000002</v>
      </c>
      <c r="N91" s="29">
        <f>VLOOKUP($A91,[2]GDPVD!$A$1:$AT$50,COLUMN([2]GDPVD!AQ$1),FALSE)*1000</f>
        <v>169867796.89999998</v>
      </c>
      <c r="O91" s="29">
        <f>VLOOKUP($A91,[2]GDPVD!$A$1:$AT$50,COLUMN([2]GDPVD!AR$1),FALSE)*1000</f>
        <v>172668875</v>
      </c>
      <c r="P91" s="29">
        <f t="shared" si="10"/>
        <v>170074458.33333334</v>
      </c>
      <c r="R91" s="2" t="s">
        <v>57</v>
      </c>
      <c r="S91" s="2" t="s">
        <v>58</v>
      </c>
      <c r="T91" s="2" t="s">
        <v>13</v>
      </c>
      <c r="U91" s="2" t="s">
        <v>110</v>
      </c>
      <c r="V91" s="29">
        <f>VLOOKUP($A91,[3]TOTAL!$B$8:$BB$179,COLUMN([3]TOTAL!AF$7),FALSE)</f>
        <v>66.400000000000006</v>
      </c>
      <c r="W91" s="29">
        <f>VLOOKUP($A91,[3]TOTAL!$B$8:$BB$179,COLUMN([3]TOTAL!AG$7),FALSE)</f>
        <v>63.98</v>
      </c>
      <c r="X91" s="29">
        <f>VLOOKUP($A91,[3]TOTAL!$B$8:$BB$179,COLUMN([3]TOTAL!AH$7),FALSE)</f>
        <v>57.8</v>
      </c>
      <c r="Y91" s="32">
        <f t="shared" si="11"/>
        <v>62.726666666666667</v>
      </c>
      <c r="Z91" s="29">
        <f>VLOOKUP($A91,[3]TOTAL!$B$8:$BB$179,COLUMN([3]TOTAL!AO$7),FALSE)</f>
        <v>57.22</v>
      </c>
      <c r="AA91" s="29">
        <f>VLOOKUP($A91,[3]TOTAL!$B$8:$BB$179,COLUMN([3]TOTAL!AP$7),FALSE)</f>
        <v>54.2</v>
      </c>
      <c r="AB91" s="29">
        <f>VLOOKUP($A91,[3]TOTAL!$B$8:$BB$179,COLUMN([3]TOTAL!AQ$7),FALSE)</f>
        <v>55.56</v>
      </c>
      <c r="AC91" s="29">
        <f t="shared" si="7"/>
        <v>55.660000000000004</v>
      </c>
      <c r="AD91" s="29">
        <f>VLOOKUP($A91,[3]TOTAL!$B$8:$BB$179,COLUMN([3]TOTAL!AY$7),FALSE)</f>
        <v>48.16</v>
      </c>
      <c r="AE91" s="29">
        <f>VLOOKUP($A91,[3]TOTAL!$B$8:$BB$179,COLUMN([3]TOTAL!AZ$7),FALSE)</f>
        <v>48.95</v>
      </c>
      <c r="AF91" s="29">
        <f>VLOOKUP($A91,[3]TOTAL!$B$8:$BB$179,COLUMN([3]TOTAL!BA$7),FALSE)</f>
        <v>47.39</v>
      </c>
      <c r="AG91" s="29">
        <f t="shared" si="12"/>
        <v>48.166666666666664</v>
      </c>
    </row>
    <row r="92" spans="1:33">
      <c r="A92" s="2" t="s">
        <v>59</v>
      </c>
      <c r="B92" s="2" t="s">
        <v>60</v>
      </c>
      <c r="C92" s="2" t="s">
        <v>25</v>
      </c>
      <c r="D92" s="2" t="s">
        <v>109</v>
      </c>
      <c r="E92" s="29">
        <f>VLOOKUP($A92,[2]GDPVD!$A$1:$AT$50,COLUMN([2]GDPVD!$W$1),FALSE)*1000</f>
        <v>61596367.189999998</v>
      </c>
      <c r="F92" s="29">
        <f>VLOOKUP($A92,[2]GDPVD!$A$1:$AT$50,COLUMN([2]GDPVD!X$1),FALSE)*1000</f>
        <v>62784957.030000001</v>
      </c>
      <c r="G92" s="29">
        <f>VLOOKUP($A92,[2]GDPVD!$A$1:$AT$50,COLUMN([2]GDPVD!Y$1),FALSE)*1000</f>
        <v>64884031.25</v>
      </c>
      <c r="H92" s="29">
        <f t="shared" si="8"/>
        <v>63088451.82333333</v>
      </c>
      <c r="I92" s="29">
        <f>VLOOKUP($A92,[2]GDPVD!$A$1:$AT$50,COLUMN([2]GDPVD!AF$1),FALSE)*1000</f>
        <v>114038039.09999999</v>
      </c>
      <c r="J92" s="29">
        <f>VLOOKUP($A92,[2]GDPVD!$A$1:$AT$50,COLUMN([2]GDPVD!AG$1),FALSE)*1000</f>
        <v>126276468.8</v>
      </c>
      <c r="K92" s="29">
        <f>VLOOKUP($A92,[2]GDPVD!$A$1:$AT$50,COLUMN([2]GDPVD!AH$1),FALSE)*1000</f>
        <v>133009765.60000001</v>
      </c>
      <c r="L92" s="29">
        <f t="shared" si="9"/>
        <v>124441424.5</v>
      </c>
      <c r="M92" s="29">
        <f>VLOOKUP($A92,[2]GDPVD!$A$1:$AT$50,COLUMN([2]GDPVD!AP$1),FALSE)*1000</f>
        <v>165915046.89999998</v>
      </c>
      <c r="N92" s="29">
        <f>VLOOKUP($A92,[2]GDPVD!$A$1:$AT$50,COLUMN([2]GDPVD!AQ$1),FALSE)*1000</f>
        <v>164627781.30000001</v>
      </c>
      <c r="O92" s="29">
        <f>VLOOKUP($A92,[2]GDPVD!$A$1:$AT$50,COLUMN([2]GDPVD!AR$1),FALSE)*1000</f>
        <v>166973765.60000002</v>
      </c>
      <c r="P92" s="29">
        <f t="shared" si="10"/>
        <v>165838864.59999999</v>
      </c>
      <c r="R92" s="2" t="s">
        <v>59</v>
      </c>
      <c r="S92" s="2" t="s">
        <v>60</v>
      </c>
      <c r="T92" s="2" t="s">
        <v>13</v>
      </c>
      <c r="U92" s="2" t="s">
        <v>110</v>
      </c>
      <c r="V92" s="29">
        <f>VLOOKUP($A92,[3]TOTAL!$B$8:$BB$179,COLUMN([3]TOTAL!AF$7),FALSE)</f>
        <v>30.48</v>
      </c>
      <c r="W92" s="29">
        <f>VLOOKUP($A92,[3]TOTAL!$B$8:$BB$179,COLUMN([3]TOTAL!AG$7),FALSE)</f>
        <v>31.08</v>
      </c>
      <c r="X92" s="29">
        <f>VLOOKUP($A92,[3]TOTAL!$B$8:$BB$179,COLUMN([3]TOTAL!AH$7),FALSE)</f>
        <v>31.17</v>
      </c>
      <c r="Y92" s="32">
        <f t="shared" si="11"/>
        <v>30.91</v>
      </c>
      <c r="Z92" s="29">
        <f>VLOOKUP($A92,[3]TOTAL!$B$8:$BB$179,COLUMN([3]TOTAL!AO$7),FALSE)</f>
        <v>39.4</v>
      </c>
      <c r="AA92" s="29">
        <f>VLOOKUP($A92,[3]TOTAL!$B$8:$BB$179,COLUMN([3]TOTAL!AP$7),FALSE)</f>
        <v>41.07</v>
      </c>
      <c r="AB92" s="29">
        <f>VLOOKUP($A92,[3]TOTAL!$B$8:$BB$179,COLUMN([3]TOTAL!AQ$7),FALSE)</f>
        <v>43.3</v>
      </c>
      <c r="AC92" s="29">
        <f t="shared" si="7"/>
        <v>41.256666666666668</v>
      </c>
      <c r="AD92" s="29">
        <f>VLOOKUP($A92,[3]TOTAL!$B$8:$BB$179,COLUMN([3]TOTAL!AY$7),FALSE)</f>
        <v>39.270000000000003</v>
      </c>
      <c r="AE92" s="29">
        <f>VLOOKUP($A92,[3]TOTAL!$B$8:$BB$179,COLUMN([3]TOTAL!AZ$7),FALSE)</f>
        <v>38.93</v>
      </c>
      <c r="AF92" s="29">
        <f>VLOOKUP($A92,[3]TOTAL!$B$8:$BB$179,COLUMN([3]TOTAL!BA$7),FALSE)</f>
        <v>34.93</v>
      </c>
      <c r="AG92" s="29">
        <f t="shared" si="12"/>
        <v>37.71</v>
      </c>
    </row>
    <row r="93" spans="1:33">
      <c r="A93" s="2" t="s">
        <v>61</v>
      </c>
      <c r="B93" s="2" t="s">
        <v>62</v>
      </c>
      <c r="C93" s="2" t="s">
        <v>25</v>
      </c>
      <c r="D93" s="2" t="s">
        <v>109</v>
      </c>
      <c r="E93" s="29">
        <f>VLOOKUP($A93,[2]GDPVD!$A$1:$AT$50,COLUMN([2]GDPVD!$W$1),FALSE)*1000</f>
        <v>6529855.4690000005</v>
      </c>
      <c r="F93" s="29">
        <f>VLOOKUP($A93,[2]GDPVD!$A$1:$AT$50,COLUMN([2]GDPVD!X$1),FALSE)*1000</f>
        <v>6515259.2769999998</v>
      </c>
      <c r="G93" s="29">
        <f>VLOOKUP($A93,[2]GDPVD!$A$1:$AT$50,COLUMN([2]GDPVD!Y$1),FALSE)*1000</f>
        <v>6295441.4059999995</v>
      </c>
      <c r="H93" s="29">
        <f t="shared" si="8"/>
        <v>6446852.0506666666</v>
      </c>
      <c r="I93" s="29">
        <f>VLOOKUP($A93,[2]GDPVD!$A$1:$AT$50,COLUMN([2]GDPVD!AF$1),FALSE)*1000</f>
        <v>8049209.4730000002</v>
      </c>
      <c r="J93" s="29">
        <f>VLOOKUP($A93,[2]GDPVD!$A$1:$AT$50,COLUMN([2]GDPVD!AG$1),FALSE)*1000</f>
        <v>8397310.5469999984</v>
      </c>
      <c r="K93" s="29">
        <f>VLOOKUP($A93,[2]GDPVD!$A$1:$AT$50,COLUMN([2]GDPVD!AH$1),FALSE)*1000</f>
        <v>8726619.1409999989</v>
      </c>
      <c r="L93" s="29">
        <f t="shared" si="9"/>
        <v>8391046.3870000001</v>
      </c>
      <c r="M93" s="29">
        <f>VLOOKUP($A93,[2]GDPVD!$A$1:$AT$50,COLUMN([2]GDPVD!AP$1),FALSE)*1000</f>
        <v>10860218.75</v>
      </c>
      <c r="N93" s="29">
        <f>VLOOKUP($A93,[2]GDPVD!$A$1:$AT$50,COLUMN([2]GDPVD!AQ$1),FALSE)*1000</f>
        <v>10415147.460000001</v>
      </c>
      <c r="O93" s="29">
        <f>VLOOKUP($A93,[2]GDPVD!$A$1:$AT$50,COLUMN([2]GDPVD!AR$1),FALSE)*1000</f>
        <v>10716144.529999999</v>
      </c>
      <c r="P93" s="29">
        <f t="shared" si="10"/>
        <v>10663836.913333334</v>
      </c>
      <c r="R93" s="2" t="s">
        <v>61</v>
      </c>
      <c r="S93" s="2" t="s">
        <v>62</v>
      </c>
      <c r="T93" s="2" t="s">
        <v>13</v>
      </c>
      <c r="U93" s="2" t="s">
        <v>110</v>
      </c>
      <c r="V93" s="29">
        <f>VLOOKUP($A93,[3]TOTAL!$B$8:$BB$179,COLUMN([3]TOTAL!AF$7),FALSE)</f>
        <v>1.89</v>
      </c>
      <c r="W93" s="29">
        <f>VLOOKUP($A93,[3]TOTAL!$B$8:$BB$179,COLUMN([3]TOTAL!AG$7),FALSE)</f>
        <v>1.86</v>
      </c>
      <c r="X93" s="29">
        <f>VLOOKUP($A93,[3]TOTAL!$B$8:$BB$179,COLUMN([3]TOTAL!AH$7),FALSE)</f>
        <v>1.89</v>
      </c>
      <c r="Y93" s="32">
        <f t="shared" si="11"/>
        <v>1.88</v>
      </c>
      <c r="Z93" s="29">
        <f>VLOOKUP($A93,[3]TOTAL!$B$8:$BB$179,COLUMN([3]TOTAL!AO$7),FALSE)</f>
        <v>2.04</v>
      </c>
      <c r="AA93" s="29">
        <f>VLOOKUP($A93,[3]TOTAL!$B$8:$BB$179,COLUMN([3]TOTAL!AP$7),FALSE)</f>
        <v>2.15</v>
      </c>
      <c r="AB93" s="29">
        <f>VLOOKUP($A93,[3]TOTAL!$B$8:$BB$179,COLUMN([3]TOTAL!AQ$7),FALSE)</f>
        <v>2.09</v>
      </c>
      <c r="AC93" s="29">
        <f t="shared" si="7"/>
        <v>2.0933333333333333</v>
      </c>
      <c r="AD93" s="29">
        <f>VLOOKUP($A93,[3]TOTAL!$B$8:$BB$179,COLUMN([3]TOTAL!AY$7),FALSE)</f>
        <v>2.06</v>
      </c>
      <c r="AE93" s="29">
        <f>VLOOKUP($A93,[3]TOTAL!$B$8:$BB$179,COLUMN([3]TOTAL!AZ$7),FALSE)</f>
        <v>1.93</v>
      </c>
      <c r="AF93" s="29">
        <f>VLOOKUP($A93,[3]TOTAL!$B$8:$BB$179,COLUMN([3]TOTAL!BA$7),FALSE)</f>
        <v>1.85</v>
      </c>
      <c r="AG93" s="29">
        <f t="shared" si="12"/>
        <v>1.9466666666666665</v>
      </c>
    </row>
    <row r="94" spans="1:33">
      <c r="A94" s="2" t="s">
        <v>63</v>
      </c>
      <c r="B94" s="2" t="s">
        <v>64</v>
      </c>
      <c r="C94" s="2" t="s">
        <v>25</v>
      </c>
      <c r="D94" s="2" t="s">
        <v>109</v>
      </c>
      <c r="E94" s="29">
        <f>VLOOKUP($A94,[2]GDPVD!$A$1:$AT$50,COLUMN([2]GDPVD!$W$1),FALSE)*1000</f>
        <v>80320960.939999998</v>
      </c>
      <c r="F94" s="29">
        <f>VLOOKUP($A94,[2]GDPVD!$A$1:$AT$50,COLUMN([2]GDPVD!X$1),FALSE)*1000</f>
        <v>87040828.129999995</v>
      </c>
      <c r="G94" s="29">
        <f>VLOOKUP($A94,[2]GDPVD!$A$1:$AT$50,COLUMN([2]GDPVD!Y$1),FALSE)*1000</f>
        <v>94368796.879999995</v>
      </c>
      <c r="H94" s="29">
        <f t="shared" si="8"/>
        <v>87243528.649999991</v>
      </c>
      <c r="I94" s="29">
        <f>VLOOKUP($A94,[2]GDPVD!$A$1:$AT$50,COLUMN([2]GDPVD!AF$1),FALSE)*1000</f>
        <v>133337968.8</v>
      </c>
      <c r="J94" s="29">
        <f>VLOOKUP($A94,[2]GDPVD!$A$1:$AT$50,COLUMN([2]GDPVD!AG$1),FALSE)*1000</f>
        <v>144885796.89999998</v>
      </c>
      <c r="K94" s="29">
        <f>VLOOKUP($A94,[2]GDPVD!$A$1:$AT$50,COLUMN([2]GDPVD!AH$1),FALSE)*1000</f>
        <v>144622031.30000001</v>
      </c>
      <c r="L94" s="29">
        <f t="shared" si="9"/>
        <v>140948599</v>
      </c>
      <c r="M94" s="29">
        <f>VLOOKUP($A94,[2]GDPVD!$A$1:$AT$50,COLUMN([2]GDPVD!AP$1),FALSE)*1000</f>
        <v>190352453.10000002</v>
      </c>
      <c r="N94" s="29">
        <f>VLOOKUP($A94,[2]GDPVD!$A$1:$AT$50,COLUMN([2]GDPVD!AQ$1),FALSE)*1000</f>
        <v>199838015.60000002</v>
      </c>
      <c r="O94" s="29">
        <f>VLOOKUP($A94,[2]GDPVD!$A$1:$AT$50,COLUMN([2]GDPVD!AR$1),FALSE)*1000</f>
        <v>209039625</v>
      </c>
      <c r="P94" s="29">
        <f t="shared" si="10"/>
        <v>199743364.56666669</v>
      </c>
      <c r="R94" s="2" t="s">
        <v>63</v>
      </c>
      <c r="S94" s="2" t="s">
        <v>64</v>
      </c>
      <c r="T94" s="2" t="s">
        <v>13</v>
      </c>
      <c r="U94" s="2" t="s">
        <v>110</v>
      </c>
      <c r="V94" s="29">
        <f>VLOOKUP($A94,[3]TOTAL!$B$8:$BB$179,COLUMN([3]TOTAL!AF$7),FALSE)</f>
        <v>33.54</v>
      </c>
      <c r="W94" s="29">
        <f>VLOOKUP($A94,[3]TOTAL!$B$8:$BB$179,COLUMN([3]TOTAL!AG$7),FALSE)</f>
        <v>34.049999999999997</v>
      </c>
      <c r="X94" s="29">
        <f>VLOOKUP($A94,[3]TOTAL!$B$8:$BB$179,COLUMN([3]TOTAL!AH$7),FALSE)</f>
        <v>36.380000000000003</v>
      </c>
      <c r="Y94" s="32">
        <f t="shared" si="11"/>
        <v>34.656666666666666</v>
      </c>
      <c r="Z94" s="29">
        <f>VLOOKUP($A94,[3]TOTAL!$B$8:$BB$179,COLUMN([3]TOTAL!AO$7),FALSE)</f>
        <v>50.78</v>
      </c>
      <c r="AA94" s="29">
        <f>VLOOKUP($A94,[3]TOTAL!$B$8:$BB$179,COLUMN([3]TOTAL!AP$7),FALSE)</f>
        <v>55.18</v>
      </c>
      <c r="AB94" s="29">
        <f>VLOOKUP($A94,[3]TOTAL!$B$8:$BB$179,COLUMN([3]TOTAL!AQ$7),FALSE)</f>
        <v>56.24</v>
      </c>
      <c r="AC94" s="29">
        <f t="shared" si="7"/>
        <v>54.06666666666667</v>
      </c>
      <c r="AD94" s="29">
        <f>VLOOKUP($A94,[3]TOTAL!$B$8:$BB$179,COLUMN([3]TOTAL!AY$7),FALSE)</f>
        <v>63.53</v>
      </c>
      <c r="AE94" s="29">
        <f>VLOOKUP($A94,[3]TOTAL!$B$8:$BB$179,COLUMN([3]TOTAL!AZ$7),FALSE)</f>
        <v>68.05</v>
      </c>
      <c r="AF94" s="29">
        <f>VLOOKUP($A94,[3]TOTAL!$B$8:$BB$179,COLUMN([3]TOTAL!BA$7),FALSE)</f>
        <v>67.239999999999995</v>
      </c>
      <c r="AG94" s="29">
        <f t="shared" si="12"/>
        <v>66.273333333333326</v>
      </c>
    </row>
    <row r="95" spans="1:33">
      <c r="A95" s="2" t="s">
        <v>65</v>
      </c>
      <c r="B95" s="2" t="s">
        <v>66</v>
      </c>
      <c r="C95" s="2" t="s">
        <v>25</v>
      </c>
      <c r="D95" s="2" t="s">
        <v>109</v>
      </c>
      <c r="E95" s="29">
        <f>VLOOKUP($A95,[2]GDPVD!$A$1:$AT$50,COLUMN([2]GDPVD!$W$1),FALSE)*1000</f>
        <v>1346790750</v>
      </c>
      <c r="F95" s="29">
        <f>VLOOKUP($A95,[2]GDPVD!$A$1:$AT$50,COLUMN([2]GDPVD!X$1),FALSE)*1000</f>
        <v>1367427375</v>
      </c>
      <c r="G95" s="29">
        <f>VLOOKUP($A95,[2]GDPVD!$A$1:$AT$50,COLUMN([2]GDPVD!Y$1),FALSE)*1000</f>
        <v>1376991000</v>
      </c>
      <c r="H95" s="29">
        <f t="shared" si="8"/>
        <v>1363736375</v>
      </c>
      <c r="I95" s="29">
        <f>VLOOKUP($A95,[2]GDPVD!$A$1:$AT$50,COLUMN([2]GDPVD!AF$1),FALSE)*1000</f>
        <v>1520598000</v>
      </c>
      <c r="J95" s="29">
        <f>VLOOKUP($A95,[2]GDPVD!$A$1:$AT$50,COLUMN([2]GDPVD!AG$1),FALSE)*1000</f>
        <v>1579793000</v>
      </c>
      <c r="K95" s="29">
        <f>VLOOKUP($A95,[2]GDPVD!$A$1:$AT$50,COLUMN([2]GDPVD!AH$1),FALSE)*1000</f>
        <v>1607536750</v>
      </c>
      <c r="L95" s="29">
        <f t="shared" si="9"/>
        <v>1569309250</v>
      </c>
      <c r="M95" s="29">
        <f>VLOOKUP($A95,[2]GDPVD!$A$1:$AT$50,COLUMN([2]GDPVD!AP$1),FALSE)*1000</f>
        <v>1608300625</v>
      </c>
      <c r="N95" s="29">
        <f>VLOOKUP($A95,[2]GDPVD!$A$1:$AT$50,COLUMN([2]GDPVD!AQ$1),FALSE)*1000</f>
        <v>1635332250</v>
      </c>
      <c r="O95" s="29">
        <f>VLOOKUP($A95,[2]GDPVD!$A$1:$AT$50,COLUMN([2]GDPVD!AR$1),FALSE)*1000</f>
        <v>1643416875</v>
      </c>
      <c r="P95" s="29">
        <f t="shared" si="10"/>
        <v>1629016583.3333333</v>
      </c>
      <c r="R95" s="2" t="s">
        <v>65</v>
      </c>
      <c r="S95" s="2" t="s">
        <v>66</v>
      </c>
      <c r="T95" s="2" t="s">
        <v>13</v>
      </c>
      <c r="U95" s="2" t="s">
        <v>110</v>
      </c>
      <c r="V95" s="29">
        <f>VLOOKUP($A95,[3]TOTAL!$B$8:$BB$179,COLUMN([3]TOTAL!AF$7),FALSE)</f>
        <v>397.36</v>
      </c>
      <c r="W95" s="29">
        <f>VLOOKUP($A95,[3]TOTAL!$B$8:$BB$179,COLUMN([3]TOTAL!AG$7),FALSE)</f>
        <v>396.23</v>
      </c>
      <c r="X95" s="29">
        <f>VLOOKUP($A95,[3]TOTAL!$B$8:$BB$179,COLUMN([3]TOTAL!AH$7),FALSE)</f>
        <v>395.42</v>
      </c>
      <c r="Y95" s="32">
        <f t="shared" si="11"/>
        <v>396.33666666666664</v>
      </c>
      <c r="Z95" s="29">
        <f>VLOOKUP($A95,[3]TOTAL!$B$8:$BB$179,COLUMN([3]TOTAL!AO$7),FALSE)</f>
        <v>425</v>
      </c>
      <c r="AA95" s="29">
        <f>VLOOKUP($A95,[3]TOTAL!$B$8:$BB$179,COLUMN([3]TOTAL!AP$7),FALSE)</f>
        <v>426.04</v>
      </c>
      <c r="AB95" s="29">
        <f>VLOOKUP($A95,[3]TOTAL!$B$8:$BB$179,COLUMN([3]TOTAL!AQ$7),FALSE)</f>
        <v>428.64</v>
      </c>
      <c r="AC95" s="29">
        <f t="shared" si="7"/>
        <v>426.55999999999995</v>
      </c>
      <c r="AD95" s="29">
        <f>VLOOKUP($A95,[3]TOTAL!$B$8:$BB$179,COLUMN([3]TOTAL!AY$7),FALSE)</f>
        <v>389.41</v>
      </c>
      <c r="AE95" s="29">
        <f>VLOOKUP($A95,[3]TOTAL!$B$8:$BB$179,COLUMN([3]TOTAL!AZ$7),FALSE)</f>
        <v>398.47</v>
      </c>
      <c r="AF95" s="29">
        <f>VLOOKUP($A95,[3]TOTAL!$B$8:$BB$179,COLUMN([3]TOTAL!BA$7),FALSE)</f>
        <v>392.97</v>
      </c>
      <c r="AG95" s="29">
        <f t="shared" si="12"/>
        <v>393.61666666666673</v>
      </c>
    </row>
    <row r="96" spans="1:33">
      <c r="A96" s="2" t="s">
        <v>67</v>
      </c>
      <c r="B96" s="2" t="s">
        <v>68</v>
      </c>
      <c r="C96" s="2" t="s">
        <v>25</v>
      </c>
      <c r="D96" s="2" t="s">
        <v>109</v>
      </c>
      <c r="E96" s="29">
        <f>VLOOKUP($A96,[2]GDPVD!$A$1:$AT$50,COLUMN([2]GDPVD!$W$1),FALSE)*1000</f>
        <v>3276612250</v>
      </c>
      <c r="F96" s="29">
        <f>VLOOKUP($A96,[2]GDPVD!$A$1:$AT$50,COLUMN([2]GDPVD!X$1),FALSE)*1000</f>
        <v>3385538000</v>
      </c>
      <c r="G96" s="29">
        <f>VLOOKUP($A96,[2]GDPVD!$A$1:$AT$50,COLUMN([2]GDPVD!Y$1),FALSE)*1000</f>
        <v>3413265750</v>
      </c>
      <c r="H96" s="29">
        <f t="shared" si="8"/>
        <v>3358472000</v>
      </c>
      <c r="I96" s="29">
        <f>VLOOKUP($A96,[2]GDPVD!$A$1:$AT$50,COLUMN([2]GDPVD!AF$1),FALSE)*1000</f>
        <v>3584363500</v>
      </c>
      <c r="J96" s="29">
        <f>VLOOKUP($A96,[2]GDPVD!$A$1:$AT$50,COLUMN([2]GDPVD!AG$1),FALSE)*1000</f>
        <v>3665279500</v>
      </c>
      <c r="K96" s="29">
        <f>VLOOKUP($A96,[2]GDPVD!$A$1:$AT$50,COLUMN([2]GDPVD!AH$1),FALSE)*1000</f>
        <v>3678308250</v>
      </c>
      <c r="L96" s="29">
        <f t="shared" si="9"/>
        <v>3642650416.6666665</v>
      </c>
      <c r="M96" s="29">
        <f>VLOOKUP($A96,[2]GDPVD!$A$1:$AT$50,COLUMN([2]GDPVD!AP$1),FALSE)*1000</f>
        <v>3779065000</v>
      </c>
      <c r="N96" s="29">
        <f>VLOOKUP($A96,[2]GDPVD!$A$1:$AT$50,COLUMN([2]GDPVD!AQ$1),FALSE)*1000</f>
        <v>3954872000</v>
      </c>
      <c r="O96" s="29">
        <f>VLOOKUP($A96,[2]GDPVD!$A$1:$AT$50,COLUMN([2]GDPVD!AR$1),FALSE)*1000</f>
        <v>3931753250</v>
      </c>
      <c r="P96" s="29">
        <f t="shared" si="10"/>
        <v>3888563416.6666665</v>
      </c>
      <c r="R96" s="2" t="s">
        <v>67</v>
      </c>
      <c r="S96" s="2" t="s">
        <v>68</v>
      </c>
      <c r="T96" s="2" t="s">
        <v>13</v>
      </c>
      <c r="U96" s="2" t="s">
        <v>110</v>
      </c>
      <c r="V96" s="29">
        <f>VLOOKUP($A96,[3]TOTAL!$B$8:$BB$179,COLUMN([3]TOTAL!AF$7),FALSE)</f>
        <v>1061.57</v>
      </c>
      <c r="W96" s="29">
        <f>VLOOKUP($A96,[3]TOTAL!$B$8:$BB$179,COLUMN([3]TOTAL!AG$7),FALSE)</f>
        <v>1069.18</v>
      </c>
      <c r="X96" s="29">
        <f>VLOOKUP($A96,[3]TOTAL!$B$8:$BB$179,COLUMN([3]TOTAL!AH$7),FALSE)</f>
        <v>1079.05</v>
      </c>
      <c r="Y96" s="32">
        <f t="shared" si="11"/>
        <v>1069.9333333333334</v>
      </c>
      <c r="Z96" s="29">
        <f>VLOOKUP($A96,[3]TOTAL!$B$8:$BB$179,COLUMN([3]TOTAL!AO$7),FALSE)</f>
        <v>1161.24</v>
      </c>
      <c r="AA96" s="29">
        <f>VLOOKUP($A96,[3]TOTAL!$B$8:$BB$179,COLUMN([3]TOTAL!AP$7),FALSE)</f>
        <v>1175.83</v>
      </c>
      <c r="AB96" s="29">
        <f>VLOOKUP($A96,[3]TOTAL!$B$8:$BB$179,COLUMN([3]TOTAL!AQ$7),FALSE)</f>
        <v>1161.26</v>
      </c>
      <c r="AC96" s="29">
        <f t="shared" si="7"/>
        <v>1166.1099999999999</v>
      </c>
      <c r="AD96" s="29">
        <f>VLOOKUP($A96,[3]TOTAL!$B$8:$BB$179,COLUMN([3]TOTAL!AY$7),FALSE)</f>
        <v>1089.0899999999999</v>
      </c>
      <c r="AE96" s="29">
        <f>VLOOKUP($A96,[3]TOTAL!$B$8:$BB$179,COLUMN([3]TOTAL!AZ$7),FALSE)</f>
        <v>1138.01</v>
      </c>
      <c r="AF96" s="29">
        <f>VLOOKUP($A96,[3]TOTAL!$B$8:$BB$179,COLUMN([3]TOTAL!BA$7),FALSE)</f>
        <v>1186.04</v>
      </c>
      <c r="AG96" s="29">
        <f t="shared" si="12"/>
        <v>1137.7133333333334</v>
      </c>
    </row>
    <row r="97" spans="1:33">
      <c r="A97" s="2" t="s">
        <v>69</v>
      </c>
      <c r="B97" s="2" t="s">
        <v>70</v>
      </c>
      <c r="C97" s="2" t="s">
        <v>25</v>
      </c>
      <c r="D97" s="2" t="s">
        <v>109</v>
      </c>
      <c r="E97" s="29">
        <f>VLOOKUP($A97,[2]GDPVD!$A$1:$AT$50,COLUMN([2]GDPVD!$W$1),FALSE)*1000</f>
        <v>467692343.79999995</v>
      </c>
      <c r="F97" s="29">
        <f>VLOOKUP($A97,[2]GDPVD!$A$1:$AT$50,COLUMN([2]GDPVD!X$1),FALSE)*1000</f>
        <v>513118687.5</v>
      </c>
      <c r="G97" s="29">
        <f>VLOOKUP($A97,[2]GDPVD!$A$1:$AT$50,COLUMN([2]GDPVD!Y$1),FALSE)*1000</f>
        <v>542701062.5</v>
      </c>
      <c r="H97" s="29">
        <f t="shared" si="8"/>
        <v>507837364.59999996</v>
      </c>
      <c r="I97" s="29">
        <f>VLOOKUP($A97,[2]GDPVD!$A$1:$AT$50,COLUMN([2]GDPVD!AF$1),FALSE)*1000</f>
        <v>809250250</v>
      </c>
      <c r="J97" s="29">
        <f>VLOOKUP($A97,[2]GDPVD!$A$1:$AT$50,COLUMN([2]GDPVD!AG$1),FALSE)*1000</f>
        <v>880446375</v>
      </c>
      <c r="K97" s="29">
        <f>VLOOKUP($A97,[2]GDPVD!$A$1:$AT$50,COLUMN([2]GDPVD!AH$1),FALSE)*1000</f>
        <v>915430500</v>
      </c>
      <c r="L97" s="29">
        <f t="shared" si="9"/>
        <v>868375708.33333337</v>
      </c>
      <c r="M97" s="29">
        <f>VLOOKUP($A97,[2]GDPVD!$A$1:$AT$50,COLUMN([2]GDPVD!AP$1),FALSE)*1000</f>
        <v>1244217125</v>
      </c>
      <c r="N97" s="29">
        <f>VLOOKUP($A97,[2]GDPVD!$A$1:$AT$50,COLUMN([2]GDPVD!AQ$1),FALSE)*1000</f>
        <v>1322854625</v>
      </c>
      <c r="O97" s="29">
        <f>VLOOKUP($A97,[2]GDPVD!$A$1:$AT$50,COLUMN([2]GDPVD!AR$1),FALSE)*1000</f>
        <v>1371564125</v>
      </c>
      <c r="P97" s="29">
        <f t="shared" si="10"/>
        <v>1312878625</v>
      </c>
      <c r="R97" s="2" t="s">
        <v>69</v>
      </c>
      <c r="S97" s="2" t="s">
        <v>70</v>
      </c>
      <c r="T97" s="2" t="s">
        <v>13</v>
      </c>
      <c r="U97" s="2" t="s">
        <v>110</v>
      </c>
      <c r="V97" s="29">
        <f>VLOOKUP($A97,[3]TOTAL!$B$8:$BB$179,COLUMN([3]TOTAL!AF$7),FALSE)</f>
        <v>229.3</v>
      </c>
      <c r="W97" s="29">
        <f>VLOOKUP($A97,[3]TOTAL!$B$8:$BB$179,COLUMN([3]TOTAL!AG$7),FALSE)</f>
        <v>254.27</v>
      </c>
      <c r="X97" s="29">
        <f>VLOOKUP($A97,[3]TOTAL!$B$8:$BB$179,COLUMN([3]TOTAL!AH$7),FALSE)</f>
        <v>276.91000000000003</v>
      </c>
      <c r="Y97" s="32">
        <f t="shared" si="11"/>
        <v>253.49333333333334</v>
      </c>
      <c r="Z97" s="29">
        <f>VLOOKUP($A97,[3]TOTAL!$B$8:$BB$179,COLUMN([3]TOTAL!AO$7),FALSE)</f>
        <v>385.35</v>
      </c>
      <c r="AA97" s="29">
        <f>VLOOKUP($A97,[3]TOTAL!$B$8:$BB$179,COLUMN([3]TOTAL!AP$7),FALSE)</f>
        <v>437.72</v>
      </c>
      <c r="AB97" s="29">
        <f>VLOOKUP($A97,[3]TOTAL!$B$8:$BB$179,COLUMN([3]TOTAL!AQ$7),FALSE)</f>
        <v>452.07</v>
      </c>
      <c r="AC97" s="29">
        <f t="shared" si="7"/>
        <v>425.04666666666668</v>
      </c>
      <c r="AD97" s="29">
        <f>VLOOKUP($A97,[3]TOTAL!$B$8:$BB$179,COLUMN([3]TOTAL!AY$7),FALSE)</f>
        <v>515.62</v>
      </c>
      <c r="AE97" s="29">
        <f>VLOOKUP($A97,[3]TOTAL!$B$8:$BB$179,COLUMN([3]TOTAL!AZ$7),FALSE)</f>
        <v>564.47</v>
      </c>
      <c r="AF97" s="29">
        <f>VLOOKUP($A97,[3]TOTAL!$B$8:$BB$179,COLUMN([3]TOTAL!BA$7),FALSE)</f>
        <v>587.73</v>
      </c>
      <c r="AG97" s="29">
        <f t="shared" si="12"/>
        <v>555.94000000000005</v>
      </c>
    </row>
    <row r="98" spans="1:33">
      <c r="A98" s="2" t="s">
        <v>71</v>
      </c>
      <c r="B98" s="2" t="s">
        <v>72</v>
      </c>
      <c r="C98" s="2" t="s">
        <v>25</v>
      </c>
      <c r="D98" s="2" t="s">
        <v>109</v>
      </c>
      <c r="E98" s="29">
        <f>VLOOKUP($A98,[2]GDPVD!$A$1:$AT$50,COLUMN([2]GDPVD!$W$1),FALSE)*1000</f>
        <v>16298129.880000001</v>
      </c>
      <c r="F98" s="29">
        <f>VLOOKUP($A98,[2]GDPVD!$A$1:$AT$50,COLUMN([2]GDPVD!X$1),FALSE)*1000</f>
        <v>17706970.700000003</v>
      </c>
      <c r="G98" s="29">
        <f>VLOOKUP($A98,[2]GDPVD!$A$1:$AT$50,COLUMN([2]GDPVD!Y$1),FALSE)*1000</f>
        <v>18029175.780000001</v>
      </c>
      <c r="H98" s="29">
        <f t="shared" si="8"/>
        <v>17344758.786666669</v>
      </c>
      <c r="I98" s="29">
        <f>VLOOKUP($A98,[2]GDPVD!$A$1:$AT$50,COLUMN([2]GDPVD!AF$1),FALSE)*1000</f>
        <v>24560605.469999999</v>
      </c>
      <c r="J98" s="29">
        <f>VLOOKUP($A98,[2]GDPVD!$A$1:$AT$50,COLUMN([2]GDPVD!AG$1),FALSE)*1000</f>
        <v>26626064.450000003</v>
      </c>
      <c r="K98" s="29">
        <f>VLOOKUP($A98,[2]GDPVD!$A$1:$AT$50,COLUMN([2]GDPVD!AH$1),FALSE)*1000</f>
        <v>27298730.469999999</v>
      </c>
      <c r="L98" s="29">
        <f t="shared" si="9"/>
        <v>26161800.129999999</v>
      </c>
      <c r="M98" s="29">
        <f>VLOOKUP($A98,[2]GDPVD!$A$1:$AT$50,COLUMN([2]GDPVD!AP$1),FALSE)*1000</f>
        <v>33803289.060000002</v>
      </c>
      <c r="N98" s="29">
        <f>VLOOKUP($A98,[2]GDPVD!$A$1:$AT$50,COLUMN([2]GDPVD!AQ$1),FALSE)*1000</f>
        <v>34780621.090000004</v>
      </c>
      <c r="O98" s="29">
        <f>VLOOKUP($A98,[2]GDPVD!$A$1:$AT$50,COLUMN([2]GDPVD!AR$1),FALSE)*1000</f>
        <v>35358335.939999998</v>
      </c>
      <c r="P98" s="29">
        <f t="shared" si="10"/>
        <v>34647415.363333337</v>
      </c>
      <c r="R98" s="2" t="s">
        <v>71</v>
      </c>
      <c r="S98" s="2" t="s">
        <v>72</v>
      </c>
      <c r="T98" s="2" t="s">
        <v>13</v>
      </c>
      <c r="U98" s="2" t="s">
        <v>110</v>
      </c>
      <c r="V98" s="29">
        <f>VLOOKUP($A98,[3]TOTAL!$B$8:$BB$179,COLUMN([3]TOTAL!AF$7),FALSE)</f>
        <v>10.36</v>
      </c>
      <c r="W98" s="29">
        <f>VLOOKUP($A98,[3]TOTAL!$B$8:$BB$179,COLUMN([3]TOTAL!AG$7),FALSE)</f>
        <v>10.86</v>
      </c>
      <c r="X98" s="29">
        <f>VLOOKUP($A98,[3]TOTAL!$B$8:$BB$179,COLUMN([3]TOTAL!AH$7),FALSE)</f>
        <v>10.57</v>
      </c>
      <c r="Y98" s="32">
        <f t="shared" si="11"/>
        <v>10.596666666666666</v>
      </c>
      <c r="Z98" s="29">
        <f>VLOOKUP($A98,[3]TOTAL!$B$8:$BB$179,COLUMN([3]TOTAL!AO$7),FALSE)</f>
        <v>7.41</v>
      </c>
      <c r="AA98" s="29">
        <f>VLOOKUP($A98,[3]TOTAL!$B$8:$BB$179,COLUMN([3]TOTAL!AP$7),FALSE)</f>
        <v>8</v>
      </c>
      <c r="AB98" s="29">
        <f>VLOOKUP($A98,[3]TOTAL!$B$8:$BB$179,COLUMN([3]TOTAL!AQ$7),FALSE)</f>
        <v>8.6199999999999992</v>
      </c>
      <c r="AC98" s="29">
        <f t="shared" si="7"/>
        <v>8.01</v>
      </c>
      <c r="AD98" s="29">
        <f>VLOOKUP($A98,[3]TOTAL!$B$8:$BB$179,COLUMN([3]TOTAL!AY$7),FALSE)</f>
        <v>9.99</v>
      </c>
      <c r="AE98" s="29">
        <f>VLOOKUP($A98,[3]TOTAL!$B$8:$BB$179,COLUMN([3]TOTAL!AZ$7),FALSE)</f>
        <v>10.56</v>
      </c>
      <c r="AF98" s="29">
        <f>VLOOKUP($A98,[3]TOTAL!$B$8:$BB$179,COLUMN([3]TOTAL!BA$7),FALSE)</f>
        <v>10.43</v>
      </c>
      <c r="AG98" s="29">
        <f t="shared" si="12"/>
        <v>10.326666666666666</v>
      </c>
    </row>
    <row r="99" spans="1:33">
      <c r="A99" s="2" t="s">
        <v>73</v>
      </c>
      <c r="B99" s="2" t="s">
        <v>74</v>
      </c>
      <c r="C99" s="2" t="s">
        <v>25</v>
      </c>
      <c r="D99" s="2" t="s">
        <v>109</v>
      </c>
      <c r="E99" s="29">
        <f>VLOOKUP($A99,[2]GDPVD!$A$1:$AT$50,COLUMN([2]GDPVD!$W$1),FALSE)*1000</f>
        <v>853426375</v>
      </c>
      <c r="F99" s="29">
        <f>VLOOKUP($A99,[2]GDPVD!$A$1:$AT$50,COLUMN([2]GDPVD!X$1),FALSE)*1000</f>
        <v>889215687.5</v>
      </c>
      <c r="G99" s="29">
        <f>VLOOKUP($A99,[2]GDPVD!$A$1:$AT$50,COLUMN([2]GDPVD!Y$1),FALSE)*1000</f>
        <v>920954812.5</v>
      </c>
      <c r="H99" s="29">
        <f t="shared" si="8"/>
        <v>887865625</v>
      </c>
      <c r="I99" s="29">
        <f>VLOOKUP($A99,[2]GDPVD!$A$1:$AT$50,COLUMN([2]GDPVD!AF$1),FALSE)*1000</f>
        <v>1134778750</v>
      </c>
      <c r="J99" s="29">
        <f>VLOOKUP($A99,[2]GDPVD!$A$1:$AT$50,COLUMN([2]GDPVD!AG$1),FALSE)*1000</f>
        <v>1202564375</v>
      </c>
      <c r="K99" s="29">
        <f>VLOOKUP($A99,[2]GDPVD!$A$1:$AT$50,COLUMN([2]GDPVD!AH$1),FALSE)*1000</f>
        <v>1191422875</v>
      </c>
      <c r="L99" s="29">
        <f t="shared" si="9"/>
        <v>1176255333.3333333</v>
      </c>
      <c r="M99" s="29">
        <f>VLOOKUP($A99,[2]GDPVD!$A$1:$AT$50,COLUMN([2]GDPVD!AP$1),FALSE)*1000</f>
        <v>1339825000</v>
      </c>
      <c r="N99" s="29">
        <f>VLOOKUP($A99,[2]GDPVD!$A$1:$AT$50,COLUMN([2]GDPVD!AQ$1),FALSE)*1000</f>
        <v>1410967000</v>
      </c>
      <c r="O99" s="29">
        <f>VLOOKUP($A99,[2]GDPVD!$A$1:$AT$50,COLUMN([2]GDPVD!AR$1),FALSE)*1000</f>
        <v>1466242125</v>
      </c>
      <c r="P99" s="29">
        <f t="shared" si="10"/>
        <v>1405678041.6666667</v>
      </c>
      <c r="R99" s="2" t="s">
        <v>73</v>
      </c>
      <c r="S99" s="2" t="s">
        <v>74</v>
      </c>
      <c r="T99" s="2" t="s">
        <v>13</v>
      </c>
      <c r="U99" s="2" t="s">
        <v>110</v>
      </c>
      <c r="V99" s="29">
        <f>VLOOKUP($A99,[3]TOTAL!$B$8:$BB$179,COLUMN([3]TOTAL!AF$7),FALSE)</f>
        <v>265.26</v>
      </c>
      <c r="W99" s="29">
        <f>VLOOKUP($A99,[3]TOTAL!$B$8:$BB$179,COLUMN([3]TOTAL!AG$7),FALSE)</f>
        <v>290.02999999999997</v>
      </c>
      <c r="X99" s="29">
        <f>VLOOKUP($A99,[3]TOTAL!$B$8:$BB$179,COLUMN([3]TOTAL!AH$7),FALSE)</f>
        <v>292.32</v>
      </c>
      <c r="Y99" s="32">
        <f t="shared" si="11"/>
        <v>282.53666666666663</v>
      </c>
      <c r="Z99" s="29">
        <f>VLOOKUP($A99,[3]TOTAL!$B$8:$BB$179,COLUMN([3]TOTAL!AO$7),FALSE)</f>
        <v>334.32</v>
      </c>
      <c r="AA99" s="29">
        <f>VLOOKUP($A99,[3]TOTAL!$B$8:$BB$179,COLUMN([3]TOTAL!AP$7),FALSE)</f>
        <v>349.55</v>
      </c>
      <c r="AB99" s="29">
        <f>VLOOKUP($A99,[3]TOTAL!$B$8:$BB$179,COLUMN([3]TOTAL!AQ$7),FALSE)</f>
        <v>350</v>
      </c>
      <c r="AC99" s="29">
        <f t="shared" si="7"/>
        <v>344.62333333333328</v>
      </c>
      <c r="AD99" s="29">
        <f>VLOOKUP($A99,[3]TOTAL!$B$8:$BB$179,COLUMN([3]TOTAL!AY$7),FALSE)</f>
        <v>399.94</v>
      </c>
      <c r="AE99" s="29">
        <f>VLOOKUP($A99,[3]TOTAL!$B$8:$BB$179,COLUMN([3]TOTAL!AZ$7),FALSE)</f>
        <v>417.94</v>
      </c>
      <c r="AF99" s="29">
        <f>VLOOKUP($A99,[3]TOTAL!$B$8:$BB$179,COLUMN([3]TOTAL!BA$7),FALSE)</f>
        <v>432.3</v>
      </c>
      <c r="AG99" s="29">
        <f t="shared" si="12"/>
        <v>416.72666666666669</v>
      </c>
    </row>
    <row r="100" spans="1:33">
      <c r="A100" s="2" t="s">
        <v>75</v>
      </c>
      <c r="B100" s="2" t="s">
        <v>76</v>
      </c>
      <c r="C100" s="2" t="s">
        <v>25</v>
      </c>
      <c r="D100" s="2" t="s">
        <v>109</v>
      </c>
      <c r="E100" s="29">
        <f>VLOOKUP($A100,[2]GDPVD!$A$1:$AT$50,COLUMN([2]GDPVD!$W$1),FALSE)*1000</f>
        <v>393343968.79999995</v>
      </c>
      <c r="F100" s="29">
        <f>VLOOKUP($A100,[2]GDPVD!$A$1:$AT$50,COLUMN([2]GDPVD!X$1),FALSE)*1000</f>
        <v>402971781.29999995</v>
      </c>
      <c r="G100" s="29">
        <f>VLOOKUP($A100,[2]GDPVD!$A$1:$AT$50,COLUMN([2]GDPVD!Y$1),FALSE)*1000</f>
        <v>409319937.5</v>
      </c>
      <c r="H100" s="29">
        <f t="shared" si="8"/>
        <v>401878562.5333333</v>
      </c>
      <c r="I100" s="29">
        <f>VLOOKUP($A100,[2]GDPVD!$A$1:$AT$50,COLUMN([2]GDPVD!AF$1),FALSE)*1000</f>
        <v>516176187.5</v>
      </c>
      <c r="J100" s="29">
        <f>VLOOKUP($A100,[2]GDPVD!$A$1:$AT$50,COLUMN([2]GDPVD!AG$1),FALSE)*1000</f>
        <v>536931187.5</v>
      </c>
      <c r="K100" s="29">
        <f>VLOOKUP($A100,[2]GDPVD!$A$1:$AT$50,COLUMN([2]GDPVD!AH$1),FALSE)*1000</f>
        <v>547633187.5</v>
      </c>
      <c r="L100" s="29">
        <f t="shared" si="9"/>
        <v>533580187.5</v>
      </c>
      <c r="M100" s="29">
        <f>VLOOKUP($A100,[2]GDPVD!$A$1:$AT$50,COLUMN([2]GDPVD!AP$1),FALSE)*1000</f>
        <v>604137375</v>
      </c>
      <c r="N100" s="29">
        <f>VLOOKUP($A100,[2]GDPVD!$A$1:$AT$50,COLUMN([2]GDPVD!AQ$1),FALSE)*1000</f>
        <v>613622812.5</v>
      </c>
      <c r="O100" s="29">
        <f>VLOOKUP($A100,[2]GDPVD!$A$1:$AT$50,COLUMN([2]GDPVD!AR$1),FALSE)*1000</f>
        <v>620216375</v>
      </c>
      <c r="P100" s="29">
        <f t="shared" si="10"/>
        <v>612658854.16666663</v>
      </c>
      <c r="R100" s="2" t="s">
        <v>75</v>
      </c>
      <c r="S100" s="2" t="s">
        <v>76</v>
      </c>
      <c r="T100" s="2" t="s">
        <v>13</v>
      </c>
      <c r="U100" s="2" t="s">
        <v>110</v>
      </c>
      <c r="V100" s="29">
        <f>VLOOKUP($A100,[3]TOTAL!$B$8:$BB$179,COLUMN([3]TOTAL!AF$7),FALSE)</f>
        <v>155.85</v>
      </c>
      <c r="W100" s="29">
        <f>VLOOKUP($A100,[3]TOTAL!$B$8:$BB$179,COLUMN([3]TOTAL!AG$7),FALSE)</f>
        <v>164.92</v>
      </c>
      <c r="X100" s="29">
        <f>VLOOKUP($A100,[3]TOTAL!$B$8:$BB$179,COLUMN([3]TOTAL!AH$7),FALSE)</f>
        <v>163.59</v>
      </c>
      <c r="Y100" s="32">
        <f t="shared" si="11"/>
        <v>161.45333333333335</v>
      </c>
      <c r="Z100" s="29">
        <f>VLOOKUP($A100,[3]TOTAL!$B$8:$BB$179,COLUMN([3]TOTAL!AO$7),FALSE)</f>
        <v>168.83</v>
      </c>
      <c r="AA100" s="29">
        <f>VLOOKUP($A100,[3]TOTAL!$B$8:$BB$179,COLUMN([3]TOTAL!AP$7),FALSE)</f>
        <v>172.09</v>
      </c>
      <c r="AB100" s="29">
        <f>VLOOKUP($A100,[3]TOTAL!$B$8:$BB$179,COLUMN([3]TOTAL!AQ$7),FALSE)</f>
        <v>177.91</v>
      </c>
      <c r="AC100" s="29">
        <f t="shared" si="7"/>
        <v>172.94333333333336</v>
      </c>
      <c r="AD100" s="29">
        <f>VLOOKUP($A100,[3]TOTAL!$B$8:$BB$179,COLUMN([3]TOTAL!AY$7),FALSE)</f>
        <v>176.14</v>
      </c>
      <c r="AE100" s="29">
        <f>VLOOKUP($A100,[3]TOTAL!$B$8:$BB$179,COLUMN([3]TOTAL!AZ$7),FALSE)</f>
        <v>187</v>
      </c>
      <c r="AF100" s="29">
        <f>VLOOKUP($A100,[3]TOTAL!$B$8:$BB$179,COLUMN([3]TOTAL!BA$7),FALSE)</f>
        <v>174.47</v>
      </c>
      <c r="AG100" s="29">
        <f t="shared" si="12"/>
        <v>179.20333333333335</v>
      </c>
    </row>
    <row r="101" spans="1:33">
      <c r="A101" s="2" t="s">
        <v>77</v>
      </c>
      <c r="B101" s="2" t="s">
        <v>78</v>
      </c>
      <c r="C101" s="2" t="s">
        <v>25</v>
      </c>
      <c r="D101" s="2" t="s">
        <v>109</v>
      </c>
      <c r="E101" s="29">
        <f>VLOOKUP($A101,[2]GDPVD!$A$1:$AT$50,COLUMN([2]GDPVD!$W$1),FALSE)*1000</f>
        <v>137237515.60000002</v>
      </c>
      <c r="F101" s="29">
        <f>VLOOKUP($A101,[2]GDPVD!$A$1:$AT$50,COLUMN([2]GDPVD!X$1),FALSE)*1000</f>
        <v>141499312.5</v>
      </c>
      <c r="G101" s="29">
        <f>VLOOKUP($A101,[2]GDPVD!$A$1:$AT$50,COLUMN([2]GDPVD!Y$1),FALSE)*1000</f>
        <v>146484437.5</v>
      </c>
      <c r="H101" s="29">
        <f t="shared" si="8"/>
        <v>141740421.86666667</v>
      </c>
      <c r="I101" s="29">
        <f>VLOOKUP($A101,[2]GDPVD!$A$1:$AT$50,COLUMN([2]GDPVD!AF$1),FALSE)*1000</f>
        <v>191232015.60000002</v>
      </c>
      <c r="J101" s="29">
        <f>VLOOKUP($A101,[2]GDPVD!$A$1:$AT$50,COLUMN([2]GDPVD!AG$1),FALSE)*1000</f>
        <v>197453781.30000001</v>
      </c>
      <c r="K101" s="29">
        <f>VLOOKUP($A101,[2]GDPVD!$A$1:$AT$50,COLUMN([2]GDPVD!AH$1),FALSE)*1000</f>
        <v>201383328.10000002</v>
      </c>
      <c r="L101" s="29">
        <f t="shared" si="9"/>
        <v>196689708.33333334</v>
      </c>
      <c r="M101" s="29">
        <f>VLOOKUP($A101,[2]GDPVD!$A$1:$AT$50,COLUMN([2]GDPVD!AP$1),FALSE)*1000</f>
        <v>227554484.39999998</v>
      </c>
      <c r="N101" s="29">
        <f>VLOOKUP($A101,[2]GDPVD!$A$1:$AT$50,COLUMN([2]GDPVD!AQ$1),FALSE)*1000</f>
        <v>228642406.30000001</v>
      </c>
      <c r="O101" s="29">
        <f>VLOOKUP($A101,[2]GDPVD!$A$1:$AT$50,COLUMN([2]GDPVD!AR$1),FALSE)*1000</f>
        <v>231426890.60000002</v>
      </c>
      <c r="P101" s="29">
        <f t="shared" si="10"/>
        <v>229207927.09999999</v>
      </c>
      <c r="R101" s="2" t="s">
        <v>77</v>
      </c>
      <c r="S101" s="2" t="s">
        <v>78</v>
      </c>
      <c r="T101" s="2" t="s">
        <v>13</v>
      </c>
      <c r="U101" s="2" t="s">
        <v>110</v>
      </c>
      <c r="V101" s="29">
        <f>VLOOKUP($A101,[3]TOTAL!$B$8:$BB$179,COLUMN([3]TOTAL!AF$7),FALSE)</f>
        <v>28.29</v>
      </c>
      <c r="W101" s="29">
        <f>VLOOKUP($A101,[3]TOTAL!$B$8:$BB$179,COLUMN([3]TOTAL!AG$7),FALSE)</f>
        <v>26.76</v>
      </c>
      <c r="X101" s="29">
        <f>VLOOKUP($A101,[3]TOTAL!$B$8:$BB$179,COLUMN([3]TOTAL!AH$7),FALSE)</f>
        <v>29.86</v>
      </c>
      <c r="Y101" s="32">
        <f t="shared" si="11"/>
        <v>28.303333333333331</v>
      </c>
      <c r="Z101" s="29">
        <f>VLOOKUP($A101,[3]TOTAL!$B$8:$BB$179,COLUMN([3]TOTAL!AO$7),FALSE)</f>
        <v>38.28</v>
      </c>
      <c r="AA101" s="29">
        <f>VLOOKUP($A101,[3]TOTAL!$B$8:$BB$179,COLUMN([3]TOTAL!AP$7),FALSE)</f>
        <v>33.56</v>
      </c>
      <c r="AB101" s="29">
        <f>VLOOKUP($A101,[3]TOTAL!$B$8:$BB$179,COLUMN([3]TOTAL!AQ$7),FALSE)</f>
        <v>34.74</v>
      </c>
      <c r="AC101" s="29">
        <f t="shared" si="7"/>
        <v>35.526666666666671</v>
      </c>
      <c r="AD101" s="29">
        <f>VLOOKUP($A101,[3]TOTAL!$B$8:$BB$179,COLUMN([3]TOTAL!AY$7),FALSE)</f>
        <v>37.07</v>
      </c>
      <c r="AE101" s="29">
        <f>VLOOKUP($A101,[3]TOTAL!$B$8:$BB$179,COLUMN([3]TOTAL!AZ$7),FALSE)</f>
        <v>39.380000000000003</v>
      </c>
      <c r="AF101" s="29">
        <f>VLOOKUP($A101,[3]TOTAL!$B$8:$BB$179,COLUMN([3]TOTAL!BA$7),FALSE)</f>
        <v>38.1</v>
      </c>
      <c r="AG101" s="29">
        <f t="shared" si="12"/>
        <v>38.183333333333337</v>
      </c>
    </row>
    <row r="102" spans="1:33">
      <c r="A102" s="2" t="s">
        <v>79</v>
      </c>
      <c r="B102" s="2" t="s">
        <v>80</v>
      </c>
      <c r="C102" s="2" t="s">
        <v>25</v>
      </c>
      <c r="D102" s="2" t="s">
        <v>109</v>
      </c>
      <c r="E102" s="29">
        <f>VLOOKUP($A102,[2]GDPVD!$A$1:$AT$50,COLUMN([2]GDPVD!$W$1),FALSE)*1000</f>
        <v>64398320.310000002</v>
      </c>
      <c r="F102" s="29">
        <f>VLOOKUP($A102,[2]GDPVD!$A$1:$AT$50,COLUMN([2]GDPVD!X$1),FALSE)*1000</f>
        <v>63209046.880000003</v>
      </c>
      <c r="G102" s="29">
        <f>VLOOKUP($A102,[2]GDPVD!$A$1:$AT$50,COLUMN([2]GDPVD!Y$1),FALSE)*1000</f>
        <v>63679460.939999998</v>
      </c>
      <c r="H102" s="29">
        <f t="shared" si="8"/>
        <v>63762276.043333329</v>
      </c>
      <c r="I102" s="29">
        <f>VLOOKUP($A102,[2]GDPVD!$A$1:$AT$50,COLUMN([2]GDPVD!AF$1),FALSE)*1000</f>
        <v>83119835.939999998</v>
      </c>
      <c r="J102" s="29">
        <f>VLOOKUP($A102,[2]GDPVD!$A$1:$AT$50,COLUMN([2]GDPVD!AG$1),FALSE)*1000</f>
        <v>86313812.5</v>
      </c>
      <c r="K102" s="29">
        <f>VLOOKUP($A102,[2]GDPVD!$A$1:$AT$50,COLUMN([2]GDPVD!AH$1),FALSE)*1000</f>
        <v>88478960.939999998</v>
      </c>
      <c r="L102" s="29">
        <f t="shared" si="9"/>
        <v>85970869.793333337</v>
      </c>
      <c r="M102" s="29">
        <f>VLOOKUP($A102,[2]GDPVD!$A$1:$AT$50,COLUMN([2]GDPVD!AP$1),FALSE)*1000</f>
        <v>109275273.40000001</v>
      </c>
      <c r="N102" s="29">
        <f>VLOOKUP($A102,[2]GDPVD!$A$1:$AT$50,COLUMN([2]GDPVD!AQ$1),FALSE)*1000</f>
        <v>110249585.90000001</v>
      </c>
      <c r="O102" s="29">
        <f>VLOOKUP($A102,[2]GDPVD!$A$1:$AT$50,COLUMN([2]GDPVD!AR$1),FALSE)*1000</f>
        <v>111695101.59999999</v>
      </c>
      <c r="P102" s="29">
        <f t="shared" si="10"/>
        <v>110406653.63333333</v>
      </c>
      <c r="R102" s="2" t="s">
        <v>79</v>
      </c>
      <c r="S102" s="2" t="s">
        <v>80</v>
      </c>
      <c r="T102" s="2" t="s">
        <v>13</v>
      </c>
      <c r="U102" s="2" t="s">
        <v>110</v>
      </c>
      <c r="V102" s="29">
        <f>VLOOKUP($A102,[3]TOTAL!$B$8:$BB$179,COLUMN([3]TOTAL!AF$7),FALSE)</f>
        <v>22.32</v>
      </c>
      <c r="W102" s="29">
        <f>VLOOKUP($A102,[3]TOTAL!$B$8:$BB$179,COLUMN([3]TOTAL!AG$7),FALSE)</f>
        <v>22.8</v>
      </c>
      <c r="X102" s="29">
        <f>VLOOKUP($A102,[3]TOTAL!$B$8:$BB$179,COLUMN([3]TOTAL!AH$7),FALSE)</f>
        <v>24.49</v>
      </c>
      <c r="Y102" s="32">
        <f t="shared" si="11"/>
        <v>23.203333333333333</v>
      </c>
      <c r="Z102" s="29">
        <f>VLOOKUP($A102,[3]TOTAL!$B$8:$BB$179,COLUMN([3]TOTAL!AO$7),FALSE)</f>
        <v>29.8</v>
      </c>
      <c r="AA102" s="29">
        <f>VLOOKUP($A102,[3]TOTAL!$B$8:$BB$179,COLUMN([3]TOTAL!AP$7),FALSE)</f>
        <v>30.9</v>
      </c>
      <c r="AB102" s="29">
        <f>VLOOKUP($A102,[3]TOTAL!$B$8:$BB$179,COLUMN([3]TOTAL!AQ$7),FALSE)</f>
        <v>32.78</v>
      </c>
      <c r="AC102" s="29">
        <f t="shared" si="7"/>
        <v>31.16</v>
      </c>
      <c r="AD102" s="29">
        <f>VLOOKUP($A102,[3]TOTAL!$B$8:$BB$179,COLUMN([3]TOTAL!AY$7),FALSE)</f>
        <v>31.17</v>
      </c>
      <c r="AE102" s="29">
        <f>VLOOKUP($A102,[3]TOTAL!$B$8:$BB$179,COLUMN([3]TOTAL!AZ$7),FALSE)</f>
        <v>31</v>
      </c>
      <c r="AF102" s="29">
        <f>VLOOKUP($A102,[3]TOTAL!$B$8:$BB$179,COLUMN([3]TOTAL!BA$7),FALSE)</f>
        <v>30.31</v>
      </c>
      <c r="AG102" s="29">
        <f t="shared" si="12"/>
        <v>30.826666666666668</v>
      </c>
    </row>
    <row r="103" spans="1:33">
      <c r="A103" s="2" t="s">
        <v>81</v>
      </c>
      <c r="B103" s="2" t="s">
        <v>82</v>
      </c>
      <c r="C103" s="2" t="s">
        <v>25</v>
      </c>
      <c r="D103" s="2" t="s">
        <v>109</v>
      </c>
      <c r="E103" s="29">
        <f>VLOOKUP($A103,[2]GDPVD!$A$1:$AT$50,COLUMN([2]GDPVD!$W$1),FALSE)*1000</f>
        <v>311532187.5</v>
      </c>
      <c r="F103" s="29">
        <f>VLOOKUP($A103,[2]GDPVD!$A$1:$AT$50,COLUMN([2]GDPVD!X$1),FALSE)*1000</f>
        <v>289676406.29999995</v>
      </c>
      <c r="G103" s="29">
        <f>VLOOKUP($A103,[2]GDPVD!$A$1:$AT$50,COLUMN([2]GDPVD!Y$1),FALSE)*1000</f>
        <v>296961687.5</v>
      </c>
      <c r="H103" s="29">
        <f t="shared" si="8"/>
        <v>299390093.76666665</v>
      </c>
      <c r="I103" s="29">
        <f>VLOOKUP($A103,[2]GDPVD!$A$1:$AT$50,COLUMN([2]GDPVD!AF$1),FALSE)*1000</f>
        <v>432408437.5</v>
      </c>
      <c r="J103" s="29">
        <f>VLOOKUP($A103,[2]GDPVD!$A$1:$AT$50,COLUMN([2]GDPVD!AG$1),FALSE)*1000</f>
        <v>451756031.29999995</v>
      </c>
      <c r="K103" s="29">
        <f>VLOOKUP($A103,[2]GDPVD!$A$1:$AT$50,COLUMN([2]GDPVD!AH$1),FALSE)*1000</f>
        <v>457528125</v>
      </c>
      <c r="L103" s="29">
        <f t="shared" si="9"/>
        <v>447230864.59999996</v>
      </c>
      <c r="M103" s="29">
        <f>VLOOKUP($A103,[2]GDPVD!$A$1:$AT$50,COLUMN([2]GDPVD!AP$1),FALSE)*1000</f>
        <v>636351625</v>
      </c>
      <c r="N103" s="29">
        <f>VLOOKUP($A103,[2]GDPVD!$A$1:$AT$50,COLUMN([2]GDPVD!AQ$1),FALSE)*1000</f>
        <v>660986125</v>
      </c>
      <c r="O103" s="29">
        <f>VLOOKUP($A103,[2]GDPVD!$A$1:$AT$50,COLUMN([2]GDPVD!AR$1),FALSE)*1000</f>
        <v>690903812.5</v>
      </c>
      <c r="P103" s="29">
        <f t="shared" si="10"/>
        <v>662747187.5</v>
      </c>
      <c r="R103" s="2" t="s">
        <v>81</v>
      </c>
      <c r="S103" s="2" t="s">
        <v>82</v>
      </c>
      <c r="T103" s="2" t="s">
        <v>13</v>
      </c>
      <c r="U103" s="2" t="s">
        <v>110</v>
      </c>
      <c r="V103" s="29">
        <f>VLOOKUP($A103,[3]TOTAL!$B$8:$BB$179,COLUMN([3]TOTAL!AF$7),FALSE)</f>
        <v>342.11</v>
      </c>
      <c r="W103" s="29">
        <f>VLOOKUP($A103,[3]TOTAL!$B$8:$BB$179,COLUMN([3]TOTAL!AG$7),FALSE)</f>
        <v>342.69</v>
      </c>
      <c r="X103" s="29">
        <f>VLOOKUP($A103,[3]TOTAL!$B$8:$BB$179,COLUMN([3]TOTAL!AH$7),FALSE)</f>
        <v>334.19</v>
      </c>
      <c r="Y103" s="32">
        <f t="shared" si="11"/>
        <v>339.66333333333336</v>
      </c>
      <c r="Z103" s="29">
        <f>VLOOKUP($A103,[3]TOTAL!$B$8:$BB$179,COLUMN([3]TOTAL!AO$7),FALSE)</f>
        <v>303.01</v>
      </c>
      <c r="AA103" s="29">
        <f>VLOOKUP($A103,[3]TOTAL!$B$8:$BB$179,COLUMN([3]TOTAL!AP$7),FALSE)</f>
        <v>290.91000000000003</v>
      </c>
      <c r="AB103" s="29">
        <f>VLOOKUP($A103,[3]TOTAL!$B$8:$BB$179,COLUMN([3]TOTAL!AQ$7),FALSE)</f>
        <v>289.58</v>
      </c>
      <c r="AC103" s="29">
        <f t="shared" si="7"/>
        <v>294.5</v>
      </c>
      <c r="AD103" s="29">
        <f>VLOOKUP($A103,[3]TOTAL!$B$8:$BB$179,COLUMN([3]TOTAL!AY$7),FALSE)</f>
        <v>287.35000000000002</v>
      </c>
      <c r="AE103" s="29">
        <f>VLOOKUP($A103,[3]TOTAL!$B$8:$BB$179,COLUMN([3]TOTAL!AZ$7),FALSE)</f>
        <v>305.61</v>
      </c>
      <c r="AF103" s="29">
        <f>VLOOKUP($A103,[3]TOTAL!$B$8:$BB$179,COLUMN([3]TOTAL!BA$7),FALSE)</f>
        <v>300</v>
      </c>
      <c r="AG103" s="29">
        <f t="shared" si="12"/>
        <v>297.65333333333336</v>
      </c>
    </row>
    <row r="104" spans="1:33">
      <c r="A104" s="2" t="s">
        <v>83</v>
      </c>
      <c r="B104" s="2" t="s">
        <v>84</v>
      </c>
      <c r="C104" s="2" t="s">
        <v>25</v>
      </c>
      <c r="D104" s="2" t="s">
        <v>109</v>
      </c>
      <c r="E104" s="29">
        <f>VLOOKUP($A104,[2]GDPVD!$A$1:$AT$50,COLUMN([2]GDPVD!$W$1),FALSE)*1000</f>
        <v>161504062.5</v>
      </c>
      <c r="F104" s="29">
        <f>VLOOKUP($A104,[2]GDPVD!$A$1:$AT$50,COLUMN([2]GDPVD!X$1),FALSE)*1000</f>
        <v>168558906.30000001</v>
      </c>
      <c r="G104" s="29">
        <f>VLOOKUP($A104,[2]GDPVD!$A$1:$AT$50,COLUMN([2]GDPVD!Y$1),FALSE)*1000</f>
        <v>170395312.5</v>
      </c>
      <c r="H104" s="29">
        <f t="shared" si="8"/>
        <v>166819427.09999999</v>
      </c>
      <c r="I104" s="29">
        <f>VLOOKUP($A104,[2]GDPVD!$A$1:$AT$50,COLUMN([2]GDPVD!AF$1),FALSE)*1000</f>
        <v>208177796.89999998</v>
      </c>
      <c r="J104" s="29">
        <f>VLOOKUP($A104,[2]GDPVD!$A$1:$AT$50,COLUMN([2]GDPVD!AG$1),FALSE)*1000</f>
        <v>216329171.89999998</v>
      </c>
      <c r="K104" s="29">
        <f>VLOOKUP($A104,[2]GDPVD!$A$1:$AT$50,COLUMN([2]GDPVD!AH$1),FALSE)*1000</f>
        <v>220601140.60000002</v>
      </c>
      <c r="L104" s="29">
        <f t="shared" si="9"/>
        <v>215036036.46666667</v>
      </c>
      <c r="M104" s="29">
        <f>VLOOKUP($A104,[2]GDPVD!$A$1:$AT$50,COLUMN([2]GDPVD!AP$1),FALSE)*1000</f>
        <v>227279140.60000002</v>
      </c>
      <c r="N104" s="29">
        <f>VLOOKUP($A104,[2]GDPVD!$A$1:$AT$50,COLUMN([2]GDPVD!AQ$1),FALSE)*1000</f>
        <v>231682343.80000001</v>
      </c>
      <c r="O104" s="29">
        <f>VLOOKUP($A104,[2]GDPVD!$A$1:$AT$50,COLUMN([2]GDPVD!AR$1),FALSE)*1000</f>
        <v>228082296.89999998</v>
      </c>
      <c r="P104" s="29">
        <f t="shared" si="10"/>
        <v>229014593.76666665</v>
      </c>
      <c r="R104" s="2" t="s">
        <v>83</v>
      </c>
      <c r="S104" s="2" t="s">
        <v>84</v>
      </c>
      <c r="T104" s="2" t="s">
        <v>13</v>
      </c>
      <c r="U104" s="2" t="s">
        <v>110</v>
      </c>
      <c r="V104" s="29">
        <f>VLOOKUP($A104,[3]TOTAL!$B$8:$BB$179,COLUMN([3]TOTAL!AF$7),FALSE)</f>
        <v>39.28</v>
      </c>
      <c r="W104" s="29">
        <f>VLOOKUP($A104,[3]TOTAL!$B$8:$BB$179,COLUMN([3]TOTAL!AG$7),FALSE)</f>
        <v>40.72</v>
      </c>
      <c r="X104" s="29">
        <f>VLOOKUP($A104,[3]TOTAL!$B$8:$BB$179,COLUMN([3]TOTAL!AH$7),FALSE)</f>
        <v>44.54</v>
      </c>
      <c r="Y104" s="32">
        <f t="shared" si="11"/>
        <v>41.513333333333328</v>
      </c>
      <c r="Z104" s="29">
        <f>VLOOKUP($A104,[3]TOTAL!$B$8:$BB$179,COLUMN([3]TOTAL!AO$7),FALSE)</f>
        <v>59.98</v>
      </c>
      <c r="AA104" s="29">
        <f>VLOOKUP($A104,[3]TOTAL!$B$8:$BB$179,COLUMN([3]TOTAL!AP$7),FALSE)</f>
        <v>59.44</v>
      </c>
      <c r="AB104" s="29">
        <f>VLOOKUP($A104,[3]TOTAL!$B$8:$BB$179,COLUMN([3]TOTAL!AQ$7),FALSE)</f>
        <v>58.93</v>
      </c>
      <c r="AC104" s="29">
        <f t="shared" si="7"/>
        <v>59.449999999999996</v>
      </c>
      <c r="AD104" s="29">
        <f>VLOOKUP($A104,[3]TOTAL!$B$8:$BB$179,COLUMN([3]TOTAL!AY$7),FALSE)</f>
        <v>53.14</v>
      </c>
      <c r="AE104" s="29">
        <f>VLOOKUP($A104,[3]TOTAL!$B$8:$BB$179,COLUMN([3]TOTAL!AZ$7),FALSE)</f>
        <v>48.11</v>
      </c>
      <c r="AF104" s="29">
        <f>VLOOKUP($A104,[3]TOTAL!$B$8:$BB$179,COLUMN([3]TOTAL!BA$7),FALSE)</f>
        <v>48.08</v>
      </c>
      <c r="AG104" s="29">
        <f t="shared" si="12"/>
        <v>49.776666666666664</v>
      </c>
    </row>
    <row r="105" spans="1:33">
      <c r="A105" s="2" t="s">
        <v>85</v>
      </c>
      <c r="B105" s="2" t="s">
        <v>86</v>
      </c>
      <c r="C105" s="2" t="s">
        <v>25</v>
      </c>
      <c r="D105" s="2" t="s">
        <v>109</v>
      </c>
      <c r="E105" s="29">
        <f>VLOOKUP($A105,[2]GDPVD!$A$1:$AT$50,COLUMN([2]GDPVD!$W$1),FALSE)*1000</f>
        <v>61144941.409999996</v>
      </c>
      <c r="F105" s="29">
        <f>VLOOKUP($A105,[2]GDPVD!$A$1:$AT$50,COLUMN([2]GDPVD!X$1),FALSE)*1000</f>
        <v>53369574.219999999</v>
      </c>
      <c r="G105" s="29">
        <f>VLOOKUP($A105,[2]GDPVD!$A$1:$AT$50,COLUMN([2]GDPVD!Y$1),FALSE)*1000</f>
        <v>50008074.219999999</v>
      </c>
      <c r="H105" s="29">
        <f t="shared" si="8"/>
        <v>54840863.283333331</v>
      </c>
      <c r="I105" s="29">
        <f>VLOOKUP($A105,[2]GDPVD!$A$1:$AT$50,COLUMN([2]GDPVD!AF$1),FALSE)*1000</f>
        <v>67644250</v>
      </c>
      <c r="J105" s="29">
        <f>VLOOKUP($A105,[2]GDPVD!$A$1:$AT$50,COLUMN([2]GDPVD!AG$1),FALSE)*1000</f>
        <v>68569890.629999995</v>
      </c>
      <c r="K105" s="29">
        <f>VLOOKUP($A105,[2]GDPVD!$A$1:$AT$50,COLUMN([2]GDPVD!AH$1),FALSE)*1000</f>
        <v>70957484.379999995</v>
      </c>
      <c r="L105" s="29">
        <f t="shared" si="9"/>
        <v>69057208.336666659</v>
      </c>
      <c r="M105" s="29">
        <f>VLOOKUP($A105,[2]GDPVD!$A$1:$AT$50,COLUMN([2]GDPVD!AP$1),FALSE)*1000</f>
        <v>104851867.19999999</v>
      </c>
      <c r="N105" s="29">
        <f>VLOOKUP($A105,[2]GDPVD!$A$1:$AT$50,COLUMN([2]GDPVD!AQ$1),FALSE)*1000</f>
        <v>109446656.3</v>
      </c>
      <c r="O105" s="29">
        <f>VLOOKUP($A105,[2]GDPVD!$A$1:$AT$50,COLUMN([2]GDPVD!AR$1),FALSE)*1000</f>
        <v>112977734.40000001</v>
      </c>
      <c r="P105" s="29">
        <f t="shared" si="10"/>
        <v>109092085.96666665</v>
      </c>
      <c r="R105" s="2" t="s">
        <v>85</v>
      </c>
      <c r="S105" s="2" t="s">
        <v>86</v>
      </c>
      <c r="T105" s="2" t="s">
        <v>13</v>
      </c>
      <c r="U105" s="2" t="s">
        <v>110</v>
      </c>
      <c r="V105" s="29">
        <f>VLOOKUP($A105,[3]TOTAL!$B$8:$BB$179,COLUMN([3]TOTAL!AF$7),FALSE)</f>
        <v>56.73</v>
      </c>
      <c r="W105" s="29">
        <f>VLOOKUP($A105,[3]TOTAL!$B$8:$BB$179,COLUMN([3]TOTAL!AG$7),FALSE)</f>
        <v>49.57</v>
      </c>
      <c r="X105" s="29">
        <f>VLOOKUP($A105,[3]TOTAL!$B$8:$BB$179,COLUMN([3]TOTAL!AH$7),FALSE)</f>
        <v>45.35</v>
      </c>
      <c r="Y105" s="32">
        <f t="shared" si="11"/>
        <v>50.550000000000004</v>
      </c>
      <c r="Z105" s="29">
        <f>VLOOKUP($A105,[3]TOTAL!$B$8:$BB$179,COLUMN([3]TOTAL!AO$7),FALSE)</f>
        <v>38.840000000000003</v>
      </c>
      <c r="AA105" s="29">
        <f>VLOOKUP($A105,[3]TOTAL!$B$8:$BB$179,COLUMN([3]TOTAL!AP$7),FALSE)</f>
        <v>37.369999999999997</v>
      </c>
      <c r="AB105" s="29">
        <f>VLOOKUP($A105,[3]TOTAL!$B$8:$BB$179,COLUMN([3]TOTAL!AQ$7),FALSE)</f>
        <v>38.49</v>
      </c>
      <c r="AC105" s="29">
        <f t="shared" si="7"/>
        <v>38.233333333333341</v>
      </c>
      <c r="AD105" s="29">
        <f>VLOOKUP($A105,[3]TOTAL!$B$8:$BB$179,COLUMN([3]TOTAL!AY$7),FALSE)</f>
        <v>33.46</v>
      </c>
      <c r="AE105" s="29">
        <f>VLOOKUP($A105,[3]TOTAL!$B$8:$BB$179,COLUMN([3]TOTAL!AZ$7),FALSE)</f>
        <v>35.24</v>
      </c>
      <c r="AF105" s="29">
        <f>VLOOKUP($A105,[3]TOTAL!$B$8:$BB$179,COLUMN([3]TOTAL!BA$7),FALSE)</f>
        <v>33.86</v>
      </c>
      <c r="AG105" s="29">
        <f t="shared" si="12"/>
        <v>34.186666666666667</v>
      </c>
    </row>
    <row r="106" spans="1:33">
      <c r="A106" s="2" t="s">
        <v>87</v>
      </c>
      <c r="B106" s="2" t="s">
        <v>88</v>
      </c>
      <c r="C106" s="2" t="s">
        <v>25</v>
      </c>
      <c r="D106" s="2" t="s">
        <v>109</v>
      </c>
      <c r="E106" s="29">
        <f>VLOOKUP($A106,[2]GDPVD!$A$1:$AT$50,COLUMN([2]GDPVD!$W$1),FALSE)*1000</f>
        <v>32157458.98</v>
      </c>
      <c r="F106" s="29">
        <f>VLOOKUP($A106,[2]GDPVD!$A$1:$AT$50,COLUMN([2]GDPVD!X$1),FALSE)*1000</f>
        <v>29531808.59</v>
      </c>
      <c r="G106" s="29">
        <f>VLOOKUP($A106,[2]GDPVD!$A$1:$AT$50,COLUMN([2]GDPVD!Y$1),FALSE)*1000</f>
        <v>28001226.559999999</v>
      </c>
      <c r="H106" s="29">
        <f t="shared" si="8"/>
        <v>29896831.376666665</v>
      </c>
      <c r="I106" s="29">
        <f>VLOOKUP($A106,[2]GDPVD!$A$1:$AT$50,COLUMN([2]GDPVD!AF$1),FALSE)*1000</f>
        <v>37703972.659999996</v>
      </c>
      <c r="J106" s="29">
        <f>VLOOKUP($A106,[2]GDPVD!$A$1:$AT$50,COLUMN([2]GDPVD!AG$1),FALSE)*1000</f>
        <v>39312250</v>
      </c>
      <c r="K106" s="29">
        <f>VLOOKUP($A106,[2]GDPVD!$A$1:$AT$50,COLUMN([2]GDPVD!AH$1),FALSE)*1000</f>
        <v>40467882.810000002</v>
      </c>
      <c r="L106" s="29">
        <f t="shared" si="9"/>
        <v>39161368.490000002</v>
      </c>
      <c r="M106" s="29">
        <f>VLOOKUP($A106,[2]GDPVD!$A$1:$AT$50,COLUMN([2]GDPVD!AP$1),FALSE)*1000</f>
        <v>50656566.409999996</v>
      </c>
      <c r="N106" s="29">
        <f>VLOOKUP($A106,[2]GDPVD!$A$1:$AT$50,COLUMN([2]GDPVD!AQ$1),FALSE)*1000</f>
        <v>51284429.689999998</v>
      </c>
      <c r="O106" s="29">
        <f>VLOOKUP($A106,[2]GDPVD!$A$1:$AT$50,COLUMN([2]GDPVD!AR$1),FALSE)*1000</f>
        <v>51592070.310000002</v>
      </c>
      <c r="P106" s="29">
        <f t="shared" si="10"/>
        <v>51177688.803333335</v>
      </c>
      <c r="R106" s="2" t="s">
        <v>87</v>
      </c>
      <c r="S106" s="2" t="s">
        <v>88</v>
      </c>
      <c r="T106" s="2" t="s">
        <v>13</v>
      </c>
      <c r="U106" s="2" t="s">
        <v>110</v>
      </c>
      <c r="V106" s="29">
        <f>VLOOKUP($A106,[3]TOTAL!$B$8:$BB$179,COLUMN([3]TOTAL!AF$7),FALSE)</f>
        <v>13.35</v>
      </c>
      <c r="W106" s="29">
        <f>VLOOKUP($A106,[3]TOTAL!$B$8:$BB$179,COLUMN([3]TOTAL!AG$7),FALSE)</f>
        <v>12.58</v>
      </c>
      <c r="X106" s="29">
        <f>VLOOKUP($A106,[3]TOTAL!$B$8:$BB$179,COLUMN([3]TOTAL!AH$7),FALSE)</f>
        <v>12.28</v>
      </c>
      <c r="Y106" s="32">
        <f t="shared" si="11"/>
        <v>12.736666666666666</v>
      </c>
      <c r="Z106" s="29">
        <f>VLOOKUP($A106,[3]TOTAL!$B$8:$BB$179,COLUMN([3]TOTAL!AO$7),FALSE)</f>
        <v>14.49</v>
      </c>
      <c r="AA106" s="29">
        <f>VLOOKUP($A106,[3]TOTAL!$B$8:$BB$179,COLUMN([3]TOTAL!AP$7),FALSE)</f>
        <v>14.09</v>
      </c>
      <c r="AB106" s="29">
        <f>VLOOKUP($A106,[3]TOTAL!$B$8:$BB$179,COLUMN([3]TOTAL!AQ$7),FALSE)</f>
        <v>14.93</v>
      </c>
      <c r="AC106" s="29">
        <f t="shared" si="7"/>
        <v>14.503333333333332</v>
      </c>
      <c r="AD106" s="29">
        <f>VLOOKUP($A106,[3]TOTAL!$B$8:$BB$179,COLUMN([3]TOTAL!AY$7),FALSE)</f>
        <v>15.16</v>
      </c>
      <c r="AE106" s="29">
        <f>VLOOKUP($A106,[3]TOTAL!$B$8:$BB$179,COLUMN([3]TOTAL!AZ$7),FALSE)</f>
        <v>15.3</v>
      </c>
      <c r="AF106" s="29">
        <f>VLOOKUP($A106,[3]TOTAL!$B$8:$BB$179,COLUMN([3]TOTAL!BA$7),FALSE)</f>
        <v>15.26</v>
      </c>
      <c r="AG106" s="29">
        <f t="shared" si="12"/>
        <v>15.24</v>
      </c>
    </row>
    <row r="107" spans="1:33">
      <c r="A107" s="2" t="s">
        <v>89</v>
      </c>
      <c r="B107" s="2" t="s">
        <v>90</v>
      </c>
      <c r="C107" s="2" t="s">
        <v>25</v>
      </c>
      <c r="D107" s="2" t="s">
        <v>109</v>
      </c>
      <c r="E107" s="29">
        <f>VLOOKUP($A107,[2]GDPVD!$A$1:$AT$50,COLUMN([2]GDPVD!$W$1),FALSE)*1000</f>
        <v>210492484.39999998</v>
      </c>
      <c r="F107" s="29">
        <f>VLOOKUP($A107,[2]GDPVD!$A$1:$AT$50,COLUMN([2]GDPVD!X$1),FALSE)*1000</f>
        <v>208132250</v>
      </c>
      <c r="G107" s="29">
        <f>VLOOKUP($A107,[2]GDPVD!$A$1:$AT$50,COLUMN([2]GDPVD!Y$1),FALSE)*1000</f>
        <v>205627390.60000002</v>
      </c>
      <c r="H107" s="29">
        <f t="shared" si="8"/>
        <v>208084041.66666666</v>
      </c>
      <c r="I107" s="29">
        <f>VLOOKUP($A107,[2]GDPVD!$A$1:$AT$50,COLUMN([2]GDPVD!AF$1),FALSE)*1000</f>
        <v>247707093.80000001</v>
      </c>
      <c r="J107" s="29">
        <f>VLOOKUP($A107,[2]GDPVD!$A$1:$AT$50,COLUMN([2]GDPVD!AG$1),FALSE)*1000</f>
        <v>259092578.10000002</v>
      </c>
      <c r="K107" s="29">
        <f>VLOOKUP($A107,[2]GDPVD!$A$1:$AT$50,COLUMN([2]GDPVD!AH$1),FALSE)*1000</f>
        <v>262760156.29999998</v>
      </c>
      <c r="L107" s="29">
        <f t="shared" si="9"/>
        <v>256519942.73333335</v>
      </c>
      <c r="M107" s="29">
        <f>VLOOKUP($A107,[2]GDPVD!$A$1:$AT$50,COLUMN([2]GDPVD!AP$1),FALSE)*1000</f>
        <v>301117062.5</v>
      </c>
      <c r="N107" s="29">
        <f>VLOOKUP($A107,[2]GDPVD!$A$1:$AT$50,COLUMN([2]GDPVD!AQ$1),FALSE)*1000</f>
        <v>319972531.29999995</v>
      </c>
      <c r="O107" s="29">
        <f>VLOOKUP($A107,[2]GDPVD!$A$1:$AT$50,COLUMN([2]GDPVD!AR$1),FALSE)*1000</f>
        <v>332027468.79999995</v>
      </c>
      <c r="P107" s="29">
        <f t="shared" si="10"/>
        <v>317705687.5333333</v>
      </c>
      <c r="R107" s="2" t="s">
        <v>89</v>
      </c>
      <c r="S107" s="2" t="s">
        <v>90</v>
      </c>
      <c r="T107" s="2" t="s">
        <v>13</v>
      </c>
      <c r="U107" s="2" t="s">
        <v>110</v>
      </c>
      <c r="V107" s="29">
        <f>VLOOKUP($A107,[3]TOTAL!$B$8:$BB$179,COLUMN([3]TOTAL!AF$7),FALSE)</f>
        <v>52.75</v>
      </c>
      <c r="W107" s="29">
        <f>VLOOKUP($A107,[3]TOTAL!$B$8:$BB$179,COLUMN([3]TOTAL!AG$7),FALSE)</f>
        <v>53.36</v>
      </c>
      <c r="X107" s="29">
        <f>VLOOKUP($A107,[3]TOTAL!$B$8:$BB$179,COLUMN([3]TOTAL!AH$7),FALSE)</f>
        <v>56.13</v>
      </c>
      <c r="Y107" s="32">
        <f t="shared" si="11"/>
        <v>54.080000000000005</v>
      </c>
      <c r="Z107" s="29">
        <f>VLOOKUP($A107,[3]TOTAL!$B$8:$BB$179,COLUMN([3]TOTAL!AO$7),FALSE)</f>
        <v>56.92</v>
      </c>
      <c r="AA107" s="29">
        <f>VLOOKUP($A107,[3]TOTAL!$B$8:$BB$179,COLUMN([3]TOTAL!AP$7),FALSE)</f>
        <v>52.76</v>
      </c>
      <c r="AB107" s="29">
        <f>VLOOKUP($A107,[3]TOTAL!$B$8:$BB$179,COLUMN([3]TOTAL!AQ$7),FALSE)</f>
        <v>52.26</v>
      </c>
      <c r="AC107" s="29">
        <f t="shared" si="7"/>
        <v>53.98</v>
      </c>
      <c r="AD107" s="30">
        <f>VLOOKUP($A107,[3]TOTAL!$B$8:$BB$179,COLUMN([3]TOTAL!AY$7),FALSE)</f>
        <v>41.79</v>
      </c>
      <c r="AE107" s="29">
        <f>VLOOKUP($A107,[3]TOTAL!$B$8:$BB$179,COLUMN([3]TOTAL!AZ$7),FALSE)</f>
        <v>47.21</v>
      </c>
      <c r="AF107" s="29">
        <f>VLOOKUP($A107,[3]TOTAL!$B$8:$BB$179,COLUMN([3]TOTAL!BA$7),FALSE)</f>
        <v>44.9</v>
      </c>
      <c r="AG107" s="29">
        <f t="shared" si="12"/>
        <v>44.633333333333333</v>
      </c>
    </row>
    <row r="108" spans="1:33">
      <c r="A108" s="2" t="s">
        <v>91</v>
      </c>
      <c r="B108" s="2" t="s">
        <v>92</v>
      </c>
      <c r="C108" s="2" t="s">
        <v>25</v>
      </c>
      <c r="D108" s="2" t="s">
        <v>109</v>
      </c>
      <c r="E108" s="29">
        <f>VLOOKUP($A108,[2]GDPVD!$A$1:$AT$50,COLUMN([2]GDPVD!$W$1),FALSE)*1000</f>
        <v>436044562.5</v>
      </c>
      <c r="F108" s="29">
        <f>VLOOKUP($A108,[2]GDPVD!$A$1:$AT$50,COLUMN([2]GDPVD!X$1),FALSE)*1000</f>
        <v>440084562.5</v>
      </c>
      <c r="G108" s="29">
        <f>VLOOKUP($A108,[2]GDPVD!$A$1:$AT$50,COLUMN([2]GDPVD!Y$1),FALSE)*1000</f>
        <v>466420500</v>
      </c>
      <c r="H108" s="29">
        <f t="shared" si="8"/>
        <v>447516541.66666669</v>
      </c>
      <c r="I108" s="29">
        <f>VLOOKUP($A108,[2]GDPVD!$A$1:$AT$50,COLUMN([2]GDPVD!AF$1),FALSE)*1000</f>
        <v>585399750</v>
      </c>
      <c r="J108" s="29">
        <f>VLOOKUP($A108,[2]GDPVD!$A$1:$AT$50,COLUMN([2]GDPVD!AG$1),FALSE)*1000</f>
        <v>625057375</v>
      </c>
      <c r="K108" s="29">
        <f>VLOOKUP($A108,[2]GDPVD!$A$1:$AT$50,COLUMN([2]GDPVD!AH$1),FALSE)*1000</f>
        <v>589444875</v>
      </c>
      <c r="L108" s="29">
        <f t="shared" si="9"/>
        <v>599967333.33333337</v>
      </c>
      <c r="M108" s="29">
        <f>VLOOKUP($A108,[2]GDPVD!$A$1:$AT$50,COLUMN([2]GDPVD!AP$1),FALSE)*1000</f>
        <v>837044812.5</v>
      </c>
      <c r="N108" s="29">
        <f>VLOOKUP($A108,[2]GDPVD!$A$1:$AT$50,COLUMN([2]GDPVD!AQ$1),FALSE)*1000</f>
        <v>913692625</v>
      </c>
      <c r="O108" s="29">
        <f>VLOOKUP($A108,[2]GDPVD!$A$1:$AT$50,COLUMN([2]GDPVD!AR$1),FALSE)*1000</f>
        <v>993848562.5</v>
      </c>
      <c r="P108" s="29">
        <f t="shared" si="10"/>
        <v>914862000</v>
      </c>
      <c r="R108" s="2" t="s">
        <v>91</v>
      </c>
      <c r="S108" s="2" t="s">
        <v>92</v>
      </c>
      <c r="T108" s="2" t="s">
        <v>13</v>
      </c>
      <c r="U108" s="2" t="s">
        <v>110</v>
      </c>
      <c r="V108" s="29">
        <f>VLOOKUP($A108,[3]TOTAL!$B$8:$BB$179,COLUMN([3]TOTAL!AF$7),FALSE)</f>
        <v>126.91</v>
      </c>
      <c r="W108" s="29">
        <f>VLOOKUP($A108,[3]TOTAL!$B$8:$BB$179,COLUMN([3]TOTAL!AG$7),FALSE)</f>
        <v>129.33000000000001</v>
      </c>
      <c r="X108" s="29">
        <f>VLOOKUP($A108,[3]TOTAL!$B$8:$BB$179,COLUMN([3]TOTAL!AH$7),FALSE)</f>
        <v>134.56</v>
      </c>
      <c r="Y108" s="32">
        <f t="shared" si="11"/>
        <v>130.26666666666668</v>
      </c>
      <c r="Z108" s="29">
        <f>VLOOKUP($A108,[3]TOTAL!$B$8:$BB$179,COLUMN([3]TOTAL!AO$7),FALSE)</f>
        <v>176.89</v>
      </c>
      <c r="AA108" s="29">
        <f>VLOOKUP($A108,[3]TOTAL!$B$8:$BB$179,COLUMN([3]TOTAL!AP$7),FALSE)</f>
        <v>200.56</v>
      </c>
      <c r="AB108" s="29">
        <f>VLOOKUP($A108,[3]TOTAL!$B$8:$BB$179,COLUMN([3]TOTAL!AQ$7),FALSE)</f>
        <v>182.39</v>
      </c>
      <c r="AC108" s="29">
        <f t="shared" si="7"/>
        <v>186.61333333333332</v>
      </c>
      <c r="AD108" s="29">
        <f>VLOOKUP($A108,[3]TOTAL!$B$8:$BB$179,COLUMN([3]TOTAL!AY$7),FALSE)</f>
        <v>256.31</v>
      </c>
      <c r="AE108" s="29">
        <f>VLOOKUP($A108,[3]TOTAL!$B$8:$BB$179,COLUMN([3]TOTAL!AZ$7),FALSE)</f>
        <v>265.88</v>
      </c>
      <c r="AF108" s="29">
        <f>VLOOKUP($A108,[3]TOTAL!$B$8:$BB$179,COLUMN([3]TOTAL!BA$7),FALSE)</f>
        <v>285.73</v>
      </c>
      <c r="AG108" s="29">
        <f t="shared" si="12"/>
        <v>269.30666666666667</v>
      </c>
    </row>
    <row r="109" spans="1:33">
      <c r="A109" s="2" t="s">
        <v>93</v>
      </c>
      <c r="B109" s="2" t="s">
        <v>94</v>
      </c>
      <c r="C109" s="2" t="s">
        <v>25</v>
      </c>
      <c r="D109" s="2" t="s">
        <v>109</v>
      </c>
      <c r="E109" s="29">
        <f>VLOOKUP($A109,[2]GDPVD!$A$1:$AT$50,COLUMN([2]GDPVD!$W$1),FALSE)*1000</f>
        <v>8033400000</v>
      </c>
      <c r="F109" s="29">
        <f>VLOOKUP($A109,[2]GDPVD!$A$1:$AT$50,COLUMN([2]GDPVD!X$1),FALSE)*1000</f>
        <v>8014601000</v>
      </c>
      <c r="G109" s="29">
        <f>VLOOKUP($A109,[2]GDPVD!$A$1:$AT$50,COLUMN([2]GDPVD!Y$1),FALSE)*1000</f>
        <v>8286533500</v>
      </c>
      <c r="H109" s="29">
        <f t="shared" si="8"/>
        <v>8111511500</v>
      </c>
      <c r="I109" s="29">
        <f>VLOOKUP($A109,[2]GDPVD!$A$1:$AT$50,COLUMN([2]GDPVD!AF$1),FALSE)*1000</f>
        <v>10769921000</v>
      </c>
      <c r="J109" s="29">
        <f>VLOOKUP($A109,[2]GDPVD!$A$1:$AT$50,COLUMN([2]GDPVD!AG$1),FALSE)*1000</f>
        <v>11215692000</v>
      </c>
      <c r="K109" s="29">
        <f>VLOOKUP($A109,[2]GDPVD!$A$1:$AT$50,COLUMN([2]GDPVD!AH$1),FALSE)*1000</f>
        <v>11336734000</v>
      </c>
      <c r="L109" s="29">
        <f t="shared" si="9"/>
        <v>11107449000</v>
      </c>
      <c r="M109" s="29">
        <f>VLOOKUP($A109,[2]GDPVD!$A$1:$AT$50,COLUMN([2]GDPVD!AP$1),FALSE)*1000</f>
        <v>12757116000</v>
      </c>
      <c r="N109" s="29">
        <f>VLOOKUP($A109,[2]GDPVD!$A$1:$AT$50,COLUMN([2]GDPVD!AQ$1),FALSE)*1000</f>
        <v>13062121000</v>
      </c>
      <c r="O109" s="29">
        <f>VLOOKUP($A109,[2]GDPVD!$A$1:$AT$50,COLUMN([2]GDPVD!AR$1),FALSE)*1000</f>
        <v>13298231000</v>
      </c>
      <c r="P109" s="29">
        <f t="shared" si="10"/>
        <v>13039156000</v>
      </c>
      <c r="R109" s="2" t="s">
        <v>93</v>
      </c>
      <c r="S109" s="2" t="s">
        <v>94</v>
      </c>
      <c r="T109" s="2" t="s">
        <v>13</v>
      </c>
      <c r="U109" s="2" t="s">
        <v>110</v>
      </c>
      <c r="V109" s="29">
        <f>VLOOKUP($A109,[3]TOTAL!$B$8:$BB$179,COLUMN([3]TOTAL!AF$7),FALSE)</f>
        <v>4868.66</v>
      </c>
      <c r="W109" s="29">
        <f>VLOOKUP($A109,[3]TOTAL!$B$8:$BB$179,COLUMN([3]TOTAL!AG$7),FALSE)</f>
        <v>4834.9799999999996</v>
      </c>
      <c r="X109" s="29">
        <f>VLOOKUP($A109,[3]TOTAL!$B$8:$BB$179,COLUMN([3]TOTAL!AH$7),FALSE)</f>
        <v>4890.17</v>
      </c>
      <c r="Y109" s="32">
        <f t="shared" si="11"/>
        <v>4864.6033333333335</v>
      </c>
      <c r="Z109" s="29">
        <f>VLOOKUP($A109,[3]TOTAL!$B$8:$BB$179,COLUMN([3]TOTAL!AO$7),FALSE)</f>
        <v>5505.78</v>
      </c>
      <c r="AA109" s="29">
        <f>VLOOKUP($A109,[3]TOTAL!$B$8:$BB$179,COLUMN([3]TOTAL!AP$7),FALSE)</f>
        <v>5698.15</v>
      </c>
      <c r="AB109" s="29">
        <f>VLOOKUP($A109,[3]TOTAL!$B$8:$BB$179,COLUMN([3]TOTAL!AQ$7),FALSE)</f>
        <v>5677.65</v>
      </c>
      <c r="AC109" s="29">
        <f t="shared" si="7"/>
        <v>5627.1933333333336</v>
      </c>
      <c r="AD109" s="29">
        <f>VLOOKUP($A109,[3]TOTAL!$B$8:$BB$179,COLUMN([3]TOTAL!AY$7),FALSE)</f>
        <v>5184.87</v>
      </c>
      <c r="AE109" s="29">
        <f>VLOOKUP($A109,[3]TOTAL!$B$8:$BB$179,COLUMN([3]TOTAL!AZ$7),FALSE)</f>
        <v>5429.36</v>
      </c>
      <c r="AF109" s="29">
        <f>VLOOKUP($A109,[3]TOTAL!$B$8:$BB$179,COLUMN([3]TOTAL!BA$7),FALSE)</f>
        <v>5287.18</v>
      </c>
      <c r="AG109" s="29">
        <f t="shared" si="12"/>
        <v>5300.47</v>
      </c>
    </row>
    <row r="110" spans="1:33">
      <c r="A110" s="2" t="s">
        <v>10</v>
      </c>
      <c r="B110" s="2" t="s">
        <v>11</v>
      </c>
      <c r="C110" s="2" t="s">
        <v>25</v>
      </c>
      <c r="D110" s="2" t="s">
        <v>111</v>
      </c>
      <c r="E110" s="29">
        <f>VLOOKUP($A110,[2]GDPVD!$A$1:$AT$50,COLUMN([2]GDPVD!$W$1),FALSE)*1000</f>
        <v>24185592000</v>
      </c>
      <c r="F110" s="29">
        <f>VLOOKUP($A110,[2]GDPVD!$A$1:$AT$50,COLUMN([2]GDPVD!X$1),FALSE)*1000</f>
        <v>24461058000</v>
      </c>
      <c r="G110" s="29">
        <f>VLOOKUP($A110,[2]GDPVD!$A$1:$AT$50,COLUMN([2]GDPVD!Y$1),FALSE)*1000</f>
        <v>24983188000</v>
      </c>
      <c r="H110" s="29">
        <f t="shared" si="8"/>
        <v>24543279333.333332</v>
      </c>
      <c r="I110" s="29">
        <f>VLOOKUP($A110,[2]GDPVD!$A$1:$AT$50,COLUMN([2]GDPVD!AF$1),FALSE)*1000</f>
        <v>30469110000</v>
      </c>
      <c r="J110" s="29">
        <f>VLOOKUP($A110,[2]GDPVD!$A$1:$AT$50,COLUMN([2]GDPVD!AG$1),FALSE)*1000</f>
        <v>31733816000</v>
      </c>
      <c r="K110" s="29">
        <f>VLOOKUP($A110,[2]GDPVD!$A$1:$AT$50,COLUMN([2]GDPVD!AH$1),FALSE)*1000</f>
        <v>32157006000</v>
      </c>
      <c r="L110" s="29">
        <f t="shared" si="9"/>
        <v>31453310666.666668</v>
      </c>
      <c r="M110" s="29">
        <f>VLOOKUP($A110,[2]GDPVD!$A$1:$AT$50,COLUMN([2]GDPVD!AP$1),FALSE)*1000</f>
        <v>36196764000</v>
      </c>
      <c r="N110" s="29">
        <f>VLOOKUP($A110,[2]GDPVD!$A$1:$AT$50,COLUMN([2]GDPVD!AQ$1),FALSE)*1000</f>
        <v>37270092000</v>
      </c>
      <c r="O110" s="29">
        <f>VLOOKUP($A110,[2]GDPVD!$A$1:$AT$50,COLUMN([2]GDPVD!AR$1),FALSE)*1000</f>
        <v>37966452000</v>
      </c>
      <c r="P110" s="29">
        <f t="shared" si="10"/>
        <v>37144436000</v>
      </c>
      <c r="R110" s="2" t="s">
        <v>10</v>
      </c>
      <c r="S110" s="2" t="s">
        <v>11</v>
      </c>
      <c r="T110" s="2" t="s">
        <v>13</v>
      </c>
      <c r="U110" s="2" t="s">
        <v>110</v>
      </c>
      <c r="V110" s="29">
        <f>VLOOKUP($A110,[3]TOTAL!$B$8:$BB$179,COLUMN([3]TOTAL!AF$7),FALSE)</f>
        <v>11150.71</v>
      </c>
      <c r="W110" s="29">
        <f>VLOOKUP($A110,[3]TOTAL!$B$8:$BB$179,COLUMN([3]TOTAL!AG$7),FALSE)</f>
        <v>11198.31</v>
      </c>
      <c r="X110" s="29">
        <f>VLOOKUP($A110,[3]TOTAL!$B$8:$BB$179,COLUMN([3]TOTAL!AH$7),FALSE)</f>
        <v>11223.62</v>
      </c>
      <c r="Y110" s="32">
        <f t="shared" si="11"/>
        <v>11190.88</v>
      </c>
      <c r="Z110" s="29">
        <f>VLOOKUP($A110,[3]TOTAL!$B$8:$BB$179,COLUMN([3]TOTAL!AO$7),FALSE)</f>
        <v>12286.63</v>
      </c>
      <c r="AA110" s="29">
        <f>VLOOKUP($A110,[3]TOTAL!$B$8:$BB$179,COLUMN([3]TOTAL!AP$7),FALSE)</f>
        <v>12625.1</v>
      </c>
      <c r="AB110" s="29">
        <f>VLOOKUP($A110,[3]TOTAL!$B$8:$BB$179,COLUMN([3]TOTAL!AQ$7),FALSE)</f>
        <v>12660.9</v>
      </c>
      <c r="AC110" s="29">
        <f t="shared" si="7"/>
        <v>12524.21</v>
      </c>
      <c r="AD110" s="29">
        <f>VLOOKUP($A110,[3]TOTAL!$B$8:$BB$179,COLUMN([3]TOTAL!AY$7),FALSE)</f>
        <v>12021.07</v>
      </c>
      <c r="AE110" s="29">
        <f>VLOOKUP($A110,[3]TOTAL!$B$8:$BB$179,COLUMN([3]TOTAL!AZ$7),FALSE)</f>
        <v>12510.04</v>
      </c>
      <c r="AF110" s="29">
        <f>VLOOKUP($A110,[3]TOTAL!$B$8:$BB$179,COLUMN([3]TOTAL!BA$7),FALSE)</f>
        <v>12340.78</v>
      </c>
      <c r="AG110" s="29">
        <f t="shared" si="12"/>
        <v>12290.63</v>
      </c>
    </row>
    <row r="111" spans="1:33">
      <c r="A111" s="2" t="s">
        <v>8</v>
      </c>
      <c r="B111" s="2" t="s">
        <v>9</v>
      </c>
      <c r="C111" s="2" t="s">
        <v>14</v>
      </c>
      <c r="D111" s="2" t="s">
        <v>112</v>
      </c>
      <c r="E111" s="29">
        <f>'[4]WB GNI-BRIICS'!AI17</f>
        <v>5903521392848.5732</v>
      </c>
      <c r="F111" s="29">
        <f>'[4]WB GNI-BRIICS'!AJ17</f>
        <v>5981580953267.6992</v>
      </c>
      <c r="G111" s="29">
        <f>'[4]WB GNI-BRIICS'!AK17</f>
        <v>5993655263403.9609</v>
      </c>
      <c r="H111" s="29">
        <f t="shared" si="8"/>
        <v>5959585869840.0781</v>
      </c>
      <c r="I111" s="29">
        <f>'[4]WB GNI-BRIICS'!AR17</f>
        <v>8177024413710.8311</v>
      </c>
      <c r="J111" s="29">
        <f>'[4]WB GNI-BRIICS'!AS17</f>
        <v>8718562932750.2432</v>
      </c>
      <c r="K111" s="29">
        <f>'[4]WB GNI-BRIICS'!AT17</f>
        <v>9199738603899.2207</v>
      </c>
      <c r="L111" s="29">
        <f t="shared" si="9"/>
        <v>8698441983453.4326</v>
      </c>
      <c r="M111" s="29">
        <f>'[4]WB GNI-BRIICS'!BB17</f>
        <v>16768338662403.738</v>
      </c>
      <c r="N111" s="29">
        <f>'[4]WB GNI-BRIICS'!BC17</f>
        <v>18276131931688.633</v>
      </c>
      <c r="O111" s="29">
        <f>'[4]WB GNI-BRIICS'!BD17</f>
        <v>19578918199632.937</v>
      </c>
      <c r="P111" s="29">
        <f t="shared" si="10"/>
        <v>18207796264575.105</v>
      </c>
      <c r="R111" s="2" t="s">
        <v>8</v>
      </c>
      <c r="S111" s="2" t="s">
        <v>9</v>
      </c>
      <c r="T111" s="2" t="s">
        <v>13</v>
      </c>
      <c r="U111" s="2" t="s">
        <v>110</v>
      </c>
      <c r="V111" s="29">
        <f>VLOOKUP($A111,[3]TOTAL!$B$8:$BB$179,COLUMN([3]TOTAL!AF$7),FALSE)</f>
        <v>5630.9400000000005</v>
      </c>
      <c r="W111" s="29">
        <f>VLOOKUP($A111,[3]TOTAL!$B$8:$BB$179,COLUMN([3]TOTAL!AG$7),FALSE)</f>
        <v>5789.29</v>
      </c>
      <c r="X111" s="29">
        <f>VLOOKUP($A111,[3]TOTAL!$B$8:$BB$179,COLUMN([3]TOTAL!AH$7),FALSE)</f>
        <v>5761.8</v>
      </c>
      <c r="Y111" s="32">
        <f t="shared" si="11"/>
        <v>5727.3433333333332</v>
      </c>
      <c r="Z111" s="29">
        <f>VLOOKUP($A111,[3]TOTAL!$B$8:$BB$179,COLUMN([3]TOTAL!AO$7),FALSE)</f>
        <v>6331.58</v>
      </c>
      <c r="AA111" s="29">
        <f>VLOOKUP($A111,[3]TOTAL!$B$8:$BB$179,COLUMN([3]TOTAL!AP$7),FALSE)</f>
        <v>6691.86</v>
      </c>
      <c r="AB111" s="29">
        <f>VLOOKUP($A111,[3]TOTAL!$B$8:$BB$179,COLUMN([3]TOTAL!AQ$7),FALSE)</f>
        <v>6801.1</v>
      </c>
      <c r="AC111" s="29">
        <f t="shared" si="7"/>
        <v>6608.18</v>
      </c>
      <c r="AD111" s="29">
        <f>VLOOKUP($A111,[3]TOTAL!$B$8:$BB$179,COLUMN([3]TOTAL!AY$7),FALSE)</f>
        <v>11039.19</v>
      </c>
      <c r="AE111" s="29">
        <f>VLOOKUP($A111,[3]TOTAL!$B$8:$BB$179,COLUMN([3]TOTAL!AZ$7),FALSE)</f>
        <v>11750.34</v>
      </c>
      <c r="AF111" s="29">
        <f>VLOOKUP($A111,[3]TOTAL!$B$8:$BB$179,COLUMN([3]TOTAL!BA$7),FALSE)</f>
        <v>12599.339999999998</v>
      </c>
      <c r="AG111" s="29">
        <f t="shared" si="12"/>
        <v>11796.289999999999</v>
      </c>
    </row>
    <row r="112" spans="1:33">
      <c r="A112" s="2" t="s">
        <v>12</v>
      </c>
      <c r="B112" s="2" t="s">
        <v>12</v>
      </c>
      <c r="C112" s="2" t="s">
        <v>14</v>
      </c>
      <c r="D112" s="2" t="s">
        <v>113</v>
      </c>
      <c r="E112" s="29">
        <f>'[4]WB GNI-BRIICS'!AI18*1000000000</f>
        <v>36196930000000</v>
      </c>
      <c r="F112" s="29">
        <f>'[4]WB GNI-BRIICS'!AJ18*1000000000</f>
        <v>36576620000000</v>
      </c>
      <c r="G112" s="29">
        <f>'[4]WB GNI-BRIICS'!AK18*1000000000</f>
        <v>37217140000000</v>
      </c>
      <c r="H112" s="29">
        <f t="shared" si="8"/>
        <v>36663563333333.336</v>
      </c>
      <c r="I112" s="29">
        <f>'[4]WB GNI-BRIICS'!AR18*1000000000</f>
        <v>46127530000000</v>
      </c>
      <c r="J112" s="29">
        <f>'[4]WB GNI-BRIICS'!AS18*1000000000</f>
        <v>48312990000000</v>
      </c>
      <c r="K112" s="29">
        <f>'[4]WB GNI-BRIICS'!AT18*1000000000</f>
        <v>49440660000000</v>
      </c>
      <c r="L112" s="29">
        <f t="shared" si="9"/>
        <v>47960393333333.336</v>
      </c>
      <c r="M112" s="29">
        <f>'[4]WB GNI-BRIICS'!BB18*1000000000</f>
        <v>65162570000000</v>
      </c>
      <c r="N112" s="29">
        <f>'[4]WB GNI-BRIICS'!BC18*1000000000</f>
        <v>68431149999999.992</v>
      </c>
      <c r="O112" s="29"/>
      <c r="P112" s="29">
        <f t="shared" si="10"/>
        <v>66796860000000</v>
      </c>
      <c r="R112" s="2" t="s">
        <v>172</v>
      </c>
      <c r="S112" s="2" t="s">
        <v>12</v>
      </c>
      <c r="T112" s="2" t="s">
        <v>13</v>
      </c>
      <c r="U112" s="2" t="s">
        <v>110</v>
      </c>
      <c r="V112" s="29">
        <f>VLOOKUP($R112,[3]TOTAL!$B$8:$BB$179,COLUMN([3]TOTAL!AF$7),FALSE)</f>
        <v>20988.69</v>
      </c>
      <c r="W112" s="29">
        <f>VLOOKUP($R112,[3]TOTAL!$B$8:$BB$179,COLUMN([3]TOTAL!AG$7),FALSE)</f>
        <v>21143.15</v>
      </c>
      <c r="X112" s="29">
        <f>VLOOKUP($R112,[3]TOTAL!$B$8:$BB$179,COLUMN([3]TOTAL!AH$7),FALSE)</f>
        <v>21073.97</v>
      </c>
      <c r="Y112" s="32">
        <f t="shared" si="11"/>
        <v>21068.603333333333</v>
      </c>
      <c r="Z112" s="29">
        <f>VLOOKUP($R112,[3]TOTAL!$B$8:$BB$179,COLUMN([3]TOTAL!AO$7),FALSE)</f>
        <v>22928.240000000002</v>
      </c>
      <c r="AA112" s="29">
        <f>VLOOKUP($R112,[3]TOTAL!$B$8:$BB$179,COLUMN([3]TOTAL!AP$7),FALSE)</f>
        <v>23758.62</v>
      </c>
      <c r="AB112" s="29">
        <f>VLOOKUP($R112,[3]TOTAL!$B$8:$BB$179,COLUMN([3]TOTAL!AQ$7),FALSE)</f>
        <v>23979.87</v>
      </c>
      <c r="AC112" s="29">
        <f t="shared" si="7"/>
        <v>23555.576666666664</v>
      </c>
      <c r="AD112" s="29">
        <f>VLOOKUP($R112,[3]TOTAL!$B$8:$BB$179,COLUMN([3]TOTAL!AY$7),FALSE)</f>
        <v>28966.35</v>
      </c>
      <c r="AE112" s="29">
        <f>VLOOKUP($R112,[3]TOTAL!$B$8:$BB$179,COLUMN([3]TOTAL!AZ$7),FALSE)</f>
        <v>30509.4</v>
      </c>
      <c r="AF112" s="29">
        <f>VLOOKUP($R112,[3]TOTAL!$B$8:$BB$179,COLUMN([3]TOTAL!BA$7),FALSE)</f>
        <v>31342.27</v>
      </c>
      <c r="AG112" s="29">
        <f t="shared" si="12"/>
        <v>30272.673333333336</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9.9978637043366805E-2"/>
  </sheetPr>
  <dimension ref="A1:AH112"/>
  <sheetViews>
    <sheetView topLeftCell="K27" zoomScale="120" zoomScaleNormal="120" workbookViewId="0">
      <selection activeCell="U49" sqref="U49"/>
    </sheetView>
  </sheetViews>
  <sheetFormatPr defaultRowHeight="12.75"/>
  <cols>
    <col min="1" max="2" width="9.140625" style="2"/>
    <col min="3" max="4" width="9.28515625" style="2" bestFit="1" customWidth="1"/>
    <col min="5" max="5" width="16.85546875" style="2" customWidth="1"/>
    <col min="6" max="9" width="18.28515625" style="2" customWidth="1"/>
    <col min="10" max="14" width="18.28515625" style="2" bestFit="1" customWidth="1"/>
    <col min="15" max="16" width="18.28515625" style="2" customWidth="1"/>
    <col min="17" max="17" width="9.28515625" style="2" bestFit="1" customWidth="1"/>
    <col min="18" max="18" width="11" style="2" customWidth="1"/>
    <col min="19" max="25" width="9.28515625" style="2" customWidth="1"/>
    <col min="26" max="26" width="9.28515625" style="2" bestFit="1" customWidth="1"/>
    <col min="27" max="27" width="12.5703125" style="2" bestFit="1" customWidth="1"/>
    <col min="28" max="28" width="12.5703125" style="2" customWidth="1"/>
    <col min="29" max="29" width="9.140625" style="2"/>
    <col min="30" max="30" width="10.28515625" style="2" customWidth="1"/>
    <col min="31" max="16384" width="9.140625" style="2"/>
  </cols>
  <sheetData>
    <row r="1" spans="1:11" s="1" customFormat="1">
      <c r="A1" s="1" t="s">
        <v>0</v>
      </c>
      <c r="B1" s="1" t="s">
        <v>95</v>
      </c>
    </row>
    <row r="2" spans="1:11" s="1" customFormat="1">
      <c r="A2" s="1" t="s">
        <v>1</v>
      </c>
      <c r="B2" s="1" t="s">
        <v>96</v>
      </c>
    </row>
    <row r="3" spans="1:11" s="1" customFormat="1">
      <c r="A3" s="1" t="s">
        <v>2</v>
      </c>
      <c r="B3" s="1" t="s">
        <v>97</v>
      </c>
    </row>
    <row r="4" spans="1:11" s="1" customFormat="1">
      <c r="A4" s="1" t="s">
        <v>3</v>
      </c>
      <c r="B4" s="1" t="s">
        <v>98</v>
      </c>
    </row>
    <row r="5" spans="1:11" s="1" customFormat="1"/>
    <row r="6" spans="1:11" s="1" customFormat="1">
      <c r="K6" s="35"/>
    </row>
    <row r="7" spans="1:11" s="1" customFormat="1">
      <c r="G7" s="36" t="s">
        <v>119</v>
      </c>
      <c r="K7" s="35"/>
    </row>
    <row r="8" spans="1:11" s="1" customFormat="1">
      <c r="G8" s="36" t="s">
        <v>120</v>
      </c>
      <c r="K8" s="35"/>
    </row>
    <row r="9" spans="1:11" s="1" customFormat="1">
      <c r="K9" s="35"/>
    </row>
    <row r="10" spans="1:11" s="1" customFormat="1">
      <c r="K10" s="35"/>
    </row>
    <row r="11" spans="1:11" s="1" customFormat="1">
      <c r="K11" s="35"/>
    </row>
    <row r="12" spans="1:11" s="1" customFormat="1">
      <c r="K12" s="35"/>
    </row>
    <row r="13" spans="1:11" s="1" customFormat="1">
      <c r="K13" s="35"/>
    </row>
    <row r="14" spans="1:11" s="1" customFormat="1">
      <c r="K14" s="35"/>
    </row>
    <row r="15" spans="1:11" s="1" customFormat="1">
      <c r="K15" s="35"/>
    </row>
    <row r="16" spans="1:11" s="1" customFormat="1">
      <c r="K16" s="35"/>
    </row>
    <row r="17" spans="11:11" s="1" customFormat="1">
      <c r="K17" s="35"/>
    </row>
    <row r="18" spans="11:11" s="1" customFormat="1">
      <c r="K18" s="35"/>
    </row>
    <row r="19" spans="11:11" s="1" customFormat="1">
      <c r="K19" s="35"/>
    </row>
    <row r="20" spans="11:11" s="1" customFormat="1">
      <c r="K20" s="35"/>
    </row>
    <row r="21" spans="11:11" s="1" customFormat="1">
      <c r="K21" s="35"/>
    </row>
    <row r="22" spans="11:11" s="1" customFormat="1">
      <c r="K22" s="35"/>
    </row>
    <row r="23" spans="11:11" s="1" customFormat="1">
      <c r="K23" s="35"/>
    </row>
    <row r="24" spans="11:11" s="1" customFormat="1">
      <c r="K24" s="35"/>
    </row>
    <row r="25" spans="11:11" s="1" customFormat="1">
      <c r="K25" s="35"/>
    </row>
    <row r="26" spans="11:11" s="1" customFormat="1">
      <c r="K26" s="35"/>
    </row>
    <row r="27" spans="11:11" s="1" customFormat="1">
      <c r="K27" s="35"/>
    </row>
    <row r="28" spans="11:11" s="1" customFormat="1">
      <c r="K28" s="35"/>
    </row>
    <row r="29" spans="11:11" s="1" customFormat="1">
      <c r="K29" s="35"/>
    </row>
    <row r="30" spans="11:11" s="1" customFormat="1">
      <c r="K30" s="35"/>
    </row>
    <row r="31" spans="11:11" s="1" customFormat="1">
      <c r="K31" s="35"/>
    </row>
    <row r="32" spans="11:11" s="1" customFormat="1"/>
    <row r="33" spans="1:27" s="1" customFormat="1"/>
    <row r="34" spans="1:27" s="10" customFormat="1"/>
    <row r="35" spans="1:27" ht="61.5" customHeight="1" thickBot="1">
      <c r="A35" s="11"/>
      <c r="B35" s="12" t="s">
        <v>26</v>
      </c>
      <c r="C35" s="12" t="s">
        <v>99</v>
      </c>
      <c r="D35" s="13" t="s">
        <v>100</v>
      </c>
      <c r="E35" s="12" t="s">
        <v>116</v>
      </c>
      <c r="F35" s="13" t="s">
        <v>118</v>
      </c>
      <c r="G35" s="12"/>
      <c r="K35" s="14" t="s">
        <v>15</v>
      </c>
      <c r="L35" s="15" t="s">
        <v>26</v>
      </c>
      <c r="M35" s="15">
        <v>1995</v>
      </c>
      <c r="N35" s="15">
        <v>2000</v>
      </c>
      <c r="O35" s="15">
        <v>2005</v>
      </c>
      <c r="P35" s="15">
        <v>2009</v>
      </c>
      <c r="Q35" s="12" t="s">
        <v>101</v>
      </c>
      <c r="R35" s="13" t="s">
        <v>102</v>
      </c>
      <c r="S35" s="5"/>
      <c r="T35" s="16"/>
      <c r="U35" s="12" t="s">
        <v>114</v>
      </c>
      <c r="V35" s="13" t="s">
        <v>115</v>
      </c>
      <c r="W35" s="12"/>
      <c r="X35" s="12"/>
      <c r="Y35" s="16"/>
      <c r="AA35" s="5"/>
    </row>
    <row r="36" spans="1:27">
      <c r="A36" s="4" t="s">
        <v>27</v>
      </c>
      <c r="B36" s="5" t="s">
        <v>28</v>
      </c>
      <c r="C36" s="37">
        <f>(P76-L76)/L76*100</f>
        <v>32.447127374833592</v>
      </c>
      <c r="D36" s="38">
        <f>(AH76-AD76)/AD76*100</f>
        <v>12.778939716235568</v>
      </c>
      <c r="E36" s="34">
        <f>(L76-H76)/H76*100</f>
        <v>39.662384043436333</v>
      </c>
      <c r="F36" s="17">
        <f>(AD76-Y76)/Y76*100</f>
        <v>30.029883513951145</v>
      </c>
      <c r="G36" s="17"/>
      <c r="H36" s="17"/>
      <c r="I36" s="17"/>
      <c r="K36" s="4" t="s">
        <v>27</v>
      </c>
      <c r="L36" s="5" t="s">
        <v>28</v>
      </c>
      <c r="M36" s="6">
        <v>265.68954206656963</v>
      </c>
      <c r="N36" s="7">
        <v>306.04012185185184</v>
      </c>
      <c r="O36" s="7">
        <v>376.70785547467295</v>
      </c>
      <c r="P36" s="7">
        <v>418.13176083438731</v>
      </c>
      <c r="Q36" s="7">
        <v>43.960049661499397</v>
      </c>
      <c r="R36" s="18">
        <f>(P36/N36-1)*100</f>
        <v>36.626452212954241</v>
      </c>
      <c r="S36" s="7">
        <f>R36-Q36</f>
        <v>-7.3335974485451558</v>
      </c>
      <c r="T36" s="19"/>
      <c r="U36" s="9">
        <v>22.586492627248887</v>
      </c>
      <c r="V36" s="3">
        <f>(N36-M36)/M36*100</f>
        <v>15.187116313058418</v>
      </c>
      <c r="AA36" s="5"/>
    </row>
    <row r="37" spans="1:27">
      <c r="A37" s="4" t="s">
        <v>29</v>
      </c>
      <c r="B37" s="5" t="s">
        <v>30</v>
      </c>
      <c r="C37" s="39">
        <f t="shared" ref="C37:C72" si="0">(P77-L77)/L77*100</f>
        <v>16.8864727541335</v>
      </c>
      <c r="D37" s="40">
        <f t="shared" ref="D37:D72" si="1">(AH77-AD77)/AD77*100</f>
        <v>7.716730285652468</v>
      </c>
      <c r="E37" s="34">
        <f t="shared" ref="E37:E72" si="2">(L77-H77)/H77*100</f>
        <v>23.468793239004984</v>
      </c>
      <c r="F37" s="17">
        <f t="shared" ref="F37:F72" si="3">(AD77-Y77)/Y77*100</f>
        <v>9.4289369883837697</v>
      </c>
      <c r="G37" s="17"/>
      <c r="H37" s="17"/>
      <c r="I37" s="17"/>
      <c r="K37" s="4" t="s">
        <v>29</v>
      </c>
      <c r="L37" s="5" t="s">
        <v>30</v>
      </c>
      <c r="M37" s="6">
        <v>78.636825740803346</v>
      </c>
      <c r="N37" s="7">
        <v>77.525503779978223</v>
      </c>
      <c r="O37" s="7">
        <v>84.716757956402759</v>
      </c>
      <c r="P37" s="7">
        <v>85.498397810258538</v>
      </c>
      <c r="Q37" s="7">
        <v>12.290469388065473</v>
      </c>
      <c r="R37" s="18">
        <f t="shared" ref="R37:R72" si="4">(P37/N37-1)*100</f>
        <v>10.284220858348547</v>
      </c>
      <c r="S37" s="7">
        <f t="shared" ref="S37:S69" si="5">R37-Q37</f>
        <v>-2.0062485297169257</v>
      </c>
      <c r="T37" s="19"/>
      <c r="U37" s="9">
        <v>12.986394200313864</v>
      </c>
      <c r="V37" s="3">
        <f t="shared" ref="V37:V72" si="6">(N37-M37)/M37*100</f>
        <v>-1.4132334950652468</v>
      </c>
      <c r="AA37" s="5"/>
    </row>
    <row r="38" spans="1:27">
      <c r="A38" s="4" t="s">
        <v>31</v>
      </c>
      <c r="B38" s="5" t="s">
        <v>32</v>
      </c>
      <c r="C38" s="39">
        <f t="shared" si="0"/>
        <v>15.202178097613928</v>
      </c>
      <c r="D38" s="40">
        <f t="shared" si="1"/>
        <v>-10.424939944651051</v>
      </c>
      <c r="E38" s="34">
        <f t="shared" si="2"/>
        <v>21.249914305683244</v>
      </c>
      <c r="F38" s="17">
        <f t="shared" si="3"/>
        <v>6.4733761753702188</v>
      </c>
      <c r="G38" s="17"/>
      <c r="H38" s="17"/>
      <c r="I38" s="17"/>
      <c r="K38" s="4" t="s">
        <v>31</v>
      </c>
      <c r="L38" s="5" t="s">
        <v>32</v>
      </c>
      <c r="M38" s="6">
        <v>116.1808323454262</v>
      </c>
      <c r="N38" s="7">
        <v>123.75340816624204</v>
      </c>
      <c r="O38" s="7">
        <v>127.04195639666912</v>
      </c>
      <c r="P38" s="7">
        <v>137.69809631428791</v>
      </c>
      <c r="Q38" s="7">
        <v>5.2737225699210288</v>
      </c>
      <c r="R38" s="18">
        <f t="shared" si="4"/>
        <v>11.268124534650003</v>
      </c>
      <c r="S38" s="7">
        <f t="shared" si="5"/>
        <v>5.9944019647289739</v>
      </c>
      <c r="T38" s="19"/>
      <c r="U38" s="9">
        <v>12.055878731579069</v>
      </c>
      <c r="V38" s="3">
        <f t="shared" si="6"/>
        <v>6.5179218188945605</v>
      </c>
      <c r="AA38" s="5"/>
    </row>
    <row r="39" spans="1:27">
      <c r="A39" s="4" t="s">
        <v>33</v>
      </c>
      <c r="B39" s="5" t="s">
        <v>34</v>
      </c>
      <c r="C39" s="39">
        <f t="shared" si="0"/>
        <v>20.283794079882359</v>
      </c>
      <c r="D39" s="40">
        <f t="shared" si="1"/>
        <v>2.6616839571012649</v>
      </c>
      <c r="E39" s="34">
        <f t="shared" si="2"/>
        <v>33.406511295550473</v>
      </c>
      <c r="F39" s="34">
        <f t="shared" si="3"/>
        <v>20.817598344027484</v>
      </c>
      <c r="G39" s="17"/>
      <c r="H39" s="17"/>
      <c r="I39" s="17"/>
      <c r="K39" s="4" t="s">
        <v>33</v>
      </c>
      <c r="L39" s="5" t="s">
        <v>34</v>
      </c>
      <c r="M39" s="6">
        <v>445.19077981474283</v>
      </c>
      <c r="N39" s="7">
        <v>455.43275258296973</v>
      </c>
      <c r="O39" s="7">
        <v>512.84938695185338</v>
      </c>
      <c r="P39" s="7">
        <v>554.92911583477019</v>
      </c>
      <c r="Q39" s="7">
        <v>19.124050567279603</v>
      </c>
      <c r="R39" s="18">
        <f t="shared" si="4"/>
        <v>21.846554225077263</v>
      </c>
      <c r="S39" s="7">
        <f t="shared" si="5"/>
        <v>2.7225036577976596</v>
      </c>
      <c r="T39" s="19"/>
      <c r="U39" s="9">
        <v>25.268680592249922</v>
      </c>
      <c r="V39" s="3">
        <f t="shared" si="6"/>
        <v>2.3005806123138695</v>
      </c>
      <c r="AA39" s="5"/>
    </row>
    <row r="40" spans="1:27">
      <c r="A40" s="4" t="s">
        <v>35</v>
      </c>
      <c r="B40" s="5" t="s">
        <v>36</v>
      </c>
      <c r="C40" s="39">
        <f t="shared" si="0"/>
        <v>17.496042128410807</v>
      </c>
      <c r="D40" s="40">
        <f t="shared" si="1"/>
        <v>0.59592946790691759</v>
      </c>
      <c r="E40" s="34">
        <f t="shared" si="2"/>
        <v>10.995855011184483</v>
      </c>
      <c r="F40" s="17">
        <f t="shared" si="3"/>
        <v>0.25605059532920871</v>
      </c>
      <c r="G40" s="17"/>
      <c r="H40" s="17"/>
      <c r="I40" s="17"/>
      <c r="K40" s="4" t="s">
        <v>35</v>
      </c>
      <c r="L40" s="5" t="s">
        <v>36</v>
      </c>
      <c r="M40" s="6">
        <v>37.415762919995302</v>
      </c>
      <c r="N40" s="7">
        <v>50.142813091259548</v>
      </c>
      <c r="O40" s="7">
        <v>56.227132202124288</v>
      </c>
      <c r="P40" s="7">
        <v>67.654232666419887</v>
      </c>
      <c r="Q40" s="7">
        <v>61.130109974623124</v>
      </c>
      <c r="R40" s="18">
        <f t="shared" si="4"/>
        <v>34.923089662499947</v>
      </c>
      <c r="S40" s="7">
        <f t="shared" si="5"/>
        <v>-26.207020312123177</v>
      </c>
      <c r="T40" s="19"/>
      <c r="U40" s="9">
        <v>13.911907954428909</v>
      </c>
      <c r="V40" s="3">
        <f t="shared" si="6"/>
        <v>34.015209574846864</v>
      </c>
      <c r="AA40" s="5"/>
    </row>
    <row r="41" spans="1:27">
      <c r="A41" s="4" t="s">
        <v>37</v>
      </c>
      <c r="B41" s="5" t="s">
        <v>38</v>
      </c>
      <c r="C41" s="39">
        <f t="shared" si="0"/>
        <v>41.803112075515628</v>
      </c>
      <c r="D41" s="40">
        <f t="shared" si="1"/>
        <v>27.121182543727585</v>
      </c>
      <c r="E41" s="34">
        <f t="shared" si="2"/>
        <v>74.195992511525546</v>
      </c>
      <c r="F41" s="17">
        <f t="shared" si="3"/>
        <v>74.55318392662636</v>
      </c>
      <c r="G41" s="17"/>
      <c r="H41" s="17"/>
      <c r="I41" s="17"/>
      <c r="K41" s="4" t="s">
        <v>37</v>
      </c>
      <c r="L41" s="5" t="s">
        <v>38</v>
      </c>
      <c r="M41" s="6">
        <v>102.62552428832268</v>
      </c>
      <c r="N41" s="7">
        <v>98.678500799257918</v>
      </c>
      <c r="O41" s="7">
        <v>99.249983593772996</v>
      </c>
      <c r="P41" s="7">
        <v>97.259757500560227</v>
      </c>
      <c r="Q41" s="7">
        <v>30.800415697920862</v>
      </c>
      <c r="R41" s="18">
        <f t="shared" si="4"/>
        <v>-1.4377430617676712</v>
      </c>
      <c r="S41" s="7">
        <f t="shared" si="5"/>
        <v>-32.238158759688531</v>
      </c>
      <c r="T41" s="19"/>
      <c r="U41" s="9">
        <v>14.833192540183571</v>
      </c>
      <c r="V41" s="3">
        <f t="shared" si="6"/>
        <v>-3.8460446525717549</v>
      </c>
      <c r="AA41" s="5"/>
    </row>
    <row r="42" spans="1:27">
      <c r="A42" s="4" t="s">
        <v>39</v>
      </c>
      <c r="B42" s="5" t="s">
        <v>103</v>
      </c>
      <c r="C42" s="39">
        <f t="shared" si="0"/>
        <v>39.715145075169431</v>
      </c>
      <c r="D42" s="40">
        <f t="shared" si="1"/>
        <v>-3.4669653314536961</v>
      </c>
      <c r="E42" s="34">
        <f t="shared" si="2"/>
        <v>13.641885970096221</v>
      </c>
      <c r="F42" s="17">
        <f t="shared" si="3"/>
        <v>-17.136507314094111</v>
      </c>
      <c r="G42" s="17"/>
      <c r="H42" s="17"/>
      <c r="I42" s="17"/>
      <c r="K42" s="4" t="s">
        <v>39</v>
      </c>
      <c r="L42" s="5" t="s">
        <v>103</v>
      </c>
      <c r="M42" s="6">
        <v>65.094210404909518</v>
      </c>
      <c r="N42" s="7">
        <v>62.998575503198445</v>
      </c>
      <c r="O42" s="7">
        <v>49.464316479634746</v>
      </c>
      <c r="P42" s="7">
        <v>61.594376781571064</v>
      </c>
      <c r="Q42" s="7">
        <v>8.6050693569821988</v>
      </c>
      <c r="R42" s="18">
        <f t="shared" si="4"/>
        <v>-2.2289372583608524</v>
      </c>
      <c r="S42" s="7">
        <f t="shared" si="5"/>
        <v>-10.834006615343052</v>
      </c>
      <c r="T42" s="19"/>
      <c r="U42" s="9">
        <v>6.0059331970612453</v>
      </c>
      <c r="V42" s="3">
        <f t="shared" si="6"/>
        <v>-3.2193875441079411</v>
      </c>
      <c r="AA42" s="5"/>
    </row>
    <row r="43" spans="1:27">
      <c r="A43" s="4" t="s">
        <v>41</v>
      </c>
      <c r="B43" s="5" t="s">
        <v>42</v>
      </c>
      <c r="C43" s="39">
        <f t="shared" si="0"/>
        <v>9.4011805434736022</v>
      </c>
      <c r="D43" s="40">
        <f t="shared" si="1"/>
        <v>-7.4720038799144879</v>
      </c>
      <c r="E43" s="34">
        <f t="shared" si="2"/>
        <v>15.746627723050487</v>
      </c>
      <c r="F43" s="17">
        <f t="shared" si="3"/>
        <v>-9.6280012446924879</v>
      </c>
      <c r="G43" s="17"/>
      <c r="H43" s="17"/>
      <c r="I43" s="17"/>
      <c r="K43" s="4" t="s">
        <v>41</v>
      </c>
      <c r="L43" s="5" t="s">
        <v>42</v>
      </c>
      <c r="M43" s="6">
        <v>12.194498008525359</v>
      </c>
      <c r="N43" s="7">
        <v>11.613931296984241</v>
      </c>
      <c r="O43" s="7">
        <v>13.285511155386152</v>
      </c>
      <c r="P43" s="7">
        <v>11.527294480971465</v>
      </c>
      <c r="Q43" s="7">
        <v>48.309504381453351</v>
      </c>
      <c r="R43" s="18">
        <f t="shared" si="4"/>
        <v>-0.74597320922048516</v>
      </c>
      <c r="S43" s="7">
        <f t="shared" si="5"/>
        <v>-49.055477590673839</v>
      </c>
      <c r="T43" s="19"/>
      <c r="U43" s="9">
        <v>7.3919534861813911</v>
      </c>
      <c r="V43" s="3">
        <f t="shared" si="6"/>
        <v>-4.7608906175164858</v>
      </c>
      <c r="AA43" s="5"/>
    </row>
    <row r="44" spans="1:27">
      <c r="A44" s="4" t="s">
        <v>43</v>
      </c>
      <c r="B44" s="5" t="s">
        <v>44</v>
      </c>
      <c r="C44" s="39">
        <f t="shared" si="0"/>
        <v>8.025195884997876</v>
      </c>
      <c r="D44" s="40">
        <f t="shared" si="1"/>
        <v>-9.686844922149179</v>
      </c>
      <c r="E44" s="34">
        <f t="shared" si="2"/>
        <v>26.118668991690008</v>
      </c>
      <c r="F44" s="17">
        <f t="shared" si="3"/>
        <v>-4.9622683511234351</v>
      </c>
      <c r="G44" s="17"/>
      <c r="H44" s="17"/>
      <c r="I44" s="17"/>
      <c r="K44" s="4" t="s">
        <v>43</v>
      </c>
      <c r="L44" s="5" t="s">
        <v>44</v>
      </c>
      <c r="M44" s="6">
        <v>56.036956327956865</v>
      </c>
      <c r="N44" s="7">
        <v>61.797920089599728</v>
      </c>
      <c r="O44" s="7">
        <v>68.007512336091594</v>
      </c>
      <c r="P44" s="7">
        <v>67.824785047373553</v>
      </c>
      <c r="Q44" s="7">
        <v>9.2547662747847834</v>
      </c>
      <c r="R44" s="18">
        <f t="shared" si="4"/>
        <v>9.7525368961213879</v>
      </c>
      <c r="S44" s="7">
        <f t="shared" si="5"/>
        <v>0.49777062133660444</v>
      </c>
      <c r="T44" s="19"/>
      <c r="U44" s="9">
        <v>14.554390192585606</v>
      </c>
      <c r="V44" s="3">
        <f t="shared" si="6"/>
        <v>10.280650733288873</v>
      </c>
      <c r="AA44" s="5"/>
    </row>
    <row r="45" spans="1:27">
      <c r="A45" s="4" t="s">
        <v>45</v>
      </c>
      <c r="B45" s="5" t="s">
        <v>46</v>
      </c>
      <c r="C45" s="39">
        <f t="shared" si="0"/>
        <v>24.832563660430164</v>
      </c>
      <c r="D45" s="40">
        <f t="shared" si="1"/>
        <v>3.5793093061807917</v>
      </c>
      <c r="E45" s="34">
        <f t="shared" si="2"/>
        <v>28.686469655430503</v>
      </c>
      <c r="F45" s="17">
        <f t="shared" si="3"/>
        <v>30.405754434987166</v>
      </c>
      <c r="G45" s="17"/>
      <c r="H45" s="17"/>
      <c r="I45" s="17"/>
      <c r="K45" s="4" t="s">
        <v>45</v>
      </c>
      <c r="L45" s="5" t="s">
        <v>46</v>
      </c>
      <c r="M45" s="6">
        <v>407.4026123217995</v>
      </c>
      <c r="N45" s="7">
        <v>424.01532758541589</v>
      </c>
      <c r="O45" s="7">
        <v>467.29880341232018</v>
      </c>
      <c r="P45" s="7">
        <v>495.33489160315492</v>
      </c>
      <c r="Q45" s="7">
        <v>8.1504563853865815</v>
      </c>
      <c r="R45" s="18">
        <f t="shared" si="4"/>
        <v>16.820043846969668</v>
      </c>
      <c r="S45" s="7">
        <f t="shared" si="5"/>
        <v>8.6695874615830864</v>
      </c>
      <c r="T45" s="19"/>
      <c r="U45" s="9">
        <v>21.857952954617492</v>
      </c>
      <c r="V45" s="3">
        <f t="shared" si="6"/>
        <v>4.0777144674993711</v>
      </c>
      <c r="AA45" s="5"/>
    </row>
    <row r="46" spans="1:27">
      <c r="A46" s="4" t="s">
        <v>47</v>
      </c>
      <c r="B46" s="5" t="s">
        <v>48</v>
      </c>
      <c r="C46" s="39">
        <f t="shared" si="0"/>
        <v>48.058331620516952</v>
      </c>
      <c r="D46" s="40">
        <f t="shared" si="1"/>
        <v>14.016591318625501</v>
      </c>
      <c r="E46" s="34">
        <f t="shared" si="2"/>
        <v>13.716978813296473</v>
      </c>
      <c r="F46" s="17">
        <f t="shared" si="3"/>
        <v>-51.400544795640322</v>
      </c>
      <c r="G46" s="17"/>
      <c r="H46" s="17"/>
      <c r="I46" s="17"/>
      <c r="K46" s="4" t="s">
        <v>47</v>
      </c>
      <c r="L46" s="5" t="s">
        <v>48</v>
      </c>
      <c r="M46" s="6">
        <v>991.1554387376666</v>
      </c>
      <c r="N46" s="7">
        <v>922.88559259275712</v>
      </c>
      <c r="O46" s="7">
        <v>873.27793443063615</v>
      </c>
      <c r="P46" s="7">
        <v>877.53278563055767</v>
      </c>
      <c r="Q46" s="7">
        <v>9.3515050856682009</v>
      </c>
      <c r="R46" s="18">
        <f t="shared" si="4"/>
        <v>-4.9142393516822818</v>
      </c>
      <c r="S46" s="7">
        <f t="shared" si="5"/>
        <v>-14.265744437350483</v>
      </c>
      <c r="T46" s="19"/>
      <c r="U46" s="9">
        <v>43.211886360954338</v>
      </c>
      <c r="V46" s="3">
        <f t="shared" si="6"/>
        <v>-6.8879051132340861</v>
      </c>
      <c r="AA46" s="5"/>
    </row>
    <row r="47" spans="1:27">
      <c r="A47" s="4" t="s">
        <v>49</v>
      </c>
      <c r="B47" s="5" t="s">
        <v>50</v>
      </c>
      <c r="C47" s="39">
        <f>(P87-L87)/L87*100</f>
        <v>21.154068086213883</v>
      </c>
      <c r="D47" s="40">
        <f t="shared" si="1"/>
        <v>1.9940495117058767</v>
      </c>
      <c r="E47" s="34">
        <f t="shared" si="2"/>
        <v>26.422279433759943</v>
      </c>
      <c r="F47" s="17">
        <f t="shared" si="3"/>
        <v>4.6175427393376829</v>
      </c>
      <c r="G47" s="17"/>
      <c r="H47" s="17"/>
      <c r="I47" s="17"/>
      <c r="K47" s="4" t="s">
        <v>49</v>
      </c>
      <c r="L47" s="5" t="s">
        <v>50</v>
      </c>
      <c r="M47" s="6">
        <v>90.228528222500046</v>
      </c>
      <c r="N47" s="7">
        <v>106.1884771717054</v>
      </c>
      <c r="O47" s="7">
        <v>116.3013572224899</v>
      </c>
      <c r="P47" s="7">
        <v>128.36591128283663</v>
      </c>
      <c r="Q47" s="7">
        <v>22.309347835640299</v>
      </c>
      <c r="R47" s="18">
        <f t="shared" si="4"/>
        <v>20.884972364064147</v>
      </c>
      <c r="S47" s="7">
        <f t="shared" si="5"/>
        <v>-1.4243754715761519</v>
      </c>
      <c r="T47" s="19"/>
      <c r="U47" s="9">
        <v>29.873899000660664</v>
      </c>
      <c r="V47" s="3">
        <f t="shared" si="6"/>
        <v>17.688362277004828</v>
      </c>
      <c r="AA47" s="5"/>
    </row>
    <row r="48" spans="1:27">
      <c r="A48" s="4" t="s">
        <v>51</v>
      </c>
      <c r="B48" s="5" t="s">
        <v>52</v>
      </c>
      <c r="C48" s="39">
        <f t="shared" si="0"/>
        <v>12.453682930112514</v>
      </c>
      <c r="D48" s="40">
        <f t="shared" si="1"/>
        <v>-5.1768358211401102</v>
      </c>
      <c r="E48" s="34">
        <f t="shared" si="2"/>
        <v>19.393528967440904</v>
      </c>
      <c r="F48" s="17">
        <f t="shared" si="3"/>
        <v>3.4892153925936022</v>
      </c>
      <c r="G48" s="17"/>
      <c r="H48" s="17"/>
      <c r="I48" s="17"/>
      <c r="K48" s="4" t="s">
        <v>51</v>
      </c>
      <c r="L48" s="5" t="s">
        <v>52</v>
      </c>
      <c r="M48" s="6">
        <v>55.896964454719665</v>
      </c>
      <c r="N48" s="7">
        <v>57.25924190660394</v>
      </c>
      <c r="O48" s="7">
        <v>60.859660414852357</v>
      </c>
      <c r="P48" s="7">
        <v>55.579620015435566</v>
      </c>
      <c r="Q48" s="7">
        <v>23.510974910448503</v>
      </c>
      <c r="R48" s="18">
        <f t="shared" si="4"/>
        <v>-2.933363829559632</v>
      </c>
      <c r="S48" s="7">
        <f t="shared" si="5"/>
        <v>-26.444338740008135</v>
      </c>
      <c r="T48" s="19"/>
      <c r="U48" s="9">
        <v>15.857763708582304</v>
      </c>
      <c r="V48" s="3">
        <f t="shared" si="6"/>
        <v>2.4371224183163145</v>
      </c>
      <c r="AA48" s="5"/>
    </row>
    <row r="49" spans="1:27">
      <c r="A49" s="4" t="s">
        <v>53</v>
      </c>
      <c r="B49" s="5" t="s">
        <v>54</v>
      </c>
      <c r="C49" s="39">
        <f t="shared" si="0"/>
        <v>18.692245575257196</v>
      </c>
      <c r="D49" s="40">
        <f t="shared" si="1"/>
        <v>-7.3320831776213939</v>
      </c>
      <c r="E49" s="34">
        <f t="shared" si="2"/>
        <v>30.447899015893924</v>
      </c>
      <c r="F49" s="17">
        <f t="shared" si="3"/>
        <v>-4.904723664416867</v>
      </c>
      <c r="G49" s="17"/>
      <c r="H49" s="17"/>
      <c r="I49" s="17"/>
      <c r="K49" s="4" t="s">
        <v>53</v>
      </c>
      <c r="L49" s="5" t="s">
        <v>54</v>
      </c>
      <c r="M49" s="6">
        <v>2.2251010888920892</v>
      </c>
      <c r="N49" s="7">
        <v>3.0989761973680614</v>
      </c>
      <c r="O49" s="7">
        <v>3.7833685704354636</v>
      </c>
      <c r="P49" s="7">
        <v>2.2845749116282761</v>
      </c>
      <c r="Q49" s="7">
        <v>-11.239987694457763</v>
      </c>
      <c r="R49" s="18">
        <f t="shared" si="4"/>
        <v>-26.279688318724435</v>
      </c>
      <c r="S49" s="7">
        <f t="shared" si="5"/>
        <v>-15.039700624266672</v>
      </c>
      <c r="T49" s="19"/>
      <c r="U49" s="9">
        <v>24.339920503522226</v>
      </c>
      <c r="V49" s="3">
        <f t="shared" si="6"/>
        <v>39.273501452964886</v>
      </c>
      <c r="AA49" s="5"/>
    </row>
    <row r="50" spans="1:27">
      <c r="A50" s="4" t="s">
        <v>55</v>
      </c>
      <c r="B50" s="5" t="s">
        <v>56</v>
      </c>
      <c r="C50" s="39">
        <f t="shared" si="0"/>
        <v>27.965919266249468</v>
      </c>
      <c r="D50" s="40">
        <f t="shared" si="1"/>
        <v>4.3971440132737909</v>
      </c>
      <c r="E50" s="34">
        <f t="shared" si="2"/>
        <v>23.352273691811583</v>
      </c>
      <c r="F50" s="17">
        <f t="shared" si="3"/>
        <v>21.451149976420581</v>
      </c>
      <c r="G50" s="17"/>
      <c r="H50" s="17"/>
      <c r="I50" s="17"/>
      <c r="K50" s="4" t="s">
        <v>55</v>
      </c>
      <c r="L50" s="5" t="s">
        <v>56</v>
      </c>
      <c r="M50" s="6">
        <v>34.839939951026267</v>
      </c>
      <c r="N50" s="7">
        <v>41.891254734240583</v>
      </c>
      <c r="O50" s="7">
        <v>54.167677504630959</v>
      </c>
      <c r="P50" s="7">
        <v>50.768799132482798</v>
      </c>
      <c r="Q50" s="7">
        <v>21.650477064305466</v>
      </c>
      <c r="R50" s="18">
        <f t="shared" si="4"/>
        <v>21.191879915179502</v>
      </c>
      <c r="S50" s="7">
        <f t="shared" si="5"/>
        <v>-0.45859714912596417</v>
      </c>
      <c r="T50" s="19"/>
      <c r="U50" s="9">
        <v>16.020679710867643</v>
      </c>
      <c r="V50" s="3">
        <f t="shared" si="6"/>
        <v>20.239170311792137</v>
      </c>
      <c r="AA50" s="5"/>
    </row>
    <row r="51" spans="1:27">
      <c r="A51" s="4" t="s">
        <v>57</v>
      </c>
      <c r="B51" s="5" t="s">
        <v>58</v>
      </c>
      <c r="C51" s="39">
        <f t="shared" si="0"/>
        <v>23.475808654024071</v>
      </c>
      <c r="D51" s="40">
        <f t="shared" si="1"/>
        <v>-10.097020051353349</v>
      </c>
      <c r="E51" s="34">
        <f t="shared" si="2"/>
        <v>13.111377731922158</v>
      </c>
      <c r="F51" s="17">
        <f t="shared" si="3"/>
        <v>-11.265807697457747</v>
      </c>
      <c r="G51" s="17"/>
      <c r="H51" s="17"/>
      <c r="I51" s="17"/>
      <c r="K51" s="4" t="s">
        <v>57</v>
      </c>
      <c r="L51" s="5" t="s">
        <v>58</v>
      </c>
      <c r="M51" s="6">
        <v>50.429572105984668</v>
      </c>
      <c r="N51" s="7">
        <v>61.602437307603196</v>
      </c>
      <c r="O51" s="7">
        <v>60.126540667090538</v>
      </c>
      <c r="P51" s="7">
        <v>65.883839374001099</v>
      </c>
      <c r="Q51" s="7">
        <v>32.990989409963191</v>
      </c>
      <c r="R51" s="18">
        <f t="shared" si="4"/>
        <v>6.9500530393291404</v>
      </c>
      <c r="S51" s="7">
        <f t="shared" si="5"/>
        <v>-26.04093637063405</v>
      </c>
      <c r="T51" s="19"/>
      <c r="U51" s="9">
        <v>13.035985426356916</v>
      </c>
      <c r="V51" s="3">
        <f t="shared" si="6"/>
        <v>22.15538370648321</v>
      </c>
      <c r="AA51" s="5"/>
    </row>
    <row r="52" spans="1:27">
      <c r="A52" s="4" t="s">
        <v>59</v>
      </c>
      <c r="B52" s="5" t="s">
        <v>60</v>
      </c>
      <c r="C52" s="39">
        <f t="shared" si="0"/>
        <v>31.840159317174187</v>
      </c>
      <c r="D52" s="40">
        <f t="shared" si="1"/>
        <v>-1.495570314878921</v>
      </c>
      <c r="E52" s="34">
        <f t="shared" si="2"/>
        <v>86.977731572715172</v>
      </c>
      <c r="F52" s="17">
        <f t="shared" si="3"/>
        <v>35.123558261327901</v>
      </c>
      <c r="G52" s="17"/>
      <c r="H52" s="17"/>
      <c r="I52" s="17"/>
      <c r="K52" s="4" t="s">
        <v>59</v>
      </c>
      <c r="L52" s="5" t="s">
        <v>60</v>
      </c>
      <c r="M52" s="6">
        <v>456.63891113482379</v>
      </c>
      <c r="N52" s="7">
        <v>510.06091270777324</v>
      </c>
      <c r="O52" s="7">
        <v>553.8693421990879</v>
      </c>
      <c r="P52" s="7">
        <v>521.77267006053489</v>
      </c>
      <c r="Q52" s="7">
        <v>-0.29165256267837752</v>
      </c>
      <c r="R52" s="18">
        <f t="shared" si="4"/>
        <v>2.2961487659556523</v>
      </c>
      <c r="S52" s="7">
        <f t="shared" si="5"/>
        <v>2.58780132863403</v>
      </c>
      <c r="T52" s="19"/>
      <c r="U52" s="9">
        <v>52.301049273256893</v>
      </c>
      <c r="V52" s="3">
        <f t="shared" si="6"/>
        <v>11.698959565269391</v>
      </c>
      <c r="AA52" s="5"/>
    </row>
    <row r="53" spans="1:27">
      <c r="A53" s="4" t="s">
        <v>61</v>
      </c>
      <c r="B53" s="5" t="s">
        <v>62</v>
      </c>
      <c r="C53" s="39">
        <f t="shared" si="0"/>
        <v>30.608049979988252</v>
      </c>
      <c r="D53" s="40">
        <f t="shared" si="1"/>
        <v>-3.1948908672130996</v>
      </c>
      <c r="E53" s="34">
        <f t="shared" si="2"/>
        <v>30.157658677201464</v>
      </c>
      <c r="F53" s="17">
        <f t="shared" si="3"/>
        <v>11.586452324026661</v>
      </c>
      <c r="G53" s="17"/>
      <c r="H53" s="17"/>
      <c r="I53" s="17"/>
      <c r="K53" s="4" t="s">
        <v>61</v>
      </c>
      <c r="L53" s="5" t="s">
        <v>62</v>
      </c>
      <c r="M53" s="6">
        <v>1472.7701173874054</v>
      </c>
      <c r="N53" s="7">
        <v>1397.7429776379513</v>
      </c>
      <c r="O53" s="7">
        <v>1403.6939237031318</v>
      </c>
      <c r="P53" s="7">
        <v>1202.9081266209787</v>
      </c>
      <c r="Q53" s="7">
        <v>-2.2974603685848116</v>
      </c>
      <c r="R53" s="18">
        <f t="shared" si="4"/>
        <v>-13.939247353345641</v>
      </c>
      <c r="S53" s="7">
        <f t="shared" si="5"/>
        <v>-11.641786984760829</v>
      </c>
      <c r="T53" s="19"/>
      <c r="U53" s="9">
        <v>30.794162864125241</v>
      </c>
      <c r="V53" s="3">
        <f t="shared" si="6"/>
        <v>-5.0942872118119293</v>
      </c>
      <c r="AA53" s="5"/>
    </row>
    <row r="54" spans="1:27">
      <c r="A54" s="4" t="s">
        <v>63</v>
      </c>
      <c r="B54" s="5" t="s">
        <v>64</v>
      </c>
      <c r="C54" s="39">
        <f t="shared" si="0"/>
        <v>35.102727043514399</v>
      </c>
      <c r="D54" s="40">
        <f t="shared" si="1"/>
        <v>20.789147496870235</v>
      </c>
      <c r="E54" s="34">
        <f t="shared" si="2"/>
        <v>62.88572290504986</v>
      </c>
      <c r="F54" s="17">
        <f t="shared" si="3"/>
        <v>56.006539243165932</v>
      </c>
      <c r="G54" s="17"/>
      <c r="H54" s="17"/>
      <c r="I54" s="17"/>
      <c r="K54" s="4" t="s">
        <v>63</v>
      </c>
      <c r="L54" s="5" t="s">
        <v>64</v>
      </c>
      <c r="M54" s="6">
        <v>362.94181450233816</v>
      </c>
      <c r="N54" s="7">
        <v>396.38328377847927</v>
      </c>
      <c r="O54" s="7">
        <v>452.52312194211771</v>
      </c>
      <c r="P54" s="7">
        <v>475.99615729490074</v>
      </c>
      <c r="Q54" s="7">
        <v>32.207421037203645</v>
      </c>
      <c r="R54" s="18">
        <f t="shared" si="4"/>
        <v>20.084821125028451</v>
      </c>
      <c r="S54" s="7">
        <f t="shared" si="5"/>
        <v>-12.122599912175193</v>
      </c>
      <c r="T54" s="19"/>
      <c r="U54" s="9">
        <v>24.695551295408062</v>
      </c>
      <c r="V54" s="3">
        <f t="shared" si="6"/>
        <v>9.2140028896906472</v>
      </c>
      <c r="AA54" s="5"/>
    </row>
    <row r="55" spans="1:27">
      <c r="A55" s="4" t="s">
        <v>65</v>
      </c>
      <c r="B55" s="5" t="s">
        <v>66</v>
      </c>
      <c r="C55" s="39">
        <f t="shared" si="0"/>
        <v>5.0791985922043894</v>
      </c>
      <c r="D55" s="40">
        <f t="shared" si="1"/>
        <v>-4.4331403066348232</v>
      </c>
      <c r="E55" s="34">
        <f t="shared" si="2"/>
        <v>15.074238596884241</v>
      </c>
      <c r="F55" s="17">
        <f t="shared" si="3"/>
        <v>7.6256728330866856</v>
      </c>
      <c r="G55" s="17"/>
      <c r="H55" s="17"/>
      <c r="I55" s="17"/>
      <c r="K55" s="4" t="s">
        <v>65</v>
      </c>
      <c r="L55" s="5" t="s">
        <v>66</v>
      </c>
      <c r="M55" s="6">
        <v>8.193734546484146</v>
      </c>
      <c r="N55" s="7">
        <v>11.595234181134316</v>
      </c>
      <c r="O55" s="7">
        <v>9.7435315433055347</v>
      </c>
      <c r="P55" s="7">
        <v>11.29936057397593</v>
      </c>
      <c r="Q55" s="7">
        <v>-2.6023414240642468</v>
      </c>
      <c r="R55" s="18">
        <f t="shared" si="4"/>
        <v>-2.5516828943375591</v>
      </c>
      <c r="S55" s="7">
        <f t="shared" si="5"/>
        <v>5.0658529726687718E-2</v>
      </c>
      <c r="T55" s="19"/>
      <c r="U55" s="9">
        <v>10.113868720311233</v>
      </c>
      <c r="V55" s="3">
        <f t="shared" si="6"/>
        <v>41.513422424817527</v>
      </c>
      <c r="AA55" s="5"/>
    </row>
    <row r="56" spans="1:27">
      <c r="A56" s="4" t="s">
        <v>67</v>
      </c>
      <c r="B56" s="5" t="s">
        <v>68</v>
      </c>
      <c r="C56" s="39">
        <f t="shared" si="0"/>
        <v>7.2154066295153152</v>
      </c>
      <c r="D56" s="40">
        <f t="shared" si="1"/>
        <v>-3.6974109615968835</v>
      </c>
      <c r="E56" s="34">
        <f t="shared" si="2"/>
        <v>8.5441863667663611</v>
      </c>
      <c r="F56" s="17">
        <f t="shared" si="3"/>
        <v>9.3887392459343371</v>
      </c>
      <c r="G56" s="17"/>
      <c r="H56" s="17"/>
      <c r="I56" s="17"/>
      <c r="K56" s="4" t="s">
        <v>67</v>
      </c>
      <c r="L56" s="5" t="s">
        <v>68</v>
      </c>
      <c r="M56" s="6">
        <v>279.92586670994882</v>
      </c>
      <c r="N56" s="7">
        <v>378.36089471440215</v>
      </c>
      <c r="O56" s="7">
        <v>423.08667779719315</v>
      </c>
      <c r="P56" s="7">
        <v>431.05080442235874</v>
      </c>
      <c r="Q56" s="7">
        <v>12.276020078879396</v>
      </c>
      <c r="R56" s="18">
        <f t="shared" si="4"/>
        <v>13.925833891403716</v>
      </c>
      <c r="S56" s="7">
        <f t="shared" si="5"/>
        <v>1.6498138125243198</v>
      </c>
      <c r="T56" s="19"/>
      <c r="U56" s="9">
        <v>2.9208136019433</v>
      </c>
      <c r="V56" s="3">
        <f t="shared" si="6"/>
        <v>35.164677405982239</v>
      </c>
      <c r="AA56" s="5"/>
    </row>
    <row r="57" spans="1:27">
      <c r="A57" s="4" t="s">
        <v>69</v>
      </c>
      <c r="B57" s="5" t="s">
        <v>70</v>
      </c>
      <c r="C57" s="39">
        <f t="shared" si="0"/>
        <v>46.147436087212043</v>
      </c>
      <c r="D57" s="40">
        <f t="shared" si="1"/>
        <v>23.933184394325597</v>
      </c>
      <c r="E57" s="34">
        <f t="shared" si="2"/>
        <v>70.994843795574752</v>
      </c>
      <c r="F57" s="17">
        <f t="shared" si="3"/>
        <v>67.663839836591876</v>
      </c>
      <c r="G57" s="17"/>
      <c r="H57" s="17"/>
      <c r="I57" s="17"/>
      <c r="K57" s="4" t="s">
        <v>69</v>
      </c>
      <c r="L57" s="5" t="s">
        <v>70</v>
      </c>
      <c r="M57" s="6">
        <v>154.93627030958245</v>
      </c>
      <c r="N57" s="7">
        <v>158.96569182748388</v>
      </c>
      <c r="O57" s="7">
        <v>149.53983446723311</v>
      </c>
      <c r="P57" s="7">
        <v>166.49228002332592</v>
      </c>
      <c r="Q57" s="7">
        <v>5.9207741025695615</v>
      </c>
      <c r="R57" s="18">
        <f t="shared" si="4"/>
        <v>4.7347249015279314</v>
      </c>
      <c r="S57" s="7">
        <f t="shared" si="5"/>
        <v>-1.1860492010416301</v>
      </c>
      <c r="T57" s="19"/>
      <c r="U57" s="9">
        <v>15.155907446090183</v>
      </c>
      <c r="V57" s="3">
        <f t="shared" si="6"/>
        <v>2.6006960861069697</v>
      </c>
      <c r="AA57" s="5"/>
    </row>
    <row r="58" spans="1:27">
      <c r="A58" s="4" t="s">
        <v>71</v>
      </c>
      <c r="B58" s="5" t="s">
        <v>72</v>
      </c>
      <c r="C58" s="39">
        <f t="shared" si="0"/>
        <v>33.252459300741016</v>
      </c>
      <c r="D58" s="40">
        <f t="shared" si="1"/>
        <v>28.789754839870955</v>
      </c>
      <c r="E58" s="34">
        <f t="shared" si="2"/>
        <v>50.883470791052446</v>
      </c>
      <c r="F58" s="17">
        <f t="shared" si="3"/>
        <v>-24.5324149242016</v>
      </c>
      <c r="G58" s="17"/>
      <c r="H58" s="17"/>
      <c r="I58" s="17"/>
      <c r="K58" s="4" t="s">
        <v>71</v>
      </c>
      <c r="L58" s="5" t="s">
        <v>72</v>
      </c>
      <c r="M58" s="6">
        <v>28.832384649094308</v>
      </c>
      <c r="N58" s="7">
        <v>31.67567001079324</v>
      </c>
      <c r="O58" s="7">
        <v>41.885762174715289</v>
      </c>
      <c r="P58" s="7">
        <v>35.043756276482412</v>
      </c>
      <c r="Q58" s="7">
        <v>30.03688805331003</v>
      </c>
      <c r="R58" s="18">
        <f t="shared" si="4"/>
        <v>10.633038747219947</v>
      </c>
      <c r="S58" s="7">
        <f t="shared" si="5"/>
        <v>-19.403849306090081</v>
      </c>
      <c r="U58" s="9">
        <v>24.137266109027163</v>
      </c>
      <c r="V58" s="3">
        <f t="shared" si="6"/>
        <v>9.8614297648399543</v>
      </c>
      <c r="AA58" s="5"/>
    </row>
    <row r="59" spans="1:27">
      <c r="A59" s="4" t="s">
        <v>73</v>
      </c>
      <c r="B59" s="5" t="s">
        <v>74</v>
      </c>
      <c r="C59" s="39">
        <f t="shared" si="0"/>
        <v>18.185518072405245</v>
      </c>
      <c r="D59" s="40">
        <f t="shared" si="1"/>
        <v>18.109142457275265</v>
      </c>
      <c r="E59" s="34">
        <f t="shared" si="2"/>
        <v>32.481321829573005</v>
      </c>
      <c r="F59" s="17">
        <f t="shared" si="3"/>
        <v>22.054602468936004</v>
      </c>
      <c r="G59" s="17"/>
      <c r="H59" s="17"/>
      <c r="I59" s="17"/>
      <c r="K59" s="4" t="s">
        <v>73</v>
      </c>
      <c r="L59" s="5" t="s">
        <v>74</v>
      </c>
      <c r="M59" s="6">
        <v>40.050545102060752</v>
      </c>
      <c r="N59" s="7">
        <v>42.212519435153155</v>
      </c>
      <c r="O59" s="7">
        <v>48.024845970629769</v>
      </c>
      <c r="P59" s="7">
        <v>56.055622761081779</v>
      </c>
      <c r="Q59" s="7">
        <v>23.035014929239217</v>
      </c>
      <c r="R59" s="18">
        <f t="shared" si="4"/>
        <v>32.793833467330444</v>
      </c>
      <c r="S59" s="7">
        <f t="shared" si="5"/>
        <v>9.7588185380912265</v>
      </c>
      <c r="U59" s="9">
        <v>38.985517311813965</v>
      </c>
      <c r="V59" s="3">
        <f t="shared" si="6"/>
        <v>5.3981146263628776</v>
      </c>
      <c r="AA59" s="5"/>
    </row>
    <row r="60" spans="1:27">
      <c r="A60" s="4" t="s">
        <v>75</v>
      </c>
      <c r="B60" s="5" t="s">
        <v>76</v>
      </c>
      <c r="C60" s="39">
        <f t="shared" si="0"/>
        <v>15.364438357914468</v>
      </c>
      <c r="D60" s="40">
        <f t="shared" si="1"/>
        <v>5.2290740330892094</v>
      </c>
      <c r="E60" s="34">
        <f t="shared" si="2"/>
        <v>32.773416758879321</v>
      </c>
      <c r="F60" s="17">
        <f t="shared" si="3"/>
        <v>7.116607720972068</v>
      </c>
      <c r="G60" s="17"/>
      <c r="H60" s="17"/>
      <c r="I60" s="17"/>
      <c r="K60" s="4" t="s">
        <v>75</v>
      </c>
      <c r="L60" s="5" t="s">
        <v>76</v>
      </c>
      <c r="M60" s="6">
        <v>278.30017599601206</v>
      </c>
      <c r="N60" s="7">
        <v>255.87596808370893</v>
      </c>
      <c r="O60" s="7">
        <v>248.58413306300699</v>
      </c>
      <c r="P60" s="7">
        <v>277.79210864797483</v>
      </c>
      <c r="Q60" s="7">
        <v>43.219507464716891</v>
      </c>
      <c r="R60" s="18">
        <f t="shared" si="4"/>
        <v>8.5651422165195825</v>
      </c>
      <c r="S60" s="7">
        <f t="shared" si="5"/>
        <v>-34.654365248197308</v>
      </c>
      <c r="U60" s="9">
        <v>23.901660023298714</v>
      </c>
      <c r="V60" s="3">
        <f t="shared" si="6"/>
        <v>-8.0575615276019299</v>
      </c>
      <c r="AA60" s="5"/>
    </row>
    <row r="61" spans="1:27">
      <c r="A61" s="4" t="s">
        <v>77</v>
      </c>
      <c r="B61" s="5" t="s">
        <v>78</v>
      </c>
      <c r="C61" s="39">
        <f t="shared" si="0"/>
        <v>16.708103312563434</v>
      </c>
      <c r="D61" s="40">
        <f t="shared" si="1"/>
        <v>6.7580222337396227</v>
      </c>
      <c r="E61" s="34">
        <f t="shared" si="2"/>
        <v>38.767541749246412</v>
      </c>
      <c r="F61" s="17">
        <f t="shared" si="3"/>
        <v>25.474029809983595</v>
      </c>
      <c r="G61" s="17"/>
      <c r="H61" s="17"/>
      <c r="I61" s="17"/>
      <c r="K61" s="4" t="s">
        <v>77</v>
      </c>
      <c r="L61" s="5" t="s">
        <v>78</v>
      </c>
      <c r="M61" s="6">
        <v>56.573064183667228</v>
      </c>
      <c r="N61" s="7">
        <v>72.000479358100918</v>
      </c>
      <c r="O61" s="7">
        <v>77.528692541477412</v>
      </c>
      <c r="P61" s="7">
        <v>64.344374376108675</v>
      </c>
      <c r="Q61" s="7">
        <v>2.6468503603921376</v>
      </c>
      <c r="R61" s="18">
        <f t="shared" si="4"/>
        <v>-10.633408347066563</v>
      </c>
      <c r="S61" s="7">
        <f t="shared" si="5"/>
        <v>-13.280258707458701</v>
      </c>
      <c r="U61" s="9">
        <v>41.487813283966531</v>
      </c>
      <c r="V61" s="3">
        <f t="shared" si="6"/>
        <v>27.269894952742579</v>
      </c>
      <c r="AA61" s="5"/>
    </row>
    <row r="62" spans="1:27">
      <c r="A62" s="4" t="s">
        <v>79</v>
      </c>
      <c r="B62" s="5" t="s">
        <v>80</v>
      </c>
      <c r="C62" s="39">
        <f t="shared" si="0"/>
        <v>27.292423881507595</v>
      </c>
      <c r="D62" s="40">
        <f t="shared" si="1"/>
        <v>2.6099074080027846</v>
      </c>
      <c r="E62" s="34">
        <f t="shared" si="2"/>
        <v>34.241981811066125</v>
      </c>
      <c r="F62" s="17">
        <f t="shared" si="3"/>
        <v>28.173840263039839</v>
      </c>
      <c r="G62" s="17"/>
      <c r="H62" s="17"/>
      <c r="I62" s="17"/>
      <c r="K62" s="4" t="s">
        <v>79</v>
      </c>
      <c r="L62" s="5" t="s">
        <v>80</v>
      </c>
      <c r="M62" s="6">
        <v>32.762448193159841</v>
      </c>
      <c r="N62" s="7">
        <v>29.859492476534648</v>
      </c>
      <c r="O62" s="7">
        <v>32.806230646467505</v>
      </c>
      <c r="P62" s="7">
        <v>38.228026464109178</v>
      </c>
      <c r="Q62" s="7">
        <v>48.082850444272758</v>
      </c>
      <c r="R62" s="18">
        <f t="shared" si="4"/>
        <v>28.026377186923114</v>
      </c>
      <c r="S62" s="7">
        <f t="shared" si="5"/>
        <v>-20.056473257349644</v>
      </c>
      <c r="U62" s="9">
        <v>15.28832274256702</v>
      </c>
      <c r="V62" s="3">
        <f t="shared" si="6"/>
        <v>-8.8606190218448742</v>
      </c>
      <c r="AA62" s="5"/>
    </row>
    <row r="63" spans="1:27">
      <c r="A63" s="4" t="s">
        <v>81</v>
      </c>
      <c r="B63" s="5" t="s">
        <v>82</v>
      </c>
      <c r="C63" s="39">
        <f t="shared" si="0"/>
        <v>43.407848357147941</v>
      </c>
      <c r="D63" s="40">
        <f t="shared" si="1"/>
        <v>0.80588511592463297</v>
      </c>
      <c r="E63" s="34">
        <f t="shared" si="2"/>
        <v>49.32021996508351</v>
      </c>
      <c r="F63" s="17">
        <f t="shared" si="3"/>
        <v>-13.296498631297354</v>
      </c>
      <c r="G63" s="17"/>
      <c r="H63" s="17"/>
      <c r="I63" s="17"/>
      <c r="K63" s="4" t="s">
        <v>81</v>
      </c>
      <c r="L63" s="5" t="s">
        <v>82</v>
      </c>
      <c r="M63" s="6">
        <v>13.758422509181088</v>
      </c>
      <c r="N63" s="7">
        <v>15.508748542019568</v>
      </c>
      <c r="O63" s="7">
        <v>14.800312422796967</v>
      </c>
      <c r="P63" s="7">
        <v>18.654321385492697</v>
      </c>
      <c r="Q63" s="7">
        <v>29.425090552996341</v>
      </c>
      <c r="R63" s="18">
        <f t="shared" si="4"/>
        <v>20.282570414695165</v>
      </c>
      <c r="S63" s="7">
        <f t="shared" si="5"/>
        <v>-9.142520138301176</v>
      </c>
      <c r="U63" s="9">
        <v>30.045074739835222</v>
      </c>
      <c r="V63" s="3">
        <f t="shared" si="6"/>
        <v>12.721851154596214</v>
      </c>
      <c r="AA63" s="5"/>
    </row>
    <row r="64" spans="1:27">
      <c r="A64" s="4" t="s">
        <v>83</v>
      </c>
      <c r="B64" s="5" t="s">
        <v>84</v>
      </c>
      <c r="C64" s="39">
        <f t="shared" si="0"/>
        <v>7.2425309182984341</v>
      </c>
      <c r="D64" s="40">
        <f t="shared" si="1"/>
        <v>-13.350152936878226</v>
      </c>
      <c r="E64" s="34">
        <f t="shared" si="2"/>
        <v>29.067875373723595</v>
      </c>
      <c r="F64" s="17">
        <f t="shared" si="3"/>
        <v>43.20699948811275</v>
      </c>
      <c r="G64" s="17"/>
      <c r="H64" s="17"/>
      <c r="I64" s="17"/>
      <c r="K64" s="4" t="s">
        <v>83</v>
      </c>
      <c r="L64" s="5" t="s">
        <v>84</v>
      </c>
      <c r="M64" s="6">
        <v>251.49071901341676</v>
      </c>
      <c r="N64" s="7">
        <v>302.16280404775517</v>
      </c>
      <c r="O64" s="7">
        <v>398.23344035578987</v>
      </c>
      <c r="P64" s="7">
        <v>342.48359351159013</v>
      </c>
      <c r="Q64" s="7">
        <v>20.876861552176187</v>
      </c>
      <c r="R64" s="18">
        <f t="shared" si="4"/>
        <v>13.344061189431677</v>
      </c>
      <c r="S64" s="7">
        <f t="shared" si="5"/>
        <v>-7.5328003627445099</v>
      </c>
      <c r="U64" s="9">
        <v>20.484863205156589</v>
      </c>
      <c r="V64" s="3">
        <f t="shared" si="6"/>
        <v>20.14868987337664</v>
      </c>
      <c r="AA64" s="5"/>
    </row>
    <row r="65" spans="1:34">
      <c r="A65" s="4" t="s">
        <v>85</v>
      </c>
      <c r="B65" s="5" t="s">
        <v>104</v>
      </c>
      <c r="C65" s="39">
        <f t="shared" si="0"/>
        <v>56.582404981899778</v>
      </c>
      <c r="D65" s="40">
        <f t="shared" si="1"/>
        <v>-8.9625130966738542</v>
      </c>
      <c r="E65" s="34">
        <f t="shared" si="2"/>
        <v>25.922908637285762</v>
      </c>
      <c r="F65" s="17">
        <f t="shared" si="3"/>
        <v>-24.365313221498315</v>
      </c>
      <c r="G65" s="17"/>
      <c r="H65" s="17"/>
      <c r="I65" s="17"/>
      <c r="K65" s="4" t="s">
        <v>85</v>
      </c>
      <c r="L65" s="5" t="s">
        <v>104</v>
      </c>
      <c r="M65" s="6">
        <v>67.905782320738709</v>
      </c>
      <c r="N65" s="7">
        <v>66.834224339466061</v>
      </c>
      <c r="O65" s="7">
        <v>70.171043368300658</v>
      </c>
      <c r="P65" s="7">
        <v>68.836562936067253</v>
      </c>
      <c r="Q65" s="7">
        <v>15.19972634360659</v>
      </c>
      <c r="R65" s="18">
        <f t="shared" si="4"/>
        <v>2.9959779086099037</v>
      </c>
      <c r="S65" s="7">
        <f t="shared" si="5"/>
        <v>-12.203748434996687</v>
      </c>
      <c r="U65" s="9">
        <v>16.416605597427576</v>
      </c>
      <c r="V65" s="3">
        <f t="shared" si="6"/>
        <v>-1.5780069747394532</v>
      </c>
      <c r="AA65" s="5"/>
    </row>
    <row r="66" spans="1:34">
      <c r="A66" s="4" t="s">
        <v>87</v>
      </c>
      <c r="B66" s="5" t="s">
        <v>88</v>
      </c>
      <c r="C66" s="39">
        <f t="shared" si="0"/>
        <v>33.61225841779271</v>
      </c>
      <c r="D66" s="40">
        <f t="shared" si="1"/>
        <v>8.5267732943884713</v>
      </c>
      <c r="E66" s="34">
        <f t="shared" si="2"/>
        <v>30.988368422306063</v>
      </c>
      <c r="F66" s="17">
        <f t="shared" si="3"/>
        <v>21.299136815051479</v>
      </c>
      <c r="G66" s="17"/>
      <c r="H66" s="17"/>
      <c r="I66" s="17"/>
      <c r="K66" s="4" t="s">
        <v>87</v>
      </c>
      <c r="L66" s="5" t="s">
        <v>88</v>
      </c>
      <c r="M66" s="6">
        <v>71.960248731050058</v>
      </c>
      <c r="N66" s="7">
        <v>80.968104867606627</v>
      </c>
      <c r="O66" s="7">
        <v>74.515090592393435</v>
      </c>
      <c r="P66" s="7">
        <v>80.555508120816299</v>
      </c>
      <c r="Q66" s="7">
        <v>10.843823265367817</v>
      </c>
      <c r="R66" s="18">
        <f t="shared" si="4"/>
        <v>-0.5095793553090755</v>
      </c>
      <c r="S66" s="7">
        <f t="shared" si="5"/>
        <v>-11.353402620676892</v>
      </c>
      <c r="U66" s="9">
        <v>20.929251286369148</v>
      </c>
      <c r="V66" s="3">
        <f t="shared" si="6"/>
        <v>12.517822402508983</v>
      </c>
      <c r="AA66" s="5"/>
    </row>
    <row r="67" spans="1:34">
      <c r="A67" s="4" t="s">
        <v>89</v>
      </c>
      <c r="B67" s="5" t="s">
        <v>90</v>
      </c>
      <c r="C67" s="39">
        <f t="shared" si="0"/>
        <v>21.7170272676967</v>
      </c>
      <c r="D67" s="40">
        <f t="shared" si="1"/>
        <v>-17.63615824090196</v>
      </c>
      <c r="E67" s="34">
        <f t="shared" si="2"/>
        <v>23.277357242868419</v>
      </c>
      <c r="F67" s="17">
        <f t="shared" si="3"/>
        <v>-0.18491547515619894</v>
      </c>
      <c r="G67" s="17"/>
      <c r="H67" s="17"/>
      <c r="I67" s="17"/>
      <c r="K67" s="4" t="s">
        <v>89</v>
      </c>
      <c r="L67" s="5" t="s">
        <v>90</v>
      </c>
      <c r="M67" s="6">
        <v>168.91358384679361</v>
      </c>
      <c r="N67" s="7">
        <v>230.89569264880456</v>
      </c>
      <c r="O67" s="7">
        <v>256.13693854576809</v>
      </c>
      <c r="P67" s="7">
        <v>292.99391514896217</v>
      </c>
      <c r="Q67" s="7">
        <v>34.455035831367766</v>
      </c>
      <c r="R67" s="18">
        <f t="shared" si="4"/>
        <v>26.894491528956266</v>
      </c>
      <c r="S67" s="7">
        <f t="shared" si="5"/>
        <v>-7.5605443024115004</v>
      </c>
      <c r="U67" s="9">
        <v>15.428074937736241</v>
      </c>
      <c r="V67" s="3">
        <f t="shared" si="6"/>
        <v>36.694567358318182</v>
      </c>
      <c r="AA67" s="5"/>
    </row>
    <row r="68" spans="1:34">
      <c r="A68" s="4" t="s">
        <v>91</v>
      </c>
      <c r="B68" s="5" t="s">
        <v>92</v>
      </c>
      <c r="C68" s="39">
        <f t="shared" si="0"/>
        <v>46.131985851257632</v>
      </c>
      <c r="D68" s="40">
        <f t="shared" si="1"/>
        <v>40.34724320386195</v>
      </c>
      <c r="E68" s="34">
        <f t="shared" si="2"/>
        <v>34.065952426330838</v>
      </c>
      <c r="F68" s="17">
        <f t="shared" si="3"/>
        <v>43.254859764355004</v>
      </c>
      <c r="G68" s="17"/>
      <c r="H68" s="17"/>
      <c r="I68" s="17"/>
      <c r="K68" s="4" t="s">
        <v>91</v>
      </c>
      <c r="L68" s="5" t="s">
        <v>92</v>
      </c>
      <c r="M68" s="6">
        <v>570.2654385569848</v>
      </c>
      <c r="N68" s="7">
        <v>625.58183012788697</v>
      </c>
      <c r="O68" s="7">
        <v>658.54170562687727</v>
      </c>
      <c r="P68" s="7">
        <v>606.99850221182635</v>
      </c>
      <c r="Q68" s="7">
        <v>17.875972323952951</v>
      </c>
      <c r="R68" s="18">
        <f t="shared" si="4"/>
        <v>-2.9705670818894525</v>
      </c>
      <c r="S68" s="7">
        <f t="shared" si="5"/>
        <v>-20.846539405842403</v>
      </c>
      <c r="U68" s="9">
        <v>20.013056824314219</v>
      </c>
      <c r="V68" s="3">
        <f t="shared" si="6"/>
        <v>9.7001129352808544</v>
      </c>
      <c r="AA68" s="5"/>
    </row>
    <row r="69" spans="1:34">
      <c r="A69" s="4" t="s">
        <v>93</v>
      </c>
      <c r="B69" s="5" t="s">
        <v>94</v>
      </c>
      <c r="C69" s="39">
        <f t="shared" si="0"/>
        <v>16.8899657638161</v>
      </c>
      <c r="D69" s="40">
        <f t="shared" si="1"/>
        <v>-4.3915313616924241</v>
      </c>
      <c r="E69" s="34">
        <f t="shared" si="2"/>
        <v>36.934392560498743</v>
      </c>
      <c r="F69" s="17">
        <f t="shared" si="3"/>
        <v>15.676300581601025</v>
      </c>
      <c r="G69" s="17"/>
      <c r="H69" s="17"/>
      <c r="I69" s="17"/>
      <c r="K69" s="4" t="s">
        <v>93</v>
      </c>
      <c r="L69" s="5" t="s">
        <v>94</v>
      </c>
      <c r="M69" s="6">
        <v>5227.4815734830217</v>
      </c>
      <c r="N69" s="7">
        <v>6304.4549468900968</v>
      </c>
      <c r="O69" s="7">
        <v>6638.9292275895978</v>
      </c>
      <c r="P69" s="7">
        <v>5708.1917191236753</v>
      </c>
      <c r="Q69" s="7">
        <v>9.5789339886653355</v>
      </c>
      <c r="R69" s="18">
        <f t="shared" si="4"/>
        <v>-9.4578077373770437</v>
      </c>
      <c r="S69" s="7">
        <f t="shared" si="5"/>
        <v>-19.036741726042379</v>
      </c>
      <c r="U69" s="9">
        <v>26.570299127448234</v>
      </c>
      <c r="V69" s="3">
        <f t="shared" si="6"/>
        <v>20.60214576116617</v>
      </c>
      <c r="AA69" s="5"/>
    </row>
    <row r="70" spans="1:34">
      <c r="A70" s="5" t="s">
        <v>10</v>
      </c>
      <c r="B70" s="5" t="s">
        <v>10</v>
      </c>
      <c r="C70" s="39">
        <f t="shared" si="0"/>
        <v>17.474509153281783</v>
      </c>
      <c r="D70" s="40">
        <f t="shared" si="1"/>
        <v>-0.92217456180015789</v>
      </c>
      <c r="E70" s="34">
        <f t="shared" si="2"/>
        <v>28.056669981757267</v>
      </c>
      <c r="F70" s="17">
        <f t="shared" si="3"/>
        <v>11.9147187089598</v>
      </c>
      <c r="G70" s="17"/>
      <c r="H70" s="17"/>
      <c r="I70" s="17"/>
      <c r="K70" s="4" t="s">
        <v>10</v>
      </c>
      <c r="L70" s="5" t="s">
        <v>10</v>
      </c>
      <c r="M70" s="6">
        <v>12354.9441899756</v>
      </c>
      <c r="N70" s="7">
        <v>13776.064310332182</v>
      </c>
      <c r="O70" s="7">
        <v>14575.979609318951</v>
      </c>
      <c r="P70" s="7">
        <v>13577.565649180959</v>
      </c>
      <c r="Q70" s="7">
        <v>11.884976669389458</v>
      </c>
      <c r="R70" s="18">
        <f t="shared" si="4"/>
        <v>-1.4408952853272261</v>
      </c>
      <c r="S70" s="19"/>
      <c r="U70" s="9">
        <v>19.243857569747966</v>
      </c>
      <c r="V70" s="3">
        <f t="shared" si="6"/>
        <v>11.502440630283317</v>
      </c>
      <c r="AA70" s="5"/>
    </row>
    <row r="71" spans="1:34">
      <c r="A71" s="5" t="s">
        <v>8</v>
      </c>
      <c r="B71" s="5" t="s">
        <v>105</v>
      </c>
      <c r="C71" s="39">
        <f t="shared" si="0"/>
        <v>95.394737736450168</v>
      </c>
      <c r="D71" s="40">
        <f t="shared" si="1"/>
        <v>73.305729983950442</v>
      </c>
      <c r="E71" s="34">
        <f t="shared" si="2"/>
        <v>45.957154967327455</v>
      </c>
      <c r="F71" s="34">
        <f t="shared" si="3"/>
        <v>12.765363252568262</v>
      </c>
      <c r="G71" s="20"/>
      <c r="H71" s="20"/>
      <c r="I71" s="20"/>
      <c r="J71" s="20"/>
      <c r="K71" s="4" t="s">
        <v>8</v>
      </c>
      <c r="L71" s="5" t="s">
        <v>8</v>
      </c>
      <c r="M71" s="7">
        <v>4952.1819278464054</v>
      </c>
      <c r="N71" s="7">
        <v>4881.1410934871428</v>
      </c>
      <c r="O71" s="7">
        <v>6765.5446448920866</v>
      </c>
      <c r="P71" s="7">
        <v>9493.7037106560856</v>
      </c>
      <c r="Q71" s="21">
        <v>94.525790534047445</v>
      </c>
      <c r="R71" s="22">
        <f t="shared" si="4"/>
        <v>94.49762932121422</v>
      </c>
      <c r="S71" s="23" t="s">
        <v>106</v>
      </c>
      <c r="U71" s="9">
        <v>27.443586258807727</v>
      </c>
      <c r="V71" s="3">
        <f t="shared" si="6"/>
        <v>-1.4345360367274851</v>
      </c>
      <c r="AA71" s="5"/>
    </row>
    <row r="72" spans="1:34" ht="13.5" thickBot="1">
      <c r="A72" s="24" t="s">
        <v>12</v>
      </c>
      <c r="B72" s="8" t="s">
        <v>12</v>
      </c>
      <c r="C72" s="41">
        <f t="shared" si="0"/>
        <v>37.529761850847301</v>
      </c>
      <c r="D72" s="42">
        <f t="shared" si="1"/>
        <v>26.426928783409291</v>
      </c>
      <c r="E72" s="34">
        <f t="shared" si="2"/>
        <v>30.7623317783234</v>
      </c>
      <c r="F72" s="34">
        <f t="shared" si="3"/>
        <v>11.08175460029975</v>
      </c>
      <c r="G72" s="3"/>
      <c r="H72" s="3"/>
      <c r="I72" s="3"/>
      <c r="K72" s="24" t="s">
        <v>12</v>
      </c>
      <c r="L72" s="8" t="s">
        <v>12</v>
      </c>
      <c r="M72" s="25">
        <v>21155.724759917477</v>
      </c>
      <c r="N72" s="25">
        <v>22677.921920662196</v>
      </c>
      <c r="O72" s="25">
        <v>26211.231864202146</v>
      </c>
      <c r="P72" s="25">
        <v>27917.934134859202</v>
      </c>
      <c r="Q72" s="26">
        <v>22.181881149718635</v>
      </c>
      <c r="R72" s="25">
        <f t="shared" si="4"/>
        <v>23.106227424756899</v>
      </c>
      <c r="S72" s="23" t="s">
        <v>106</v>
      </c>
      <c r="U72" s="9">
        <v>18.820726438130393</v>
      </c>
      <c r="V72" s="3">
        <f t="shared" si="6"/>
        <v>7.1952021404094753</v>
      </c>
      <c r="AA72" s="5"/>
    </row>
    <row r="73" spans="1:34">
      <c r="E73" s="3"/>
      <c r="F73" s="33"/>
      <c r="G73" s="3"/>
      <c r="H73" s="3"/>
      <c r="I73" s="3"/>
      <c r="J73" s="3"/>
      <c r="M73" s="5"/>
      <c r="S73" s="5"/>
      <c r="T73" s="5"/>
      <c r="U73" s="7"/>
      <c r="V73" s="7"/>
      <c r="W73" s="7"/>
      <c r="X73" s="7"/>
      <c r="Y73" s="7"/>
      <c r="Z73" s="7"/>
      <c r="AA73" s="7"/>
      <c r="AB73" s="7"/>
      <c r="AC73" s="19"/>
      <c r="AE73" s="5"/>
      <c r="AF73" s="5"/>
      <c r="AG73" s="5"/>
    </row>
    <row r="74" spans="1:34">
      <c r="J74" s="27"/>
    </row>
    <row r="75" spans="1:34" s="28" customFormat="1" ht="13.5" thickBot="1">
      <c r="A75" s="28" t="s">
        <v>4</v>
      </c>
      <c r="B75" s="28" t="s">
        <v>5</v>
      </c>
      <c r="C75" s="28" t="s">
        <v>6</v>
      </c>
      <c r="D75" s="28" t="s">
        <v>7</v>
      </c>
      <c r="E75" s="28" t="s">
        <v>16</v>
      </c>
      <c r="F75" s="28" t="s">
        <v>17</v>
      </c>
      <c r="G75" s="28" t="s">
        <v>18</v>
      </c>
      <c r="H75" s="28" t="s">
        <v>117</v>
      </c>
      <c r="I75" s="28" t="s">
        <v>19</v>
      </c>
      <c r="J75" s="28" t="s">
        <v>20</v>
      </c>
      <c r="K75" s="28" t="s">
        <v>21</v>
      </c>
      <c r="L75" s="28" t="s">
        <v>107</v>
      </c>
      <c r="M75" s="28" t="s">
        <v>22</v>
      </c>
      <c r="N75" s="28" t="s">
        <v>23</v>
      </c>
      <c r="O75" s="28" t="s">
        <v>24</v>
      </c>
      <c r="P75" s="28" t="s">
        <v>108</v>
      </c>
      <c r="R75" s="28" t="s">
        <v>4</v>
      </c>
      <c r="S75" s="28" t="s">
        <v>5</v>
      </c>
      <c r="T75" s="28" t="s">
        <v>6</v>
      </c>
      <c r="U75" s="28" t="s">
        <v>7</v>
      </c>
      <c r="V75" s="28">
        <v>1990</v>
      </c>
      <c r="W75" s="28">
        <v>1991</v>
      </c>
      <c r="X75" s="28">
        <v>1992</v>
      </c>
      <c r="Y75" s="28" t="s">
        <v>117</v>
      </c>
      <c r="Z75" s="28" t="s">
        <v>19</v>
      </c>
      <c r="AA75" s="28" t="s">
        <v>20</v>
      </c>
      <c r="AC75" s="28" t="s">
        <v>21</v>
      </c>
      <c r="AD75" s="28" t="s">
        <v>107</v>
      </c>
      <c r="AE75" s="28" t="s">
        <v>22</v>
      </c>
      <c r="AF75" s="28" t="s">
        <v>23</v>
      </c>
      <c r="AG75" s="28" t="s">
        <v>24</v>
      </c>
      <c r="AH75" s="28" t="s">
        <v>108</v>
      </c>
    </row>
    <row r="76" spans="1:34" ht="13.5" thickTop="1">
      <c r="A76" s="2" t="s">
        <v>27</v>
      </c>
      <c r="B76" s="2" t="s">
        <v>28</v>
      </c>
      <c r="C76" s="2" t="s">
        <v>25</v>
      </c>
      <c r="D76" s="2" t="s">
        <v>109</v>
      </c>
      <c r="E76" s="29">
        <v>418127906.29999995</v>
      </c>
      <c r="F76" s="29">
        <v>413195343.79999995</v>
      </c>
      <c r="G76" s="29">
        <v>425430187.5</v>
      </c>
      <c r="H76" s="29">
        <v>418917812.5333333</v>
      </c>
      <c r="I76" s="29">
        <v>567782625</v>
      </c>
      <c r="J76" s="29">
        <v>585621687.5</v>
      </c>
      <c r="K76" s="29">
        <v>601807500</v>
      </c>
      <c r="L76" s="29">
        <v>585070604.16666663</v>
      </c>
      <c r="M76" s="29">
        <v>761285562.5</v>
      </c>
      <c r="N76" s="29">
        <v>772328875</v>
      </c>
      <c r="O76" s="29">
        <v>791113187.5</v>
      </c>
      <c r="P76" s="29">
        <v>774909208.33333337</v>
      </c>
      <c r="R76" s="2" t="s">
        <v>27</v>
      </c>
      <c r="S76" s="2" t="s">
        <v>28</v>
      </c>
      <c r="T76" s="2" t="s">
        <v>13</v>
      </c>
      <c r="U76" s="2" t="s">
        <v>110</v>
      </c>
      <c r="V76" s="29">
        <f>'[5]CO2 data'!C2</f>
        <v>260.01998900000001</v>
      </c>
      <c r="W76" s="29">
        <f>'[5]CO2 data'!D2</f>
        <v>261.36999509999998</v>
      </c>
      <c r="X76" s="29">
        <f>'[5]CO2 data'!E2</f>
        <v>265.05999759999997</v>
      </c>
      <c r="Y76" s="32">
        <f>AVERAGE(V76:X76)</f>
        <v>262.14999389999997</v>
      </c>
      <c r="Z76" s="29">
        <f>'[5]CO2 data'!L2</f>
        <v>332.5</v>
      </c>
      <c r="AA76" s="29">
        <f>'[5]CO2 data'!M2</f>
        <v>338.76998900000001</v>
      </c>
      <c r="AB76" s="29"/>
      <c r="AC76" s="29">
        <f>'[5]CO2 data'!N2</f>
        <v>351.35000609999997</v>
      </c>
      <c r="AD76" s="29">
        <f>AVERAGE(Z76:AC76)</f>
        <v>340.87333169999999</v>
      </c>
      <c r="AE76" s="29">
        <f>'[5]CO2 data'!U2</f>
        <v>385.76998900000001</v>
      </c>
      <c r="AF76" s="29">
        <f>'[5]CO2 data'!V2</f>
        <v>384.0499878</v>
      </c>
      <c r="AG76" s="29">
        <f>'[5]CO2 data'!W2</f>
        <v>383.48001099999999</v>
      </c>
      <c r="AH76" s="29">
        <f>AVERAGE(AE76:AG76)</f>
        <v>384.4333292666667</v>
      </c>
    </row>
    <row r="77" spans="1:34">
      <c r="A77" s="2" t="s">
        <v>29</v>
      </c>
      <c r="B77" s="2" t="s">
        <v>30</v>
      </c>
      <c r="C77" s="2" t="s">
        <v>25</v>
      </c>
      <c r="D77" s="2" t="s">
        <v>109</v>
      </c>
      <c r="E77" s="29">
        <v>199538156.30000001</v>
      </c>
      <c r="F77" s="29">
        <v>205739562.5</v>
      </c>
      <c r="G77" s="29">
        <v>208960296.89999998</v>
      </c>
      <c r="H77" s="29">
        <v>204746005.23333335</v>
      </c>
      <c r="I77" s="29">
        <v>245739609.39999998</v>
      </c>
      <c r="J77" s="29">
        <v>255050828.10000002</v>
      </c>
      <c r="K77" s="29">
        <v>257601828.10000002</v>
      </c>
      <c r="L77" s="29">
        <v>252797421.86666667</v>
      </c>
      <c r="M77" s="29">
        <v>300211781.29999995</v>
      </c>
      <c r="N77" s="29">
        <v>289551968.79999995</v>
      </c>
      <c r="O77" s="29">
        <v>296694218.79999995</v>
      </c>
      <c r="P77" s="29">
        <v>295485989.63333327</v>
      </c>
      <c r="R77" s="2" t="s">
        <v>29</v>
      </c>
      <c r="S77" s="2" t="s">
        <v>30</v>
      </c>
      <c r="T77" s="2" t="s">
        <v>13</v>
      </c>
      <c r="U77" s="2" t="s">
        <v>110</v>
      </c>
      <c r="V77" s="29">
        <f>'[5]CO2 data'!C3</f>
        <v>56.439998629999998</v>
      </c>
      <c r="W77" s="29">
        <f>'[5]CO2 data'!D3</f>
        <v>60.560001370000002</v>
      </c>
      <c r="X77" s="29">
        <f>'[5]CO2 data'!E3</f>
        <v>55.659999849999998</v>
      </c>
      <c r="Y77" s="32">
        <f t="shared" ref="Y77:Y112" si="7">AVERAGE(V77:X77)</f>
        <v>57.55333328333333</v>
      </c>
      <c r="Z77" s="29">
        <f>'[5]CO2 data'!L3</f>
        <v>61.369998930000001</v>
      </c>
      <c r="AA77" s="29">
        <f>'[5]CO2 data'!M3</f>
        <v>61.700000760000002</v>
      </c>
      <c r="AB77" s="29"/>
      <c r="AC77" s="29">
        <f>'[5]CO2 data'!N3</f>
        <v>65.870002749999998</v>
      </c>
      <c r="AD77" s="29">
        <f t="shared" ref="AD77:AD112" si="8">AVERAGE(Z77:AC77)</f>
        <v>62.980000813333334</v>
      </c>
      <c r="AE77" s="29">
        <f>'[5]CO2 data'!U3</f>
        <v>70.629997250000002</v>
      </c>
      <c r="AF77" s="29">
        <f>'[5]CO2 data'!V3</f>
        <v>63.549999239999998</v>
      </c>
      <c r="AG77" s="29">
        <f>'[5]CO2 data'!W3</f>
        <v>69.339996339999999</v>
      </c>
      <c r="AH77" s="29">
        <f t="shared" ref="AH77:AH112" si="9">AVERAGE(AE77:AG77)</f>
        <v>67.839997609999998</v>
      </c>
    </row>
    <row r="78" spans="1:34">
      <c r="A78" s="2" t="s">
        <v>31</v>
      </c>
      <c r="B78" s="2" t="s">
        <v>32</v>
      </c>
      <c r="C78" s="2" t="s">
        <v>25</v>
      </c>
      <c r="D78" s="2" t="s">
        <v>109</v>
      </c>
      <c r="E78" s="29">
        <v>250262500</v>
      </c>
      <c r="F78" s="29">
        <v>254850000</v>
      </c>
      <c r="G78" s="29">
        <v>258750875</v>
      </c>
      <c r="H78" s="29">
        <v>254621125</v>
      </c>
      <c r="I78" s="29">
        <v>300422156.29999995</v>
      </c>
      <c r="J78" s="29">
        <v>311772812.5</v>
      </c>
      <c r="K78" s="29">
        <v>313988718.79999995</v>
      </c>
      <c r="L78" s="29">
        <v>308727895.86666662</v>
      </c>
      <c r="M78" s="29">
        <v>359449937.5</v>
      </c>
      <c r="N78" s="29">
        <v>349875718.79999995</v>
      </c>
      <c r="O78" s="29">
        <v>357658125</v>
      </c>
      <c r="P78" s="29">
        <v>355661260.43333334</v>
      </c>
      <c r="R78" s="2" t="s">
        <v>31</v>
      </c>
      <c r="S78" s="2" t="s">
        <v>32</v>
      </c>
      <c r="T78" s="2" t="s">
        <v>13</v>
      </c>
      <c r="U78" s="2" t="s">
        <v>110</v>
      </c>
      <c r="V78" s="29">
        <f>'[5]CO2 data'!C4</f>
        <v>107.9499969</v>
      </c>
      <c r="W78" s="29">
        <f>'[5]CO2 data'!D4</f>
        <v>113.3099976</v>
      </c>
      <c r="X78" s="29">
        <f>'[5]CO2 data'!E4</f>
        <v>112.26000209999999</v>
      </c>
      <c r="Y78" s="32">
        <f t="shared" si="7"/>
        <v>111.1733322</v>
      </c>
      <c r="Z78" s="29">
        <f>'[5]CO2 data'!L4</f>
        <v>117.38999939999999</v>
      </c>
      <c r="AA78" s="29">
        <f>'[5]CO2 data'!M4</f>
        <v>118.5999985</v>
      </c>
      <c r="AB78" s="29"/>
      <c r="AC78" s="29">
        <f>'[5]CO2 data'!N4</f>
        <v>119.1200027</v>
      </c>
      <c r="AD78" s="29">
        <f t="shared" si="8"/>
        <v>118.37000019999999</v>
      </c>
      <c r="AE78" s="29">
        <f>'[5]CO2 data'!U4</f>
        <v>110.9599991</v>
      </c>
      <c r="AF78" s="29">
        <f>'[5]CO2 data'!V4</f>
        <v>100.6999969</v>
      </c>
      <c r="AG78" s="29">
        <f>'[5]CO2 data'!W4</f>
        <v>106.4300003</v>
      </c>
      <c r="AH78" s="29">
        <f t="shared" si="9"/>
        <v>106.02999876666667</v>
      </c>
    </row>
    <row r="79" spans="1:34">
      <c r="A79" s="2" t="s">
        <v>33</v>
      </c>
      <c r="B79" s="2" t="s">
        <v>34</v>
      </c>
      <c r="C79" s="2" t="s">
        <v>25</v>
      </c>
      <c r="D79" s="2" t="s">
        <v>109</v>
      </c>
      <c r="E79" s="29">
        <v>748612312.5</v>
      </c>
      <c r="F79" s="29">
        <v>732950125</v>
      </c>
      <c r="G79" s="29">
        <v>739364625</v>
      </c>
      <c r="H79" s="29">
        <v>740309020.83333337</v>
      </c>
      <c r="I79" s="29">
        <v>948590125</v>
      </c>
      <c r="J79" s="29">
        <v>998232562.5</v>
      </c>
      <c r="K79" s="29">
        <v>1016038625</v>
      </c>
      <c r="L79" s="29">
        <v>987620437.5</v>
      </c>
      <c r="M79" s="29">
        <v>1197582500</v>
      </c>
      <c r="N79" s="29">
        <v>1164412500</v>
      </c>
      <c r="O79" s="29">
        <v>1201847000</v>
      </c>
      <c r="P79" s="29">
        <v>1187947333.3333333</v>
      </c>
      <c r="R79" s="2" t="s">
        <v>33</v>
      </c>
      <c r="S79" s="2" t="s">
        <v>34</v>
      </c>
      <c r="T79" s="2" t="s">
        <v>13</v>
      </c>
      <c r="U79" s="2" t="s">
        <v>110</v>
      </c>
      <c r="V79" s="29">
        <f>'[5]CO2 data'!C5</f>
        <v>432.85998540000003</v>
      </c>
      <c r="W79" s="29">
        <f>'[5]CO2 data'!D5</f>
        <v>427.2900085</v>
      </c>
      <c r="X79" s="29">
        <f>'[5]CO2 data'!E5</f>
        <v>440</v>
      </c>
      <c r="Y79" s="32">
        <f t="shared" si="7"/>
        <v>433.38333130000001</v>
      </c>
      <c r="Z79" s="29">
        <f>'[5]CO2 data'!L5</f>
        <v>511.4500122</v>
      </c>
      <c r="AA79" s="29">
        <f>'[5]CO2 data'!M5</f>
        <v>533.28997800000002</v>
      </c>
      <c r="AB79" s="29"/>
      <c r="AC79" s="29">
        <f>'[5]CO2 data'!N5</f>
        <v>526.07000730000004</v>
      </c>
      <c r="AD79" s="29">
        <f t="shared" si="8"/>
        <v>523.60333249999996</v>
      </c>
      <c r="AE79" s="29">
        <f>'[5]CO2 data'!U5</f>
        <v>550.51000980000003</v>
      </c>
      <c r="AF79" s="29">
        <f>'[5]CO2 data'!V5</f>
        <v>525.47998050000001</v>
      </c>
      <c r="AG79" s="29">
        <f>'[5]CO2 data'!W5</f>
        <v>536.63000490000002</v>
      </c>
      <c r="AH79" s="29">
        <f t="shared" si="9"/>
        <v>537.53999840000006</v>
      </c>
    </row>
    <row r="80" spans="1:34">
      <c r="A80" s="2" t="s">
        <v>35</v>
      </c>
      <c r="B80" s="2" t="s">
        <v>36</v>
      </c>
      <c r="C80" s="2" t="s">
        <v>25</v>
      </c>
      <c r="D80" s="2" t="s">
        <v>109</v>
      </c>
      <c r="E80" s="29">
        <v>224289437.5</v>
      </c>
      <c r="F80" s="29">
        <v>222167218.80000001</v>
      </c>
      <c r="G80" s="29">
        <v>222388984.39999998</v>
      </c>
      <c r="H80" s="29">
        <v>222948546.90000001</v>
      </c>
      <c r="I80" s="29">
        <v>240756531.30000001</v>
      </c>
      <c r="J80" s="30">
        <v>249380671.89999998</v>
      </c>
      <c r="K80" s="30">
        <v>252253734.39999998</v>
      </c>
      <c r="L80" s="29">
        <v>247463645.86666664</v>
      </c>
      <c r="M80" s="30">
        <v>291823187.5</v>
      </c>
      <c r="N80" s="30">
        <v>286342656.29999995</v>
      </c>
      <c r="O80" s="29">
        <v>294114125</v>
      </c>
      <c r="P80" s="29">
        <v>290759989.59999996</v>
      </c>
      <c r="R80" s="2" t="s">
        <v>35</v>
      </c>
      <c r="S80" s="2" t="s">
        <v>36</v>
      </c>
      <c r="T80" s="2" t="s">
        <v>13</v>
      </c>
      <c r="U80" s="2" t="s">
        <v>110</v>
      </c>
      <c r="V80" s="29">
        <f>'[5]CO2 data'!C32</f>
        <v>41.380001069999999</v>
      </c>
      <c r="W80" s="29">
        <f>'[5]CO2 data'!D32</f>
        <v>43.61000061</v>
      </c>
      <c r="X80" s="29">
        <f>'[5]CO2 data'!E32</f>
        <v>43.88999939</v>
      </c>
      <c r="Y80" s="32">
        <f t="shared" si="7"/>
        <v>42.960000356666662</v>
      </c>
      <c r="Z80" s="29">
        <f>'[5]CO2 data'!L32</f>
        <v>43.38999939</v>
      </c>
      <c r="AA80" s="29">
        <f>'[5]CO2 data'!M32</f>
        <v>42.450000760000002</v>
      </c>
      <c r="AB80" s="29"/>
      <c r="AC80" s="29">
        <f>'[5]CO2 data'!N32</f>
        <v>43.369998930000001</v>
      </c>
      <c r="AD80" s="29">
        <f t="shared" si="8"/>
        <v>43.069999693333337</v>
      </c>
      <c r="AE80" s="29">
        <f>'[5]CO2 data'!U32</f>
        <v>43.799999239999998</v>
      </c>
      <c r="AF80" s="29">
        <f>'[5]CO2 data'!V32</f>
        <v>42.349998470000003</v>
      </c>
      <c r="AG80" s="29">
        <f>'[5]CO2 data'!W32</f>
        <v>43.83000183</v>
      </c>
      <c r="AH80" s="29">
        <f t="shared" si="9"/>
        <v>43.326666513333329</v>
      </c>
    </row>
    <row r="81" spans="1:34">
      <c r="A81" s="2" t="s">
        <v>37</v>
      </c>
      <c r="B81" s="2" t="s">
        <v>38</v>
      </c>
      <c r="C81" s="2" t="s">
        <v>25</v>
      </c>
      <c r="D81" s="2" t="s">
        <v>109</v>
      </c>
      <c r="E81" s="29">
        <v>86714632.810000002</v>
      </c>
      <c r="F81" s="29">
        <v>94221078.129999995</v>
      </c>
      <c r="G81" s="29">
        <v>107403101.59999999</v>
      </c>
      <c r="H81" s="29">
        <v>96112937.513333321</v>
      </c>
      <c r="I81" s="29">
        <v>160772765.60000002</v>
      </c>
      <c r="J81" s="30">
        <v>167939484.39999998</v>
      </c>
      <c r="K81" s="30">
        <v>173562406.30000001</v>
      </c>
      <c r="L81" s="29">
        <v>167424885.43333334</v>
      </c>
      <c r="M81" s="30">
        <v>234009593.80000001</v>
      </c>
      <c r="N81" s="30">
        <v>231996453.10000002</v>
      </c>
      <c r="O81" s="29">
        <v>246235046.89999998</v>
      </c>
      <c r="P81" s="29">
        <v>237413697.93333331</v>
      </c>
      <c r="R81" s="2" t="s">
        <v>37</v>
      </c>
      <c r="S81" s="2" t="s">
        <v>38</v>
      </c>
      <c r="T81" s="2" t="s">
        <v>13</v>
      </c>
      <c r="U81" s="2" t="s">
        <v>110</v>
      </c>
      <c r="V81" s="29">
        <f>'[5]CO2 data'!C6</f>
        <v>31.040000920000001</v>
      </c>
      <c r="W81" s="29">
        <f>'[5]CO2 data'!D6</f>
        <v>29.809999470000001</v>
      </c>
      <c r="X81" s="29">
        <f>'[5]CO2 data'!E6</f>
        <v>30.909999849999998</v>
      </c>
      <c r="Y81" s="32">
        <f t="shared" si="7"/>
        <v>30.586666746666669</v>
      </c>
      <c r="Z81" s="29">
        <f>'[5]CO2 data'!L6</f>
        <v>57.22000122</v>
      </c>
      <c r="AA81" s="29">
        <f>'[5]CO2 data'!M6</f>
        <v>52.520000459999999</v>
      </c>
      <c r="AB81" s="29"/>
      <c r="AC81" s="29">
        <f>'[5]CO2 data'!N6</f>
        <v>50.430000309999997</v>
      </c>
      <c r="AD81" s="29">
        <f t="shared" si="8"/>
        <v>53.390000663333332</v>
      </c>
      <c r="AE81" s="29">
        <f>'[5]CO2 data'!U6</f>
        <v>68.480003359999998</v>
      </c>
      <c r="AF81" s="29">
        <f>'[5]CO2 data'!V6</f>
        <v>65.41999817</v>
      </c>
      <c r="AG81" s="29">
        <f>'[5]CO2 data'!W6</f>
        <v>69.709999080000003</v>
      </c>
      <c r="AH81" s="29">
        <f t="shared" si="9"/>
        <v>67.870000203333333</v>
      </c>
    </row>
    <row r="82" spans="1:34">
      <c r="A82" s="2" t="s">
        <v>39</v>
      </c>
      <c r="B82" s="2" t="s">
        <v>40</v>
      </c>
      <c r="C82" s="2" t="s">
        <v>25</v>
      </c>
      <c r="D82" s="2" t="s">
        <v>109</v>
      </c>
      <c r="E82" s="29">
        <v>168214218.80000001</v>
      </c>
      <c r="F82" s="29">
        <v>150711031.30000001</v>
      </c>
      <c r="G82" s="29">
        <v>149945609.39999998</v>
      </c>
      <c r="H82" s="29">
        <v>156290286.5</v>
      </c>
      <c r="I82" s="29">
        <v>170592453.10000002</v>
      </c>
      <c r="J82" s="30">
        <v>178376765.60000002</v>
      </c>
      <c r="K82" s="30">
        <v>183864468.80000001</v>
      </c>
      <c r="L82" s="29">
        <v>177611229.16666669</v>
      </c>
      <c r="M82" s="30">
        <v>253748156.30000001</v>
      </c>
      <c r="N82" s="30">
        <v>242230968.80000001</v>
      </c>
      <c r="O82" s="29">
        <v>248470234.39999998</v>
      </c>
      <c r="P82" s="29">
        <v>248149786.5</v>
      </c>
      <c r="R82" s="2" t="s">
        <v>39</v>
      </c>
      <c r="S82" s="2" t="s">
        <v>40</v>
      </c>
      <c r="T82" s="2" t="s">
        <v>13</v>
      </c>
      <c r="U82" s="2" t="s">
        <v>110</v>
      </c>
      <c r="V82" s="29">
        <f>'[5]CO2 data'!C7</f>
        <v>155.13999939999999</v>
      </c>
      <c r="W82" s="29">
        <f>'[5]CO2 data'!D7</f>
        <v>140.92999270000001</v>
      </c>
      <c r="X82" s="29">
        <f>'[5]CO2 data'!E7</f>
        <v>131.38000489999999</v>
      </c>
      <c r="Y82" s="32">
        <f t="shared" si="7"/>
        <v>142.48333233333335</v>
      </c>
      <c r="Z82" s="29">
        <f>'[5]CO2 data'!L7</f>
        <v>110.88999939999999</v>
      </c>
      <c r="AA82" s="29">
        <f>'[5]CO2 data'!M7</f>
        <v>121.8799973</v>
      </c>
      <c r="AB82" s="29"/>
      <c r="AC82" s="29">
        <f>'[5]CO2 data'!N7</f>
        <v>121.4300003</v>
      </c>
      <c r="AD82" s="29">
        <f t="shared" si="8"/>
        <v>118.06666566666667</v>
      </c>
      <c r="AE82" s="29">
        <f>'[5]CO2 data'!U7</f>
        <v>117.3000031</v>
      </c>
      <c r="AF82" s="29">
        <f>'[5]CO2 data'!V7</f>
        <v>110.13999939999999</v>
      </c>
      <c r="AG82" s="29">
        <f>'[5]CO2 data'!W7</f>
        <v>114.4800034</v>
      </c>
      <c r="AH82" s="29">
        <f t="shared" si="9"/>
        <v>113.97333529999999</v>
      </c>
    </row>
    <row r="83" spans="1:34">
      <c r="A83" s="2" t="s">
        <v>41</v>
      </c>
      <c r="B83" s="2" t="s">
        <v>42</v>
      </c>
      <c r="C83" s="2" t="s">
        <v>25</v>
      </c>
      <c r="D83" s="2" t="s">
        <v>109</v>
      </c>
      <c r="E83" s="29">
        <v>2056852875</v>
      </c>
      <c r="F83" s="29">
        <v>2167582750</v>
      </c>
      <c r="G83" s="29">
        <v>2200109000</v>
      </c>
      <c r="H83" s="29">
        <v>2141514875</v>
      </c>
      <c r="I83" s="29">
        <v>2412139000</v>
      </c>
      <c r="J83" s="29">
        <v>2491626250</v>
      </c>
      <c r="K83" s="29">
        <v>2532428500</v>
      </c>
      <c r="L83" s="29">
        <v>2478731250</v>
      </c>
      <c r="M83" s="29">
        <v>2774418500</v>
      </c>
      <c r="N83" s="29">
        <v>2633535750</v>
      </c>
      <c r="O83" s="29">
        <v>2727329500</v>
      </c>
      <c r="P83" s="29">
        <v>2711761250</v>
      </c>
      <c r="R83" s="2" t="s">
        <v>41</v>
      </c>
      <c r="S83" s="2" t="s">
        <v>42</v>
      </c>
      <c r="T83" s="2" t="s">
        <v>13</v>
      </c>
      <c r="U83" s="2" t="s">
        <v>110</v>
      </c>
      <c r="V83" s="29">
        <f>'[5]CO2 data'!C12</f>
        <v>949.6599731</v>
      </c>
      <c r="W83" s="29">
        <f>'[5]CO2 data'!D12</f>
        <v>924.82000730000004</v>
      </c>
      <c r="X83" s="29">
        <f>'[5]CO2 data'!E12</f>
        <v>886.53002930000002</v>
      </c>
      <c r="Y83" s="32">
        <f t="shared" si="7"/>
        <v>920.33666989999995</v>
      </c>
      <c r="Z83" s="29">
        <f>'[5]CO2 data'!L12</f>
        <v>826.84997559999999</v>
      </c>
      <c r="AA83" s="29">
        <f>'[5]CO2 data'!M12</f>
        <v>825.03997800000002</v>
      </c>
      <c r="AB83" s="29"/>
      <c r="AC83" s="29">
        <f>'[5]CO2 data'!N12</f>
        <v>843.28997800000002</v>
      </c>
      <c r="AD83" s="29">
        <f t="shared" si="8"/>
        <v>831.72664386666656</v>
      </c>
      <c r="AE83" s="29">
        <f>'[5]CO2 data'!U12</f>
        <v>800.10998540000003</v>
      </c>
      <c r="AF83" s="29">
        <f>'[5]CO2 data'!V12</f>
        <v>747.04998780000005</v>
      </c>
      <c r="AG83" s="29">
        <f>'[5]CO2 data'!W12</f>
        <v>761.58001709999996</v>
      </c>
      <c r="AH83" s="29">
        <f t="shared" si="9"/>
        <v>769.57999676666668</v>
      </c>
    </row>
    <row r="84" spans="1:34">
      <c r="A84" s="2" t="s">
        <v>43</v>
      </c>
      <c r="B84" s="2" t="s">
        <v>44</v>
      </c>
      <c r="C84" s="2" t="s">
        <v>25</v>
      </c>
      <c r="D84" s="2" t="s">
        <v>109</v>
      </c>
      <c r="E84" s="29">
        <v>130787492.19999999</v>
      </c>
      <c r="F84" s="29">
        <v>132488281.3</v>
      </c>
      <c r="G84" s="29">
        <v>135105546.89999998</v>
      </c>
      <c r="H84" s="29">
        <v>132793773.46666665</v>
      </c>
      <c r="I84" s="29">
        <v>163240546.89999998</v>
      </c>
      <c r="J84" s="29">
        <v>169000750</v>
      </c>
      <c r="K84" s="29">
        <v>170191921.89999998</v>
      </c>
      <c r="L84" s="29">
        <v>167477739.59999999</v>
      </c>
      <c r="M84" s="29">
        <v>187445843.80000001</v>
      </c>
      <c r="N84" s="29">
        <v>176510750</v>
      </c>
      <c r="O84" s="29">
        <v>178797875</v>
      </c>
      <c r="P84" s="29">
        <v>180918156.26666665</v>
      </c>
      <c r="R84" s="2" t="s">
        <v>43</v>
      </c>
      <c r="S84" s="2" t="s">
        <v>44</v>
      </c>
      <c r="T84" s="2" t="s">
        <v>13</v>
      </c>
      <c r="U84" s="2" t="s">
        <v>110</v>
      </c>
      <c r="V84" s="29">
        <f>'[5]CO2 data'!C8</f>
        <v>50.439998629999998</v>
      </c>
      <c r="W84" s="29">
        <f>'[5]CO2 data'!D8</f>
        <v>60.459999080000003</v>
      </c>
      <c r="X84" s="29">
        <f>'[5]CO2 data'!E8</f>
        <v>54.75</v>
      </c>
      <c r="Y84" s="32">
        <f t="shared" si="7"/>
        <v>55.216665903333336</v>
      </c>
      <c r="Z84" s="29">
        <f>'[5]CO2 data'!L8</f>
        <v>54.590000150000002</v>
      </c>
      <c r="AA84" s="29">
        <f>'[5]CO2 data'!M8</f>
        <v>50.63999939</v>
      </c>
      <c r="AB84" s="29"/>
      <c r="AC84" s="29">
        <f>'[5]CO2 data'!N8</f>
        <v>52.200000760000002</v>
      </c>
      <c r="AD84" s="29">
        <f t="shared" si="8"/>
        <v>52.476666766666661</v>
      </c>
      <c r="AE84" s="29">
        <f>'[5]CO2 data'!U8</f>
        <v>48.439998629999998</v>
      </c>
      <c r="AF84" s="29">
        <f>'[5]CO2 data'!V8</f>
        <v>46.72000122</v>
      </c>
      <c r="AG84" s="29">
        <f>'[5]CO2 data'!W8</f>
        <v>47.020000459999999</v>
      </c>
      <c r="AH84" s="29">
        <f t="shared" si="9"/>
        <v>47.393333436666666</v>
      </c>
    </row>
    <row r="85" spans="1:34">
      <c r="A85" s="2" t="s">
        <v>45</v>
      </c>
      <c r="B85" s="2" t="s">
        <v>46</v>
      </c>
      <c r="C85" s="2" t="s">
        <v>25</v>
      </c>
      <c r="D85" s="2" t="s">
        <v>109</v>
      </c>
      <c r="E85" s="29">
        <v>768247625</v>
      </c>
      <c r="F85" s="29">
        <v>787784187.5</v>
      </c>
      <c r="G85" s="29">
        <v>795115812.5</v>
      </c>
      <c r="H85" s="29">
        <v>783715875</v>
      </c>
      <c r="I85" s="29">
        <v>963711000</v>
      </c>
      <c r="J85" s="29">
        <v>1012374875</v>
      </c>
      <c r="K85" s="29">
        <v>1049523000</v>
      </c>
      <c r="L85" s="29">
        <v>1008536291.6666666</v>
      </c>
      <c r="M85" s="29">
        <v>1291476000</v>
      </c>
      <c r="N85" s="29">
        <v>1243167375</v>
      </c>
      <c r="O85" s="29">
        <v>1242301750</v>
      </c>
      <c r="P85" s="29">
        <v>1258981708.3333333</v>
      </c>
      <c r="R85" s="2" t="s">
        <v>45</v>
      </c>
      <c r="S85" s="2" t="s">
        <v>46</v>
      </c>
      <c r="T85" s="2" t="s">
        <v>13</v>
      </c>
      <c r="U85" s="2" t="s">
        <v>110</v>
      </c>
      <c r="V85" s="29">
        <f>'[5]CO2 data'!C30</f>
        <v>205.22000120000001</v>
      </c>
      <c r="W85" s="29">
        <f>'[5]CO2 data'!D30</f>
        <v>212.88000489999999</v>
      </c>
      <c r="X85" s="29">
        <f>'[5]CO2 data'!E30</f>
        <v>224.4100037</v>
      </c>
      <c r="Y85" s="32">
        <f t="shared" si="7"/>
        <v>214.17000326666667</v>
      </c>
      <c r="Z85" s="29">
        <f>'[5]CO2 data'!L30</f>
        <v>268.42001340000002</v>
      </c>
      <c r="AA85" s="29">
        <f>'[5]CO2 data'!M30</f>
        <v>283.92001340000002</v>
      </c>
      <c r="AB85" s="29"/>
      <c r="AC85" s="29">
        <f>'[5]CO2 data'!N30</f>
        <v>285.52999879999999</v>
      </c>
      <c r="AD85" s="29">
        <f t="shared" si="8"/>
        <v>279.29000853333332</v>
      </c>
      <c r="AE85" s="29">
        <f>'[5]CO2 data'!U30</f>
        <v>317.10998540000003</v>
      </c>
      <c r="AF85" s="29">
        <f>'[5]CO2 data'!V30</f>
        <v>282.42999270000001</v>
      </c>
      <c r="AG85" s="29">
        <f>'[5]CO2 data'!W30</f>
        <v>268.32000729999999</v>
      </c>
      <c r="AH85" s="29">
        <f t="shared" si="9"/>
        <v>289.28666180000005</v>
      </c>
    </row>
    <row r="86" spans="1:34">
      <c r="A86" s="2" t="s">
        <v>47</v>
      </c>
      <c r="B86" s="2" t="s">
        <v>48</v>
      </c>
      <c r="C86" s="2" t="s">
        <v>25</v>
      </c>
      <c r="D86" s="2" t="s">
        <v>109</v>
      </c>
      <c r="E86" s="29">
        <v>15319655.27</v>
      </c>
      <c r="F86" s="29">
        <v>14183572.270000001</v>
      </c>
      <c r="G86" s="29">
        <v>11712429.690000001</v>
      </c>
      <c r="H86" s="29">
        <v>13738552.410000002</v>
      </c>
      <c r="I86" s="29">
        <v>14364491.210000001</v>
      </c>
      <c r="J86" s="29">
        <v>15757441.41</v>
      </c>
      <c r="K86" s="29">
        <v>16747267.58</v>
      </c>
      <c r="L86" s="29">
        <v>15623066.733333334</v>
      </c>
      <c r="M86" s="29">
        <v>25379443.359999999</v>
      </c>
      <c r="N86" s="29">
        <v>21760875</v>
      </c>
      <c r="O86" s="29">
        <v>22253437.5</v>
      </c>
      <c r="P86" s="29">
        <v>23131251.953333333</v>
      </c>
      <c r="R86" s="2" t="s">
        <v>47</v>
      </c>
      <c r="S86" s="2" t="s">
        <v>48</v>
      </c>
      <c r="T86" s="2" t="s">
        <v>13</v>
      </c>
      <c r="U86" s="2" t="s">
        <v>110</v>
      </c>
      <c r="V86" s="29">
        <f>'[5]CO2 data'!C9</f>
        <v>36.119998930000001</v>
      </c>
      <c r="W86" s="29">
        <f>'[5]CO2 data'!D9</f>
        <v>32.130001069999999</v>
      </c>
      <c r="X86" s="29">
        <f>'[5]CO2 data'!E9</f>
        <v>23.5</v>
      </c>
      <c r="Y86" s="32">
        <f t="shared" si="7"/>
        <v>30.583333333333332</v>
      </c>
      <c r="Z86" s="29">
        <f>'[5]CO2 data'!L9</f>
        <v>14.89000034</v>
      </c>
      <c r="AA86" s="29">
        <f>'[5]CO2 data'!M9</f>
        <v>14.619999890000001</v>
      </c>
      <c r="AB86" s="29"/>
      <c r="AC86" s="29">
        <f>'[5]CO2 data'!N9</f>
        <v>15.079999920000001</v>
      </c>
      <c r="AD86" s="29">
        <f t="shared" si="8"/>
        <v>14.863333383333334</v>
      </c>
      <c r="AE86" s="29">
        <f>'[5]CO2 data'!U9</f>
        <v>17.709999079999999</v>
      </c>
      <c r="AF86" s="29">
        <f>'[5]CO2 data'!V9</f>
        <v>14.65999985</v>
      </c>
      <c r="AG86" s="29">
        <f>'[5]CO2 data'!W9</f>
        <v>18.469999309999999</v>
      </c>
      <c r="AH86" s="29">
        <f t="shared" si="9"/>
        <v>16.94666608</v>
      </c>
    </row>
    <row r="87" spans="1:34">
      <c r="A87" s="2" t="s">
        <v>49</v>
      </c>
      <c r="B87" s="2" t="s">
        <v>50</v>
      </c>
      <c r="C87" s="2" t="s">
        <v>25</v>
      </c>
      <c r="D87" s="2" t="s">
        <v>109</v>
      </c>
      <c r="E87" s="29">
        <v>116978867.19999999</v>
      </c>
      <c r="F87" s="29">
        <v>109896585.90000001</v>
      </c>
      <c r="G87" s="29">
        <v>105540984.40000001</v>
      </c>
      <c r="H87" s="29">
        <v>110805479.16666667</v>
      </c>
      <c r="I87" s="29">
        <v>134242015.60000002</v>
      </c>
      <c r="J87" s="29">
        <v>141388734.39999998</v>
      </c>
      <c r="K87" s="29">
        <v>144617687.5</v>
      </c>
      <c r="L87" s="29">
        <v>140082812.5</v>
      </c>
      <c r="M87" s="29">
        <v>177582187.5</v>
      </c>
      <c r="N87" s="29">
        <v>162746500</v>
      </c>
      <c r="O87" s="29">
        <v>168819390.60000002</v>
      </c>
      <c r="P87" s="29">
        <v>169716026.03333333</v>
      </c>
      <c r="R87" s="2" t="s">
        <v>49</v>
      </c>
      <c r="S87" s="2" t="s">
        <v>50</v>
      </c>
      <c r="T87" s="2" t="s">
        <v>13</v>
      </c>
      <c r="U87" s="2" t="s">
        <v>110</v>
      </c>
      <c r="V87" s="29">
        <f>'[5]CO2 data'!C10</f>
        <v>54.400001529999997</v>
      </c>
      <c r="W87" s="29">
        <f>'[5]CO2 data'!D10</f>
        <v>55.86000061</v>
      </c>
      <c r="X87" s="29">
        <f>'[5]CO2 data'!E10</f>
        <v>53.680000309999997</v>
      </c>
      <c r="Y87" s="32">
        <f t="shared" si="7"/>
        <v>54.646667483333339</v>
      </c>
      <c r="Z87" s="29">
        <f>'[5]CO2 data'!L10</f>
        <v>56.130001069999999</v>
      </c>
      <c r="AA87" s="29">
        <f>'[5]CO2 data'!M10</f>
        <v>55.069999690000003</v>
      </c>
      <c r="AB87" s="29"/>
      <c r="AC87" s="29">
        <f>'[5]CO2 data'!N10</f>
        <v>60.310001370000002</v>
      </c>
      <c r="AD87" s="29">
        <f t="shared" si="8"/>
        <v>57.170000710000004</v>
      </c>
      <c r="AE87" s="29">
        <f>'[5]CO2 data'!U10</f>
        <v>57.009998320000001</v>
      </c>
      <c r="AF87" s="29">
        <f>'[5]CO2 data'!V10</f>
        <v>55</v>
      </c>
      <c r="AG87" s="29">
        <f>'[5]CO2 data'!W10</f>
        <v>62.91999817</v>
      </c>
      <c r="AH87" s="29">
        <f t="shared" si="9"/>
        <v>58.309998830000005</v>
      </c>
    </row>
    <row r="88" spans="1:34">
      <c r="A88" s="2" t="s">
        <v>51</v>
      </c>
      <c r="B88" s="2" t="s">
        <v>52</v>
      </c>
      <c r="C88" s="2" t="s">
        <v>25</v>
      </c>
      <c r="D88" s="2" t="s">
        <v>109</v>
      </c>
      <c r="E88" s="29">
        <v>1414439250</v>
      </c>
      <c r="F88" s="29">
        <v>1429927125</v>
      </c>
      <c r="G88" s="29">
        <v>1448839500</v>
      </c>
      <c r="H88" s="29">
        <v>1431068625</v>
      </c>
      <c r="I88" s="29">
        <v>1655614250</v>
      </c>
      <c r="J88" s="29">
        <v>1719714500</v>
      </c>
      <c r="K88" s="29">
        <v>1750481250</v>
      </c>
      <c r="L88" s="29">
        <v>1708603333.3333333</v>
      </c>
      <c r="M88" s="29">
        <v>1946804125</v>
      </c>
      <c r="N88" s="29">
        <v>1895585125</v>
      </c>
      <c r="O88" s="29">
        <v>1921772875</v>
      </c>
      <c r="P88" s="29">
        <v>1921387375</v>
      </c>
      <c r="R88" s="2" t="s">
        <v>51</v>
      </c>
      <c r="S88" s="2" t="s">
        <v>52</v>
      </c>
      <c r="T88" s="2" t="s">
        <v>13</v>
      </c>
      <c r="U88" s="2" t="s">
        <v>110</v>
      </c>
      <c r="V88" s="29">
        <f>'[5]CO2 data'!C11</f>
        <v>352.32000729999999</v>
      </c>
      <c r="W88" s="29">
        <f>'[5]CO2 data'!D11</f>
        <v>379.63000490000002</v>
      </c>
      <c r="X88" s="29">
        <f>'[5]CO2 data'!E11</f>
        <v>368.01000979999998</v>
      </c>
      <c r="Y88" s="32">
        <f t="shared" si="7"/>
        <v>366.65334066666668</v>
      </c>
      <c r="Z88" s="29">
        <f>'[5]CO2 data'!L11</f>
        <v>377.6600037</v>
      </c>
      <c r="AA88" s="29">
        <f>'[5]CO2 data'!M11</f>
        <v>376.86999509999998</v>
      </c>
      <c r="AB88" s="29"/>
      <c r="AC88" s="29">
        <f>'[5]CO2 data'!N11</f>
        <v>383.80999759999997</v>
      </c>
      <c r="AD88" s="29">
        <f t="shared" si="8"/>
        <v>379.44666546666667</v>
      </c>
      <c r="AE88" s="29">
        <f>'[5]CO2 data'!U11</f>
        <v>370.1600037</v>
      </c>
      <c r="AF88" s="29">
        <f>'[5]CO2 data'!V11</f>
        <v>351.44000240000003</v>
      </c>
      <c r="AG88" s="29">
        <f>'[5]CO2 data'!W11</f>
        <v>357.80999759999997</v>
      </c>
      <c r="AH88" s="29">
        <f t="shared" si="9"/>
        <v>359.80333456666659</v>
      </c>
    </row>
    <row r="89" spans="1:34">
      <c r="A89" s="2" t="s">
        <v>53</v>
      </c>
      <c r="B89" s="2" t="s">
        <v>54</v>
      </c>
      <c r="C89" s="2" t="s">
        <v>25</v>
      </c>
      <c r="D89" s="2" t="s">
        <v>109</v>
      </c>
      <c r="E89" s="29">
        <v>1318451125</v>
      </c>
      <c r="F89" s="29">
        <v>1300089750</v>
      </c>
      <c r="G89" s="29">
        <v>1301996875</v>
      </c>
      <c r="H89" s="29">
        <v>1306845916.6666667</v>
      </c>
      <c r="I89" s="29">
        <v>1638101875</v>
      </c>
      <c r="J89" s="29">
        <v>1711122750</v>
      </c>
      <c r="K89" s="29">
        <v>1765034500</v>
      </c>
      <c r="L89" s="29">
        <v>1704753041.6666667</v>
      </c>
      <c r="M89" s="29">
        <v>2069956125</v>
      </c>
      <c r="N89" s="29">
        <v>1979430000</v>
      </c>
      <c r="O89" s="29">
        <v>2020842875</v>
      </c>
      <c r="P89" s="29">
        <v>2023409666.6666667</v>
      </c>
      <c r="R89" s="2" t="s">
        <v>53</v>
      </c>
      <c r="S89" s="2" t="s">
        <v>54</v>
      </c>
      <c r="T89" s="2" t="s">
        <v>13</v>
      </c>
      <c r="U89" s="2" t="s">
        <v>110</v>
      </c>
      <c r="V89" s="29">
        <f>'[5]CO2 data'!C34</f>
        <v>549.25</v>
      </c>
      <c r="W89" s="29">
        <f>'[5]CO2 data'!D34</f>
        <v>560.30999759999997</v>
      </c>
      <c r="X89" s="29">
        <f>'[5]CO2 data'!E34</f>
        <v>549.25</v>
      </c>
      <c r="Y89" s="32">
        <f t="shared" si="7"/>
        <v>552.93666586666666</v>
      </c>
      <c r="Z89" s="29">
        <f>'[5]CO2 data'!L34</f>
        <v>515.94000240000003</v>
      </c>
      <c r="AA89" s="29">
        <f>'[5]CO2 data'!M34</f>
        <v>524.28997800000002</v>
      </c>
      <c r="AB89" s="29"/>
      <c r="AC89" s="29">
        <f>'[5]CO2 data'!N34</f>
        <v>537.21997069999998</v>
      </c>
      <c r="AD89" s="29">
        <f t="shared" si="8"/>
        <v>525.81665036666664</v>
      </c>
      <c r="AE89" s="29">
        <f>'[5]CO2 data'!U34</f>
        <v>512.76000980000003</v>
      </c>
      <c r="AF89" s="29">
        <f>'[5]CO2 data'!V34</f>
        <v>465.51000979999998</v>
      </c>
      <c r="AG89" s="29">
        <f>'[5]CO2 data'!W34</f>
        <v>483.51998900000001</v>
      </c>
      <c r="AH89" s="29">
        <f t="shared" si="9"/>
        <v>487.26333619999997</v>
      </c>
    </row>
    <row r="90" spans="1:34">
      <c r="A90" s="2" t="s">
        <v>55</v>
      </c>
      <c r="B90" s="2" t="s">
        <v>56</v>
      </c>
      <c r="C90" s="2" t="s">
        <v>25</v>
      </c>
      <c r="D90" s="2" t="s">
        <v>109</v>
      </c>
      <c r="E90" s="29">
        <v>175582140.60000002</v>
      </c>
      <c r="F90" s="29">
        <v>181193921.89999998</v>
      </c>
      <c r="G90" s="29">
        <v>182471281.30000001</v>
      </c>
      <c r="H90" s="29">
        <v>179749114.59999999</v>
      </c>
      <c r="I90" s="29">
        <v>212285078.10000002</v>
      </c>
      <c r="J90" s="29">
        <v>221789937.5</v>
      </c>
      <c r="K90" s="29">
        <v>231098843.80000001</v>
      </c>
      <c r="L90" s="29">
        <v>221724619.80000004</v>
      </c>
      <c r="M90" s="29">
        <v>293417218.79999995</v>
      </c>
      <c r="N90" s="29">
        <v>283881406.29999995</v>
      </c>
      <c r="O90" s="29">
        <v>273897218.79999995</v>
      </c>
      <c r="P90" s="29">
        <v>283731947.96666664</v>
      </c>
      <c r="R90" s="2" t="s">
        <v>55</v>
      </c>
      <c r="S90" s="2" t="s">
        <v>56</v>
      </c>
      <c r="T90" s="2" t="s">
        <v>13</v>
      </c>
      <c r="U90" s="2" t="s">
        <v>110</v>
      </c>
      <c r="V90" s="29">
        <f>'[5]CO2 data'!C13</f>
        <v>70.129997250000002</v>
      </c>
      <c r="W90" s="29">
        <f>'[5]CO2 data'!D13</f>
        <v>70</v>
      </c>
      <c r="X90" s="29">
        <f>'[5]CO2 data'!E13</f>
        <v>71.839996339999999</v>
      </c>
      <c r="Y90" s="32">
        <f t="shared" si="7"/>
        <v>70.65666453</v>
      </c>
      <c r="Z90" s="29">
        <f>'[5]CO2 data'!L13</f>
        <v>80.449996949999999</v>
      </c>
      <c r="AA90" s="29">
        <f>'[5]CO2 data'!M13</f>
        <v>87.430000309999997</v>
      </c>
      <c r="AB90" s="29"/>
      <c r="AC90" s="29">
        <f>'[5]CO2 data'!N13</f>
        <v>89.559997559999999</v>
      </c>
      <c r="AD90" s="29">
        <f t="shared" si="8"/>
        <v>85.813331606666665</v>
      </c>
      <c r="AE90" s="29">
        <f>'[5]CO2 data'!U13</f>
        <v>94.260002139999997</v>
      </c>
      <c r="AF90" s="29">
        <f>'[5]CO2 data'!V13</f>
        <v>90.22000122</v>
      </c>
      <c r="AG90" s="29">
        <f>'[5]CO2 data'!W13</f>
        <v>84.27999878</v>
      </c>
      <c r="AH90" s="29">
        <f t="shared" si="9"/>
        <v>89.586667379999994</v>
      </c>
    </row>
    <row r="91" spans="1:34">
      <c r="A91" s="2" t="s">
        <v>57</v>
      </c>
      <c r="B91" s="2" t="s">
        <v>58</v>
      </c>
      <c r="C91" s="2" t="s">
        <v>25</v>
      </c>
      <c r="D91" s="2" t="s">
        <v>109</v>
      </c>
      <c r="E91" s="29">
        <v>134114312.5</v>
      </c>
      <c r="F91" s="29">
        <v>119864445.30000001</v>
      </c>
      <c r="G91" s="29">
        <v>116295664.09999999</v>
      </c>
      <c r="H91" s="29">
        <v>123424807.3</v>
      </c>
      <c r="I91" s="29">
        <v>134090656.3</v>
      </c>
      <c r="J91" s="29">
        <v>139649328.10000002</v>
      </c>
      <c r="K91" s="29">
        <v>145082515.60000002</v>
      </c>
      <c r="L91" s="29">
        <v>139607500.00000003</v>
      </c>
      <c r="M91" s="29">
        <v>179656015.60000002</v>
      </c>
      <c r="N91" s="29">
        <v>167706765.60000002</v>
      </c>
      <c r="O91" s="29">
        <v>169781687.5</v>
      </c>
      <c r="P91" s="29">
        <v>172381489.56666669</v>
      </c>
      <c r="R91" s="2" t="s">
        <v>57</v>
      </c>
      <c r="S91" s="2" t="s">
        <v>58</v>
      </c>
      <c r="T91" s="2" t="s">
        <v>13</v>
      </c>
      <c r="U91" s="2" t="s">
        <v>110</v>
      </c>
      <c r="V91" s="29">
        <f>'[5]CO2 data'!C14</f>
        <v>66.400001529999997</v>
      </c>
      <c r="W91" s="29">
        <f>'[5]CO2 data'!D14</f>
        <v>63.979999540000001</v>
      </c>
      <c r="X91" s="29">
        <f>'[5]CO2 data'!E14</f>
        <v>57.799999239999998</v>
      </c>
      <c r="Y91" s="32">
        <f t="shared" si="7"/>
        <v>62.726666770000001</v>
      </c>
      <c r="Z91" s="29">
        <f>'[5]CO2 data'!L14</f>
        <v>57.22000122</v>
      </c>
      <c r="AA91" s="29">
        <f>'[5]CO2 data'!M14</f>
        <v>54.200000760000002</v>
      </c>
      <c r="AB91" s="29"/>
      <c r="AC91" s="29">
        <f>'[5]CO2 data'!N14</f>
        <v>55.560001370000002</v>
      </c>
      <c r="AD91" s="29">
        <f t="shared" si="8"/>
        <v>55.66000111666667</v>
      </c>
      <c r="AE91" s="29">
        <f>'[5]CO2 data'!U14</f>
        <v>53.009998320000001</v>
      </c>
      <c r="AF91" s="29">
        <f>'[5]CO2 data'!V14</f>
        <v>48.159999849999998</v>
      </c>
      <c r="AG91" s="29">
        <f>'[5]CO2 data'!W14</f>
        <v>48.950000760000002</v>
      </c>
      <c r="AH91" s="29">
        <f t="shared" si="9"/>
        <v>50.039999643333338</v>
      </c>
    </row>
    <row r="92" spans="1:34">
      <c r="A92" s="2" t="s">
        <v>59</v>
      </c>
      <c r="B92" s="2" t="s">
        <v>60</v>
      </c>
      <c r="C92" s="2" t="s">
        <v>25</v>
      </c>
      <c r="D92" s="2" t="s">
        <v>109</v>
      </c>
      <c r="E92" s="29">
        <v>65562445.309999995</v>
      </c>
      <c r="F92" s="29">
        <v>66827562.5</v>
      </c>
      <c r="G92" s="29">
        <v>69061789.060000002</v>
      </c>
      <c r="H92" s="29">
        <v>67150598.956666663</v>
      </c>
      <c r="I92" s="29">
        <v>116309015.59999999</v>
      </c>
      <c r="J92" s="29">
        <v>127110875</v>
      </c>
      <c r="K92" s="29">
        <v>133250109.39999999</v>
      </c>
      <c r="L92" s="29">
        <v>125556666.66666667</v>
      </c>
      <c r="M92" s="29">
        <v>173881375</v>
      </c>
      <c r="N92" s="29">
        <v>161707500</v>
      </c>
      <c r="O92" s="29">
        <v>161013453.10000002</v>
      </c>
      <c r="P92" s="29">
        <v>165534109.36666667</v>
      </c>
      <c r="R92" s="2" t="s">
        <v>59</v>
      </c>
      <c r="S92" s="2" t="s">
        <v>60</v>
      </c>
      <c r="T92" s="2" t="s">
        <v>13</v>
      </c>
      <c r="U92" s="2" t="s">
        <v>110</v>
      </c>
      <c r="V92" s="29">
        <f>'[5]CO2 data'!C16</f>
        <v>29.809999470000001</v>
      </c>
      <c r="W92" s="29">
        <f>'[5]CO2 data'!D16</f>
        <v>30.56999969</v>
      </c>
      <c r="X92" s="29">
        <f>'[5]CO2 data'!E16</f>
        <v>30.670000080000001</v>
      </c>
      <c r="Y92" s="32">
        <f t="shared" si="7"/>
        <v>30.349999746666668</v>
      </c>
      <c r="Z92" s="29">
        <f>'[5]CO2 data'!L16</f>
        <v>39.099998470000003</v>
      </c>
      <c r="AA92" s="29">
        <f>'[5]CO2 data'!M16</f>
        <v>40.869998930000001</v>
      </c>
      <c r="AB92" s="29"/>
      <c r="AC92" s="29">
        <f>'[5]CO2 data'!N16</f>
        <v>43.060001370000002</v>
      </c>
      <c r="AD92" s="29">
        <f t="shared" si="8"/>
        <v>41.009999590000007</v>
      </c>
      <c r="AE92" s="29">
        <f>'[5]CO2 data'!U16</f>
        <v>43.52999878</v>
      </c>
      <c r="AF92" s="29">
        <f>'[5]CO2 data'!V16</f>
        <v>39</v>
      </c>
      <c r="AG92" s="29">
        <f>'[5]CO2 data'!W16</f>
        <v>38.659999849999998</v>
      </c>
      <c r="AH92" s="29">
        <f t="shared" si="9"/>
        <v>40.396666209999999</v>
      </c>
    </row>
    <row r="93" spans="1:34">
      <c r="A93" s="2" t="s">
        <v>61</v>
      </c>
      <c r="B93" s="2" t="s">
        <v>62</v>
      </c>
      <c r="C93" s="2" t="s">
        <v>25</v>
      </c>
      <c r="D93" s="2" t="s">
        <v>109</v>
      </c>
      <c r="E93" s="29">
        <v>6529442.3829999994</v>
      </c>
      <c r="F93" s="29">
        <v>6514847.1680000005</v>
      </c>
      <c r="G93" s="29">
        <v>6295043.4569999995</v>
      </c>
      <c r="H93" s="29">
        <v>6446444.3359999992</v>
      </c>
      <c r="I93" s="29">
        <v>8048732.4220000003</v>
      </c>
      <c r="J93" s="29">
        <v>8396784.1799999997</v>
      </c>
      <c r="K93" s="29">
        <v>8726106.4450000003</v>
      </c>
      <c r="L93" s="29">
        <v>8390541.0156666655</v>
      </c>
      <c r="M93" s="29">
        <v>11631956.050000001</v>
      </c>
      <c r="N93" s="29">
        <v>10840169.92</v>
      </c>
      <c r="O93" s="29">
        <v>10404040.039999999</v>
      </c>
      <c r="P93" s="29">
        <v>10958722.003333332</v>
      </c>
      <c r="R93" s="2" t="s">
        <v>61</v>
      </c>
      <c r="S93" s="2" t="s">
        <v>62</v>
      </c>
      <c r="T93" s="2" t="s">
        <v>13</v>
      </c>
      <c r="U93" s="2" t="s">
        <v>110</v>
      </c>
      <c r="V93" s="29">
        <f>'[5]CO2 data'!C15</f>
        <v>1.8799999949999999</v>
      </c>
      <c r="W93" s="29">
        <f>'[5]CO2 data'!D15</f>
        <v>1.8500000240000001</v>
      </c>
      <c r="X93" s="29">
        <f>'[5]CO2 data'!E15</f>
        <v>1.8799999949999999</v>
      </c>
      <c r="Y93" s="32">
        <f t="shared" si="7"/>
        <v>1.8700000046666669</v>
      </c>
      <c r="Z93" s="29">
        <f>'[5]CO2 data'!L15</f>
        <v>2.039999962</v>
      </c>
      <c r="AA93" s="29">
        <f>'[5]CO2 data'!M15</f>
        <v>2.1400001049999999</v>
      </c>
      <c r="AB93" s="29"/>
      <c r="AC93" s="29">
        <f>'[5]CO2 data'!N15</f>
        <v>2.079999924</v>
      </c>
      <c r="AD93" s="29">
        <f t="shared" si="8"/>
        <v>2.0866666636666666</v>
      </c>
      <c r="AE93" s="29">
        <f>'[5]CO2 data'!U15</f>
        <v>2.0899999139999998</v>
      </c>
      <c r="AF93" s="29">
        <f>'[5]CO2 data'!V15</f>
        <v>2.0499999519999998</v>
      </c>
      <c r="AG93" s="29">
        <f>'[5]CO2 data'!W15</f>
        <v>1.9199999569999999</v>
      </c>
      <c r="AH93" s="29">
        <f t="shared" si="9"/>
        <v>2.019999941</v>
      </c>
    </row>
    <row r="94" spans="1:34">
      <c r="A94" s="2" t="s">
        <v>63</v>
      </c>
      <c r="B94" s="2" t="s">
        <v>64</v>
      </c>
      <c r="C94" s="2" t="s">
        <v>25</v>
      </c>
      <c r="D94" s="2" t="s">
        <v>109</v>
      </c>
      <c r="E94" s="29">
        <v>80122054.689999998</v>
      </c>
      <c r="F94" s="29">
        <v>86825281.25</v>
      </c>
      <c r="G94" s="29">
        <v>94135101.560000002</v>
      </c>
      <c r="H94" s="29">
        <v>87027479.166666672</v>
      </c>
      <c r="I94" s="29">
        <v>133619375</v>
      </c>
      <c r="J94" s="29">
        <v>146007343.80000001</v>
      </c>
      <c r="K94" s="29">
        <v>145639296.89999998</v>
      </c>
      <c r="L94" s="29">
        <v>141755338.56666666</v>
      </c>
      <c r="M94" s="29">
        <v>187416703.10000002</v>
      </c>
      <c r="N94" s="29">
        <v>188985500</v>
      </c>
      <c r="O94" s="29">
        <v>198143781.30000001</v>
      </c>
      <c r="P94" s="29">
        <v>191515328.13333336</v>
      </c>
      <c r="R94" s="2" t="s">
        <v>63</v>
      </c>
      <c r="S94" s="2" t="s">
        <v>64</v>
      </c>
      <c r="T94" s="2" t="s">
        <v>13</v>
      </c>
      <c r="U94" s="2" t="s">
        <v>110</v>
      </c>
      <c r="V94" s="29">
        <f>'[5]CO2 data'!C17</f>
        <v>33.540000919999997</v>
      </c>
      <c r="W94" s="29">
        <f>'[5]CO2 data'!D17</f>
        <v>34.049999239999998</v>
      </c>
      <c r="X94" s="29">
        <f>'[5]CO2 data'!E17</f>
        <v>36.380001069999999</v>
      </c>
      <c r="Y94" s="32">
        <f t="shared" si="7"/>
        <v>34.656667076666658</v>
      </c>
      <c r="Z94" s="29">
        <f>'[5]CO2 data'!L17</f>
        <v>50.77999878</v>
      </c>
      <c r="AA94" s="29">
        <f>'[5]CO2 data'!M17</f>
        <v>55.180000309999997</v>
      </c>
      <c r="AB94" s="29"/>
      <c r="AC94" s="29">
        <f>'[5]CO2 data'!N17</f>
        <v>56.240001679999999</v>
      </c>
      <c r="AD94" s="29">
        <f t="shared" si="8"/>
        <v>54.066666923333337</v>
      </c>
      <c r="AE94" s="29">
        <f>'[5]CO2 data'!U17</f>
        <v>64.33000183</v>
      </c>
      <c r="AF94" s="29">
        <f>'[5]CO2 data'!V17</f>
        <v>63.52999878</v>
      </c>
      <c r="AG94" s="29">
        <f>'[5]CO2 data'!W17</f>
        <v>68.059997559999999</v>
      </c>
      <c r="AH94" s="29">
        <f t="shared" si="9"/>
        <v>65.306666056666657</v>
      </c>
    </row>
    <row r="95" spans="1:34">
      <c r="A95" s="2" t="s">
        <v>65</v>
      </c>
      <c r="B95" s="2" t="s">
        <v>66</v>
      </c>
      <c r="C95" s="2" t="s">
        <v>25</v>
      </c>
      <c r="D95" s="2" t="s">
        <v>109</v>
      </c>
      <c r="E95" s="29">
        <v>1346790750</v>
      </c>
      <c r="F95" s="29">
        <v>1367427375</v>
      </c>
      <c r="G95" s="29">
        <v>1376991000</v>
      </c>
      <c r="H95" s="29">
        <v>1363736375</v>
      </c>
      <c r="I95" s="29">
        <v>1520598000</v>
      </c>
      <c r="J95" s="29">
        <v>1579793000</v>
      </c>
      <c r="K95" s="29">
        <v>1607536750</v>
      </c>
      <c r="L95" s="29">
        <v>1569309250</v>
      </c>
      <c r="M95" s="29">
        <v>1702011125</v>
      </c>
      <c r="N95" s="29">
        <v>1608351375</v>
      </c>
      <c r="O95" s="29">
        <v>1636690250</v>
      </c>
      <c r="P95" s="29">
        <v>1649017583.3333333</v>
      </c>
      <c r="R95" s="2" t="s">
        <v>65</v>
      </c>
      <c r="S95" s="2" t="s">
        <v>66</v>
      </c>
      <c r="T95" s="2" t="s">
        <v>13</v>
      </c>
      <c r="U95" s="2" t="s">
        <v>110</v>
      </c>
      <c r="V95" s="29">
        <f>'[5]CO2 data'!C18</f>
        <v>397.35998540000003</v>
      </c>
      <c r="W95" s="29">
        <f>'[5]CO2 data'!D18</f>
        <v>396.23001099999999</v>
      </c>
      <c r="X95" s="29">
        <f>'[5]CO2 data'!E18</f>
        <v>395.42001340000002</v>
      </c>
      <c r="Y95" s="32">
        <f t="shared" si="7"/>
        <v>396.33666993333333</v>
      </c>
      <c r="Z95" s="29">
        <f>'[5]CO2 data'!L18</f>
        <v>425</v>
      </c>
      <c r="AA95" s="29">
        <f>'[5]CO2 data'!M18</f>
        <v>426.0400085</v>
      </c>
      <c r="AB95" s="29"/>
      <c r="AC95" s="29">
        <f>'[5]CO2 data'!N18</f>
        <v>428.64001459999997</v>
      </c>
      <c r="AD95" s="29">
        <f t="shared" si="8"/>
        <v>426.56000769999997</v>
      </c>
      <c r="AE95" s="29">
        <f>'[5]CO2 data'!U18</f>
        <v>435.07000729999999</v>
      </c>
      <c r="AF95" s="29">
        <f>'[5]CO2 data'!V18</f>
        <v>389.4100037</v>
      </c>
      <c r="AG95" s="29">
        <f>'[5]CO2 data'!W18</f>
        <v>398.47000120000001</v>
      </c>
      <c r="AH95" s="29">
        <f t="shared" si="9"/>
        <v>407.65000406666667</v>
      </c>
    </row>
    <row r="96" spans="1:34">
      <c r="A96" s="2" t="s">
        <v>67</v>
      </c>
      <c r="B96" s="2" t="s">
        <v>68</v>
      </c>
      <c r="C96" s="2" t="s">
        <v>25</v>
      </c>
      <c r="D96" s="2" t="s">
        <v>109</v>
      </c>
      <c r="E96" s="29">
        <v>3274660000</v>
      </c>
      <c r="F96" s="29">
        <v>3383344750</v>
      </c>
      <c r="G96" s="29">
        <v>3413919750</v>
      </c>
      <c r="H96" s="29">
        <v>3357308166.6666665</v>
      </c>
      <c r="I96" s="29">
        <v>3586419250</v>
      </c>
      <c r="J96" s="29">
        <v>3666539250</v>
      </c>
      <c r="K96" s="29">
        <v>3679530000</v>
      </c>
      <c r="L96" s="29">
        <v>3644162833.3333335</v>
      </c>
      <c r="M96" s="29">
        <v>3998235500</v>
      </c>
      <c r="N96" s="29">
        <v>3777221000</v>
      </c>
      <c r="O96" s="29">
        <v>3945855500</v>
      </c>
      <c r="P96" s="29">
        <v>3907104000</v>
      </c>
      <c r="R96" s="2" t="s">
        <v>67</v>
      </c>
      <c r="S96" s="2" t="s">
        <v>68</v>
      </c>
      <c r="T96" s="2" t="s">
        <v>13</v>
      </c>
      <c r="U96" s="2" t="s">
        <v>110</v>
      </c>
      <c r="V96" s="29">
        <f>'[5]CO2 data'!C19</f>
        <v>1064.369995</v>
      </c>
      <c r="W96" s="29">
        <f>'[5]CO2 data'!D19</f>
        <v>1073.030029</v>
      </c>
      <c r="X96" s="29">
        <f>'[5]CO2 data'!E19</f>
        <v>1083.4799800000001</v>
      </c>
      <c r="Y96" s="32">
        <f t="shared" si="7"/>
        <v>1073.6266680000001</v>
      </c>
      <c r="Z96" s="29">
        <f>'[5]CO2 data'!L19</f>
        <v>1169.410034</v>
      </c>
      <c r="AA96" s="29">
        <f>'[5]CO2 data'!M19</f>
        <v>1184.030029</v>
      </c>
      <c r="AB96" s="29"/>
      <c r="AC96" s="29">
        <f>'[5]CO2 data'!N19</f>
        <v>1169.839966</v>
      </c>
      <c r="AD96" s="29">
        <f t="shared" si="8"/>
        <v>1174.4266763333333</v>
      </c>
      <c r="AE96" s="29">
        <f>'[5]CO2 data'!U19</f>
        <v>1154.25</v>
      </c>
      <c r="AF96" s="29">
        <f>'[5]CO2 data'!V19</f>
        <v>1095.6899410000001</v>
      </c>
      <c r="AG96" s="29">
        <f>'[5]CO2 data'!W19</f>
        <v>1143.0699460000001</v>
      </c>
      <c r="AH96" s="29">
        <f t="shared" si="9"/>
        <v>1131.0032956666666</v>
      </c>
    </row>
    <row r="97" spans="1:34">
      <c r="A97" s="2" t="s">
        <v>69</v>
      </c>
      <c r="B97" s="2" t="s">
        <v>70</v>
      </c>
      <c r="C97" s="2" t="s">
        <v>25</v>
      </c>
      <c r="D97" s="2" t="s">
        <v>109</v>
      </c>
      <c r="E97" s="29">
        <v>467692343.79999995</v>
      </c>
      <c r="F97" s="29">
        <v>513118687.5</v>
      </c>
      <c r="G97" s="29">
        <v>542701062.5</v>
      </c>
      <c r="H97" s="29">
        <v>507837364.59999996</v>
      </c>
      <c r="I97" s="29">
        <v>809250250</v>
      </c>
      <c r="J97" s="29">
        <v>880446375</v>
      </c>
      <c r="K97" s="29">
        <v>915430500</v>
      </c>
      <c r="L97" s="29">
        <v>868375708.33333337</v>
      </c>
      <c r="M97" s="29">
        <v>1240254500</v>
      </c>
      <c r="N97" s="29">
        <v>1244217250</v>
      </c>
      <c r="O97" s="29">
        <v>1322854750</v>
      </c>
      <c r="P97" s="29">
        <v>1269108833.3333333</v>
      </c>
      <c r="R97" s="2" t="s">
        <v>69</v>
      </c>
      <c r="S97" s="2" t="s">
        <v>70</v>
      </c>
      <c r="T97" s="2" t="s">
        <v>13</v>
      </c>
      <c r="U97" s="2" t="s">
        <v>110</v>
      </c>
      <c r="V97" s="29">
        <f>'[5]CO2 data'!C20</f>
        <v>229.3000031</v>
      </c>
      <c r="W97" s="29">
        <f>'[5]CO2 data'!D20</f>
        <v>254.27000430000001</v>
      </c>
      <c r="X97" s="29">
        <f>'[5]CO2 data'!E20</f>
        <v>276.9100037</v>
      </c>
      <c r="Y97" s="32">
        <f t="shared" si="7"/>
        <v>253.49333703333332</v>
      </c>
      <c r="Z97" s="29">
        <f>'[5]CO2 data'!L20</f>
        <v>385.32998659999998</v>
      </c>
      <c r="AA97" s="29">
        <f>'[5]CO2 data'!M20</f>
        <v>437.69000240000003</v>
      </c>
      <c r="AB97" s="29"/>
      <c r="AC97" s="29">
        <f>'[5]CO2 data'!N20</f>
        <v>452.02999879999999</v>
      </c>
      <c r="AD97" s="29">
        <f t="shared" si="8"/>
        <v>425.01666260000002</v>
      </c>
      <c r="AE97" s="29">
        <f>'[5]CO2 data'!U20</f>
        <v>501.67001340000002</v>
      </c>
      <c r="AF97" s="29">
        <f>'[5]CO2 data'!V20</f>
        <v>515.46002199999998</v>
      </c>
      <c r="AG97" s="29">
        <f>'[5]CO2 data'!W20</f>
        <v>563.08001709999996</v>
      </c>
      <c r="AH97" s="29">
        <f t="shared" si="9"/>
        <v>526.73668416666669</v>
      </c>
    </row>
    <row r="98" spans="1:34">
      <c r="A98" s="2" t="s">
        <v>71</v>
      </c>
      <c r="B98" s="2" t="s">
        <v>72</v>
      </c>
      <c r="C98" s="2" t="s">
        <v>25</v>
      </c>
      <c r="D98" s="2" t="s">
        <v>109</v>
      </c>
      <c r="E98" s="29">
        <v>16299717.77</v>
      </c>
      <c r="F98" s="29">
        <v>17708697.27</v>
      </c>
      <c r="G98" s="29">
        <v>18030933.59</v>
      </c>
      <c r="H98" s="29">
        <v>17346449.543333333</v>
      </c>
      <c r="I98" s="29">
        <v>24566615.23</v>
      </c>
      <c r="J98" s="29">
        <v>26640791.02</v>
      </c>
      <c r="K98" s="29">
        <v>27311369.140000001</v>
      </c>
      <c r="L98" s="29">
        <v>26172925.129999999</v>
      </c>
      <c r="M98" s="29">
        <v>35839195.310000002</v>
      </c>
      <c r="N98" s="29">
        <v>33940035.159999996</v>
      </c>
      <c r="O98" s="29">
        <v>34848968.75</v>
      </c>
      <c r="P98" s="29">
        <v>34876066.406666666</v>
      </c>
      <c r="R98" s="2" t="s">
        <v>71</v>
      </c>
      <c r="S98" s="2" t="s">
        <v>72</v>
      </c>
      <c r="T98" s="2" t="s">
        <v>13</v>
      </c>
      <c r="U98" s="2" t="s">
        <v>110</v>
      </c>
      <c r="V98" s="29">
        <f>'[5]CO2 data'!C21</f>
        <v>10.43999958</v>
      </c>
      <c r="W98" s="29">
        <f>'[5]CO2 data'!D21</f>
        <v>10.94999981</v>
      </c>
      <c r="X98" s="29">
        <f>'[5]CO2 data'!E21</f>
        <v>10.68999958</v>
      </c>
      <c r="Y98" s="32">
        <f t="shared" si="7"/>
        <v>10.69333299</v>
      </c>
      <c r="Z98" s="29">
        <f>'[5]CO2 data'!L21</f>
        <v>7.4699997900000001</v>
      </c>
      <c r="AA98" s="29">
        <f>'[5]CO2 data'!M21</f>
        <v>8.0600004199999997</v>
      </c>
      <c r="AB98" s="29"/>
      <c r="AC98" s="29">
        <f>'[5]CO2 data'!N21</f>
        <v>8.6800003050000001</v>
      </c>
      <c r="AD98" s="29">
        <f t="shared" si="8"/>
        <v>8.0700001716666669</v>
      </c>
      <c r="AE98" s="29">
        <f>'[5]CO2 data'!U21</f>
        <v>10.56000042</v>
      </c>
      <c r="AF98" s="29">
        <f>'[5]CO2 data'!V21</f>
        <v>10.010000229999999</v>
      </c>
      <c r="AG98" s="29">
        <f>'[5]CO2 data'!W21</f>
        <v>10.60999966</v>
      </c>
      <c r="AH98" s="29">
        <f t="shared" si="9"/>
        <v>10.393333436666666</v>
      </c>
    </row>
    <row r="99" spans="1:34">
      <c r="A99" s="2" t="s">
        <v>73</v>
      </c>
      <c r="B99" s="2" t="s">
        <v>74</v>
      </c>
      <c r="C99" s="2" t="s">
        <v>25</v>
      </c>
      <c r="D99" s="2" t="s">
        <v>109</v>
      </c>
      <c r="E99" s="29">
        <v>853401875</v>
      </c>
      <c r="F99" s="29">
        <v>889190125</v>
      </c>
      <c r="G99" s="29">
        <v>920928375</v>
      </c>
      <c r="H99" s="29">
        <v>887840125</v>
      </c>
      <c r="I99" s="29">
        <v>1134745625</v>
      </c>
      <c r="J99" s="29">
        <v>1202529875</v>
      </c>
      <c r="K99" s="29">
        <v>1191391500</v>
      </c>
      <c r="L99" s="29">
        <v>1176222333.3333333</v>
      </c>
      <c r="M99" s="29">
        <v>1425057125</v>
      </c>
      <c r="N99" s="29">
        <v>1335641250</v>
      </c>
      <c r="O99" s="29">
        <v>1409675000</v>
      </c>
      <c r="P99" s="29">
        <v>1390124458.3333333</v>
      </c>
      <c r="R99" s="2" t="s">
        <v>73</v>
      </c>
      <c r="S99" s="2" t="s">
        <v>74</v>
      </c>
      <c r="T99" s="2" t="s">
        <v>13</v>
      </c>
      <c r="U99" s="2" t="s">
        <v>110</v>
      </c>
      <c r="V99" s="29">
        <f>'[5]CO2 data'!C22</f>
        <v>264.85998540000003</v>
      </c>
      <c r="W99" s="29">
        <f>'[5]CO2 data'!D22</f>
        <v>289.64999390000003</v>
      </c>
      <c r="X99" s="29">
        <f>'[5]CO2 data'!E22</f>
        <v>291.98001099999999</v>
      </c>
      <c r="Y99" s="32">
        <f t="shared" si="7"/>
        <v>282.1633301</v>
      </c>
      <c r="Z99" s="29">
        <f>'[5]CO2 data'!L22</f>
        <v>334.0899963</v>
      </c>
      <c r="AA99" s="29">
        <f>'[5]CO2 data'!M22</f>
        <v>349.32000729999999</v>
      </c>
      <c r="AB99" s="29"/>
      <c r="AC99" s="29">
        <f>'[5]CO2 data'!N22</f>
        <v>349.76998900000001</v>
      </c>
      <c r="AD99" s="29">
        <f t="shared" si="8"/>
        <v>344.39333086666664</v>
      </c>
      <c r="AE99" s="29">
        <f>'[5]CO2 data'!U22</f>
        <v>403.7000122</v>
      </c>
      <c r="AF99" s="29">
        <f>'[5]CO2 data'!V22</f>
        <v>399.67001340000002</v>
      </c>
      <c r="AG99" s="29">
        <f>'[5]CO2 data'!W22</f>
        <v>416.9100037</v>
      </c>
      <c r="AH99" s="29">
        <f t="shared" si="9"/>
        <v>406.76000976666666</v>
      </c>
    </row>
    <row r="100" spans="1:34">
      <c r="A100" s="2" t="s">
        <v>75</v>
      </c>
      <c r="B100" s="2" t="s">
        <v>76</v>
      </c>
      <c r="C100" s="2" t="s">
        <v>25</v>
      </c>
      <c r="D100" s="2" t="s">
        <v>109</v>
      </c>
      <c r="E100" s="29">
        <v>393323000</v>
      </c>
      <c r="F100" s="29">
        <v>402949250</v>
      </c>
      <c r="G100" s="29">
        <v>409324031.29999995</v>
      </c>
      <c r="H100" s="29">
        <v>401865427.09999996</v>
      </c>
      <c r="I100" s="29">
        <v>516185750</v>
      </c>
      <c r="J100" s="29">
        <v>536921312.5</v>
      </c>
      <c r="K100" s="29">
        <v>547604312.5</v>
      </c>
      <c r="L100" s="29">
        <v>533570458.33333331</v>
      </c>
      <c r="M100" s="29">
        <v>627005750</v>
      </c>
      <c r="N100" s="29">
        <v>604882062.5</v>
      </c>
      <c r="O100" s="29">
        <v>614763875</v>
      </c>
      <c r="P100" s="29">
        <v>615550562.5</v>
      </c>
      <c r="R100" s="2" t="s">
        <v>75</v>
      </c>
      <c r="S100" s="2" t="s">
        <v>76</v>
      </c>
      <c r="T100" s="2" t="s">
        <v>13</v>
      </c>
      <c r="U100" s="2" t="s">
        <v>110</v>
      </c>
      <c r="V100" s="29">
        <f>'[5]CO2 data'!C23</f>
        <v>155.8500061</v>
      </c>
      <c r="W100" s="29">
        <f>'[5]CO2 data'!D23</f>
        <v>164.91999820000001</v>
      </c>
      <c r="X100" s="29">
        <f>'[5]CO2 data'!E23</f>
        <v>163.5899963</v>
      </c>
      <c r="Y100" s="32">
        <f t="shared" si="7"/>
        <v>161.45333353333334</v>
      </c>
      <c r="Z100" s="29">
        <f>'[5]CO2 data'!L23</f>
        <v>168.83000179999999</v>
      </c>
      <c r="AA100" s="29">
        <f>'[5]CO2 data'!M23</f>
        <v>172.0899963</v>
      </c>
      <c r="AB100" s="29"/>
      <c r="AC100" s="29">
        <f>'[5]CO2 data'!N23</f>
        <v>177.9100037</v>
      </c>
      <c r="AD100" s="29">
        <f t="shared" si="8"/>
        <v>172.94333393333332</v>
      </c>
      <c r="AE100" s="29">
        <f>'[5]CO2 data'!U23</f>
        <v>182.82000729999999</v>
      </c>
      <c r="AF100" s="29">
        <f>'[5]CO2 data'!V23</f>
        <v>176.13999939999999</v>
      </c>
      <c r="AG100" s="29">
        <f>'[5]CO2 data'!W23</f>
        <v>187</v>
      </c>
      <c r="AH100" s="29">
        <f t="shared" si="9"/>
        <v>181.98666890000001</v>
      </c>
    </row>
    <row r="101" spans="1:34">
      <c r="A101" s="2" t="s">
        <v>77</v>
      </c>
      <c r="B101" s="2" t="s">
        <v>78</v>
      </c>
      <c r="C101" s="2" t="s">
        <v>25</v>
      </c>
      <c r="D101" s="2" t="s">
        <v>109</v>
      </c>
      <c r="E101" s="29">
        <v>137230359.39999998</v>
      </c>
      <c r="F101" s="29">
        <v>141491968.80000001</v>
      </c>
      <c r="G101" s="29">
        <v>146476921.89999998</v>
      </c>
      <c r="H101" s="29">
        <v>141733083.36666664</v>
      </c>
      <c r="I101" s="29">
        <v>191222031.30000001</v>
      </c>
      <c r="J101" s="29">
        <v>197443578.10000002</v>
      </c>
      <c r="K101" s="29">
        <v>201372937.5</v>
      </c>
      <c r="L101" s="29">
        <v>196679515.63333336</v>
      </c>
      <c r="M101" s="29">
        <v>231601453.10000002</v>
      </c>
      <c r="N101" s="29">
        <v>227740312.5</v>
      </c>
      <c r="O101" s="29">
        <v>229281031.30000001</v>
      </c>
      <c r="P101" s="29">
        <v>229540932.30000004</v>
      </c>
      <c r="R101" s="2" t="s">
        <v>77</v>
      </c>
      <c r="S101" s="2" t="s">
        <v>78</v>
      </c>
      <c r="T101" s="2" t="s">
        <v>13</v>
      </c>
      <c r="U101" s="2" t="s">
        <v>110</v>
      </c>
      <c r="V101" s="29">
        <f>'[5]CO2 data'!C25</f>
        <v>28.290000920000001</v>
      </c>
      <c r="W101" s="29">
        <f>'[5]CO2 data'!D25</f>
        <v>26.760000229999999</v>
      </c>
      <c r="X101" s="29">
        <f>'[5]CO2 data'!E25</f>
        <v>29.86000061</v>
      </c>
      <c r="Y101" s="32">
        <f t="shared" si="7"/>
        <v>28.30333392</v>
      </c>
      <c r="Z101" s="29">
        <f>'[5]CO2 data'!L25</f>
        <v>38.27999878</v>
      </c>
      <c r="AA101" s="29">
        <f>'[5]CO2 data'!M25</f>
        <v>33.540000919999997</v>
      </c>
      <c r="AB101" s="29"/>
      <c r="AC101" s="29">
        <f>'[5]CO2 data'!N25</f>
        <v>34.72000122</v>
      </c>
      <c r="AD101" s="29">
        <f t="shared" si="8"/>
        <v>35.513333639999999</v>
      </c>
      <c r="AE101" s="29">
        <f>'[5]CO2 data'!U25</f>
        <v>37.52999878</v>
      </c>
      <c r="AF101" s="29">
        <f>'[5]CO2 data'!V25</f>
        <v>37.040000919999997</v>
      </c>
      <c r="AG101" s="29">
        <f>'[5]CO2 data'!W25</f>
        <v>39.16999817</v>
      </c>
      <c r="AH101" s="29">
        <f t="shared" si="9"/>
        <v>37.913332623333332</v>
      </c>
    </row>
    <row r="102" spans="1:34">
      <c r="A102" s="2" t="s">
        <v>79</v>
      </c>
      <c r="B102" s="2" t="s">
        <v>80</v>
      </c>
      <c r="C102" s="2" t="s">
        <v>25</v>
      </c>
      <c r="D102" s="2" t="s">
        <v>109</v>
      </c>
      <c r="E102" s="29">
        <v>64436878.909999996</v>
      </c>
      <c r="F102" s="29">
        <v>63212070.310000002</v>
      </c>
      <c r="G102" s="29">
        <v>63765718.75</v>
      </c>
      <c r="H102" s="29">
        <v>63804889.32333333</v>
      </c>
      <c r="I102" s="29">
        <v>82878398.439999998</v>
      </c>
      <c r="J102" s="29">
        <v>85975515.629999995</v>
      </c>
      <c r="K102" s="29">
        <v>88104929.689999998</v>
      </c>
      <c r="L102" s="29">
        <v>85652947.920000002</v>
      </c>
      <c r="M102" s="29">
        <v>108246828.09999999</v>
      </c>
      <c r="N102" s="29">
        <v>108124578.09999999</v>
      </c>
      <c r="O102" s="29">
        <v>110717734.40000001</v>
      </c>
      <c r="P102" s="29">
        <v>109029713.53333335</v>
      </c>
      <c r="R102" s="2" t="s">
        <v>79</v>
      </c>
      <c r="S102" s="2" t="s">
        <v>80</v>
      </c>
      <c r="T102" s="2" t="s">
        <v>13</v>
      </c>
      <c r="U102" s="2" t="s">
        <v>110</v>
      </c>
      <c r="V102" s="29">
        <f>'[5]CO2 data'!C24</f>
        <v>23.420000080000001</v>
      </c>
      <c r="W102" s="29">
        <f>'[5]CO2 data'!D24</f>
        <v>23.870000839999999</v>
      </c>
      <c r="X102" s="29">
        <f>'[5]CO2 data'!E24</f>
        <v>25.649999619999999</v>
      </c>
      <c r="Y102" s="32">
        <f t="shared" si="7"/>
        <v>24.313333513333333</v>
      </c>
      <c r="Z102" s="29">
        <f>'[5]CO2 data'!L24</f>
        <v>29.799999239999998</v>
      </c>
      <c r="AA102" s="29">
        <f>'[5]CO2 data'!M24</f>
        <v>30.899999619999999</v>
      </c>
      <c r="AB102" s="29"/>
      <c r="AC102" s="29">
        <f>'[5]CO2 data'!N24</f>
        <v>32.790000919999997</v>
      </c>
      <c r="AD102" s="29">
        <f t="shared" si="8"/>
        <v>31.163333259999998</v>
      </c>
      <c r="AE102" s="29">
        <f>'[5]CO2 data'!U24</f>
        <v>33.97000122</v>
      </c>
      <c r="AF102" s="29">
        <f>'[5]CO2 data'!V24</f>
        <v>31.100000380000001</v>
      </c>
      <c r="AG102" s="29">
        <f>'[5]CO2 data'!W24</f>
        <v>30.86000061</v>
      </c>
      <c r="AH102" s="29">
        <f t="shared" si="9"/>
        <v>31.976667403333334</v>
      </c>
    </row>
    <row r="103" spans="1:34">
      <c r="A103" s="2" t="s">
        <v>81</v>
      </c>
      <c r="B103" s="2" t="s">
        <v>82</v>
      </c>
      <c r="C103" s="2" t="s">
        <v>25</v>
      </c>
      <c r="D103" s="2" t="s">
        <v>109</v>
      </c>
      <c r="E103" s="29">
        <v>311617281.29999995</v>
      </c>
      <c r="F103" s="29">
        <v>289755531.29999995</v>
      </c>
      <c r="G103" s="29">
        <v>297042812.5</v>
      </c>
      <c r="H103" s="29">
        <v>299471875.0333333</v>
      </c>
      <c r="I103" s="29">
        <v>432386406.29999995</v>
      </c>
      <c r="J103" s="29">
        <v>451669843.79999995</v>
      </c>
      <c r="K103" s="29">
        <v>457459937.5</v>
      </c>
      <c r="L103" s="29">
        <v>447172062.5333333</v>
      </c>
      <c r="M103" s="29">
        <v>626064000</v>
      </c>
      <c r="N103" s="29">
        <v>636336437.5</v>
      </c>
      <c r="O103" s="29">
        <v>661439062.5</v>
      </c>
      <c r="P103" s="29">
        <v>641279833.33333337</v>
      </c>
      <c r="R103" s="2" t="s">
        <v>81</v>
      </c>
      <c r="S103" s="2" t="s">
        <v>82</v>
      </c>
      <c r="T103" s="2" t="s">
        <v>13</v>
      </c>
      <c r="U103" s="2" t="s">
        <v>110</v>
      </c>
      <c r="V103" s="29">
        <f>'[5]CO2 data'!C26</f>
        <v>342.10998540000003</v>
      </c>
      <c r="W103" s="29">
        <f>'[5]CO2 data'!D26</f>
        <v>342.69000240000003</v>
      </c>
      <c r="X103" s="29">
        <f>'[5]CO2 data'!E26</f>
        <v>334.19000240000003</v>
      </c>
      <c r="Y103" s="32">
        <f t="shared" si="7"/>
        <v>339.66333006666667</v>
      </c>
      <c r="Z103" s="29">
        <f>'[5]CO2 data'!L26</f>
        <v>303.01000979999998</v>
      </c>
      <c r="AA103" s="29">
        <f>'[5]CO2 data'!M26</f>
        <v>290.9100037</v>
      </c>
      <c r="AB103" s="29"/>
      <c r="AC103" s="29">
        <f>'[5]CO2 data'!N26</f>
        <v>289.57998659999998</v>
      </c>
      <c r="AD103" s="29">
        <f t="shared" si="8"/>
        <v>294.50000003333332</v>
      </c>
      <c r="AE103" s="29">
        <f>'[5]CO2 data'!U26</f>
        <v>298.52999879999999</v>
      </c>
      <c r="AF103" s="29">
        <f>'[5]CO2 data'!V26</f>
        <v>286.98999020000002</v>
      </c>
      <c r="AG103" s="29">
        <f>'[5]CO2 data'!W26</f>
        <v>305.10000609999997</v>
      </c>
      <c r="AH103" s="29">
        <f t="shared" si="9"/>
        <v>296.87333169999999</v>
      </c>
    </row>
    <row r="104" spans="1:34">
      <c r="A104" s="2" t="s">
        <v>83</v>
      </c>
      <c r="B104" s="2" t="s">
        <v>84</v>
      </c>
      <c r="C104" s="2" t="s">
        <v>25</v>
      </c>
      <c r="D104" s="2" t="s">
        <v>109</v>
      </c>
      <c r="E104" s="29">
        <v>161298312.5</v>
      </c>
      <c r="F104" s="29">
        <v>168344140.60000002</v>
      </c>
      <c r="G104" s="29">
        <v>170178218.80000001</v>
      </c>
      <c r="H104" s="29">
        <v>166606890.63333336</v>
      </c>
      <c r="I104" s="29">
        <v>208177687.5</v>
      </c>
      <c r="J104" s="29">
        <v>216328921.89999998</v>
      </c>
      <c r="K104" s="29">
        <v>220601312.5</v>
      </c>
      <c r="L104" s="29">
        <v>215035973.96666667</v>
      </c>
      <c r="M104" s="29">
        <v>234087125</v>
      </c>
      <c r="N104" s="29">
        <v>227279031.30000001</v>
      </c>
      <c r="O104" s="29">
        <v>230463906.30000001</v>
      </c>
      <c r="P104" s="29">
        <v>230610020.86666667</v>
      </c>
      <c r="R104" s="2" t="s">
        <v>83</v>
      </c>
      <c r="S104" s="2" t="s">
        <v>84</v>
      </c>
      <c r="T104" s="2" t="s">
        <v>13</v>
      </c>
      <c r="U104" s="2" t="s">
        <v>110</v>
      </c>
      <c r="V104" s="29">
        <f>'[5]CO2 data'!C27</f>
        <v>39.27999878</v>
      </c>
      <c r="W104" s="29">
        <f>'[5]CO2 data'!D27</f>
        <v>40.72000122</v>
      </c>
      <c r="X104" s="29">
        <f>'[5]CO2 data'!E27</f>
        <v>44.540000919999997</v>
      </c>
      <c r="Y104" s="32">
        <f t="shared" si="7"/>
        <v>41.513333639999999</v>
      </c>
      <c r="Z104" s="29">
        <f>'[5]CO2 data'!L27</f>
        <v>59.979999540000001</v>
      </c>
      <c r="AA104" s="29">
        <f>'[5]CO2 data'!M27</f>
        <v>59.439998629999998</v>
      </c>
      <c r="AB104" s="29"/>
      <c r="AC104" s="29">
        <f>'[5]CO2 data'!N27</f>
        <v>58.930000309999997</v>
      </c>
      <c r="AD104" s="29">
        <f t="shared" si="8"/>
        <v>59.449999493333337</v>
      </c>
      <c r="AE104" s="29">
        <f>'[5]CO2 data'!U27</f>
        <v>53.25</v>
      </c>
      <c r="AF104" s="29">
        <f>'[5]CO2 data'!V27</f>
        <v>53.13999939</v>
      </c>
      <c r="AG104" s="29">
        <f>'[5]CO2 data'!W27</f>
        <v>48.150001529999997</v>
      </c>
      <c r="AH104" s="29">
        <f t="shared" si="9"/>
        <v>51.513333640000006</v>
      </c>
    </row>
    <row r="105" spans="1:34">
      <c r="A105" s="2" t="s">
        <v>85</v>
      </c>
      <c r="B105" s="2" t="s">
        <v>86</v>
      </c>
      <c r="C105" s="2" t="s">
        <v>25</v>
      </c>
      <c r="D105" s="2" t="s">
        <v>109</v>
      </c>
      <c r="E105" s="29">
        <v>61144957.030000001</v>
      </c>
      <c r="F105" s="29">
        <v>53369585.939999998</v>
      </c>
      <c r="G105" s="29">
        <v>50008085.939999998</v>
      </c>
      <c r="H105" s="29">
        <v>54840876.303333335</v>
      </c>
      <c r="I105" s="29">
        <v>67644265.629999995</v>
      </c>
      <c r="J105" s="29">
        <v>68569906.25</v>
      </c>
      <c r="K105" s="29">
        <v>70957507.810000002</v>
      </c>
      <c r="L105" s="29">
        <v>69057226.563333333</v>
      </c>
      <c r="M105" s="29">
        <v>110295671.90000001</v>
      </c>
      <c r="N105" s="29">
        <v>104856343.8</v>
      </c>
      <c r="O105" s="29">
        <v>109242382.80000001</v>
      </c>
      <c r="P105" s="29">
        <v>108131466.16666667</v>
      </c>
      <c r="R105" s="2" t="s">
        <v>85</v>
      </c>
      <c r="S105" s="2" t="s">
        <v>86</v>
      </c>
      <c r="T105" s="2" t="s">
        <v>13</v>
      </c>
      <c r="U105" s="2" t="s">
        <v>110</v>
      </c>
      <c r="V105" s="29">
        <f>'[5]CO2 data'!C28</f>
        <v>56.729999540000001</v>
      </c>
      <c r="W105" s="29">
        <f>'[5]CO2 data'!D28</f>
        <v>49.569999690000003</v>
      </c>
      <c r="X105" s="29">
        <f>'[5]CO2 data'!E28</f>
        <v>45.349998470000003</v>
      </c>
      <c r="Y105" s="32">
        <f t="shared" si="7"/>
        <v>50.549999233333331</v>
      </c>
      <c r="Z105" s="29">
        <f>'[5]CO2 data'!L28</f>
        <v>38.840000150000002</v>
      </c>
      <c r="AA105" s="29">
        <f>'[5]CO2 data'!M28</f>
        <v>37.369998930000001</v>
      </c>
      <c r="AB105" s="29"/>
      <c r="AC105" s="29">
        <f>'[5]CO2 data'!N28</f>
        <v>38.490001679999999</v>
      </c>
      <c r="AD105" s="29">
        <f t="shared" si="8"/>
        <v>38.233333586666667</v>
      </c>
      <c r="AE105" s="29">
        <f>'[5]CO2 data'!U28</f>
        <v>36.25</v>
      </c>
      <c r="AF105" s="29">
        <f>'[5]CO2 data'!V28</f>
        <v>33.16999817</v>
      </c>
      <c r="AG105" s="29">
        <f>'[5]CO2 data'!W28</f>
        <v>35</v>
      </c>
      <c r="AH105" s="29">
        <f t="shared" si="9"/>
        <v>34.806666056666664</v>
      </c>
    </row>
    <row r="106" spans="1:34">
      <c r="A106" s="2" t="s">
        <v>87</v>
      </c>
      <c r="B106" s="2" t="s">
        <v>88</v>
      </c>
      <c r="C106" s="2" t="s">
        <v>25</v>
      </c>
      <c r="D106" s="2" t="s">
        <v>109</v>
      </c>
      <c r="E106" s="29">
        <v>32157464.84</v>
      </c>
      <c r="F106" s="29">
        <v>29531812.5</v>
      </c>
      <c r="G106" s="29">
        <v>28001230.469999999</v>
      </c>
      <c r="H106" s="29">
        <v>29896835.936666667</v>
      </c>
      <c r="I106" s="29">
        <v>37703980.469999999</v>
      </c>
      <c r="J106" s="29">
        <v>39312257.810000002</v>
      </c>
      <c r="K106" s="29">
        <v>40467894.530000001</v>
      </c>
      <c r="L106" s="29">
        <v>39161377.603333332</v>
      </c>
      <c r="M106" s="29">
        <v>55029398.439999998</v>
      </c>
      <c r="N106" s="29">
        <v>50622722.659999996</v>
      </c>
      <c r="O106" s="29">
        <v>51321082.030000001</v>
      </c>
      <c r="P106" s="29">
        <v>52324401.043333329</v>
      </c>
      <c r="R106" s="2" t="s">
        <v>87</v>
      </c>
      <c r="S106" s="2" t="s">
        <v>88</v>
      </c>
      <c r="T106" s="2" t="s">
        <v>13</v>
      </c>
      <c r="U106" s="2" t="s">
        <v>110</v>
      </c>
      <c r="V106" s="29">
        <f>'[5]CO2 data'!C29</f>
        <v>12.5</v>
      </c>
      <c r="W106" s="29">
        <f>'[5]CO2 data'!D29</f>
        <v>11.84000015</v>
      </c>
      <c r="X106" s="29">
        <f>'[5]CO2 data'!E29</f>
        <v>11.52999973</v>
      </c>
      <c r="Y106" s="32">
        <f t="shared" si="7"/>
        <v>11.956666626666667</v>
      </c>
      <c r="Z106" s="29">
        <f>'[5]CO2 data'!L29</f>
        <v>14.489999770000001</v>
      </c>
      <c r="AA106" s="29">
        <f>'[5]CO2 data'!M29</f>
        <v>14.09000015</v>
      </c>
      <c r="AB106" s="29"/>
      <c r="AC106" s="29">
        <f>'[5]CO2 data'!N29</f>
        <v>14.93000031</v>
      </c>
      <c r="AD106" s="29">
        <f t="shared" si="8"/>
        <v>14.503333410000002</v>
      </c>
      <c r="AE106" s="29">
        <f>'[5]CO2 data'!U29</f>
        <v>16.739999770000001</v>
      </c>
      <c r="AF106" s="29">
        <f>'[5]CO2 data'!V29</f>
        <v>15.15999985</v>
      </c>
      <c r="AG106" s="29">
        <f>'[5]CO2 data'!W29</f>
        <v>15.31999969</v>
      </c>
      <c r="AH106" s="29">
        <f t="shared" si="9"/>
        <v>15.739999770000002</v>
      </c>
    </row>
    <row r="107" spans="1:34">
      <c r="A107" s="2" t="s">
        <v>89</v>
      </c>
      <c r="B107" s="2" t="s">
        <v>90</v>
      </c>
      <c r="C107" s="2" t="s">
        <v>25</v>
      </c>
      <c r="D107" s="2" t="s">
        <v>109</v>
      </c>
      <c r="E107" s="29">
        <v>210486109.39999998</v>
      </c>
      <c r="F107" s="29">
        <v>208125953.10000002</v>
      </c>
      <c r="G107" s="29">
        <v>205621171.89999998</v>
      </c>
      <c r="H107" s="29">
        <v>208077744.79999998</v>
      </c>
      <c r="I107" s="29">
        <v>247702953.10000002</v>
      </c>
      <c r="J107" s="29">
        <v>259092781.30000001</v>
      </c>
      <c r="K107" s="29">
        <v>262742500</v>
      </c>
      <c r="L107" s="29">
        <v>256512744.80000004</v>
      </c>
      <c r="M107" s="29">
        <v>316863343.79999995</v>
      </c>
      <c r="N107" s="29">
        <v>301097906.29999995</v>
      </c>
      <c r="O107" s="29">
        <v>318697812.5</v>
      </c>
      <c r="P107" s="29">
        <v>312219687.5333333</v>
      </c>
      <c r="R107" s="2" t="s">
        <v>89</v>
      </c>
      <c r="S107" s="2" t="s">
        <v>90</v>
      </c>
      <c r="T107" s="2" t="s">
        <v>13</v>
      </c>
      <c r="U107" s="2" t="s">
        <v>110</v>
      </c>
      <c r="V107" s="29">
        <f>'[5]CO2 data'!C31</f>
        <v>52.75</v>
      </c>
      <c r="W107" s="29">
        <f>'[5]CO2 data'!D31</f>
        <v>53.36000061</v>
      </c>
      <c r="X107" s="29">
        <f>'[5]CO2 data'!E31</f>
        <v>56.130001069999999</v>
      </c>
      <c r="Y107" s="32">
        <f t="shared" si="7"/>
        <v>54.080000560000002</v>
      </c>
      <c r="Z107" s="29">
        <f>'[5]CO2 data'!L31</f>
        <v>56.91999817</v>
      </c>
      <c r="AA107" s="29">
        <f>'[5]CO2 data'!M31</f>
        <v>52.759998320000001</v>
      </c>
      <c r="AB107" s="29"/>
      <c r="AC107" s="29">
        <f>'[5]CO2 data'!N31</f>
        <v>52.259998320000001</v>
      </c>
      <c r="AD107" s="29">
        <f t="shared" si="8"/>
        <v>53.979998270000003</v>
      </c>
      <c r="AE107" s="29">
        <f>'[5]CO2 data'!U31</f>
        <v>44.409999849999998</v>
      </c>
      <c r="AF107" s="29">
        <f>'[5]CO2 data'!V31</f>
        <v>41.400001529999997</v>
      </c>
      <c r="AG107" s="29">
        <f>'[5]CO2 data'!W31</f>
        <v>47.569999690000003</v>
      </c>
      <c r="AH107" s="29">
        <f t="shared" si="9"/>
        <v>44.460000356666662</v>
      </c>
    </row>
    <row r="108" spans="1:34">
      <c r="A108" s="2" t="s">
        <v>91</v>
      </c>
      <c r="B108" s="2" t="s">
        <v>92</v>
      </c>
      <c r="C108" s="2" t="s">
        <v>25</v>
      </c>
      <c r="D108" s="2" t="s">
        <v>109</v>
      </c>
      <c r="E108" s="29">
        <v>436047156.29999995</v>
      </c>
      <c r="F108" s="29">
        <v>440087187.5</v>
      </c>
      <c r="G108" s="29">
        <v>466423250</v>
      </c>
      <c r="H108" s="29">
        <v>447519197.93333334</v>
      </c>
      <c r="I108" s="29">
        <v>585403187.5</v>
      </c>
      <c r="J108" s="29">
        <v>625061062.5</v>
      </c>
      <c r="K108" s="29">
        <v>589448375</v>
      </c>
      <c r="L108" s="29">
        <v>599970875</v>
      </c>
      <c r="M108" s="29">
        <v>879495437.5</v>
      </c>
      <c r="N108" s="29">
        <v>837052062.5</v>
      </c>
      <c r="O108" s="29">
        <v>913700562.5</v>
      </c>
      <c r="P108" s="29">
        <v>876749354.16666663</v>
      </c>
      <c r="R108" s="2" t="s">
        <v>91</v>
      </c>
      <c r="S108" s="2" t="s">
        <v>92</v>
      </c>
      <c r="T108" s="2" t="s">
        <v>13</v>
      </c>
      <c r="U108" s="2" t="s">
        <v>110</v>
      </c>
      <c r="V108" s="29">
        <f>'[5]CO2 data'!C33</f>
        <v>126.9100037</v>
      </c>
      <c r="W108" s="29">
        <f>'[5]CO2 data'!D33</f>
        <v>129.33000179999999</v>
      </c>
      <c r="X108" s="29">
        <f>'[5]CO2 data'!E33</f>
        <v>134.5599976</v>
      </c>
      <c r="Y108" s="32">
        <f t="shared" si="7"/>
        <v>130.2666677</v>
      </c>
      <c r="Z108" s="29">
        <f>'[5]CO2 data'!L33</f>
        <v>176.88999939999999</v>
      </c>
      <c r="AA108" s="29">
        <f>'[5]CO2 data'!M33</f>
        <v>200.5599976</v>
      </c>
      <c r="AB108" s="29"/>
      <c r="AC108" s="29">
        <f>'[5]CO2 data'!N33</f>
        <v>182.38999939999999</v>
      </c>
      <c r="AD108" s="29">
        <f t="shared" si="8"/>
        <v>186.61333213333333</v>
      </c>
      <c r="AE108" s="29">
        <f>'[5]CO2 data'!U33</f>
        <v>263.52999879999999</v>
      </c>
      <c r="AF108" s="29">
        <f>'[5]CO2 data'!V33</f>
        <v>256.30999759999997</v>
      </c>
      <c r="AG108" s="29">
        <f>'[5]CO2 data'!W33</f>
        <v>265.88000490000002</v>
      </c>
      <c r="AH108" s="29">
        <f t="shared" si="9"/>
        <v>261.90666709999999</v>
      </c>
    </row>
    <row r="109" spans="1:34">
      <c r="A109" s="2" t="s">
        <v>93</v>
      </c>
      <c r="B109" s="2" t="s">
        <v>94</v>
      </c>
      <c r="C109" s="2" t="s">
        <v>25</v>
      </c>
      <c r="D109" s="2" t="s">
        <v>109</v>
      </c>
      <c r="E109" s="29">
        <v>8033400000</v>
      </c>
      <c r="F109" s="29">
        <v>8014601000</v>
      </c>
      <c r="G109" s="29">
        <v>8286533500</v>
      </c>
      <c r="H109" s="29">
        <v>8111511500</v>
      </c>
      <c r="I109" s="29">
        <v>10769921000</v>
      </c>
      <c r="J109" s="29">
        <v>11215692000</v>
      </c>
      <c r="K109" s="29">
        <v>11336734000</v>
      </c>
      <c r="L109" s="29">
        <v>11107449000</v>
      </c>
      <c r="M109" s="29">
        <v>13161065000</v>
      </c>
      <c r="N109" s="29">
        <v>12702295000</v>
      </c>
      <c r="O109" s="29">
        <v>13087120000</v>
      </c>
      <c r="P109" s="29">
        <v>12983493333.333334</v>
      </c>
      <c r="R109" s="2" t="s">
        <v>93</v>
      </c>
      <c r="S109" s="2" t="s">
        <v>94</v>
      </c>
      <c r="T109" s="2" t="s">
        <v>13</v>
      </c>
      <c r="U109" s="2" t="s">
        <v>110</v>
      </c>
      <c r="V109" s="29">
        <f>'[5]CO2 data'!C35</f>
        <v>4868.6601559999999</v>
      </c>
      <c r="W109" s="29">
        <f>'[5]CO2 data'!D35</f>
        <v>4834.9799800000001</v>
      </c>
      <c r="X109" s="29">
        <f>'[5]CO2 data'!E35</f>
        <v>4890.169922</v>
      </c>
      <c r="Y109" s="32">
        <f t="shared" si="7"/>
        <v>4864.6033526666661</v>
      </c>
      <c r="Z109" s="29">
        <f>'[5]CO2 data'!L35</f>
        <v>5505.7797849999997</v>
      </c>
      <c r="AA109" s="29">
        <f>'[5]CO2 data'!M35</f>
        <v>5698.1499020000001</v>
      </c>
      <c r="AB109" s="29"/>
      <c r="AC109" s="29">
        <f>'[5]CO2 data'!N35</f>
        <v>5677.6499020000001</v>
      </c>
      <c r="AD109" s="29">
        <f t="shared" si="8"/>
        <v>5627.1931963333336</v>
      </c>
      <c r="AE109" s="29">
        <f>'[5]CO2 data'!U35</f>
        <v>5586.7797849999997</v>
      </c>
      <c r="AF109" s="29">
        <f>'[5]CO2 data'!V35</f>
        <v>5184.8100590000004</v>
      </c>
      <c r="AG109" s="29">
        <f>'[5]CO2 data'!W35</f>
        <v>5368.6298829999996</v>
      </c>
      <c r="AH109" s="29">
        <f t="shared" si="9"/>
        <v>5380.0732423333329</v>
      </c>
    </row>
    <row r="110" spans="1:34">
      <c r="A110" s="2" t="s">
        <v>10</v>
      </c>
      <c r="B110" s="2" t="s">
        <v>11</v>
      </c>
      <c r="C110" s="2" t="s">
        <v>25</v>
      </c>
      <c r="D110" s="2" t="s">
        <v>111</v>
      </c>
      <c r="E110" s="31">
        <v>24178732000000</v>
      </c>
      <c r="F110" s="31">
        <v>24459270000000</v>
      </c>
      <c r="G110" s="31">
        <v>24974868000000</v>
      </c>
      <c r="H110" s="29">
        <v>24537623333333.332</v>
      </c>
      <c r="I110" s="29">
        <v>30435228000000</v>
      </c>
      <c r="J110" s="29">
        <v>31702330000000</v>
      </c>
      <c r="K110" s="29">
        <v>32128632000000</v>
      </c>
      <c r="L110" s="29">
        <v>31422063333333.332</v>
      </c>
      <c r="M110" s="29">
        <v>37468328000000</v>
      </c>
      <c r="N110" s="29">
        <v>36062256000000</v>
      </c>
      <c r="O110" s="29">
        <v>37208160000000</v>
      </c>
      <c r="P110" s="29">
        <v>36912914666666.664</v>
      </c>
      <c r="R110" s="2" t="s">
        <v>10</v>
      </c>
      <c r="S110" s="2" t="s">
        <v>11</v>
      </c>
      <c r="T110" s="2" t="s">
        <v>13</v>
      </c>
      <c r="U110" s="2" t="s">
        <v>110</v>
      </c>
      <c r="V110" s="29">
        <f>'[5]CO2 data'!C37</f>
        <v>11156.799800000001</v>
      </c>
      <c r="W110" s="29">
        <f>'[5]CO2 data'!D37</f>
        <v>11205.589840000001</v>
      </c>
      <c r="X110" s="29">
        <f>'[5]CO2 data'!E37</f>
        <v>11231.940430000001</v>
      </c>
      <c r="Y110" s="32">
        <f t="shared" si="7"/>
        <v>11198.110023333335</v>
      </c>
      <c r="Z110" s="29">
        <f>'[5]CO2 data'!L37</f>
        <v>12292.400390000001</v>
      </c>
      <c r="AA110" s="29">
        <f>'[5]CO2 data'!M37</f>
        <v>12634.41992</v>
      </c>
      <c r="AB110" s="29"/>
      <c r="AC110" s="29">
        <f>'[5]CO2 data'!N37</f>
        <v>12670.179690000001</v>
      </c>
      <c r="AD110" s="29">
        <f t="shared" si="8"/>
        <v>12532.333333333334</v>
      </c>
      <c r="AE110" s="29">
        <f>'[5]CO2 data'!U37</f>
        <v>12787.030269999999</v>
      </c>
      <c r="AF110" s="29">
        <f>'[5]CO2 data'!V37</f>
        <v>12022.990229999999</v>
      </c>
      <c r="AG110" s="29">
        <f>'[5]CO2 data'!W37</f>
        <v>12440.26953</v>
      </c>
      <c r="AH110" s="29">
        <f t="shared" si="9"/>
        <v>12416.763343333332</v>
      </c>
    </row>
    <row r="111" spans="1:34">
      <c r="A111" s="2" t="s">
        <v>8</v>
      </c>
      <c r="B111" s="2" t="s">
        <v>9</v>
      </c>
      <c r="C111" s="2" t="s">
        <v>14</v>
      </c>
      <c r="D111" s="2" t="s">
        <v>112</v>
      </c>
      <c r="E111" s="31">
        <v>5903521392848.5732</v>
      </c>
      <c r="F111" s="31">
        <v>5981580953267.6992</v>
      </c>
      <c r="G111" s="31">
        <v>5993655263403.96</v>
      </c>
      <c r="H111" s="29">
        <v>5959585869840.0781</v>
      </c>
      <c r="I111" s="29">
        <v>8177024413710.8311</v>
      </c>
      <c r="J111" s="29">
        <v>8718562932750.2432</v>
      </c>
      <c r="K111" s="29">
        <v>9199738603899.2207</v>
      </c>
      <c r="L111" s="29">
        <v>8698441983453.4326</v>
      </c>
      <c r="M111" s="29">
        <v>15944423108085.957</v>
      </c>
      <c r="N111" s="29">
        <v>16768338662403.736</v>
      </c>
      <c r="O111" s="29">
        <v>18276131931688.633</v>
      </c>
      <c r="P111" s="29">
        <v>16996297900726.109</v>
      </c>
      <c r="R111" s="2" t="s">
        <v>8</v>
      </c>
      <c r="S111" s="2" t="s">
        <v>9</v>
      </c>
      <c r="T111" s="2" t="s">
        <v>13</v>
      </c>
      <c r="U111" s="2" t="s">
        <v>110</v>
      </c>
      <c r="V111" s="29">
        <f>'[5]CO2 data'!C38</f>
        <v>5566.3398440000001</v>
      </c>
      <c r="W111" s="29">
        <f>'[5]CO2 data'!D38</f>
        <v>5728.1098629999997</v>
      </c>
      <c r="X111" s="29">
        <f>'[5]CO2 data'!E38</f>
        <v>5691.3598629999997</v>
      </c>
      <c r="Y111" s="32">
        <f t="shared" si="7"/>
        <v>5661.9365233333328</v>
      </c>
      <c r="Z111" s="29">
        <f>'[5]CO2 data'!L38</f>
        <v>6308.0698240000002</v>
      </c>
      <c r="AA111" s="29">
        <f>'[5]CO2 data'!M38</f>
        <v>6388.3500979999999</v>
      </c>
      <c r="AB111" s="29"/>
      <c r="AC111" s="29">
        <f>'[5]CO2 data'!N38</f>
        <v>6457.6899409999996</v>
      </c>
      <c r="AD111" s="29">
        <f t="shared" si="8"/>
        <v>6384.7032876666672</v>
      </c>
      <c r="AE111" s="29">
        <f>'[5]CO2 data'!U38</f>
        <v>10652.20996</v>
      </c>
      <c r="AF111" s="29">
        <f>'[5]CO2 data'!V38</f>
        <v>10973.299800000001</v>
      </c>
      <c r="AG111" s="29">
        <f>'[5]CO2 data'!W38</f>
        <v>11569.660159999999</v>
      </c>
      <c r="AH111" s="29">
        <f t="shared" si="9"/>
        <v>11065.056640000001</v>
      </c>
    </row>
    <row r="112" spans="1:34">
      <c r="A112" s="2" t="s">
        <v>12</v>
      </c>
      <c r="B112" s="2" t="s">
        <v>12</v>
      </c>
      <c r="C112" s="2" t="s">
        <v>14</v>
      </c>
      <c r="D112" s="2" t="s">
        <v>113</v>
      </c>
      <c r="E112" s="31">
        <v>35956209251269.797</v>
      </c>
      <c r="F112" s="31">
        <v>36438404248009.469</v>
      </c>
      <c r="G112" s="31">
        <v>37046155448377.797</v>
      </c>
      <c r="H112" s="29">
        <v>36480256315885.687</v>
      </c>
      <c r="I112" s="29">
        <v>45918725029241.266</v>
      </c>
      <c r="J112" s="29">
        <v>48050248082663.266</v>
      </c>
      <c r="K112" s="29">
        <v>49138328280179.133</v>
      </c>
      <c r="L112" s="29">
        <v>47702433797361.219</v>
      </c>
      <c r="M112" s="29">
        <v>64880366091369.57</v>
      </c>
      <c r="N112" s="29">
        <v>64320108232490.945</v>
      </c>
      <c r="O112" s="29">
        <v>67614656471846.414</v>
      </c>
      <c r="P112" s="29">
        <v>65605043598568.977</v>
      </c>
      <c r="R112" s="2" t="s">
        <v>12</v>
      </c>
      <c r="S112" s="2" t="s">
        <v>12</v>
      </c>
      <c r="T112" s="2" t="s">
        <v>13</v>
      </c>
      <c r="U112" s="2" t="s">
        <v>110</v>
      </c>
      <c r="V112" s="29">
        <f>'[5]CO2 data'!C36</f>
        <v>20973.91992</v>
      </c>
      <c r="W112" s="29">
        <f>'[5]CO2 data'!D36</f>
        <v>21130.230469999999</v>
      </c>
      <c r="X112" s="29">
        <f>'[5]CO2 data'!E36</f>
        <v>21059.869139999999</v>
      </c>
      <c r="Y112" s="32">
        <f t="shared" si="7"/>
        <v>21054.673176666663</v>
      </c>
      <c r="Z112" s="29">
        <f>'[5]CO2 data'!L36</f>
        <v>22959.349610000001</v>
      </c>
      <c r="AA112" s="29">
        <f>'[5]CO2 data'!M36</f>
        <v>23509.130860000001</v>
      </c>
      <c r="AB112" s="29"/>
      <c r="AC112" s="29">
        <f>'[5]CO2 data'!N36</f>
        <v>23695.220700000002</v>
      </c>
      <c r="AD112" s="29">
        <f t="shared" si="8"/>
        <v>23387.900389999999</v>
      </c>
      <c r="AE112" s="29">
        <f>'[5]CO2 data'!U36</f>
        <v>29482.960940000001</v>
      </c>
      <c r="AF112" s="29">
        <f>'[5]CO2 data'!V36</f>
        <v>28946.710940000001</v>
      </c>
      <c r="AG112" s="29">
        <f>'[5]CO2 data'!W36</f>
        <v>30276.140630000002</v>
      </c>
      <c r="AH112" s="29">
        <f t="shared" si="9"/>
        <v>29568.604170000002</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52"/>
  <sheetViews>
    <sheetView showGridLines="0" topLeftCell="A2" workbookViewId="0">
      <pane xSplit="2" ySplit="5" topLeftCell="C25" activePane="bottomRight" state="frozen"/>
      <selection activeCell="A2" sqref="A2"/>
      <selection pane="topRight" activeCell="C2" sqref="C2"/>
      <selection pane="bottomLeft" activeCell="A7" sqref="A7"/>
      <selection pane="bottomRight" activeCell="G25" sqref="G25"/>
    </sheetView>
  </sheetViews>
  <sheetFormatPr defaultRowHeight="12.75"/>
  <cols>
    <col min="1" max="1" width="27.42578125" style="43" customWidth="1"/>
    <col min="2" max="2" width="2.42578125" style="43" customWidth="1"/>
    <col min="3" max="12" width="9.28515625" style="43" bestFit="1" customWidth="1"/>
    <col min="13" max="25" width="9.5703125" style="43" bestFit="1" customWidth="1"/>
    <col min="26" max="16384" width="9.140625" style="43"/>
  </cols>
  <sheetData>
    <row r="1" spans="1:25" hidden="1">
      <c r="A1" s="55" t="e">
        <f ca="1">DotStatQuery(B1)</f>
        <v>#NAME?</v>
      </c>
      <c r="B1" s="55" t="s">
        <v>168</v>
      </c>
    </row>
    <row r="2" spans="1:25">
      <c r="A2" s="54" t="s">
        <v>167</v>
      </c>
    </row>
    <row r="3" spans="1:25">
      <c r="A3" s="59" t="s">
        <v>166</v>
      </c>
      <c r="B3" s="60"/>
      <c r="C3" s="61" t="s">
        <v>165</v>
      </c>
      <c r="D3" s="62"/>
      <c r="E3" s="62"/>
      <c r="F3" s="62"/>
      <c r="G3" s="62"/>
      <c r="H3" s="62"/>
      <c r="I3" s="62"/>
      <c r="J3" s="62"/>
      <c r="K3" s="62"/>
      <c r="L3" s="62"/>
      <c r="M3" s="62"/>
      <c r="N3" s="62"/>
      <c r="O3" s="62"/>
      <c r="P3" s="62"/>
      <c r="Q3" s="62"/>
      <c r="R3" s="62"/>
      <c r="S3" s="62"/>
      <c r="T3" s="62"/>
      <c r="U3" s="62"/>
      <c r="V3" s="62"/>
      <c r="W3" s="62"/>
      <c r="X3" s="62"/>
      <c r="Y3" s="63"/>
    </row>
    <row r="4" spans="1:25">
      <c r="A4" s="59" t="s">
        <v>164</v>
      </c>
      <c r="B4" s="60"/>
      <c r="C4" s="61" t="s">
        <v>163</v>
      </c>
      <c r="D4" s="62"/>
      <c r="E4" s="62"/>
      <c r="F4" s="62"/>
      <c r="G4" s="62"/>
      <c r="H4" s="62"/>
      <c r="I4" s="62"/>
      <c r="J4" s="62"/>
      <c r="K4" s="62"/>
      <c r="L4" s="62"/>
      <c r="M4" s="62"/>
      <c r="N4" s="62"/>
      <c r="O4" s="62"/>
      <c r="P4" s="62"/>
      <c r="Q4" s="62"/>
      <c r="R4" s="62"/>
      <c r="S4" s="62"/>
      <c r="T4" s="62"/>
      <c r="U4" s="62"/>
      <c r="V4" s="62"/>
      <c r="W4" s="62"/>
      <c r="X4" s="62"/>
      <c r="Y4" s="63"/>
    </row>
    <row r="5" spans="1:25">
      <c r="A5" s="59" t="s">
        <v>162</v>
      </c>
      <c r="B5" s="60"/>
      <c r="C5" s="61" t="s">
        <v>161</v>
      </c>
      <c r="D5" s="62"/>
      <c r="E5" s="62"/>
      <c r="F5" s="62"/>
      <c r="G5" s="62"/>
      <c r="H5" s="62"/>
      <c r="I5" s="62"/>
      <c r="J5" s="62"/>
      <c r="K5" s="62"/>
      <c r="L5" s="62"/>
      <c r="M5" s="62"/>
      <c r="N5" s="62"/>
      <c r="O5" s="62"/>
      <c r="P5" s="62"/>
      <c r="Q5" s="62"/>
      <c r="R5" s="62"/>
      <c r="S5" s="62"/>
      <c r="T5" s="62"/>
      <c r="U5" s="62"/>
      <c r="V5" s="62"/>
      <c r="W5" s="62"/>
      <c r="X5" s="62"/>
      <c r="Y5" s="63"/>
    </row>
    <row r="6" spans="1:25">
      <c r="A6" s="57" t="s">
        <v>160</v>
      </c>
      <c r="B6" s="58"/>
      <c r="C6" s="53" t="s">
        <v>159</v>
      </c>
      <c r="D6" s="53" t="s">
        <v>158</v>
      </c>
      <c r="E6" s="53" t="s">
        <v>157</v>
      </c>
      <c r="F6" s="53" t="s">
        <v>156</v>
      </c>
      <c r="G6" s="53" t="s">
        <v>155</v>
      </c>
      <c r="H6" s="53" t="s">
        <v>154</v>
      </c>
      <c r="I6" s="53" t="s">
        <v>153</v>
      </c>
      <c r="J6" s="53" t="s">
        <v>152</v>
      </c>
      <c r="K6" s="53" t="s">
        <v>151</v>
      </c>
      <c r="L6" s="53" t="s">
        <v>150</v>
      </c>
      <c r="M6" s="53" t="s">
        <v>149</v>
      </c>
      <c r="N6" s="53" t="s">
        <v>148</v>
      </c>
      <c r="O6" s="53" t="s">
        <v>147</v>
      </c>
      <c r="P6" s="53" t="s">
        <v>146</v>
      </c>
      <c r="Q6" s="53" t="s">
        <v>145</v>
      </c>
      <c r="R6" s="53" t="s">
        <v>144</v>
      </c>
      <c r="S6" s="53" t="s">
        <v>143</v>
      </c>
      <c r="T6" s="53" t="s">
        <v>142</v>
      </c>
      <c r="U6" s="53" t="s">
        <v>141</v>
      </c>
      <c r="V6" s="53" t="s">
        <v>140</v>
      </c>
      <c r="W6" s="53" t="s">
        <v>139</v>
      </c>
      <c r="X6" s="53" t="s">
        <v>138</v>
      </c>
      <c r="Y6" s="53" t="s">
        <v>137</v>
      </c>
    </row>
    <row r="7" spans="1:25" ht="13.5">
      <c r="A7" s="52" t="s">
        <v>26</v>
      </c>
      <c r="B7" s="48" t="s">
        <v>127</v>
      </c>
      <c r="C7" s="48" t="s">
        <v>127</v>
      </c>
      <c r="D7" s="48" t="s">
        <v>127</v>
      </c>
      <c r="E7" s="48" t="s">
        <v>127</v>
      </c>
      <c r="F7" s="48" t="s">
        <v>127</v>
      </c>
      <c r="G7" s="48" t="s">
        <v>127</v>
      </c>
      <c r="H7" s="48" t="s">
        <v>127</v>
      </c>
      <c r="I7" s="48" t="s">
        <v>127</v>
      </c>
      <c r="J7" s="48" t="s">
        <v>127</v>
      </c>
      <c r="K7" s="48" t="s">
        <v>127</v>
      </c>
      <c r="L7" s="48" t="s">
        <v>127</v>
      </c>
      <c r="M7" s="48" t="s">
        <v>127</v>
      </c>
      <c r="N7" s="48" t="s">
        <v>127</v>
      </c>
      <c r="O7" s="48" t="s">
        <v>127</v>
      </c>
      <c r="P7" s="48" t="s">
        <v>127</v>
      </c>
      <c r="Q7" s="48" t="s">
        <v>127</v>
      </c>
      <c r="R7" s="48" t="s">
        <v>127</v>
      </c>
      <c r="S7" s="48" t="s">
        <v>127</v>
      </c>
      <c r="T7" s="48" t="s">
        <v>127</v>
      </c>
      <c r="U7" s="48" t="s">
        <v>127</v>
      </c>
      <c r="V7" s="48" t="s">
        <v>127</v>
      </c>
      <c r="W7" s="48" t="s">
        <v>127</v>
      </c>
      <c r="X7" s="48" t="s">
        <v>127</v>
      </c>
      <c r="Y7" s="48" t="s">
        <v>127</v>
      </c>
    </row>
    <row r="8" spans="1:25" ht="13.5">
      <c r="A8" s="49" t="s">
        <v>28</v>
      </c>
      <c r="B8" s="48" t="s">
        <v>127</v>
      </c>
      <c r="C8" s="50">
        <v>398735</v>
      </c>
      <c r="D8" s="50">
        <v>407040</v>
      </c>
      <c r="E8" s="50">
        <v>432529</v>
      </c>
      <c r="F8" s="50">
        <v>456520</v>
      </c>
      <c r="G8" s="50">
        <v>478846</v>
      </c>
      <c r="H8" s="50">
        <v>510588</v>
      </c>
      <c r="I8" s="50">
        <v>538216</v>
      </c>
      <c r="J8" s="50">
        <v>570453</v>
      </c>
      <c r="K8" s="50">
        <v>601164</v>
      </c>
      <c r="L8" s="50">
        <v>642044</v>
      </c>
      <c r="M8" s="50">
        <v>685771</v>
      </c>
      <c r="N8" s="50">
        <v>733355</v>
      </c>
      <c r="O8" s="50">
        <v>778682</v>
      </c>
      <c r="P8" s="50">
        <v>837397</v>
      </c>
      <c r="Q8" s="50">
        <v>888422</v>
      </c>
      <c r="R8" s="50">
        <v>959498</v>
      </c>
      <c r="S8" s="50">
        <v>1039068</v>
      </c>
      <c r="T8" s="50">
        <v>1130826</v>
      </c>
      <c r="U8" s="50">
        <v>1214712</v>
      </c>
      <c r="V8" s="50">
        <v>1245953</v>
      </c>
      <c r="W8" s="50">
        <v>1352771</v>
      </c>
      <c r="X8" s="50">
        <v>1443630</v>
      </c>
      <c r="Y8" s="50">
        <v>1485696</v>
      </c>
    </row>
    <row r="9" spans="1:25" ht="13.5">
      <c r="A9" s="49" t="s">
        <v>30</v>
      </c>
      <c r="B9" s="48" t="s">
        <v>127</v>
      </c>
      <c r="C9" s="47">
        <v>135142.103</v>
      </c>
      <c r="D9" s="47">
        <v>144120.65</v>
      </c>
      <c r="E9" s="47">
        <v>152748.16399999999</v>
      </c>
      <c r="F9" s="47">
        <v>157833.23800000001</v>
      </c>
      <c r="G9" s="47">
        <v>165503.28400000001</v>
      </c>
      <c r="H9" s="47">
        <v>172069.50899999999</v>
      </c>
      <c r="I9" s="47">
        <v>179400.704</v>
      </c>
      <c r="J9" s="47">
        <v>182186.09599999999</v>
      </c>
      <c r="K9" s="47">
        <v>189326.64499999999</v>
      </c>
      <c r="L9" s="47">
        <v>195735.82399999999</v>
      </c>
      <c r="M9" s="47">
        <v>204954.32199999999</v>
      </c>
      <c r="N9" s="47">
        <v>209653.98699999999</v>
      </c>
      <c r="O9" s="47">
        <v>217798.965</v>
      </c>
      <c r="P9" s="47">
        <v>222825.269</v>
      </c>
      <c r="Q9" s="47">
        <v>232958.769</v>
      </c>
      <c r="R9" s="47">
        <v>242863.11799999999</v>
      </c>
      <c r="S9" s="47">
        <v>256248.74799999999</v>
      </c>
      <c r="T9" s="47">
        <v>270716.87</v>
      </c>
      <c r="U9" s="47">
        <v>282086.321</v>
      </c>
      <c r="V9" s="47">
        <v>273569.94099999999</v>
      </c>
      <c r="W9" s="47">
        <v>285372.78200000001</v>
      </c>
      <c r="X9" s="47">
        <v>297209.60100000002</v>
      </c>
      <c r="Y9" s="47">
        <v>305109.38799999998</v>
      </c>
    </row>
    <row r="10" spans="1:25" ht="13.5">
      <c r="A10" s="49" t="s">
        <v>32</v>
      </c>
      <c r="B10" s="48" t="s">
        <v>127</v>
      </c>
      <c r="C10" s="50">
        <v>167557.03812427589</v>
      </c>
      <c r="D10" s="50">
        <v>176202.95016456701</v>
      </c>
      <c r="E10" s="50">
        <v>184980.9468392964</v>
      </c>
      <c r="F10" s="50">
        <v>192392.02113437289</v>
      </c>
      <c r="G10" s="50">
        <v>204329.8099166743</v>
      </c>
      <c r="H10" s="50">
        <v>211232</v>
      </c>
      <c r="I10" s="50">
        <v>215591</v>
      </c>
      <c r="J10" s="50">
        <v>225832</v>
      </c>
      <c r="K10" s="50">
        <v>234032</v>
      </c>
      <c r="L10" s="50">
        <v>243515</v>
      </c>
      <c r="M10" s="50">
        <v>258312</v>
      </c>
      <c r="N10" s="50">
        <v>263966</v>
      </c>
      <c r="O10" s="50">
        <v>272257</v>
      </c>
      <c r="P10" s="50">
        <v>280359</v>
      </c>
      <c r="Q10" s="50">
        <v>294505</v>
      </c>
      <c r="R10" s="50">
        <v>305423</v>
      </c>
      <c r="S10" s="50">
        <v>321554</v>
      </c>
      <c r="T10" s="50">
        <v>339181</v>
      </c>
      <c r="U10" s="50">
        <v>351342</v>
      </c>
      <c r="V10" s="50">
        <v>338538</v>
      </c>
      <c r="W10" s="50">
        <v>361953</v>
      </c>
      <c r="X10" s="50">
        <v>372698</v>
      </c>
      <c r="Y10" s="50">
        <v>376903</v>
      </c>
    </row>
    <row r="11" spans="1:25" ht="13.5">
      <c r="A11" s="49" t="s">
        <v>34</v>
      </c>
      <c r="B11" s="48" t="s">
        <v>127</v>
      </c>
      <c r="C11" s="47">
        <v>655477</v>
      </c>
      <c r="D11" s="47">
        <v>662513</v>
      </c>
      <c r="E11" s="47">
        <v>675083</v>
      </c>
      <c r="F11" s="47">
        <v>702015</v>
      </c>
      <c r="G11" s="47">
        <v>742879</v>
      </c>
      <c r="H11" s="47">
        <v>781876</v>
      </c>
      <c r="I11" s="47">
        <v>808534</v>
      </c>
      <c r="J11" s="47">
        <v>855029</v>
      </c>
      <c r="K11" s="47">
        <v>884553</v>
      </c>
      <c r="L11" s="47">
        <v>949209</v>
      </c>
      <c r="M11" s="47">
        <v>1048545</v>
      </c>
      <c r="N11" s="47">
        <v>1076695</v>
      </c>
      <c r="O11" s="47">
        <v>1124037</v>
      </c>
      <c r="P11" s="47">
        <v>1184585</v>
      </c>
      <c r="Q11" s="47">
        <v>1264600</v>
      </c>
      <c r="R11" s="47">
        <v>1348097</v>
      </c>
      <c r="S11" s="47">
        <v>1436166</v>
      </c>
      <c r="T11" s="47">
        <v>1510033</v>
      </c>
      <c r="U11" s="47">
        <v>1583160</v>
      </c>
      <c r="V11" s="47">
        <v>1505295</v>
      </c>
      <c r="W11" s="47">
        <v>1596394</v>
      </c>
      <c r="X11" s="47" t="s">
        <v>129</v>
      </c>
      <c r="Y11" s="47" t="s">
        <v>129</v>
      </c>
    </row>
    <row r="12" spans="1:25" ht="13.5">
      <c r="A12" s="49" t="s">
        <v>38</v>
      </c>
      <c r="B12" s="48" t="s">
        <v>127</v>
      </c>
      <c r="C12" s="50" t="s">
        <v>129</v>
      </c>
      <c r="D12" s="50" t="s">
        <v>129</v>
      </c>
      <c r="E12" s="50" t="s">
        <v>129</v>
      </c>
      <c r="F12" s="50" t="s">
        <v>129</v>
      </c>
      <c r="G12" s="50" t="s">
        <v>129</v>
      </c>
      <c r="H12" s="50" t="s">
        <v>129</v>
      </c>
      <c r="I12" s="50">
        <v>31016625.079999998</v>
      </c>
      <c r="J12" s="50">
        <v>34497058.399999999</v>
      </c>
      <c r="K12" s="50">
        <v>36691928.149999999</v>
      </c>
      <c r="L12" s="50">
        <v>37205529.289999999</v>
      </c>
      <c r="M12" s="50">
        <v>40601626.969999999</v>
      </c>
      <c r="N12" s="50">
        <v>43775267.68</v>
      </c>
      <c r="O12" s="50">
        <v>46449572.210000001</v>
      </c>
      <c r="P12" s="50">
        <v>49592504.619999997</v>
      </c>
      <c r="Q12" s="50">
        <v>55764910.710000001</v>
      </c>
      <c r="R12" s="50">
        <v>63126502.229999997</v>
      </c>
      <c r="S12" s="50">
        <v>72282882.719999999</v>
      </c>
      <c r="T12" s="50">
        <v>80575160.530000001</v>
      </c>
      <c r="U12" s="50">
        <v>87102052.709999993</v>
      </c>
      <c r="V12" s="50">
        <v>90202497.430000007</v>
      </c>
      <c r="W12" s="50">
        <v>103542128</v>
      </c>
      <c r="X12" s="50">
        <v>114649694.5</v>
      </c>
      <c r="Y12" s="50">
        <v>124363876.3</v>
      </c>
    </row>
    <row r="13" spans="1:25" ht="13.5">
      <c r="A13" s="49" t="s">
        <v>40</v>
      </c>
      <c r="B13" s="48" t="s">
        <v>127</v>
      </c>
      <c r="C13" s="47" t="s">
        <v>129</v>
      </c>
      <c r="D13" s="47" t="s">
        <v>129</v>
      </c>
      <c r="E13" s="47" t="s">
        <v>129</v>
      </c>
      <c r="F13" s="47">
        <v>1155102</v>
      </c>
      <c r="G13" s="47">
        <v>1335439</v>
      </c>
      <c r="H13" s="47">
        <v>1534308</v>
      </c>
      <c r="I13" s="47">
        <v>1746473</v>
      </c>
      <c r="J13" s="47">
        <v>1867730</v>
      </c>
      <c r="K13" s="47">
        <v>2039143</v>
      </c>
      <c r="L13" s="47">
        <v>2114325</v>
      </c>
      <c r="M13" s="47">
        <v>2230672</v>
      </c>
      <c r="N13" s="47">
        <v>2380068</v>
      </c>
      <c r="O13" s="47">
        <v>2472343</v>
      </c>
      <c r="P13" s="47">
        <v>2594498</v>
      </c>
      <c r="Q13" s="47">
        <v>2790213</v>
      </c>
      <c r="R13" s="47">
        <v>2984715</v>
      </c>
      <c r="S13" s="47">
        <v>3180350</v>
      </c>
      <c r="T13" s="47">
        <v>3401225</v>
      </c>
      <c r="U13" s="47">
        <v>3668012</v>
      </c>
      <c r="V13" s="47">
        <v>3508454</v>
      </c>
      <c r="W13" s="47">
        <v>3505956</v>
      </c>
      <c r="X13" s="47">
        <v>3565877</v>
      </c>
      <c r="Y13" s="47">
        <v>3560995</v>
      </c>
    </row>
    <row r="14" spans="1:25" ht="13.5">
      <c r="A14" s="49" t="s">
        <v>44</v>
      </c>
      <c r="B14" s="48" t="s">
        <v>127</v>
      </c>
      <c r="C14" s="50">
        <v>818974</v>
      </c>
      <c r="D14" s="50">
        <v>851118</v>
      </c>
      <c r="E14" s="50">
        <v>886151</v>
      </c>
      <c r="F14" s="50">
        <v>897353</v>
      </c>
      <c r="G14" s="50">
        <v>962547</v>
      </c>
      <c r="H14" s="50">
        <v>1008638</v>
      </c>
      <c r="I14" s="50">
        <v>1055831</v>
      </c>
      <c r="J14" s="50">
        <v>1109707</v>
      </c>
      <c r="K14" s="50">
        <v>1150472</v>
      </c>
      <c r="L14" s="50">
        <v>1203243</v>
      </c>
      <c r="M14" s="50">
        <v>1266607</v>
      </c>
      <c r="N14" s="50">
        <v>1316776</v>
      </c>
      <c r="O14" s="50">
        <v>1356521</v>
      </c>
      <c r="P14" s="50">
        <v>1392120</v>
      </c>
      <c r="Q14" s="50">
        <v>1472917</v>
      </c>
      <c r="R14" s="50">
        <v>1566806</v>
      </c>
      <c r="S14" s="50">
        <v>1662101</v>
      </c>
      <c r="T14" s="50">
        <v>1713505</v>
      </c>
      <c r="U14" s="50">
        <v>1780887</v>
      </c>
      <c r="V14" s="50">
        <v>1691067</v>
      </c>
      <c r="W14" s="50">
        <v>1800694</v>
      </c>
      <c r="X14" s="50">
        <v>1840282</v>
      </c>
      <c r="Y14" s="50">
        <v>1880698</v>
      </c>
    </row>
    <row r="15" spans="1:25" ht="13.5">
      <c r="A15" s="49" t="s">
        <v>48</v>
      </c>
      <c r="B15" s="48" t="s">
        <v>127</v>
      </c>
      <c r="C15" s="47" t="s">
        <v>129</v>
      </c>
      <c r="D15" s="47" t="s">
        <v>129</v>
      </c>
      <c r="E15" s="47" t="s">
        <v>129</v>
      </c>
      <c r="F15" s="47" t="s">
        <v>129</v>
      </c>
      <c r="G15" s="47" t="s">
        <v>129</v>
      </c>
      <c r="H15" s="47">
        <v>2768.7307810000002</v>
      </c>
      <c r="I15" s="47">
        <v>3652.6283050000002</v>
      </c>
      <c r="J15" s="47">
        <v>4364.9631719999998</v>
      </c>
      <c r="K15" s="47">
        <v>4972.0680609999999</v>
      </c>
      <c r="L15" s="47">
        <v>5284.8446379999996</v>
      </c>
      <c r="M15" s="47">
        <v>5958.4681469999996</v>
      </c>
      <c r="N15" s="47">
        <v>6686.7115379999996</v>
      </c>
      <c r="O15" s="47">
        <v>7456.5168910000002</v>
      </c>
      <c r="P15" s="47">
        <v>8267.0737809999991</v>
      </c>
      <c r="Q15" s="47">
        <v>9219.6275669999995</v>
      </c>
      <c r="R15" s="47">
        <v>10756.302180000001</v>
      </c>
      <c r="S15" s="47">
        <v>12690.728684</v>
      </c>
      <c r="T15" s="47">
        <v>15003.665241999999</v>
      </c>
      <c r="U15" s="47">
        <v>15419.957764999999</v>
      </c>
      <c r="V15" s="47">
        <v>13533.185825</v>
      </c>
      <c r="W15" s="47">
        <v>13571.851169</v>
      </c>
      <c r="X15" s="47">
        <v>15361.046367000001</v>
      </c>
      <c r="Y15" s="47">
        <v>16584.462454</v>
      </c>
    </row>
    <row r="16" spans="1:25" ht="13.5">
      <c r="A16" s="49" t="s">
        <v>50</v>
      </c>
      <c r="B16" s="48" t="s">
        <v>127</v>
      </c>
      <c r="C16" s="50">
        <v>86782</v>
      </c>
      <c r="D16" s="50">
        <v>82044</v>
      </c>
      <c r="E16" s="50">
        <v>78983</v>
      </c>
      <c r="F16" s="50">
        <v>79314</v>
      </c>
      <c r="G16" s="50">
        <v>84605</v>
      </c>
      <c r="H16" s="50">
        <v>92873</v>
      </c>
      <c r="I16" s="50">
        <v>96525</v>
      </c>
      <c r="J16" s="50">
        <v>105451</v>
      </c>
      <c r="K16" s="50">
        <v>113943</v>
      </c>
      <c r="L16" s="50">
        <v>120733</v>
      </c>
      <c r="M16" s="50">
        <v>131185</v>
      </c>
      <c r="N16" s="50">
        <v>139095</v>
      </c>
      <c r="O16" s="50">
        <v>143885</v>
      </c>
      <c r="P16" s="50">
        <v>144428</v>
      </c>
      <c r="Q16" s="50">
        <v>153416</v>
      </c>
      <c r="R16" s="50">
        <v>158154</v>
      </c>
      <c r="S16" s="50">
        <v>167337</v>
      </c>
      <c r="T16" s="50">
        <v>179907</v>
      </c>
      <c r="U16" s="50">
        <v>186465</v>
      </c>
      <c r="V16" s="50">
        <v>175067</v>
      </c>
      <c r="W16" s="50">
        <v>181384</v>
      </c>
      <c r="X16" s="50">
        <v>189170</v>
      </c>
      <c r="Y16" s="50">
        <v>192303</v>
      </c>
    </row>
    <row r="17" spans="1:25" ht="13.5">
      <c r="A17" s="49" t="s">
        <v>52</v>
      </c>
      <c r="B17" s="48" t="s">
        <v>127</v>
      </c>
      <c r="C17" s="47">
        <v>1030795.8</v>
      </c>
      <c r="D17" s="47">
        <v>1068003.3</v>
      </c>
      <c r="E17" s="47">
        <v>1107406.7</v>
      </c>
      <c r="F17" s="47">
        <v>1121216.8</v>
      </c>
      <c r="G17" s="47">
        <v>1156755.5</v>
      </c>
      <c r="H17" s="47">
        <v>1194488.6000000001</v>
      </c>
      <c r="I17" s="47">
        <v>1231805.3999999999</v>
      </c>
      <c r="J17" s="47">
        <v>1274543.5</v>
      </c>
      <c r="K17" s="47">
        <v>1332650.3</v>
      </c>
      <c r="L17" s="47">
        <v>1389141.4</v>
      </c>
      <c r="M17" s="47">
        <v>1460057.3</v>
      </c>
      <c r="N17" s="47">
        <v>1515849</v>
      </c>
      <c r="O17" s="47">
        <v>1553291.6</v>
      </c>
      <c r="P17" s="47">
        <v>1603696.4</v>
      </c>
      <c r="Q17" s="47">
        <v>1677247.1</v>
      </c>
      <c r="R17" s="47">
        <v>1744921.8</v>
      </c>
      <c r="S17" s="47">
        <v>1830262.32</v>
      </c>
      <c r="T17" s="47">
        <v>1919705.08</v>
      </c>
      <c r="U17" s="47">
        <v>1967248</v>
      </c>
      <c r="V17" s="47">
        <v>1920576.91</v>
      </c>
      <c r="W17" s="47">
        <v>1976078.73</v>
      </c>
      <c r="X17" s="47">
        <v>2043994.04</v>
      </c>
      <c r="Y17" s="47">
        <v>2067175</v>
      </c>
    </row>
    <row r="18" spans="1:25" ht="13.5">
      <c r="A18" s="49" t="s">
        <v>42</v>
      </c>
      <c r="B18" s="48" t="s">
        <v>127</v>
      </c>
      <c r="C18" s="50">
        <v>1432963.801214549</v>
      </c>
      <c r="D18" s="50">
        <v>1541640</v>
      </c>
      <c r="E18" s="50">
        <v>1653520</v>
      </c>
      <c r="F18" s="50">
        <v>1698820</v>
      </c>
      <c r="G18" s="50">
        <v>1771630</v>
      </c>
      <c r="H18" s="50">
        <v>1832580</v>
      </c>
      <c r="I18" s="50">
        <v>1862980</v>
      </c>
      <c r="J18" s="50">
        <v>1896940</v>
      </c>
      <c r="K18" s="50">
        <v>1937720</v>
      </c>
      <c r="L18" s="50">
        <v>1976160</v>
      </c>
      <c r="M18" s="50">
        <v>2025870</v>
      </c>
      <c r="N18" s="50">
        <v>2078140</v>
      </c>
      <c r="O18" s="50">
        <v>2103530</v>
      </c>
      <c r="P18" s="50">
        <v>2129350</v>
      </c>
      <c r="Q18" s="50">
        <v>2214510</v>
      </c>
      <c r="R18" s="50">
        <v>2249590</v>
      </c>
      <c r="S18" s="50">
        <v>2361030</v>
      </c>
      <c r="T18" s="50">
        <v>2470330</v>
      </c>
      <c r="U18" s="50">
        <v>2502630</v>
      </c>
      <c r="V18" s="50">
        <v>2433460</v>
      </c>
      <c r="W18" s="50">
        <v>2549400</v>
      </c>
      <c r="X18" s="50">
        <v>2668920</v>
      </c>
      <c r="Y18" s="50">
        <v>2730070</v>
      </c>
    </row>
    <row r="19" spans="1:25" ht="13.5">
      <c r="A19" s="49" t="s">
        <v>56</v>
      </c>
      <c r="B19" s="48" t="s">
        <v>127</v>
      </c>
      <c r="C19" s="47">
        <v>44356.244905783169</v>
      </c>
      <c r="D19" s="47">
        <v>55007.270181023072</v>
      </c>
      <c r="E19" s="47">
        <v>63786.803463058422</v>
      </c>
      <c r="F19" s="47">
        <v>71589.570480561772</v>
      </c>
      <c r="G19" s="47">
        <v>81215.213837736286</v>
      </c>
      <c r="H19" s="47">
        <v>91063.218712085494</v>
      </c>
      <c r="I19" s="47">
        <v>99728.228099092157</v>
      </c>
      <c r="J19" s="47">
        <v>110393.27980063741</v>
      </c>
      <c r="K19" s="47">
        <v>119979.34677479209</v>
      </c>
      <c r="L19" s="47">
        <v>126104.269290767</v>
      </c>
      <c r="M19" s="47">
        <v>135575.7337740355</v>
      </c>
      <c r="N19" s="47">
        <v>146197.54678837251</v>
      </c>
      <c r="O19" s="47">
        <v>155795.76135987489</v>
      </c>
      <c r="P19" s="47">
        <v>170066.17904862709</v>
      </c>
      <c r="Q19" s="47">
        <v>182507.41547240451</v>
      </c>
      <c r="R19" s="47">
        <v>190240.46943299999</v>
      </c>
      <c r="S19" s="47">
        <v>203836.27583599999</v>
      </c>
      <c r="T19" s="47">
        <v>216774.699184</v>
      </c>
      <c r="U19" s="47">
        <v>225573.78712600001</v>
      </c>
      <c r="V19" s="47">
        <v>225451.880301</v>
      </c>
      <c r="W19" s="47">
        <v>215917.09662</v>
      </c>
      <c r="X19" s="47">
        <v>202482.28768099999</v>
      </c>
      <c r="Y19" s="47">
        <v>194705.14034700001</v>
      </c>
    </row>
    <row r="20" spans="1:25" ht="13.5">
      <c r="A20" s="49" t="s">
        <v>58</v>
      </c>
      <c r="B20" s="48" t="s">
        <v>127</v>
      </c>
      <c r="C20" s="50" t="s">
        <v>129</v>
      </c>
      <c r="D20" s="50" t="s">
        <v>129</v>
      </c>
      <c r="E20" s="50" t="s">
        <v>129</v>
      </c>
      <c r="F20" s="50">
        <v>3572618.8974167262</v>
      </c>
      <c r="G20" s="50">
        <v>4376881.8073670538</v>
      </c>
      <c r="H20" s="50">
        <v>5540515</v>
      </c>
      <c r="I20" s="50">
        <v>6745845</v>
      </c>
      <c r="J20" s="50">
        <v>8229554</v>
      </c>
      <c r="K20" s="50">
        <v>9716253</v>
      </c>
      <c r="L20" s="50">
        <v>10795499</v>
      </c>
      <c r="M20" s="50">
        <v>12439839</v>
      </c>
      <c r="N20" s="50">
        <v>14344117</v>
      </c>
      <c r="O20" s="50">
        <v>16229021</v>
      </c>
      <c r="P20" s="50">
        <v>17867199</v>
      </c>
      <c r="Q20" s="50">
        <v>19584760</v>
      </c>
      <c r="R20" s="50">
        <v>20829863</v>
      </c>
      <c r="S20" s="50">
        <v>22398915.399999999</v>
      </c>
      <c r="T20" s="50">
        <v>23244318</v>
      </c>
      <c r="U20" s="50">
        <v>24841462</v>
      </c>
      <c r="V20" s="50">
        <v>24511270</v>
      </c>
      <c r="W20" s="50">
        <v>25259084</v>
      </c>
      <c r="X20" s="50">
        <v>26183669</v>
      </c>
      <c r="Y20" s="50">
        <v>26541505</v>
      </c>
    </row>
    <row r="21" spans="1:25" ht="13.5">
      <c r="A21" s="49" t="s">
        <v>62</v>
      </c>
      <c r="B21" s="48" t="s">
        <v>127</v>
      </c>
      <c r="C21" s="47">
        <v>359053.05753799999</v>
      </c>
      <c r="D21" s="47">
        <v>391068.54460099997</v>
      </c>
      <c r="E21" s="47">
        <v>392474.376613</v>
      </c>
      <c r="F21" s="47">
        <v>404177.81835399999</v>
      </c>
      <c r="G21" s="47">
        <v>426738.57368600002</v>
      </c>
      <c r="H21" s="47">
        <v>441302.42121</v>
      </c>
      <c r="I21" s="47">
        <v>476309.852556</v>
      </c>
      <c r="J21" s="47">
        <v>514338.350699</v>
      </c>
      <c r="K21" s="47">
        <v>575681.65308600001</v>
      </c>
      <c r="L21" s="47">
        <v>620010.79307400004</v>
      </c>
      <c r="M21" s="47">
        <v>664837.37823999999</v>
      </c>
      <c r="N21" s="47">
        <v>747637.50360199995</v>
      </c>
      <c r="O21" s="47">
        <v>815122.85462200001</v>
      </c>
      <c r="P21" s="47">
        <v>828302.91924800002</v>
      </c>
      <c r="Q21" s="47">
        <v>892396.445725</v>
      </c>
      <c r="R21" s="47">
        <v>988785.93468299997</v>
      </c>
      <c r="S21" s="47">
        <v>1100415.703497</v>
      </c>
      <c r="T21" s="47">
        <v>1243979.3634810001</v>
      </c>
      <c r="U21" s="47">
        <v>1161257.6451109999</v>
      </c>
      <c r="V21" s="47">
        <v>1206027.7054320001</v>
      </c>
      <c r="W21" s="47">
        <v>1266434.8583529999</v>
      </c>
      <c r="X21" s="47">
        <v>1397703.877779</v>
      </c>
      <c r="Y21" s="47">
        <v>1510740.1227510001</v>
      </c>
    </row>
    <row r="22" spans="1:25" ht="13.5">
      <c r="A22" s="49" t="s">
        <v>60</v>
      </c>
      <c r="B22" s="48" t="s">
        <v>127</v>
      </c>
      <c r="C22" s="50">
        <v>34151.927183471802</v>
      </c>
      <c r="D22" s="50">
        <v>35583.650572066472</v>
      </c>
      <c r="E22" s="50">
        <v>37327.365497389852</v>
      </c>
      <c r="F22" s="50">
        <v>40494.602982304103</v>
      </c>
      <c r="G22" s="50">
        <v>43751.264455303972</v>
      </c>
      <c r="H22" s="50">
        <v>48593.005102000003</v>
      </c>
      <c r="I22" s="50">
        <v>53597.947044</v>
      </c>
      <c r="J22" s="50">
        <v>60814.478601000003</v>
      </c>
      <c r="K22" s="50">
        <v>69733.259166999997</v>
      </c>
      <c r="L22" s="50">
        <v>78077.657567999995</v>
      </c>
      <c r="M22" s="50">
        <v>91157.130686000004</v>
      </c>
      <c r="N22" s="50">
        <v>99437.142875999998</v>
      </c>
      <c r="O22" s="50">
        <v>108543.294318</v>
      </c>
      <c r="P22" s="50">
        <v>120343.204843</v>
      </c>
      <c r="Q22" s="50">
        <v>128609.75894</v>
      </c>
      <c r="R22" s="50">
        <v>140442.47502400001</v>
      </c>
      <c r="S22" s="50">
        <v>155617.55947800001</v>
      </c>
      <c r="T22" s="50">
        <v>164343.25466000001</v>
      </c>
      <c r="U22" s="50">
        <v>156245.46713999999</v>
      </c>
      <c r="V22" s="50">
        <v>135279.018752</v>
      </c>
      <c r="W22" s="50">
        <v>132905.423882</v>
      </c>
      <c r="X22" s="50">
        <v>131946.657446</v>
      </c>
      <c r="Y22" s="50">
        <v>133864.28537600001</v>
      </c>
    </row>
    <row r="23" spans="1:25" ht="13.5">
      <c r="A23" s="49" t="s">
        <v>64</v>
      </c>
      <c r="B23" s="48" t="s">
        <v>127</v>
      </c>
      <c r="C23" s="47">
        <v>109750.0135</v>
      </c>
      <c r="D23" s="47">
        <v>143416.43309999999</v>
      </c>
      <c r="E23" s="47">
        <v>172712.90239999999</v>
      </c>
      <c r="F23" s="47">
        <v>199694.61730000001</v>
      </c>
      <c r="G23" s="47">
        <v>241066.06510000001</v>
      </c>
      <c r="H23" s="47">
        <v>281556.67920000001</v>
      </c>
      <c r="I23" s="47">
        <v>324812.88579999999</v>
      </c>
      <c r="J23" s="47">
        <v>360195.71340000001</v>
      </c>
      <c r="K23" s="47">
        <v>401893.52649999998</v>
      </c>
      <c r="L23" s="47">
        <v>436979.43489999999</v>
      </c>
      <c r="M23" s="47">
        <v>472257.83</v>
      </c>
      <c r="N23" s="47">
        <v>491069.36719999998</v>
      </c>
      <c r="O23" s="47">
        <v>512997.23570000002</v>
      </c>
      <c r="P23" s="47">
        <v>517829.52720000001</v>
      </c>
      <c r="Q23" s="47">
        <v>548461.09519999998</v>
      </c>
      <c r="R23" s="47">
        <v>593709.16700000002</v>
      </c>
      <c r="S23" s="47">
        <v>643288.11769999994</v>
      </c>
      <c r="T23" s="47">
        <v>682401.18579999998</v>
      </c>
      <c r="U23" s="47">
        <v>708306.70649999997</v>
      </c>
      <c r="V23" s="47">
        <v>745397.83840000001</v>
      </c>
      <c r="W23" s="47">
        <v>794873.75800000003</v>
      </c>
      <c r="X23" s="47">
        <v>851664.3798</v>
      </c>
      <c r="Y23" s="47">
        <v>900419.0466</v>
      </c>
    </row>
    <row r="24" spans="1:25" ht="13.5">
      <c r="A24" s="49" t="s">
        <v>66</v>
      </c>
      <c r="B24" s="48" t="s">
        <v>127</v>
      </c>
      <c r="C24" s="50">
        <v>692626.59621700004</v>
      </c>
      <c r="D24" s="50">
        <v>755057.59435300005</v>
      </c>
      <c r="E24" s="50">
        <v>793062.34860499995</v>
      </c>
      <c r="F24" s="50">
        <v>818559.11730000004</v>
      </c>
      <c r="G24" s="50">
        <v>864567.86098400003</v>
      </c>
      <c r="H24" s="50">
        <v>936548.59433300002</v>
      </c>
      <c r="I24" s="50">
        <v>995071.40977799997</v>
      </c>
      <c r="J24" s="50">
        <v>1045914.720589</v>
      </c>
      <c r="K24" s="50">
        <v>1088093.2721289999</v>
      </c>
      <c r="L24" s="50">
        <v>1128419.380929</v>
      </c>
      <c r="M24" s="50">
        <v>1189211.9706649999</v>
      </c>
      <c r="N24" s="50">
        <v>1247268.2572339999</v>
      </c>
      <c r="O24" s="50">
        <v>1293041.0372659999</v>
      </c>
      <c r="P24" s="50">
        <v>1332511.333234</v>
      </c>
      <c r="Q24" s="50">
        <v>1392852.9758850001</v>
      </c>
      <c r="R24" s="50">
        <v>1436795.2642630001</v>
      </c>
      <c r="S24" s="50">
        <v>1497538.4043980001</v>
      </c>
      <c r="T24" s="50">
        <v>1553332.2036039999</v>
      </c>
      <c r="U24" s="50">
        <v>1557959.2735210001</v>
      </c>
      <c r="V24" s="50">
        <v>1512683.616035</v>
      </c>
      <c r="W24" s="50">
        <v>1544564.5081760001</v>
      </c>
      <c r="X24" s="50">
        <v>1571008.8392940001</v>
      </c>
      <c r="Y24" s="50">
        <v>1556781.287856</v>
      </c>
    </row>
    <row r="25" spans="1:25" ht="13.5">
      <c r="A25" s="49" t="s">
        <v>68</v>
      </c>
      <c r="B25" s="48" t="s">
        <v>127</v>
      </c>
      <c r="C25" s="47">
        <v>452501649.62965411</v>
      </c>
      <c r="D25" s="47">
        <v>479862003.34153157</v>
      </c>
      <c r="E25" s="47">
        <v>492332707.17071211</v>
      </c>
      <c r="F25" s="47">
        <v>495483593.11035252</v>
      </c>
      <c r="G25" s="47">
        <v>499939722.75978363</v>
      </c>
      <c r="H25" s="47">
        <v>506783619.67196691</v>
      </c>
      <c r="I25" s="47">
        <v>518443674.94126952</v>
      </c>
      <c r="J25" s="47">
        <v>530549068.96465182</v>
      </c>
      <c r="K25" s="47">
        <v>519827525.7652353</v>
      </c>
      <c r="L25" s="47">
        <v>511873074.85627627</v>
      </c>
      <c r="M25" s="47">
        <v>517355870.29019821</v>
      </c>
      <c r="N25" s="47">
        <v>513932500</v>
      </c>
      <c r="O25" s="47">
        <v>507188700</v>
      </c>
      <c r="P25" s="47">
        <v>507116900</v>
      </c>
      <c r="Q25" s="47">
        <v>513111800</v>
      </c>
      <c r="R25" s="47">
        <v>515652400</v>
      </c>
      <c r="S25" s="47">
        <v>521151700</v>
      </c>
      <c r="T25" s="47">
        <v>530313100</v>
      </c>
      <c r="U25" s="47">
        <v>518002300</v>
      </c>
      <c r="V25" s="47">
        <v>484216400</v>
      </c>
      <c r="W25" s="47">
        <v>495358700</v>
      </c>
      <c r="X25" s="47">
        <v>485307700</v>
      </c>
      <c r="Y25" s="47">
        <v>490722100</v>
      </c>
    </row>
    <row r="26" spans="1:25" ht="13.5">
      <c r="A26" s="49" t="s">
        <v>70</v>
      </c>
      <c r="B26" s="48" t="s">
        <v>127</v>
      </c>
      <c r="C26" s="50">
        <v>191284300</v>
      </c>
      <c r="D26" s="50">
        <v>231097100</v>
      </c>
      <c r="E26" s="50">
        <v>263501100</v>
      </c>
      <c r="F26" s="50">
        <v>298057100</v>
      </c>
      <c r="G26" s="50">
        <v>348955600</v>
      </c>
      <c r="H26" s="50">
        <v>408013600</v>
      </c>
      <c r="I26" s="50">
        <v>458636300</v>
      </c>
      <c r="J26" s="50">
        <v>502865400</v>
      </c>
      <c r="K26" s="50">
        <v>492574300</v>
      </c>
      <c r="L26" s="50">
        <v>542177500</v>
      </c>
      <c r="M26" s="50">
        <v>600158800</v>
      </c>
      <c r="N26" s="50">
        <v>649898900</v>
      </c>
      <c r="O26" s="50">
        <v>720996300</v>
      </c>
      <c r="P26" s="50">
        <v>767771400</v>
      </c>
      <c r="Q26" s="50">
        <v>829326700</v>
      </c>
      <c r="R26" s="50">
        <v>864427300</v>
      </c>
      <c r="S26" s="50">
        <v>910134200</v>
      </c>
      <c r="T26" s="50">
        <v>976813900</v>
      </c>
      <c r="U26" s="50">
        <v>1034115400</v>
      </c>
      <c r="V26" s="50">
        <v>1069783100</v>
      </c>
      <c r="W26" s="50">
        <v>1174753000</v>
      </c>
      <c r="X26" s="50">
        <v>1238405300</v>
      </c>
      <c r="Y26" s="50">
        <v>1279546400</v>
      </c>
    </row>
    <row r="27" spans="1:25" ht="13.5">
      <c r="A27" s="49" t="s">
        <v>72</v>
      </c>
      <c r="B27" s="48" t="s">
        <v>127</v>
      </c>
      <c r="C27" s="47">
        <v>9950.3005025062539</v>
      </c>
      <c r="D27" s="47">
        <v>11089.16875147606</v>
      </c>
      <c r="E27" s="47">
        <v>11650.318715531819</v>
      </c>
      <c r="F27" s="47">
        <v>12621.824715111579</v>
      </c>
      <c r="G27" s="47">
        <v>13071.243465252661</v>
      </c>
      <c r="H27" s="47">
        <v>13990.6</v>
      </c>
      <c r="I27" s="47">
        <v>14702.9</v>
      </c>
      <c r="J27" s="47">
        <v>15801.6</v>
      </c>
      <c r="K27" s="47">
        <v>16018.2</v>
      </c>
      <c r="L27" s="47">
        <v>17866</v>
      </c>
      <c r="M27" s="47">
        <v>19168.099999999999</v>
      </c>
      <c r="N27" s="47">
        <v>20048</v>
      </c>
      <c r="O27" s="47">
        <v>19887.099999999999</v>
      </c>
      <c r="P27" s="47">
        <v>20015.400000000001</v>
      </c>
      <c r="Q27" s="47">
        <v>23976.5</v>
      </c>
      <c r="R27" s="47">
        <v>25994.3</v>
      </c>
      <c r="S27" s="47">
        <v>25794.3</v>
      </c>
      <c r="T27" s="47">
        <v>30164.9</v>
      </c>
      <c r="U27" s="47">
        <v>29518.2</v>
      </c>
      <c r="V27" s="47">
        <v>23474.194706999999</v>
      </c>
      <c r="W27" s="47">
        <v>27162.063196999999</v>
      </c>
      <c r="X27" s="47">
        <v>28716.603132</v>
      </c>
      <c r="Y27" s="47">
        <v>29224.536703999998</v>
      </c>
    </row>
    <row r="28" spans="1:25" ht="13.5">
      <c r="A28" s="49" t="s">
        <v>74</v>
      </c>
      <c r="B28" s="48" t="s">
        <v>127</v>
      </c>
      <c r="C28" s="50">
        <v>784396.2215744874</v>
      </c>
      <c r="D28" s="50">
        <v>1013135.705077916</v>
      </c>
      <c r="E28" s="50">
        <v>1202289.9256366091</v>
      </c>
      <c r="F28" s="50">
        <v>1338834.9670494059</v>
      </c>
      <c r="G28" s="50">
        <v>1511690.5554858861</v>
      </c>
      <c r="H28" s="50">
        <v>1923142.856130732</v>
      </c>
      <c r="I28" s="50">
        <v>2656297.6884794198</v>
      </c>
      <c r="J28" s="50">
        <v>3374126.5592342541</v>
      </c>
      <c r="K28" s="50">
        <v>4087320.8013462899</v>
      </c>
      <c r="L28" s="50">
        <v>4910771.8509072363</v>
      </c>
      <c r="M28" s="50">
        <v>5879690.4060576037</v>
      </c>
      <c r="N28" s="50">
        <v>6237618.1707773879</v>
      </c>
      <c r="O28" s="50">
        <v>6746039.736538507</v>
      </c>
      <c r="P28" s="50">
        <v>7422932</v>
      </c>
      <c r="Q28" s="50">
        <v>8442966</v>
      </c>
      <c r="R28" s="50">
        <v>9048803</v>
      </c>
      <c r="S28" s="50">
        <v>10142198</v>
      </c>
      <c r="T28" s="50">
        <v>11078515</v>
      </c>
      <c r="U28" s="50">
        <v>11973044</v>
      </c>
      <c r="V28" s="50">
        <v>11708865</v>
      </c>
      <c r="W28" s="50">
        <v>12879725</v>
      </c>
      <c r="X28" s="50">
        <v>14142114</v>
      </c>
      <c r="Y28" s="50" t="s">
        <v>129</v>
      </c>
    </row>
    <row r="29" spans="1:25" ht="13.5">
      <c r="A29" s="49" t="s">
        <v>76</v>
      </c>
      <c r="B29" s="48" t="s">
        <v>127</v>
      </c>
      <c r="C29" s="47">
        <v>241845</v>
      </c>
      <c r="D29" s="47">
        <v>256557</v>
      </c>
      <c r="E29" s="47">
        <v>266385</v>
      </c>
      <c r="F29" s="47">
        <v>276022</v>
      </c>
      <c r="G29" s="47">
        <v>292008</v>
      </c>
      <c r="H29" s="47">
        <v>309796</v>
      </c>
      <c r="I29" s="47">
        <v>322610</v>
      </c>
      <c r="J29" s="47">
        <v>346800</v>
      </c>
      <c r="K29" s="47">
        <v>358704</v>
      </c>
      <c r="L29" s="47">
        <v>390395</v>
      </c>
      <c r="M29" s="47">
        <v>426980</v>
      </c>
      <c r="N29" s="47">
        <v>451110</v>
      </c>
      <c r="O29" s="47">
        <v>469468</v>
      </c>
      <c r="P29" s="47">
        <v>482368</v>
      </c>
      <c r="Q29" s="47">
        <v>504333</v>
      </c>
      <c r="R29" s="47">
        <v>515885</v>
      </c>
      <c r="S29" s="47">
        <v>554741</v>
      </c>
      <c r="T29" s="47">
        <v>581275</v>
      </c>
      <c r="U29" s="47">
        <v>581855</v>
      </c>
      <c r="V29" s="47">
        <v>559385</v>
      </c>
      <c r="W29" s="47">
        <v>577787</v>
      </c>
      <c r="X29" s="47">
        <v>600964</v>
      </c>
      <c r="Y29" s="47">
        <v>604993</v>
      </c>
    </row>
    <row r="30" spans="1:25" ht="13.5">
      <c r="A30" s="49" t="s">
        <v>80</v>
      </c>
      <c r="B30" s="48" t="s">
        <v>127</v>
      </c>
      <c r="C30" s="50">
        <v>72196.201499999996</v>
      </c>
      <c r="D30" s="50">
        <v>70070.857770000002</v>
      </c>
      <c r="E30" s="50">
        <v>72438.987059999999</v>
      </c>
      <c r="F30" s="50">
        <v>77592.021179999996</v>
      </c>
      <c r="G30" s="50">
        <v>83555.240430000005</v>
      </c>
      <c r="H30" s="50">
        <v>89321.024659999995</v>
      </c>
      <c r="I30" s="50">
        <v>92568.690270000006</v>
      </c>
      <c r="J30" s="50">
        <v>97531.74192</v>
      </c>
      <c r="K30" s="50">
        <v>100755.51880000001</v>
      </c>
      <c r="L30" s="50">
        <v>105256.7438</v>
      </c>
      <c r="M30" s="50">
        <v>111348.8778</v>
      </c>
      <c r="N30" s="50">
        <v>120487.2265</v>
      </c>
      <c r="O30" s="50">
        <v>126960.4584</v>
      </c>
      <c r="P30" s="50">
        <v>136017.52900000001</v>
      </c>
      <c r="Q30" s="50">
        <v>144270.17050000001</v>
      </c>
      <c r="R30" s="50">
        <v>150928.87820000001</v>
      </c>
      <c r="S30" s="50">
        <v>157984.6568</v>
      </c>
      <c r="T30" s="50">
        <v>170263.321</v>
      </c>
      <c r="U30" s="50">
        <v>172177.64290000001</v>
      </c>
      <c r="V30" s="50">
        <v>182677.55650000001</v>
      </c>
      <c r="W30" s="50">
        <v>189084.0429</v>
      </c>
      <c r="X30" s="50">
        <v>195954.45480000001</v>
      </c>
      <c r="Y30" s="50" t="s">
        <v>129</v>
      </c>
    </row>
    <row r="31" spans="1:25" ht="13.5">
      <c r="A31" s="49" t="s">
        <v>78</v>
      </c>
      <c r="B31" s="48" t="s">
        <v>127</v>
      </c>
      <c r="C31" s="47">
        <v>715310</v>
      </c>
      <c r="D31" s="47">
        <v>750900</v>
      </c>
      <c r="E31" s="47">
        <v>780413</v>
      </c>
      <c r="F31" s="47">
        <v>819201</v>
      </c>
      <c r="G31" s="47">
        <v>864048</v>
      </c>
      <c r="H31" s="47">
        <v>931980</v>
      </c>
      <c r="I31" s="47">
        <v>1021240</v>
      </c>
      <c r="J31" s="47">
        <v>1107437</v>
      </c>
      <c r="K31" s="47">
        <v>1127499</v>
      </c>
      <c r="L31" s="47">
        <v>1230020</v>
      </c>
      <c r="M31" s="47">
        <v>1461261</v>
      </c>
      <c r="N31" s="47">
        <v>1538257</v>
      </c>
      <c r="O31" s="47">
        <v>1537008</v>
      </c>
      <c r="P31" s="47">
        <v>1602106</v>
      </c>
      <c r="Q31" s="47">
        <v>1756168</v>
      </c>
      <c r="R31" s="47">
        <v>1980679</v>
      </c>
      <c r="S31" s="47">
        <v>2182366</v>
      </c>
      <c r="T31" s="47">
        <v>2299174</v>
      </c>
      <c r="U31" s="47">
        <v>2548101</v>
      </c>
      <c r="V31" s="47">
        <v>2395797</v>
      </c>
      <c r="W31" s="47">
        <v>2574222</v>
      </c>
      <c r="X31" s="47">
        <v>2766163</v>
      </c>
      <c r="Y31" s="47">
        <v>2966318</v>
      </c>
    </row>
    <row r="32" spans="1:25" ht="13.5">
      <c r="A32" s="49" t="s">
        <v>82</v>
      </c>
      <c r="B32" s="48" t="s">
        <v>127</v>
      </c>
      <c r="C32" s="50" t="s">
        <v>129</v>
      </c>
      <c r="D32" s="50">
        <v>85334.776598333337</v>
      </c>
      <c r="E32" s="50">
        <v>119999.7693527402</v>
      </c>
      <c r="F32" s="50">
        <v>163767.41443770571</v>
      </c>
      <c r="G32" s="50">
        <v>244253.3900654758</v>
      </c>
      <c r="H32" s="50">
        <v>332365</v>
      </c>
      <c r="I32" s="50">
        <v>419548</v>
      </c>
      <c r="J32" s="50">
        <v>511510</v>
      </c>
      <c r="K32" s="50">
        <v>596811</v>
      </c>
      <c r="L32" s="50">
        <v>661920</v>
      </c>
      <c r="M32" s="50">
        <v>741686</v>
      </c>
      <c r="N32" s="50">
        <v>777647</v>
      </c>
      <c r="O32" s="50">
        <v>805843</v>
      </c>
      <c r="P32" s="50">
        <v>834972</v>
      </c>
      <c r="Q32" s="50">
        <v>898308</v>
      </c>
      <c r="R32" s="50">
        <v>964056</v>
      </c>
      <c r="S32" s="50">
        <v>1033073</v>
      </c>
      <c r="T32" s="50">
        <v>1134700</v>
      </c>
      <c r="U32" s="50">
        <v>1249778</v>
      </c>
      <c r="V32" s="50">
        <v>1297912</v>
      </c>
      <c r="W32" s="50">
        <v>1362443</v>
      </c>
      <c r="X32" s="50">
        <v>1464795</v>
      </c>
      <c r="Y32" s="50">
        <v>1528200</v>
      </c>
    </row>
    <row r="33" spans="1:25" ht="13.5">
      <c r="A33" s="49" t="s">
        <v>84</v>
      </c>
      <c r="B33" s="48" t="s">
        <v>127</v>
      </c>
      <c r="C33" s="47">
        <v>54879.1373126443</v>
      </c>
      <c r="D33" s="47">
        <v>63193.580695213182</v>
      </c>
      <c r="E33" s="47">
        <v>71526.249814262934</v>
      </c>
      <c r="F33" s="47">
        <v>75295.638641523328</v>
      </c>
      <c r="G33" s="47">
        <v>81208.512605942553</v>
      </c>
      <c r="H33" s="47">
        <v>88017</v>
      </c>
      <c r="I33" s="47">
        <v>93213.1</v>
      </c>
      <c r="J33" s="47">
        <v>100522.8</v>
      </c>
      <c r="K33" s="47">
        <v>109538.5</v>
      </c>
      <c r="L33" s="47">
        <v>117489.5</v>
      </c>
      <c r="M33" s="47">
        <v>124681.7</v>
      </c>
      <c r="N33" s="47">
        <v>131036.6</v>
      </c>
      <c r="O33" s="47">
        <v>138320.70000000001</v>
      </c>
      <c r="P33" s="47">
        <v>142089</v>
      </c>
      <c r="Q33" s="47">
        <v>147723.29999999999</v>
      </c>
      <c r="R33" s="47">
        <v>151980.6</v>
      </c>
      <c r="S33" s="47">
        <v>155999.20000000001</v>
      </c>
      <c r="T33" s="47">
        <v>163945.4</v>
      </c>
      <c r="U33" s="47">
        <v>165835.79999999999</v>
      </c>
      <c r="V33" s="47">
        <v>161664.79999999999</v>
      </c>
      <c r="W33" s="47">
        <v>166934.5</v>
      </c>
      <c r="X33" s="47">
        <v>164895.79999999999</v>
      </c>
      <c r="Y33" s="47">
        <v>161080.9</v>
      </c>
    </row>
    <row r="34" spans="1:25" ht="13.5">
      <c r="A34" s="49" t="s">
        <v>86</v>
      </c>
      <c r="B34" s="48" t="s">
        <v>127</v>
      </c>
      <c r="C34" s="50" t="s">
        <v>129</v>
      </c>
      <c r="D34" s="50" t="s">
        <v>129</v>
      </c>
      <c r="E34" s="50" t="s">
        <v>129</v>
      </c>
      <c r="F34" s="50">
        <v>13669.18080400904</v>
      </c>
      <c r="G34" s="50">
        <v>16478.174041497568</v>
      </c>
      <c r="H34" s="50">
        <v>19404.740000000002</v>
      </c>
      <c r="I34" s="50">
        <v>21683.924999999999</v>
      </c>
      <c r="J34" s="50">
        <v>23900.35</v>
      </c>
      <c r="K34" s="50">
        <v>26191.440999999999</v>
      </c>
      <c r="L34" s="50">
        <v>27949.599999999999</v>
      </c>
      <c r="M34" s="50">
        <v>31003.835999999999</v>
      </c>
      <c r="N34" s="50">
        <v>33875.142999999996</v>
      </c>
      <c r="O34" s="50">
        <v>36670.47</v>
      </c>
      <c r="P34" s="50">
        <v>38595.120999999999</v>
      </c>
      <c r="Q34" s="50">
        <v>43345.601999999999</v>
      </c>
      <c r="R34" s="50">
        <v>47920.281000000003</v>
      </c>
      <c r="S34" s="50">
        <v>53304.133000000002</v>
      </c>
      <c r="T34" s="50">
        <v>59529.91</v>
      </c>
      <c r="U34" s="50">
        <v>65444.440999999999</v>
      </c>
      <c r="V34" s="50">
        <v>62269.123</v>
      </c>
      <c r="W34" s="50">
        <v>64190.468999999997</v>
      </c>
      <c r="X34" s="50">
        <v>67453.661999999997</v>
      </c>
      <c r="Y34" s="50">
        <v>69417.611999999994</v>
      </c>
    </row>
    <row r="35" spans="1:25" ht="13.5">
      <c r="A35" s="49" t="s">
        <v>88</v>
      </c>
      <c r="B35" s="48" t="s">
        <v>127</v>
      </c>
      <c r="C35" s="47" t="s">
        <v>129</v>
      </c>
      <c r="D35" s="47" t="s">
        <v>129</v>
      </c>
      <c r="E35" s="47" t="s">
        <v>129</v>
      </c>
      <c r="F35" s="47" t="s">
        <v>129</v>
      </c>
      <c r="G35" s="47" t="s">
        <v>129</v>
      </c>
      <c r="H35" s="47">
        <v>10447.985293</v>
      </c>
      <c r="I35" s="47">
        <v>12030.825999000001</v>
      </c>
      <c r="J35" s="47">
        <v>13654.046909999999</v>
      </c>
      <c r="K35" s="47">
        <v>15114.755394</v>
      </c>
      <c r="L35" s="47">
        <v>16976.261151999999</v>
      </c>
      <c r="M35" s="47">
        <v>18577.254246</v>
      </c>
      <c r="N35" s="47">
        <v>20809.085167000001</v>
      </c>
      <c r="O35" s="47">
        <v>23066.181177999999</v>
      </c>
      <c r="P35" s="47">
        <v>25001.524448</v>
      </c>
      <c r="Q35" s="47">
        <v>26858.606627000001</v>
      </c>
      <c r="R35" s="47">
        <v>28500.334384000002</v>
      </c>
      <c r="S35" s="47">
        <v>30696.244793999998</v>
      </c>
      <c r="T35" s="47">
        <v>33875.827245</v>
      </c>
      <c r="U35" s="47">
        <v>36273.198736999999</v>
      </c>
      <c r="V35" s="47">
        <v>34822.756012999998</v>
      </c>
      <c r="W35" s="47">
        <v>35027.618762999999</v>
      </c>
      <c r="X35" s="47">
        <v>35759.422239</v>
      </c>
      <c r="Y35" s="47">
        <v>34931.059121999999</v>
      </c>
    </row>
    <row r="36" spans="1:25" ht="13.5">
      <c r="A36" s="49" t="s">
        <v>46</v>
      </c>
      <c r="B36" s="48" t="s">
        <v>127</v>
      </c>
      <c r="C36" s="50">
        <v>316279.87726672413</v>
      </c>
      <c r="D36" s="50">
        <v>346916.95306816278</v>
      </c>
      <c r="E36" s="50">
        <v>373259.56860724272</v>
      </c>
      <c r="F36" s="50">
        <v>387718.42073259578</v>
      </c>
      <c r="G36" s="50">
        <v>406974.59506567201</v>
      </c>
      <c r="H36" s="50">
        <v>444564</v>
      </c>
      <c r="I36" s="50">
        <v>469373</v>
      </c>
      <c r="J36" s="50">
        <v>499359</v>
      </c>
      <c r="K36" s="50">
        <v>534179</v>
      </c>
      <c r="L36" s="50">
        <v>574484</v>
      </c>
      <c r="M36" s="50">
        <v>624599</v>
      </c>
      <c r="N36" s="50">
        <v>669415</v>
      </c>
      <c r="O36" s="50">
        <v>718240</v>
      </c>
      <c r="P36" s="50">
        <v>774000</v>
      </c>
      <c r="Q36" s="50">
        <v>830097</v>
      </c>
      <c r="R36" s="50">
        <v>896385</v>
      </c>
      <c r="S36" s="50">
        <v>969026</v>
      </c>
      <c r="T36" s="50">
        <v>1028574</v>
      </c>
      <c r="U36" s="50">
        <v>1058686</v>
      </c>
      <c r="V36" s="50">
        <v>1027249</v>
      </c>
      <c r="W36" s="50">
        <v>1032235</v>
      </c>
      <c r="X36" s="50">
        <v>1025222</v>
      </c>
      <c r="Y36" s="50">
        <v>1017022</v>
      </c>
    </row>
    <row r="37" spans="1:25" ht="13.5">
      <c r="A37" s="49" t="s">
        <v>90</v>
      </c>
      <c r="B37" s="48" t="s">
        <v>127</v>
      </c>
      <c r="C37" s="47">
        <v>1447829</v>
      </c>
      <c r="D37" s="47">
        <v>1538946</v>
      </c>
      <c r="E37" s="47">
        <v>1517387</v>
      </c>
      <c r="F37" s="47">
        <v>1510105</v>
      </c>
      <c r="G37" s="47">
        <v>1637315</v>
      </c>
      <c r="H37" s="47">
        <v>1767192</v>
      </c>
      <c r="I37" s="47">
        <v>1812622</v>
      </c>
      <c r="J37" s="47">
        <v>1890936</v>
      </c>
      <c r="K37" s="47">
        <v>1995267</v>
      </c>
      <c r="L37" s="47">
        <v>2118868</v>
      </c>
      <c r="M37" s="47">
        <v>2246399</v>
      </c>
      <c r="N37" s="47">
        <v>2331315</v>
      </c>
      <c r="O37" s="47">
        <v>2434046</v>
      </c>
      <c r="P37" s="47">
        <v>2576244</v>
      </c>
      <c r="Q37" s="47">
        <v>2660469</v>
      </c>
      <c r="R37" s="47">
        <v>2789270</v>
      </c>
      <c r="S37" s="47">
        <v>2982309</v>
      </c>
      <c r="T37" s="47">
        <v>3197274</v>
      </c>
      <c r="U37" s="47">
        <v>3316060</v>
      </c>
      <c r="V37" s="47">
        <v>3165110</v>
      </c>
      <c r="W37" s="47">
        <v>3412567</v>
      </c>
      <c r="X37" s="47">
        <v>3558727</v>
      </c>
      <c r="Y37" s="47">
        <v>3640183</v>
      </c>
    </row>
    <row r="38" spans="1:25" ht="13.5">
      <c r="A38" s="49" t="s">
        <v>36</v>
      </c>
      <c r="B38" s="48" t="s">
        <v>127</v>
      </c>
      <c r="C38" s="50">
        <v>347228.07036200003</v>
      </c>
      <c r="D38" s="50">
        <v>362978.73900100001</v>
      </c>
      <c r="E38" s="50">
        <v>369488.38615500001</v>
      </c>
      <c r="F38" s="50">
        <v>379312.13903299998</v>
      </c>
      <c r="G38" s="50">
        <v>385481.512315</v>
      </c>
      <c r="H38" s="50">
        <v>393501.70533899998</v>
      </c>
      <c r="I38" s="50">
        <v>397466.87705100002</v>
      </c>
      <c r="J38" s="50">
        <v>414226.89419000002</v>
      </c>
      <c r="K38" s="50">
        <v>425671.48923900002</v>
      </c>
      <c r="L38" s="50">
        <v>436604.75549100002</v>
      </c>
      <c r="M38" s="50">
        <v>463558.28156099998</v>
      </c>
      <c r="N38" s="50">
        <v>462728.938402</v>
      </c>
      <c r="O38" s="50">
        <v>460706.87125600001</v>
      </c>
      <c r="P38" s="50">
        <v>483196.23338599998</v>
      </c>
      <c r="Q38" s="50">
        <v>497370.35250500002</v>
      </c>
      <c r="R38" s="50">
        <v>523266.71183300001</v>
      </c>
      <c r="S38" s="50">
        <v>549560.37500600005</v>
      </c>
      <c r="T38" s="50">
        <v>545212.05319899996</v>
      </c>
      <c r="U38" s="50">
        <v>529831.25493699999</v>
      </c>
      <c r="V38" s="50">
        <v>566835.19343600003</v>
      </c>
      <c r="W38" s="50">
        <v>610174.42612600001</v>
      </c>
      <c r="X38" s="50">
        <v>590441.30520800001</v>
      </c>
      <c r="Y38" s="50">
        <v>611978.76784400002</v>
      </c>
    </row>
    <row r="39" spans="1:25" ht="13.5">
      <c r="A39" s="49" t="s">
        <v>92</v>
      </c>
      <c r="B39" s="48" t="s">
        <v>127</v>
      </c>
      <c r="C39" s="47" t="s">
        <v>129</v>
      </c>
      <c r="D39" s="47" t="s">
        <v>129</v>
      </c>
      <c r="E39" s="47" t="s">
        <v>129</v>
      </c>
      <c r="F39" s="47" t="s">
        <v>129</v>
      </c>
      <c r="G39" s="47" t="s">
        <v>129</v>
      </c>
      <c r="H39" s="47" t="s">
        <v>129</v>
      </c>
      <c r="I39" s="47" t="s">
        <v>129</v>
      </c>
      <c r="J39" s="47" t="s">
        <v>129</v>
      </c>
      <c r="K39" s="47" t="s">
        <v>129</v>
      </c>
      <c r="L39" s="47" t="s">
        <v>129</v>
      </c>
      <c r="M39" s="47" t="s">
        <v>129</v>
      </c>
      <c r="N39" s="47" t="s">
        <v>129</v>
      </c>
      <c r="O39" s="47" t="s">
        <v>129</v>
      </c>
      <c r="P39" s="47" t="s">
        <v>129</v>
      </c>
      <c r="Q39" s="47" t="s">
        <v>129</v>
      </c>
      <c r="R39" s="47" t="s">
        <v>129</v>
      </c>
      <c r="S39" s="47" t="s">
        <v>129</v>
      </c>
      <c r="T39" s="47" t="s">
        <v>129</v>
      </c>
      <c r="U39" s="47" t="s">
        <v>129</v>
      </c>
      <c r="V39" s="47" t="s">
        <v>129</v>
      </c>
      <c r="W39" s="47" t="s">
        <v>129</v>
      </c>
      <c r="X39" s="47" t="s">
        <v>129</v>
      </c>
      <c r="Y39" s="47" t="s">
        <v>129</v>
      </c>
    </row>
    <row r="40" spans="1:25" ht="13.5">
      <c r="A40" s="51" t="s">
        <v>54</v>
      </c>
      <c r="B40" s="48" t="s">
        <v>127</v>
      </c>
      <c r="C40" s="50">
        <v>563738</v>
      </c>
      <c r="D40" s="50">
        <v>594841</v>
      </c>
      <c r="E40" s="50">
        <v>624241</v>
      </c>
      <c r="F40" s="50">
        <v>656777</v>
      </c>
      <c r="G40" s="50">
        <v>702979</v>
      </c>
      <c r="H40" s="50">
        <v>741310</v>
      </c>
      <c r="I40" s="50">
        <v>789755</v>
      </c>
      <c r="J40" s="50">
        <v>841549</v>
      </c>
      <c r="K40" s="50">
        <v>899158</v>
      </c>
      <c r="L40" s="50">
        <v>931237</v>
      </c>
      <c r="M40" s="50">
        <v>983091</v>
      </c>
      <c r="N40" s="50">
        <v>1034567</v>
      </c>
      <c r="O40" s="50">
        <v>1095191</v>
      </c>
      <c r="P40" s="50">
        <v>1163590</v>
      </c>
      <c r="Q40" s="50">
        <v>1230871</v>
      </c>
      <c r="R40" s="50">
        <v>1299657</v>
      </c>
      <c r="S40" s="50">
        <v>1356853</v>
      </c>
      <c r="T40" s="50">
        <v>1445095</v>
      </c>
      <c r="U40" s="50">
        <v>1492703</v>
      </c>
      <c r="V40" s="50">
        <v>1434914</v>
      </c>
      <c r="W40" s="50">
        <v>1496898</v>
      </c>
      <c r="X40" s="50">
        <v>1557475</v>
      </c>
      <c r="Y40" s="50">
        <v>1562785</v>
      </c>
    </row>
    <row r="41" spans="1:25" ht="13.5">
      <c r="A41" s="49" t="s">
        <v>94</v>
      </c>
      <c r="B41" s="48" t="s">
        <v>127</v>
      </c>
      <c r="C41" s="47">
        <v>5922900</v>
      </c>
      <c r="D41" s="47">
        <v>6117300</v>
      </c>
      <c r="E41" s="47">
        <v>6459500</v>
      </c>
      <c r="F41" s="47">
        <v>6758400</v>
      </c>
      <c r="G41" s="47">
        <v>7195800</v>
      </c>
      <c r="H41" s="47">
        <v>7602300</v>
      </c>
      <c r="I41" s="47">
        <v>8075400</v>
      </c>
      <c r="J41" s="47">
        <v>8620299.9999999981</v>
      </c>
      <c r="K41" s="47">
        <v>9167500</v>
      </c>
      <c r="L41" s="47">
        <v>9725300</v>
      </c>
      <c r="M41" s="47">
        <v>10421300</v>
      </c>
      <c r="N41" s="47">
        <v>10788600</v>
      </c>
      <c r="O41" s="47">
        <v>11098900</v>
      </c>
      <c r="P41" s="47">
        <v>11592300</v>
      </c>
      <c r="Q41" s="47">
        <v>12373600</v>
      </c>
      <c r="R41" s="47">
        <v>13222700</v>
      </c>
      <c r="S41" s="47">
        <v>14141600</v>
      </c>
      <c r="T41" s="47">
        <v>14586600</v>
      </c>
      <c r="U41" s="47">
        <v>14794200</v>
      </c>
      <c r="V41" s="47">
        <v>14492900</v>
      </c>
      <c r="W41" s="47">
        <v>15121100</v>
      </c>
      <c r="X41" s="47">
        <v>15848300</v>
      </c>
      <c r="Y41" s="47">
        <v>16514500</v>
      </c>
    </row>
    <row r="42" spans="1:25" ht="13.5">
      <c r="A42" s="49" t="s">
        <v>136</v>
      </c>
      <c r="B42" s="48" t="s">
        <v>127</v>
      </c>
      <c r="C42" s="50" t="s">
        <v>129</v>
      </c>
      <c r="D42" s="50" t="s">
        <v>129</v>
      </c>
      <c r="E42" s="50" t="s">
        <v>129</v>
      </c>
      <c r="F42" s="50" t="s">
        <v>129</v>
      </c>
      <c r="G42" s="50" t="s">
        <v>129</v>
      </c>
      <c r="H42" s="50">
        <v>5537736.0999999996</v>
      </c>
      <c r="I42" s="50">
        <v>5778957.5999999996</v>
      </c>
      <c r="J42" s="50">
        <v>5915668.0999999996</v>
      </c>
      <c r="K42" s="50">
        <v>6127967.2000000002</v>
      </c>
      <c r="L42" s="50">
        <v>6422173.7999999998</v>
      </c>
      <c r="M42" s="50">
        <v>6757469.0999999996</v>
      </c>
      <c r="N42" s="50">
        <v>7040172.7000000002</v>
      </c>
      <c r="O42" s="50">
        <v>7268475.7000000002</v>
      </c>
      <c r="P42" s="50">
        <v>7501321.2999999998</v>
      </c>
      <c r="Q42" s="50">
        <v>7869602.5999999996</v>
      </c>
      <c r="R42" s="50">
        <v>8153087.9000000004</v>
      </c>
      <c r="S42" s="50">
        <v>8604503.8000000007</v>
      </c>
      <c r="T42" s="50">
        <v>9040637.4000000004</v>
      </c>
      <c r="U42" s="50">
        <v>9202919.6999999993</v>
      </c>
      <c r="V42" s="50">
        <v>8918675</v>
      </c>
      <c r="W42" s="50">
        <v>9187275.3000000007</v>
      </c>
      <c r="X42" s="50">
        <v>9439989.8000000007</v>
      </c>
      <c r="Y42" s="50">
        <v>9513849.1999999993</v>
      </c>
    </row>
    <row r="43" spans="1:25" ht="13.5">
      <c r="A43" s="49" t="s">
        <v>135</v>
      </c>
      <c r="B43" s="48" t="s">
        <v>127</v>
      </c>
      <c r="C43" s="47" t="s">
        <v>129</v>
      </c>
      <c r="D43" s="47" t="s">
        <v>129</v>
      </c>
      <c r="E43" s="47" t="s">
        <v>129</v>
      </c>
      <c r="F43" s="47" t="s">
        <v>129</v>
      </c>
      <c r="G43" s="47" t="s">
        <v>129</v>
      </c>
      <c r="H43" s="47">
        <v>6981398.7000000002</v>
      </c>
      <c r="I43" s="47">
        <v>7350969</v>
      </c>
      <c r="J43" s="47">
        <v>7766794.2000000002</v>
      </c>
      <c r="K43" s="47">
        <v>8134142.5999999996</v>
      </c>
      <c r="L43" s="47">
        <v>8543880.8000000007</v>
      </c>
      <c r="M43" s="47">
        <v>9157271.6999999993</v>
      </c>
      <c r="N43" s="47">
        <v>9533727.8000000007</v>
      </c>
      <c r="O43" s="47">
        <v>9883539.8000000007</v>
      </c>
      <c r="P43" s="47">
        <v>10072009.6</v>
      </c>
      <c r="Q43" s="47">
        <v>10624078.6</v>
      </c>
      <c r="R43" s="47">
        <v>11098493.300000001</v>
      </c>
      <c r="S43" s="47">
        <v>11736339</v>
      </c>
      <c r="T43" s="47">
        <v>12415631.800000001</v>
      </c>
      <c r="U43" s="47">
        <v>12458431.9</v>
      </c>
      <c r="V43" s="47">
        <v>11753796.300000001</v>
      </c>
      <c r="W43" s="47">
        <v>12287985.4</v>
      </c>
      <c r="X43" s="47">
        <v>12656903</v>
      </c>
      <c r="Y43" s="47">
        <v>12903151.800000001</v>
      </c>
    </row>
    <row r="44" spans="1:25" ht="13.5">
      <c r="A44" s="49" t="s">
        <v>134</v>
      </c>
      <c r="B44" s="48" t="s">
        <v>127</v>
      </c>
      <c r="C44" s="50" t="s">
        <v>129</v>
      </c>
      <c r="D44" s="50" t="s">
        <v>129</v>
      </c>
      <c r="E44" s="50" t="s">
        <v>129</v>
      </c>
      <c r="F44" s="50" t="s">
        <v>129</v>
      </c>
      <c r="G44" s="50" t="s">
        <v>129</v>
      </c>
      <c r="H44" s="50" t="s">
        <v>129</v>
      </c>
      <c r="I44" s="50" t="s">
        <v>129</v>
      </c>
      <c r="J44" s="50" t="s">
        <v>129</v>
      </c>
      <c r="K44" s="50" t="s">
        <v>129</v>
      </c>
      <c r="L44" s="50" t="s">
        <v>129</v>
      </c>
      <c r="M44" s="50" t="s">
        <v>129</v>
      </c>
      <c r="N44" s="50" t="s">
        <v>129</v>
      </c>
      <c r="O44" s="50" t="s">
        <v>129</v>
      </c>
      <c r="P44" s="50" t="s">
        <v>129</v>
      </c>
      <c r="Q44" s="50" t="s">
        <v>129</v>
      </c>
      <c r="R44" s="50" t="s">
        <v>129</v>
      </c>
      <c r="S44" s="50" t="s">
        <v>129</v>
      </c>
      <c r="T44" s="50" t="s">
        <v>129</v>
      </c>
      <c r="U44" s="50" t="s">
        <v>129</v>
      </c>
      <c r="V44" s="50" t="s">
        <v>129</v>
      </c>
      <c r="W44" s="50" t="s">
        <v>129</v>
      </c>
      <c r="X44" s="50" t="s">
        <v>129</v>
      </c>
      <c r="Y44" s="50" t="s">
        <v>129</v>
      </c>
    </row>
    <row r="45" spans="1:25" ht="13.5">
      <c r="A45" s="49" t="s">
        <v>133</v>
      </c>
      <c r="B45" s="48" t="s">
        <v>127</v>
      </c>
      <c r="C45" s="47" t="s">
        <v>129</v>
      </c>
      <c r="D45" s="47" t="s">
        <v>129</v>
      </c>
      <c r="E45" s="47" t="s">
        <v>129</v>
      </c>
      <c r="F45" s="47" t="s">
        <v>129</v>
      </c>
      <c r="G45" s="47" t="s">
        <v>129</v>
      </c>
      <c r="H45" s="47" t="s">
        <v>129</v>
      </c>
      <c r="I45" s="47" t="s">
        <v>129</v>
      </c>
      <c r="J45" s="47" t="s">
        <v>129</v>
      </c>
      <c r="K45" s="47" t="s">
        <v>129</v>
      </c>
      <c r="L45" s="47" t="s">
        <v>129</v>
      </c>
      <c r="M45" s="47">
        <v>9800050</v>
      </c>
      <c r="N45" s="47">
        <v>10806820</v>
      </c>
      <c r="O45" s="47">
        <v>11909570</v>
      </c>
      <c r="P45" s="47">
        <v>13497700</v>
      </c>
      <c r="Q45" s="47">
        <v>15945360</v>
      </c>
      <c r="R45" s="47">
        <v>18361740</v>
      </c>
      <c r="S45" s="47">
        <v>21590440</v>
      </c>
      <c r="T45" s="47">
        <v>26642200</v>
      </c>
      <c r="U45" s="47">
        <v>31603030</v>
      </c>
      <c r="V45" s="47">
        <v>34032000</v>
      </c>
      <c r="W45" s="47">
        <v>39975950</v>
      </c>
      <c r="X45" s="47">
        <v>46856240</v>
      </c>
      <c r="Y45" s="47" t="s">
        <v>129</v>
      </c>
    </row>
    <row r="46" spans="1:25" ht="13.5">
      <c r="A46" s="49" t="s">
        <v>132</v>
      </c>
      <c r="B46" s="48" t="s">
        <v>127</v>
      </c>
      <c r="C46" s="50" t="s">
        <v>129</v>
      </c>
      <c r="D46" s="50" t="s">
        <v>129</v>
      </c>
      <c r="E46" s="50" t="s">
        <v>129</v>
      </c>
      <c r="F46" s="50" t="s">
        <v>129</v>
      </c>
      <c r="G46" s="50" t="s">
        <v>129</v>
      </c>
      <c r="H46" s="50" t="s">
        <v>129</v>
      </c>
      <c r="I46" s="50" t="s">
        <v>129</v>
      </c>
      <c r="J46" s="50" t="s">
        <v>129</v>
      </c>
      <c r="K46" s="50" t="s">
        <v>129</v>
      </c>
      <c r="L46" s="50" t="s">
        <v>129</v>
      </c>
      <c r="M46" s="50" t="s">
        <v>129</v>
      </c>
      <c r="N46" s="50" t="s">
        <v>129</v>
      </c>
      <c r="O46" s="50" t="s">
        <v>129</v>
      </c>
      <c r="P46" s="50" t="s">
        <v>129</v>
      </c>
      <c r="Q46" s="50">
        <v>32198340</v>
      </c>
      <c r="R46" s="50">
        <v>36663690</v>
      </c>
      <c r="S46" s="50">
        <v>42604380</v>
      </c>
      <c r="T46" s="50">
        <v>49659140</v>
      </c>
      <c r="U46" s="50">
        <v>55497000</v>
      </c>
      <c r="V46" s="50">
        <v>65122710</v>
      </c>
      <c r="W46" s="50" t="s">
        <v>129</v>
      </c>
      <c r="X46" s="50" t="s">
        <v>129</v>
      </c>
      <c r="Y46" s="50" t="s">
        <v>129</v>
      </c>
    </row>
    <row r="47" spans="1:25" ht="13.5">
      <c r="A47" s="49" t="s">
        <v>131</v>
      </c>
      <c r="B47" s="48" t="s">
        <v>127</v>
      </c>
      <c r="C47" s="47" t="s">
        <v>129</v>
      </c>
      <c r="D47" s="47" t="s">
        <v>129</v>
      </c>
      <c r="E47" s="47" t="s">
        <v>129</v>
      </c>
      <c r="F47" s="47" t="s">
        <v>129</v>
      </c>
      <c r="G47" s="47" t="s">
        <v>129</v>
      </c>
      <c r="H47" s="47" t="s">
        <v>129</v>
      </c>
      <c r="I47" s="47" t="s">
        <v>129</v>
      </c>
      <c r="J47" s="47" t="s">
        <v>129</v>
      </c>
      <c r="K47" s="47" t="s">
        <v>129</v>
      </c>
      <c r="L47" s="47" t="s">
        <v>129</v>
      </c>
      <c r="M47" s="47">
        <v>1297608100</v>
      </c>
      <c r="N47" s="47">
        <v>1585270800</v>
      </c>
      <c r="O47" s="47">
        <v>1767320300</v>
      </c>
      <c r="P47" s="47">
        <v>1936260700</v>
      </c>
      <c r="Q47" s="47">
        <v>2190476100</v>
      </c>
      <c r="R47" s="47">
        <v>2639280600</v>
      </c>
      <c r="S47" s="47">
        <v>3196947900</v>
      </c>
      <c r="T47" s="47">
        <v>3788408500</v>
      </c>
      <c r="U47" s="47">
        <v>4772823200</v>
      </c>
      <c r="V47" s="47">
        <v>5407651600</v>
      </c>
      <c r="W47" s="47">
        <v>6241791400</v>
      </c>
      <c r="X47" s="47" t="s">
        <v>129</v>
      </c>
      <c r="Y47" s="47" t="s">
        <v>129</v>
      </c>
    </row>
    <row r="48" spans="1:25" ht="13.5">
      <c r="A48" s="49" t="s">
        <v>130</v>
      </c>
      <c r="B48" s="48" t="s">
        <v>127</v>
      </c>
      <c r="C48" s="50" t="s">
        <v>129</v>
      </c>
      <c r="D48" s="50" t="s">
        <v>129</v>
      </c>
      <c r="E48" s="50">
        <v>18601.65337847171</v>
      </c>
      <c r="F48" s="50">
        <v>168687.0231217884</v>
      </c>
      <c r="G48" s="50">
        <v>604740.68533760111</v>
      </c>
      <c r="H48" s="50">
        <v>1411211.938719569</v>
      </c>
      <c r="I48" s="50">
        <v>1976814.6814170759</v>
      </c>
      <c r="J48" s="50">
        <v>2289602.7591145299</v>
      </c>
      <c r="K48" s="50">
        <v>2511749.5445285612</v>
      </c>
      <c r="L48" s="50">
        <v>4627021.4021321815</v>
      </c>
      <c r="M48" s="50">
        <v>7108968.5436736569</v>
      </c>
      <c r="N48" s="50">
        <v>8810538.7910353299</v>
      </c>
      <c r="O48" s="50">
        <v>10612526.699999999</v>
      </c>
      <c r="P48" s="50">
        <v>12806796.699999999</v>
      </c>
      <c r="Q48" s="50">
        <v>16658960.300000001</v>
      </c>
      <c r="R48" s="50">
        <v>21070760.399999999</v>
      </c>
      <c r="S48" s="50">
        <v>26120717</v>
      </c>
      <c r="T48" s="50">
        <v>32463957.800000001</v>
      </c>
      <c r="U48" s="50">
        <v>40066446.200000003</v>
      </c>
      <c r="V48" s="50">
        <v>37546122.200000003</v>
      </c>
      <c r="W48" s="50">
        <v>44830692.899999999</v>
      </c>
      <c r="X48" s="50">
        <v>54037351.200000003</v>
      </c>
      <c r="Y48" s="50">
        <v>60538893.200000003</v>
      </c>
    </row>
    <row r="49" spans="1:25" ht="13.5">
      <c r="A49" s="49" t="s">
        <v>128</v>
      </c>
      <c r="B49" s="48" t="s">
        <v>127</v>
      </c>
      <c r="C49" s="47">
        <v>278773.59999999998</v>
      </c>
      <c r="D49" s="47">
        <v>323120.7</v>
      </c>
      <c r="E49" s="47">
        <v>363823.7</v>
      </c>
      <c r="F49" s="47">
        <v>417433</v>
      </c>
      <c r="G49" s="47">
        <v>473521</v>
      </c>
      <c r="H49" s="47">
        <v>537673</v>
      </c>
      <c r="I49" s="47">
        <v>604574</v>
      </c>
      <c r="J49" s="47">
        <v>670886</v>
      </c>
      <c r="K49" s="47">
        <v>724936</v>
      </c>
      <c r="L49" s="47">
        <v>794082</v>
      </c>
      <c r="M49" s="47">
        <v>900124</v>
      </c>
      <c r="N49" s="47">
        <v>987831</v>
      </c>
      <c r="O49" s="47">
        <v>1141686</v>
      </c>
      <c r="P49" s="47">
        <v>1237666</v>
      </c>
      <c r="Q49" s="47">
        <v>1387423</v>
      </c>
      <c r="R49" s="47">
        <v>1539657</v>
      </c>
      <c r="S49" s="47">
        <v>1732647</v>
      </c>
      <c r="T49" s="47">
        <v>1947367</v>
      </c>
      <c r="U49" s="47">
        <v>2188627</v>
      </c>
      <c r="V49" s="47">
        <v>2344637</v>
      </c>
      <c r="W49" s="47">
        <v>2608511</v>
      </c>
      <c r="X49" s="47">
        <v>2897690</v>
      </c>
      <c r="Y49" s="47">
        <v>3085188</v>
      </c>
    </row>
    <row r="50" spans="1:25">
      <c r="A50" s="46" t="s">
        <v>126</v>
      </c>
    </row>
    <row r="51" spans="1:25">
      <c r="A51" s="44" t="s">
        <v>125</v>
      </c>
    </row>
    <row r="52" spans="1:25">
      <c r="A52" s="45" t="s">
        <v>124</v>
      </c>
      <c r="B52" s="44" t="s">
        <v>123</v>
      </c>
    </row>
  </sheetData>
  <mergeCells count="7">
    <mergeCell ref="A6:B6"/>
    <mergeCell ref="A3:B3"/>
    <mergeCell ref="C3:Y3"/>
    <mergeCell ref="A4:B4"/>
    <mergeCell ref="C4:Y4"/>
    <mergeCell ref="A5:B5"/>
    <mergeCell ref="C5:Y5"/>
  </mergeCells>
  <hyperlinks>
    <hyperlink ref="A2" r:id="rId1" tooltip="Click once to display linked information. Click and hold to select this cell." display="http://dotstat.oecd.org/OECDStat_Metadata/ShowMetadata.ashx?Dataset=SNA_TABLE2&amp;ShowOnWeb=true&amp;Lang=en"/>
    <hyperlink ref="A8" r:id="rId2" tooltip="Click once to display linked information. Click and hold to select this cell." display="http://dotstat.oecd.org/OECDStat_Metadata/ShowMetadata.ashx?Dataset=SNA_TABLE2&amp;Coords=[LOCATION].[AUS]&amp;ShowOnWeb=true&amp;Lang=en"/>
    <hyperlink ref="A9" r:id="rId3" tooltip="Click once to display linked information. Click and hold to select this cell." display="http://dotstat.oecd.org/OECDStat_Metadata/ShowMetadata.ashx?Dataset=SNA_TABLE2&amp;Coords=[LOCATION].[AUT]&amp;ShowOnWeb=true&amp;Lang=en"/>
    <hyperlink ref="A10" r:id="rId4" tooltip="Click once to display linked information. Click and hold to select this cell." display="http://dotstat.oecd.org/OECDStat_Metadata/ShowMetadata.ashx?Dataset=SNA_TABLE2&amp;Coords=[LOCATION].[BEL]&amp;ShowOnWeb=true&amp;Lang=en"/>
    <hyperlink ref="A11" r:id="rId5" tooltip="Click once to display linked information. Click and hold to select this cell." display="http://dotstat.oecd.org/OECDStat_Metadata/ShowMetadata.ashx?Dataset=SNA_TABLE2&amp;Coords=[LOCATION].[CAN]&amp;ShowOnWeb=true&amp;Lang=en"/>
    <hyperlink ref="A12" r:id="rId6" tooltip="Click once to display linked information. Click and hold to select this cell." display="http://dotstat.oecd.org/OECDStat_Metadata/ShowMetadata.ashx?Dataset=SNA_TABLE2&amp;Coords=[LOCATION].[CHL]&amp;ShowOnWeb=true&amp;Lang=en"/>
    <hyperlink ref="A13" r:id="rId7" tooltip="Click once to display linked information. Click and hold to select this cell." display="http://dotstat.oecd.org/OECDStat_Metadata/ShowMetadata.ashx?Dataset=SNA_TABLE2&amp;Coords=[LOCATION].[CZE]&amp;ShowOnWeb=true&amp;Lang=en"/>
    <hyperlink ref="A14" r:id="rId8" tooltip="Click once to display linked information. Click and hold to select this cell." display="http://dotstat.oecd.org/OECDStat_Metadata/ShowMetadata.ashx?Dataset=SNA_TABLE2&amp;Coords=[LOCATION].[DNK]&amp;ShowOnWeb=true&amp;Lang=en"/>
    <hyperlink ref="A15" r:id="rId9" tooltip="Click once to display linked information. Click and hold to select this cell." display="http://dotstat.oecd.org/OECDStat_Metadata/ShowMetadata.ashx?Dataset=SNA_TABLE2&amp;Coords=[LOCATION].[EST]&amp;ShowOnWeb=true&amp;Lang=en"/>
    <hyperlink ref="A16" r:id="rId10" tooltip="Click once to display linked information. Click and hold to select this cell." display="http://dotstat.oecd.org/OECDStat_Metadata/ShowMetadata.ashx?Dataset=SNA_TABLE2&amp;Coords=[LOCATION].[FIN]&amp;ShowOnWeb=true&amp;Lang=en"/>
    <hyperlink ref="A17" r:id="rId11" tooltip="Click once to display linked information. Click and hold to select this cell." display="http://dotstat.oecd.org/OECDStat_Metadata/ShowMetadata.ashx?Dataset=SNA_TABLE2&amp;Coords=[LOCATION].[FRA]&amp;ShowOnWeb=true&amp;Lang=en"/>
    <hyperlink ref="A18" r:id="rId12" tooltip="Click once to display linked information. Click and hold to select this cell." display="http://dotstat.oecd.org/OECDStat_Metadata/ShowMetadata.ashx?Dataset=SNA_TABLE2&amp;Coords=[LOCATION].[DEU]&amp;ShowOnWeb=true&amp;Lang=en"/>
    <hyperlink ref="A19" r:id="rId13" tooltip="Click once to display linked information. Click and hold to select this cell." display="http://dotstat.oecd.org/OECDStat_Metadata/ShowMetadata.ashx?Dataset=SNA_TABLE2&amp;Coords=[LOCATION].[GRC]&amp;ShowOnWeb=true&amp;Lang=en"/>
    <hyperlink ref="A20" r:id="rId14" tooltip="Click once to display linked information. Click and hold to select this cell." display="http://dotstat.oecd.org/OECDStat_Metadata/ShowMetadata.ashx?Dataset=SNA_TABLE2&amp;Coords=[LOCATION].[HUN]&amp;ShowOnWeb=true&amp;Lang=en"/>
    <hyperlink ref="A21" r:id="rId15" tooltip="Click once to display linked information. Click and hold to select this cell." display="http://dotstat.oecd.org/OECDStat_Metadata/ShowMetadata.ashx?Dataset=SNA_TABLE2&amp;Coords=[LOCATION].[ISL]&amp;ShowOnWeb=true&amp;Lang=en"/>
    <hyperlink ref="A22" r:id="rId16" tooltip="Click once to display linked information. Click and hold to select this cell." display="http://dotstat.oecd.org/OECDStat_Metadata/ShowMetadata.ashx?Dataset=SNA_TABLE2&amp;Coords=[LOCATION].[IRL]&amp;ShowOnWeb=true&amp;Lang=en"/>
    <hyperlink ref="A23" r:id="rId17" tooltip="Click once to display linked information. Click and hold to select this cell." display="http://dotstat.oecd.org/OECDStat_Metadata/ShowMetadata.ashx?Dataset=SNA_TABLE2&amp;Coords=[LOCATION].[ISR]&amp;ShowOnWeb=true&amp;Lang=en"/>
    <hyperlink ref="A24" r:id="rId18" tooltip="Click once to display linked information. Click and hold to select this cell." display="http://dotstat.oecd.org/OECDStat_Metadata/ShowMetadata.ashx?Dataset=SNA_TABLE2&amp;Coords=[LOCATION].[ITA]&amp;ShowOnWeb=true&amp;Lang=en"/>
    <hyperlink ref="A25" r:id="rId19" tooltip="Click once to display linked information. Click and hold to select this cell." display="http://dotstat.oecd.org/OECDStat_Metadata/ShowMetadata.ashx?Dataset=SNA_TABLE2&amp;Coords=[LOCATION].[JPN]&amp;ShowOnWeb=true&amp;Lang=en"/>
    <hyperlink ref="A26" r:id="rId20" tooltip="Click once to display linked information. Click and hold to select this cell." display="http://dotstat.oecd.org/OECDStat_Metadata/ShowMetadata.ashx?Dataset=SNA_TABLE2&amp;Coords=[LOCATION].[KOR]&amp;ShowOnWeb=true&amp;Lang=en"/>
    <hyperlink ref="A27" r:id="rId21" tooltip="Click once to display linked information. Click and hold to select this cell." display="http://dotstat.oecd.org/OECDStat_Metadata/ShowMetadata.ashx?Dataset=SNA_TABLE2&amp;Coords=[LOCATION].[LUX]&amp;ShowOnWeb=true&amp;Lang=en"/>
    <hyperlink ref="A28" r:id="rId22" tooltip="Click once to display linked information. Click and hold to select this cell." display="http://dotstat.oecd.org/OECDStat_Metadata/ShowMetadata.ashx?Dataset=SNA_TABLE2&amp;Coords=[LOCATION].[MEX]&amp;ShowOnWeb=true&amp;Lang=en"/>
    <hyperlink ref="A29" r:id="rId23" tooltip="Click once to display linked information. Click and hold to select this cell." display="http://dotstat.oecd.org/OECDStat_Metadata/ShowMetadata.ashx?Dataset=SNA_TABLE2&amp;Coords=[LOCATION].[NLD]&amp;ShowOnWeb=true&amp;Lang=en"/>
    <hyperlink ref="A30" r:id="rId24" tooltip="Click once to display linked information. Click and hold to select this cell." display="http://dotstat.oecd.org/OECDStat_Metadata/ShowMetadata.ashx?Dataset=SNA_TABLE2&amp;Coords=[LOCATION].[NZL]&amp;ShowOnWeb=true&amp;Lang=en"/>
    <hyperlink ref="A31" r:id="rId25" tooltip="Click once to display linked information. Click and hold to select this cell." display="http://dotstat.oecd.org/OECDStat_Metadata/ShowMetadata.ashx?Dataset=SNA_TABLE2&amp;Coords=[LOCATION].[NOR]&amp;ShowOnWeb=true&amp;Lang=en"/>
    <hyperlink ref="A32" r:id="rId26" tooltip="Click once to display linked information. Click and hold to select this cell." display="http://dotstat.oecd.org/OECDStat_Metadata/ShowMetadata.ashx?Dataset=SNA_TABLE2&amp;Coords=[LOCATION].[POL]&amp;ShowOnWeb=true&amp;Lang=en"/>
    <hyperlink ref="A33" r:id="rId27" tooltip="Click once to display linked information. Click and hold to select this cell." display="http://dotstat.oecd.org/OECDStat_Metadata/ShowMetadata.ashx?Dataset=SNA_TABLE2&amp;Coords=[LOCATION].[PRT]&amp;ShowOnWeb=true&amp;Lang=en"/>
    <hyperlink ref="A34" r:id="rId28" tooltip="Click once to display linked information. Click and hold to select this cell." display="http://dotstat.oecd.org/OECDStat_Metadata/ShowMetadata.ashx?Dataset=SNA_TABLE2&amp;Coords=[LOCATION].[SVK]&amp;ShowOnWeb=true&amp;Lang=en"/>
    <hyperlink ref="A35" r:id="rId29" tooltip="Click once to display linked information. Click and hold to select this cell." display="http://dotstat.oecd.org/OECDStat_Metadata/ShowMetadata.ashx?Dataset=SNA_TABLE2&amp;Coords=[LOCATION].[SVN]&amp;ShowOnWeb=true&amp;Lang=en"/>
    <hyperlink ref="A36" r:id="rId30" tooltip="Click once to display linked information. Click and hold to select this cell." display="http://dotstat.oecd.org/OECDStat_Metadata/ShowMetadata.ashx?Dataset=SNA_TABLE2&amp;Coords=[LOCATION].[ESP]&amp;ShowOnWeb=true&amp;Lang=en"/>
    <hyperlink ref="A37" r:id="rId31" tooltip="Click once to display linked information. Click and hold to select this cell." display="http://dotstat.oecd.org/OECDStat_Metadata/ShowMetadata.ashx?Dataset=SNA_TABLE2&amp;Coords=[LOCATION].[SWE]&amp;ShowOnWeb=true&amp;Lang=en"/>
    <hyperlink ref="A38" r:id="rId32" tooltip="Click once to display linked information. Click and hold to select this cell." display="http://dotstat.oecd.org/OECDStat_Metadata/ShowMetadata.ashx?Dataset=SNA_TABLE2&amp;Coords=[LOCATION].[CHE]&amp;ShowOnWeb=true&amp;Lang=en"/>
    <hyperlink ref="A39" r:id="rId33" tooltip="Click once to display linked information. Click and hold to select this cell." display="http://dotstat.oecd.org/OECDStat_Metadata/ShowMetadata.ashx?Dataset=SNA_TABLE2&amp;Coords=[LOCATION].[TUR]&amp;ShowOnWeb=true&amp;Lang=en"/>
    <hyperlink ref="A41" r:id="rId34" tooltip="Click once to display linked information. Click and hold to select this cell." display="http://dotstat.oecd.org/OECDStat_Metadata/ShowMetadata.ashx?Dataset=SNA_TABLE2&amp;Coords=[LOCATION].[USA]&amp;ShowOnWeb=true&amp;Lang=en"/>
    <hyperlink ref="A42" r:id="rId35" tooltip="Click once to display linked information. Click and hold to select this cell." display="http://dotstat.oecd.org/OECDStat_Metadata/ShowMetadata.ashx?Dataset=SNA_TABLE2&amp;Coords=[LOCATION].[EA17]&amp;ShowOnWeb=true&amp;Lang=en"/>
    <hyperlink ref="A43" r:id="rId36" tooltip="Click once to display linked information. Click and hold to select this cell." display="http://dotstat.oecd.org/OECDStat_Metadata/ShowMetadata.ashx?Dataset=SNA_TABLE2&amp;Coords=[LOCATION].[EU27]&amp;ShowOnWeb=true&amp;Lang=en"/>
    <hyperlink ref="A44" r:id="rId37" tooltip="Click once to display linked information. Click and hold to select this cell." display="http://dotstat.oecd.org/OECDStat_Metadata/ShowMetadata.ashx?Dataset=SNA_TABLE2&amp;Coords=[LOCATION].[OTO]&amp;ShowOnWeb=true&amp;Lang=en"/>
    <hyperlink ref="A45" r:id="rId38" tooltip="Click once to display linked information. Click and hold to select this cell." display="http://dotstat.oecd.org/OECDStat_Metadata/ShowMetadata.ashx?Dataset=SNA_TABLE2&amp;Coords=[LOCATION].[CHN]&amp;ShowOnWeb=true&amp;Lang=en"/>
    <hyperlink ref="A46" r:id="rId39" tooltip="Click once to display linked information. Click and hold to select this cell." display="http://dotstat.oecd.org/OECDStat_Metadata/ShowMetadata.ashx?Dataset=SNA_TABLE2&amp;Coords=[LOCATION].[IND]&amp;ShowOnWeb=true&amp;Lang=en"/>
    <hyperlink ref="A47" r:id="rId40" tooltip="Click once to display linked information. Click and hold to select this cell." display="http://dotstat.oecd.org/OECDStat_Metadata/ShowMetadata.ashx?Dataset=SNA_TABLE2&amp;Coords=[LOCATION].[IDN]&amp;ShowOnWeb=true&amp;Lang=en"/>
    <hyperlink ref="A48" r:id="rId41" tooltip="Click once to display linked information. Click and hold to select this cell." display="http://dotstat.oecd.org/OECDStat_Metadata/ShowMetadata.ashx?Dataset=SNA_TABLE2&amp;Coords=[LOCATION].[RUS]&amp;ShowOnWeb=true&amp;Lang=en"/>
    <hyperlink ref="A49" r:id="rId42" tooltip="Click once to display linked information. Click and hold to select this cell." display="http://dotstat.oecd.org/OECDStat_Metadata/ShowMetadata.ashx?Dataset=SNA_TABLE2&amp;Coords=[LOCATION].[ZAF]&amp;ShowOnWeb=true&amp;Lang=en"/>
    <hyperlink ref="A50" r:id="rId43" tooltip="Click once to display linked information. Click and hold to select this cell." display="http://dotstat.oecd.org/"/>
  </hyperlinks>
  <pageMargins left="0.75" right="0.75" top="1" bottom="1" header="0.5" footer="0.5"/>
  <pageSetup orientation="portrait" horizontalDpi="0" verticalDpi="0"/>
  <legacyDrawing r:id="rId4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52"/>
  <sheetViews>
    <sheetView showGridLines="0" topLeftCell="A2" workbookViewId="0">
      <selection activeCell="H14" sqref="H14"/>
    </sheetView>
  </sheetViews>
  <sheetFormatPr defaultRowHeight="12.75"/>
  <cols>
    <col min="1" max="1" width="27.42578125" style="43" customWidth="1"/>
    <col min="2" max="2" width="2.42578125" style="43" customWidth="1"/>
    <col min="3" max="16384" width="9.140625" style="43"/>
  </cols>
  <sheetData>
    <row r="1" spans="1:25" hidden="1">
      <c r="A1" s="55" t="e">
        <f ca="1">DotStatQuery(B1)</f>
        <v>#NAME?</v>
      </c>
      <c r="B1" s="55" t="s">
        <v>171</v>
      </c>
    </row>
    <row r="2" spans="1:25" ht="34.5">
      <c r="A2" s="56" t="s">
        <v>167</v>
      </c>
    </row>
    <row r="3" spans="1:25">
      <c r="A3" s="59" t="s">
        <v>166</v>
      </c>
      <c r="B3" s="60"/>
      <c r="C3" s="61" t="s">
        <v>165</v>
      </c>
      <c r="D3" s="62"/>
      <c r="E3" s="62"/>
      <c r="F3" s="62"/>
      <c r="G3" s="62"/>
      <c r="H3" s="62"/>
      <c r="I3" s="62"/>
      <c r="J3" s="62"/>
      <c r="K3" s="62"/>
      <c r="L3" s="62"/>
      <c r="M3" s="62"/>
      <c r="N3" s="62"/>
      <c r="O3" s="62"/>
      <c r="P3" s="62"/>
      <c r="Q3" s="62"/>
      <c r="R3" s="62"/>
      <c r="S3" s="62"/>
      <c r="T3" s="62"/>
      <c r="U3" s="62"/>
      <c r="V3" s="62"/>
      <c r="W3" s="62"/>
      <c r="X3" s="62"/>
      <c r="Y3" s="63"/>
    </row>
    <row r="4" spans="1:25">
      <c r="A4" s="59" t="s">
        <v>164</v>
      </c>
      <c r="B4" s="60"/>
      <c r="C4" s="61" t="s">
        <v>170</v>
      </c>
      <c r="D4" s="62"/>
      <c r="E4" s="62"/>
      <c r="F4" s="62"/>
      <c r="G4" s="62"/>
      <c r="H4" s="62"/>
      <c r="I4" s="62"/>
      <c r="J4" s="62"/>
      <c r="K4" s="62"/>
      <c r="L4" s="62"/>
      <c r="M4" s="62"/>
      <c r="N4" s="62"/>
      <c r="O4" s="62"/>
      <c r="P4" s="62"/>
      <c r="Q4" s="62"/>
      <c r="R4" s="62"/>
      <c r="S4" s="62"/>
      <c r="T4" s="62"/>
      <c r="U4" s="62"/>
      <c r="V4" s="62"/>
      <c r="W4" s="62"/>
      <c r="X4" s="62"/>
      <c r="Y4" s="63"/>
    </row>
    <row r="5" spans="1:25">
      <c r="A5" s="59" t="s">
        <v>162</v>
      </c>
      <c r="B5" s="60"/>
      <c r="C5" s="61" t="s">
        <v>161</v>
      </c>
      <c r="D5" s="62"/>
      <c r="E5" s="62"/>
      <c r="F5" s="62"/>
      <c r="G5" s="62"/>
      <c r="H5" s="62"/>
      <c r="I5" s="62"/>
      <c r="J5" s="62"/>
      <c r="K5" s="62"/>
      <c r="L5" s="62"/>
      <c r="M5" s="62"/>
      <c r="N5" s="62"/>
      <c r="O5" s="62"/>
      <c r="P5" s="62"/>
      <c r="Q5" s="62"/>
      <c r="R5" s="62"/>
      <c r="S5" s="62"/>
      <c r="T5" s="62"/>
      <c r="U5" s="62"/>
      <c r="V5" s="62"/>
      <c r="W5" s="62"/>
      <c r="X5" s="62"/>
      <c r="Y5" s="63"/>
    </row>
    <row r="6" spans="1:25">
      <c r="A6" s="57" t="s">
        <v>160</v>
      </c>
      <c r="B6" s="58"/>
      <c r="C6" s="53" t="s">
        <v>159</v>
      </c>
      <c r="D6" s="53" t="s">
        <v>158</v>
      </c>
      <c r="E6" s="53" t="s">
        <v>157</v>
      </c>
      <c r="F6" s="53" t="s">
        <v>156</v>
      </c>
      <c r="G6" s="53" t="s">
        <v>155</v>
      </c>
      <c r="H6" s="53" t="s">
        <v>154</v>
      </c>
      <c r="I6" s="53" t="s">
        <v>153</v>
      </c>
      <c r="J6" s="53" t="s">
        <v>152</v>
      </c>
      <c r="K6" s="53" t="s">
        <v>151</v>
      </c>
      <c r="L6" s="53" t="s">
        <v>150</v>
      </c>
      <c r="M6" s="53" t="s">
        <v>149</v>
      </c>
      <c r="N6" s="53" t="s">
        <v>148</v>
      </c>
      <c r="O6" s="53" t="s">
        <v>147</v>
      </c>
      <c r="P6" s="53" t="s">
        <v>146</v>
      </c>
      <c r="Q6" s="53" t="s">
        <v>145</v>
      </c>
      <c r="R6" s="53" t="s">
        <v>144</v>
      </c>
      <c r="S6" s="53" t="s">
        <v>143</v>
      </c>
      <c r="T6" s="53" t="s">
        <v>142</v>
      </c>
      <c r="U6" s="53" t="s">
        <v>141</v>
      </c>
      <c r="V6" s="53" t="s">
        <v>140</v>
      </c>
      <c r="W6" s="53" t="s">
        <v>139</v>
      </c>
      <c r="X6" s="53" t="s">
        <v>138</v>
      </c>
      <c r="Y6" s="53" t="s">
        <v>137</v>
      </c>
    </row>
    <row r="7" spans="1:25" ht="13.5">
      <c r="A7" s="52" t="s">
        <v>26</v>
      </c>
      <c r="B7" s="48" t="s">
        <v>127</v>
      </c>
      <c r="C7" s="48" t="s">
        <v>127</v>
      </c>
      <c r="D7" s="48" t="s">
        <v>127</v>
      </c>
      <c r="E7" s="48" t="s">
        <v>127</v>
      </c>
      <c r="F7" s="48" t="s">
        <v>127</v>
      </c>
      <c r="G7" s="48" t="s">
        <v>127</v>
      </c>
      <c r="H7" s="48" t="s">
        <v>127</v>
      </c>
      <c r="I7" s="48" t="s">
        <v>127</v>
      </c>
      <c r="J7" s="48" t="s">
        <v>127</v>
      </c>
      <c r="K7" s="48" t="s">
        <v>127</v>
      </c>
      <c r="L7" s="48" t="s">
        <v>127</v>
      </c>
      <c r="M7" s="48" t="s">
        <v>127</v>
      </c>
      <c r="N7" s="48" t="s">
        <v>127</v>
      </c>
      <c r="O7" s="48" t="s">
        <v>127</v>
      </c>
      <c r="P7" s="48" t="s">
        <v>127</v>
      </c>
      <c r="Q7" s="48" t="s">
        <v>127</v>
      </c>
      <c r="R7" s="48" t="s">
        <v>127</v>
      </c>
      <c r="S7" s="48" t="s">
        <v>127</v>
      </c>
      <c r="T7" s="48" t="s">
        <v>127</v>
      </c>
      <c r="U7" s="48" t="s">
        <v>127</v>
      </c>
      <c r="V7" s="48" t="s">
        <v>127</v>
      </c>
      <c r="W7" s="48" t="s">
        <v>127</v>
      </c>
      <c r="X7" s="48" t="s">
        <v>127</v>
      </c>
      <c r="Y7" s="48" t="s">
        <v>127</v>
      </c>
    </row>
    <row r="8" spans="1:25" ht="13.5">
      <c r="A8" s="49" t="s">
        <v>28</v>
      </c>
      <c r="B8" s="48" t="s">
        <v>127</v>
      </c>
      <c r="C8" s="50">
        <v>389237.63075774693</v>
      </c>
      <c r="D8" s="50">
        <v>391044.78639898088</v>
      </c>
      <c r="E8" s="50">
        <v>406327.65120869607</v>
      </c>
      <c r="F8" s="50">
        <v>420748.06572087959</v>
      </c>
      <c r="G8" s="50">
        <v>436345.83231182891</v>
      </c>
      <c r="H8" s="50">
        <v>455870.97043559572</v>
      </c>
      <c r="I8" s="50">
        <v>477572.79806473473</v>
      </c>
      <c r="J8" s="50">
        <v>499266.64572670782</v>
      </c>
      <c r="K8" s="50">
        <v>519516.1193316757</v>
      </c>
      <c r="L8" s="50">
        <v>545159.43689707934</v>
      </c>
      <c r="M8" s="50">
        <v>558092.50829828798</v>
      </c>
      <c r="N8" s="50">
        <v>582028.72673384391</v>
      </c>
      <c r="O8" s="50">
        <v>601075.68067129236</v>
      </c>
      <c r="P8" s="50">
        <v>634291.98707701638</v>
      </c>
      <c r="Q8" s="50">
        <v>659449.75433256396</v>
      </c>
      <c r="R8" s="50">
        <v>691103.82870468055</v>
      </c>
      <c r="S8" s="50">
        <v>722981.95600106707</v>
      </c>
      <c r="T8" s="50">
        <v>760983.7873317434</v>
      </c>
      <c r="U8" s="50">
        <v>790746.60948557127</v>
      </c>
      <c r="V8" s="50">
        <v>795415.50412117783</v>
      </c>
      <c r="W8" s="50">
        <v>845907.21175354836</v>
      </c>
      <c r="X8" s="50">
        <v>886163.07688674203</v>
      </c>
      <c r="Y8" s="50">
        <v>894413.7490925251</v>
      </c>
    </row>
    <row r="9" spans="1:25" ht="13.5">
      <c r="A9" s="49" t="s">
        <v>30</v>
      </c>
      <c r="B9" s="48" t="s">
        <v>127</v>
      </c>
      <c r="C9" s="47">
        <v>197124.70548641181</v>
      </c>
      <c r="D9" s="47">
        <v>202775.0249719799</v>
      </c>
      <c r="E9" s="47">
        <v>207282.78264953339</v>
      </c>
      <c r="F9" s="47">
        <v>208156.98641123821</v>
      </c>
      <c r="G9" s="47">
        <v>213151.2813192473</v>
      </c>
      <c r="H9" s="47">
        <v>217936.67089463881</v>
      </c>
      <c r="I9" s="47">
        <v>223951.84909958681</v>
      </c>
      <c r="J9" s="47">
        <v>227224.08610690091</v>
      </c>
      <c r="K9" s="47">
        <v>235129.8465427754</v>
      </c>
      <c r="L9" s="47">
        <v>242498.88789774751</v>
      </c>
      <c r="M9" s="47">
        <v>249868.03551025229</v>
      </c>
      <c r="N9" s="47">
        <v>251190.6525798268</v>
      </c>
      <c r="O9" s="47">
        <v>259218.35907094771</v>
      </c>
      <c r="P9" s="47">
        <v>262252.99331042921</v>
      </c>
      <c r="Q9" s="47">
        <v>269356.05748039228</v>
      </c>
      <c r="R9" s="47">
        <v>273986.82201451593</v>
      </c>
      <c r="S9" s="47">
        <v>282911.44063575793</v>
      </c>
      <c r="T9" s="47">
        <v>291528.55561892199</v>
      </c>
      <c r="U9" s="47">
        <v>296345.76533091418</v>
      </c>
      <c r="V9" s="47">
        <v>284511.19953424181</v>
      </c>
      <c r="W9" s="47">
        <v>290865.40708020848</v>
      </c>
      <c r="X9" s="47">
        <v>293651.73944032012</v>
      </c>
      <c r="Y9" s="47">
        <v>294511.05405154778</v>
      </c>
    </row>
    <row r="10" spans="1:25" ht="13.5">
      <c r="A10" s="49" t="s">
        <v>32</v>
      </c>
      <c r="B10" s="48" t="s">
        <v>127</v>
      </c>
      <c r="C10" s="50" t="s">
        <v>129</v>
      </c>
      <c r="D10" s="50" t="s">
        <v>129</v>
      </c>
      <c r="E10" s="50" t="s">
        <v>129</v>
      </c>
      <c r="F10" s="50" t="s">
        <v>129</v>
      </c>
      <c r="G10" s="50" t="s">
        <v>129</v>
      </c>
      <c r="H10" s="50">
        <v>283541.77276822022</v>
      </c>
      <c r="I10" s="50">
        <v>286608.64371417748</v>
      </c>
      <c r="J10" s="50">
        <v>296956.6793194327</v>
      </c>
      <c r="K10" s="50">
        <v>303500.55971104268</v>
      </c>
      <c r="L10" s="50">
        <v>312106.71298229741</v>
      </c>
      <c r="M10" s="50">
        <v>320169.55337042641</v>
      </c>
      <c r="N10" s="50">
        <v>320783.31357232342</v>
      </c>
      <c r="O10" s="50">
        <v>326814.76209725533</v>
      </c>
      <c r="P10" s="50">
        <v>328887.6503263039</v>
      </c>
      <c r="Q10" s="50">
        <v>335942.99755282811</v>
      </c>
      <c r="R10" s="50">
        <v>339509.75495253177</v>
      </c>
      <c r="S10" s="50">
        <v>347275.36555735208</v>
      </c>
      <c r="T10" s="50">
        <v>358487.10459137743</v>
      </c>
      <c r="U10" s="50">
        <v>356423.86667996872</v>
      </c>
      <c r="V10" s="50">
        <v>347834.11894870171</v>
      </c>
      <c r="W10" s="50">
        <v>360222.23170302983</v>
      </c>
      <c r="X10" s="50">
        <v>359665.40837520809</v>
      </c>
      <c r="Y10" s="50">
        <v>356234.72045422677</v>
      </c>
    </row>
    <row r="11" spans="1:25" ht="13.5">
      <c r="A11" s="49" t="s">
        <v>34</v>
      </c>
      <c r="B11" s="48" t="s">
        <v>127</v>
      </c>
      <c r="C11" s="47">
        <v>721931.4410135909</v>
      </c>
      <c r="D11" s="47">
        <v>708867.58591338596</v>
      </c>
      <c r="E11" s="47">
        <v>713004.29176802409</v>
      </c>
      <c r="F11" s="47">
        <v>731082.85855285742</v>
      </c>
      <c r="G11" s="47">
        <v>764948.2788703054</v>
      </c>
      <c r="H11" s="47">
        <v>787005.56493850658</v>
      </c>
      <c r="I11" s="47">
        <v>800757.66038941743</v>
      </c>
      <c r="J11" s="47">
        <v>836835.80067344871</v>
      </c>
      <c r="K11" s="47">
        <v>869940.34313615877</v>
      </c>
      <c r="L11" s="47">
        <v>917380.80498843896</v>
      </c>
      <c r="M11" s="47">
        <v>972711.51571622526</v>
      </c>
      <c r="N11" s="47">
        <v>987927.25687338621</v>
      </c>
      <c r="O11" s="47">
        <v>1020590.5264991</v>
      </c>
      <c r="P11" s="47">
        <v>1040895.432782523</v>
      </c>
      <c r="Q11" s="47">
        <v>1076622.1891407981</v>
      </c>
      <c r="R11" s="47">
        <v>1110784.5152559781</v>
      </c>
      <c r="S11" s="47">
        <v>1152926.9791579039</v>
      </c>
      <c r="T11" s="47">
        <v>1174464.9070722749</v>
      </c>
      <c r="U11" s="47">
        <v>1182540.3815830629</v>
      </c>
      <c r="V11" s="47">
        <v>1146789.1100671771</v>
      </c>
      <c r="W11" s="47">
        <v>1180945.080400754</v>
      </c>
      <c r="X11" s="47" t="s">
        <v>129</v>
      </c>
      <c r="Y11" s="47" t="s">
        <v>129</v>
      </c>
    </row>
    <row r="12" spans="1:25" ht="13.5">
      <c r="A12" s="49" t="s">
        <v>38</v>
      </c>
      <c r="B12" s="48" t="s">
        <v>127</v>
      </c>
      <c r="C12" s="50" t="s">
        <v>129</v>
      </c>
      <c r="D12" s="50" t="s">
        <v>129</v>
      </c>
      <c r="E12" s="50" t="s">
        <v>129</v>
      </c>
      <c r="F12" s="50" t="s">
        <v>129</v>
      </c>
      <c r="G12" s="50" t="s">
        <v>129</v>
      </c>
      <c r="H12" s="50" t="s">
        <v>129</v>
      </c>
      <c r="I12" s="50">
        <v>127335.99678299839</v>
      </c>
      <c r="J12" s="50">
        <v>135727.5575556776</v>
      </c>
      <c r="K12" s="50">
        <v>140270.12195740681</v>
      </c>
      <c r="L12" s="50">
        <v>139216.9862530469</v>
      </c>
      <c r="M12" s="50">
        <v>145634.3221257297</v>
      </c>
      <c r="N12" s="50">
        <v>149228.1339895917</v>
      </c>
      <c r="O12" s="50">
        <v>153060.81674659421</v>
      </c>
      <c r="P12" s="50">
        <v>159217.08150803731</v>
      </c>
      <c r="Q12" s="50">
        <v>174767.74381966231</v>
      </c>
      <c r="R12" s="50">
        <v>189177.08720668891</v>
      </c>
      <c r="S12" s="50">
        <v>200569.40746450811</v>
      </c>
      <c r="T12" s="50">
        <v>216483.59070053851</v>
      </c>
      <c r="U12" s="50">
        <v>225405.6421842397</v>
      </c>
      <c r="V12" s="50">
        <v>228268.76560360281</v>
      </c>
      <c r="W12" s="50">
        <v>253207.73921916599</v>
      </c>
      <c r="X12" s="50">
        <v>270501.89637549268</v>
      </c>
      <c r="Y12" s="50">
        <v>284032.06151129131</v>
      </c>
    </row>
    <row r="13" spans="1:25" ht="13.5">
      <c r="A13" s="49" t="s">
        <v>40</v>
      </c>
      <c r="B13" s="48" t="s">
        <v>127</v>
      </c>
      <c r="C13" s="47" t="s">
        <v>129</v>
      </c>
      <c r="D13" s="47" t="s">
        <v>129</v>
      </c>
      <c r="E13" s="47" t="s">
        <v>129</v>
      </c>
      <c r="F13" s="47">
        <v>145603.63227758021</v>
      </c>
      <c r="G13" s="47">
        <v>153092.75148830211</v>
      </c>
      <c r="H13" s="47">
        <v>160606.17876391491</v>
      </c>
      <c r="I13" s="47">
        <v>167974.45615779469</v>
      </c>
      <c r="J13" s="47">
        <v>165508.44488508051</v>
      </c>
      <c r="K13" s="47">
        <v>168187.57083015621</v>
      </c>
      <c r="L13" s="47">
        <v>169395.4301924883</v>
      </c>
      <c r="M13" s="47">
        <v>172603.1866981776</v>
      </c>
      <c r="N13" s="47">
        <v>178187.82490531489</v>
      </c>
      <c r="O13" s="47">
        <v>183309.28271506471</v>
      </c>
      <c r="P13" s="47">
        <v>190460.32424167331</v>
      </c>
      <c r="Q13" s="47">
        <v>197175.35731699361</v>
      </c>
      <c r="R13" s="47">
        <v>208484.61465667369</v>
      </c>
      <c r="S13" s="47">
        <v>217363.90371640879</v>
      </c>
      <c r="T13" s="47">
        <v>226289.22442776171</v>
      </c>
      <c r="U13" s="47">
        <v>237171.83331815171</v>
      </c>
      <c r="V13" s="47">
        <v>224388.0962607137</v>
      </c>
      <c r="W13" s="47">
        <v>224977.98593888251</v>
      </c>
      <c r="X13" s="47">
        <v>228344.7227770185</v>
      </c>
      <c r="Y13" s="47">
        <v>223497.77845870779</v>
      </c>
    </row>
    <row r="14" spans="1:25" ht="13.5">
      <c r="A14" s="49" t="s">
        <v>44</v>
      </c>
      <c r="B14" s="48" t="s">
        <v>127</v>
      </c>
      <c r="C14" s="50">
        <v>122640.0320666068</v>
      </c>
      <c r="D14" s="50">
        <v>123733.1531093766</v>
      </c>
      <c r="E14" s="50">
        <v>127813.9055090839</v>
      </c>
      <c r="F14" s="50">
        <v>128355.1110179057</v>
      </c>
      <c r="G14" s="50">
        <v>135178.32832981431</v>
      </c>
      <c r="H14" s="50">
        <v>140133.81039037061</v>
      </c>
      <c r="I14" s="50">
        <v>144615.25742577689</v>
      </c>
      <c r="J14" s="50">
        <v>149236.8660943562</v>
      </c>
      <c r="K14" s="50">
        <v>152810.98774026861</v>
      </c>
      <c r="L14" s="50">
        <v>157162.2846877285</v>
      </c>
      <c r="M14" s="50">
        <v>161420.33456860061</v>
      </c>
      <c r="N14" s="50">
        <v>163741.84892801649</v>
      </c>
      <c r="O14" s="50">
        <v>165793.28439294611</v>
      </c>
      <c r="P14" s="50">
        <v>168098.96654130591</v>
      </c>
      <c r="Q14" s="50">
        <v>174786.32951275521</v>
      </c>
      <c r="R14" s="50">
        <v>182397.0829113877</v>
      </c>
      <c r="S14" s="50">
        <v>189188.86862781731</v>
      </c>
      <c r="T14" s="50">
        <v>190347.06471456031</v>
      </c>
      <c r="U14" s="50">
        <v>191365.21558144671</v>
      </c>
      <c r="V14" s="50">
        <v>180279.40826931901</v>
      </c>
      <c r="W14" s="50">
        <v>187253.96289279321</v>
      </c>
      <c r="X14" s="50">
        <v>187511.70197572099</v>
      </c>
      <c r="Y14" s="50">
        <v>187284.92883500579</v>
      </c>
    </row>
    <row r="15" spans="1:25" ht="13.5">
      <c r="A15" s="49" t="s">
        <v>48</v>
      </c>
      <c r="B15" s="48" t="s">
        <v>127</v>
      </c>
      <c r="C15" s="47" t="s">
        <v>129</v>
      </c>
      <c r="D15" s="47" t="s">
        <v>129</v>
      </c>
      <c r="E15" s="47" t="s">
        <v>129</v>
      </c>
      <c r="F15" s="47" t="s">
        <v>129</v>
      </c>
      <c r="G15" s="47" t="s">
        <v>129</v>
      </c>
      <c r="H15" s="47">
        <v>10278.946239509831</v>
      </c>
      <c r="I15" s="47">
        <v>11074.52563334257</v>
      </c>
      <c r="J15" s="47">
        <v>12168.27811743504</v>
      </c>
      <c r="K15" s="47">
        <v>13176.97476385245</v>
      </c>
      <c r="L15" s="47">
        <v>13090.93416573825</v>
      </c>
      <c r="M15" s="47">
        <v>14157.25484640116</v>
      </c>
      <c r="N15" s="47">
        <v>15149.77246484749</v>
      </c>
      <c r="O15" s="47">
        <v>16504.937514863061</v>
      </c>
      <c r="P15" s="47">
        <v>17922.750240775869</v>
      </c>
      <c r="Q15" s="47">
        <v>19277.67666777812</v>
      </c>
      <c r="R15" s="47">
        <v>21427.64520384662</v>
      </c>
      <c r="S15" s="47">
        <v>23614.595687235891</v>
      </c>
      <c r="T15" s="47">
        <v>25535.170129286329</v>
      </c>
      <c r="U15" s="47">
        <v>24744.169391592099</v>
      </c>
      <c r="V15" s="47">
        <v>21488.318635531159</v>
      </c>
      <c r="W15" s="47">
        <v>21381.30732315658</v>
      </c>
      <c r="X15" s="47">
        <v>22587.616543305321</v>
      </c>
      <c r="Y15" s="47">
        <v>23350.249974476439</v>
      </c>
    </row>
    <row r="16" spans="1:25" ht="13.5">
      <c r="A16" s="49" t="s">
        <v>50</v>
      </c>
      <c r="B16" s="48" t="s">
        <v>127</v>
      </c>
      <c r="C16" s="50">
        <v>116805.1781025169</v>
      </c>
      <c r="D16" s="50">
        <v>107991.4434561793</v>
      </c>
      <c r="E16" s="50">
        <v>102675.9155642085</v>
      </c>
      <c r="F16" s="50">
        <v>100713.42703242951</v>
      </c>
      <c r="G16" s="50">
        <v>106318.1982285835</v>
      </c>
      <c r="H16" s="50">
        <v>113327.70954731791</v>
      </c>
      <c r="I16" s="50">
        <v>117901.028205913</v>
      </c>
      <c r="J16" s="50">
        <v>125614.54681218771</v>
      </c>
      <c r="K16" s="50">
        <v>132075.04159505729</v>
      </c>
      <c r="L16" s="50">
        <v>137154.80890701461</v>
      </c>
      <c r="M16" s="50">
        <v>143186.35041235981</v>
      </c>
      <c r="N16" s="50">
        <v>148323.9663851537</v>
      </c>
      <c r="O16" s="50">
        <v>151592.96146450751</v>
      </c>
      <c r="P16" s="50">
        <v>152477.0636395581</v>
      </c>
      <c r="Q16" s="50">
        <v>159878.41777414831</v>
      </c>
      <c r="R16" s="50">
        <v>161838.72333759381</v>
      </c>
      <c r="S16" s="50">
        <v>167490.42835291711</v>
      </c>
      <c r="T16" s="50">
        <v>174712.77908416369</v>
      </c>
      <c r="U16" s="50">
        <v>174306.74697414049</v>
      </c>
      <c r="V16" s="50">
        <v>162029.7330667713</v>
      </c>
      <c r="W16" s="50">
        <v>165943.79528866199</v>
      </c>
      <c r="X16" s="50">
        <v>167172.80646039901</v>
      </c>
      <c r="Y16" s="50">
        <v>164319.666848569</v>
      </c>
    </row>
    <row r="17" spans="1:25" ht="13.5">
      <c r="A17" s="49" t="s">
        <v>52</v>
      </c>
      <c r="B17" s="48" t="s">
        <v>127</v>
      </c>
      <c r="C17" s="47">
        <v>1424064.8585561761</v>
      </c>
      <c r="D17" s="47">
        <v>1434700.1573499159</v>
      </c>
      <c r="E17" s="47">
        <v>1461127.184684336</v>
      </c>
      <c r="F17" s="47">
        <v>1457439.0560961911</v>
      </c>
      <c r="G17" s="47">
        <v>1484671.7977975069</v>
      </c>
      <c r="H17" s="47">
        <v>1511637.2472516471</v>
      </c>
      <c r="I17" s="47">
        <v>1533587.0687189291</v>
      </c>
      <c r="J17" s="47">
        <v>1572893.3836361279</v>
      </c>
      <c r="K17" s="47">
        <v>1632698.043766909</v>
      </c>
      <c r="L17" s="47">
        <v>1699655.7876351599</v>
      </c>
      <c r="M17" s="47">
        <v>1745620.9394661479</v>
      </c>
      <c r="N17" s="47">
        <v>1777383.4384696779</v>
      </c>
      <c r="O17" s="47">
        <v>1789230.4926957439</v>
      </c>
      <c r="P17" s="47">
        <v>1810378.2176949431</v>
      </c>
      <c r="Q17" s="47">
        <v>1857785.10598238</v>
      </c>
      <c r="R17" s="47">
        <v>1889806.0628005201</v>
      </c>
      <c r="S17" s="47">
        <v>1932438.672520567</v>
      </c>
      <c r="T17" s="47">
        <v>1982924.2619352739</v>
      </c>
      <c r="U17" s="47">
        <v>1977581.720846033</v>
      </c>
      <c r="V17" s="47">
        <v>1932419.061330132</v>
      </c>
      <c r="W17" s="47">
        <v>1960950.843729553</v>
      </c>
      <c r="X17" s="47">
        <v>1988971.420135675</v>
      </c>
      <c r="Y17" s="47">
        <v>1977163.63487817</v>
      </c>
    </row>
    <row r="18" spans="1:25" ht="13.5">
      <c r="A18" s="49" t="s">
        <v>42</v>
      </c>
      <c r="B18" s="48" t="s">
        <v>127</v>
      </c>
      <c r="C18" s="50">
        <v>2077348.083196278</v>
      </c>
      <c r="D18" s="50">
        <v>2156491.31917293</v>
      </c>
      <c r="E18" s="50">
        <v>2212804.0252501941</v>
      </c>
      <c r="F18" s="50">
        <v>2195417.155259083</v>
      </c>
      <c r="G18" s="50">
        <v>2239014.0893684388</v>
      </c>
      <c r="H18" s="50">
        <v>2278718.4456370212</v>
      </c>
      <c r="I18" s="50">
        <v>2298959.8780946848</v>
      </c>
      <c r="J18" s="50">
        <v>2324391.422030502</v>
      </c>
      <c r="K18" s="50">
        <v>2371621.4387888382</v>
      </c>
      <c r="L18" s="50">
        <v>2419110.962274652</v>
      </c>
      <c r="M18" s="50">
        <v>2461150.867554835</v>
      </c>
      <c r="N18" s="50">
        <v>2495665.1008095802</v>
      </c>
      <c r="O18" s="50">
        <v>2507342.8574032672</v>
      </c>
      <c r="P18" s="50">
        <v>2516166.039994719</v>
      </c>
      <c r="Q18" s="50">
        <v>2588568.1054970799</v>
      </c>
      <c r="R18" s="50">
        <v>2595055.739076931</v>
      </c>
      <c r="S18" s="50">
        <v>2700414.9974691812</v>
      </c>
      <c r="T18" s="50">
        <v>2783716.2878471189</v>
      </c>
      <c r="U18" s="50">
        <v>2780602.230188773</v>
      </c>
      <c r="V18" s="50">
        <v>2711833.247335393</v>
      </c>
      <c r="W18" s="50">
        <v>2788127.8906785268</v>
      </c>
      <c r="X18" s="50">
        <v>2855080.3264395762</v>
      </c>
      <c r="Y18" s="50">
        <v>2871948.182975735</v>
      </c>
    </row>
    <row r="19" spans="1:25" ht="13.5">
      <c r="A19" s="49" t="s">
        <v>56</v>
      </c>
      <c r="B19" s="48" t="s">
        <v>127</v>
      </c>
      <c r="C19" s="47">
        <v>172290.39941303601</v>
      </c>
      <c r="D19" s="47">
        <v>179664.61630243191</v>
      </c>
      <c r="E19" s="47">
        <v>181424.63803657499</v>
      </c>
      <c r="F19" s="47">
        <v>179175.34175555481</v>
      </c>
      <c r="G19" s="47">
        <v>184320.60429502881</v>
      </c>
      <c r="H19" s="47">
        <v>188820.50906733421</v>
      </c>
      <c r="I19" s="47">
        <v>193060.5190385014</v>
      </c>
      <c r="J19" s="47">
        <v>200958.57152320421</v>
      </c>
      <c r="K19" s="47">
        <v>207922.54488624091</v>
      </c>
      <c r="L19" s="47">
        <v>212505.2834972908</v>
      </c>
      <c r="M19" s="47">
        <v>219366.3178839797</v>
      </c>
      <c r="N19" s="47">
        <v>229851.7772897415</v>
      </c>
      <c r="O19" s="47">
        <v>238294.53965585839</v>
      </c>
      <c r="P19" s="47">
        <v>252346.3062618468</v>
      </c>
      <c r="Q19" s="47">
        <v>263346.82674788078</v>
      </c>
      <c r="R19" s="47">
        <v>266429.56188714691</v>
      </c>
      <c r="S19" s="47">
        <v>278308.10792306717</v>
      </c>
      <c r="T19" s="47">
        <v>286882.57900194073</v>
      </c>
      <c r="U19" s="47">
        <v>284139.76544747618</v>
      </c>
      <c r="V19" s="47">
        <v>278280.27062767901</v>
      </c>
      <c r="W19" s="47">
        <v>262886.85176535882</v>
      </c>
      <c r="X19" s="47">
        <v>242445.78276683021</v>
      </c>
      <c r="Y19" s="47">
        <v>233544.0929684859</v>
      </c>
    </row>
    <row r="20" spans="1:25" ht="13.5">
      <c r="A20" s="49" t="s">
        <v>58</v>
      </c>
      <c r="B20" s="48" t="s">
        <v>127</v>
      </c>
      <c r="C20" s="50" t="s">
        <v>129</v>
      </c>
      <c r="D20" s="50" t="s">
        <v>129</v>
      </c>
      <c r="E20" s="50" t="s">
        <v>129</v>
      </c>
      <c r="F20" s="50" t="s">
        <v>129</v>
      </c>
      <c r="G20" s="50" t="s">
        <v>129</v>
      </c>
      <c r="H20" s="50">
        <v>202671.65841717171</v>
      </c>
      <c r="I20" s="50">
        <v>192784.28586933651</v>
      </c>
      <c r="J20" s="50">
        <v>186576.52352428751</v>
      </c>
      <c r="K20" s="50">
        <v>183806.38080411841</v>
      </c>
      <c r="L20" s="50">
        <v>177251.9886960983</v>
      </c>
      <c r="M20" s="50">
        <v>173554.71103264199</v>
      </c>
      <c r="N20" s="50">
        <v>171322.1044701527</v>
      </c>
      <c r="O20" s="50">
        <v>170874.33444034989</v>
      </c>
      <c r="P20" s="50">
        <v>169791.19113756641</v>
      </c>
      <c r="Q20" s="50">
        <v>167322.01928944091</v>
      </c>
      <c r="R20" s="50">
        <v>161981.83123622721</v>
      </c>
      <c r="S20" s="50">
        <v>157018.83236796269</v>
      </c>
      <c r="T20" s="50">
        <v>143287.59682796319</v>
      </c>
      <c r="U20" s="50">
        <v>134622.67474012781</v>
      </c>
      <c r="V20" s="50">
        <v>123037.0268656215</v>
      </c>
      <c r="W20" s="50">
        <v>117671.3243216916</v>
      </c>
      <c r="X20" s="50">
        <v>110889.7535846481</v>
      </c>
      <c r="Y20" s="50">
        <v>101788.23834156089</v>
      </c>
    </row>
    <row r="21" spans="1:25" ht="13.5">
      <c r="A21" s="49" t="s">
        <v>62</v>
      </c>
      <c r="B21" s="48" t="s">
        <v>127</v>
      </c>
      <c r="C21" s="47" t="s">
        <v>129</v>
      </c>
      <c r="D21" s="47" t="s">
        <v>129</v>
      </c>
      <c r="E21" s="47" t="s">
        <v>129</v>
      </c>
      <c r="F21" s="47" t="s">
        <v>129</v>
      </c>
      <c r="G21" s="47" t="s">
        <v>129</v>
      </c>
      <c r="H21" s="47" t="s">
        <v>129</v>
      </c>
      <c r="I21" s="47" t="s">
        <v>129</v>
      </c>
      <c r="J21" s="47" t="s">
        <v>129</v>
      </c>
      <c r="K21" s="47" t="s">
        <v>129</v>
      </c>
      <c r="L21" s="47" t="s">
        <v>129</v>
      </c>
      <c r="M21" s="47" t="s">
        <v>129</v>
      </c>
      <c r="N21" s="47" t="s">
        <v>129</v>
      </c>
      <c r="O21" s="47" t="s">
        <v>129</v>
      </c>
      <c r="P21" s="47" t="s">
        <v>129</v>
      </c>
      <c r="Q21" s="47" t="s">
        <v>129</v>
      </c>
      <c r="R21" s="47" t="s">
        <v>129</v>
      </c>
      <c r="S21" s="47" t="s">
        <v>129</v>
      </c>
      <c r="T21" s="47" t="s">
        <v>129</v>
      </c>
      <c r="U21" s="47" t="s">
        <v>129</v>
      </c>
      <c r="V21" s="47" t="s">
        <v>129</v>
      </c>
      <c r="W21" s="47" t="s">
        <v>129</v>
      </c>
      <c r="X21" s="47" t="s">
        <v>129</v>
      </c>
      <c r="Y21" s="47" t="s">
        <v>129</v>
      </c>
    </row>
    <row r="22" spans="1:25" ht="13.5">
      <c r="A22" s="49" t="s">
        <v>60</v>
      </c>
      <c r="B22" s="48" t="s">
        <v>127</v>
      </c>
      <c r="C22" s="50">
        <v>62832.978233408438</v>
      </c>
      <c r="D22" s="50">
        <v>63429.793414531421</v>
      </c>
      <c r="E22" s="50">
        <v>64549.590738496248</v>
      </c>
      <c r="F22" s="50">
        <v>67555.914035017049</v>
      </c>
      <c r="G22" s="50">
        <v>70805.732344266202</v>
      </c>
      <c r="H22" s="50">
        <v>75268.238343398436</v>
      </c>
      <c r="I22" s="50">
        <v>82371.447950026515</v>
      </c>
      <c r="J22" s="50">
        <v>91167.918959326533</v>
      </c>
      <c r="K22" s="50">
        <v>97965.972662537184</v>
      </c>
      <c r="L22" s="50">
        <v>106386.7735005983</v>
      </c>
      <c r="M22" s="50">
        <v>115474.8477719049</v>
      </c>
      <c r="N22" s="50">
        <v>119821.2706233839</v>
      </c>
      <c r="O22" s="50">
        <v>123586.3704369426</v>
      </c>
      <c r="P22" s="50">
        <v>128030.5022495452</v>
      </c>
      <c r="Q22" s="50">
        <v>131863.79182576539</v>
      </c>
      <c r="R22" s="50">
        <v>139019.78216241411</v>
      </c>
      <c r="S22" s="50">
        <v>146991.32228148199</v>
      </c>
      <c r="T22" s="50">
        <v>149984.02007971759</v>
      </c>
      <c r="U22" s="50">
        <v>144091.94615584059</v>
      </c>
      <c r="V22" s="50">
        <v>133663.98333509939</v>
      </c>
      <c r="W22" s="50">
        <v>131901.69475701041</v>
      </c>
      <c r="X22" s="50">
        <v>125445.68520823951</v>
      </c>
      <c r="Y22" s="50">
        <v>128132.09944755329</v>
      </c>
    </row>
    <row r="23" spans="1:25" ht="13.5">
      <c r="A23" s="49" t="s">
        <v>64</v>
      </c>
      <c r="B23" s="48" t="s">
        <v>127</v>
      </c>
      <c r="C23" s="47" t="s">
        <v>129</v>
      </c>
      <c r="D23" s="47" t="s">
        <v>129</v>
      </c>
      <c r="E23" s="47" t="s">
        <v>129</v>
      </c>
      <c r="F23" s="47" t="s">
        <v>129</v>
      </c>
      <c r="G23" s="47" t="s">
        <v>129</v>
      </c>
      <c r="H23" s="47">
        <v>112294.92760534061</v>
      </c>
      <c r="I23" s="47">
        <v>118642.4882093684</v>
      </c>
      <c r="J23" s="47">
        <v>123286.06901373991</v>
      </c>
      <c r="K23" s="47">
        <v>129334.1417979454</v>
      </c>
      <c r="L23" s="47">
        <v>132531.6470799612</v>
      </c>
      <c r="M23" s="47">
        <v>139521.2038876428</v>
      </c>
      <c r="N23" s="47">
        <v>142740.92630674411</v>
      </c>
      <c r="O23" s="47">
        <v>143244.56012035289</v>
      </c>
      <c r="P23" s="47">
        <v>143743.30535084321</v>
      </c>
      <c r="Q23" s="47">
        <v>150167.54082679801</v>
      </c>
      <c r="R23" s="47">
        <v>159730.73947725221</v>
      </c>
      <c r="S23" s="47">
        <v>168856.30580266259</v>
      </c>
      <c r="T23" s="47">
        <v>177922.964275031</v>
      </c>
      <c r="U23" s="47">
        <v>178006.84810613099</v>
      </c>
      <c r="V23" s="47">
        <v>183754.25831651859</v>
      </c>
      <c r="W23" s="47">
        <v>191830.6040079341</v>
      </c>
      <c r="X23" s="47">
        <v>198233.76656877529</v>
      </c>
      <c r="Y23" s="47">
        <v>203531.84235012511</v>
      </c>
    </row>
    <row r="24" spans="1:25" ht="13.5">
      <c r="A24" s="49" t="s">
        <v>66</v>
      </c>
      <c r="B24" s="48" t="s">
        <v>127</v>
      </c>
      <c r="C24" s="50">
        <v>1340567.0437966641</v>
      </c>
      <c r="D24" s="50">
        <v>1369096.9461722351</v>
      </c>
      <c r="E24" s="50">
        <v>1375335.8841064849</v>
      </c>
      <c r="F24" s="50">
        <v>1355077.993693606</v>
      </c>
      <c r="G24" s="50">
        <v>1378708.4014232331</v>
      </c>
      <c r="H24" s="50">
        <v>1413725.2789689889</v>
      </c>
      <c r="I24" s="50">
        <v>1443557.910383509</v>
      </c>
      <c r="J24" s="50">
        <v>1477955.7384173691</v>
      </c>
      <c r="K24" s="50">
        <v>1508349.2684447931</v>
      </c>
      <c r="L24" s="50">
        <v>1536813.3583691721</v>
      </c>
      <c r="M24" s="50">
        <v>1563658.4781415821</v>
      </c>
      <c r="N24" s="50">
        <v>1597627.4469892229</v>
      </c>
      <c r="O24" s="50">
        <v>1611866.2069388451</v>
      </c>
      <c r="P24" s="50">
        <v>1618327.0075679759</v>
      </c>
      <c r="Q24" s="50">
        <v>1649001.9751768319</v>
      </c>
      <c r="R24" s="50">
        <v>1657879.368497544</v>
      </c>
      <c r="S24" s="50">
        <v>1684262.7568898899</v>
      </c>
      <c r="T24" s="50">
        <v>1711850.7096505731</v>
      </c>
      <c r="U24" s="50">
        <v>1664277.131229053</v>
      </c>
      <c r="V24" s="50">
        <v>1605590.855105537</v>
      </c>
      <c r="W24" s="50">
        <v>1616780.1128744781</v>
      </c>
      <c r="X24" s="50">
        <v>1607670.4362729699</v>
      </c>
      <c r="Y24" s="50">
        <v>1560786.927743355</v>
      </c>
    </row>
    <row r="25" spans="1:25" ht="13.5">
      <c r="A25" s="49" t="s">
        <v>68</v>
      </c>
      <c r="B25" s="48" t="s">
        <v>127</v>
      </c>
      <c r="C25" s="47">
        <v>3353819.0304629598</v>
      </c>
      <c r="D25" s="47">
        <v>3471105.6895945831</v>
      </c>
      <c r="E25" s="47">
        <v>3510356.9130729381</v>
      </c>
      <c r="F25" s="47">
        <v>3521101.1429173611</v>
      </c>
      <c r="G25" s="47">
        <v>3553690.2162751989</v>
      </c>
      <c r="H25" s="47">
        <v>3624748.6960962471</v>
      </c>
      <c r="I25" s="47">
        <v>3718617.9680885482</v>
      </c>
      <c r="J25" s="47">
        <v>3770434.6912481301</v>
      </c>
      <c r="K25" s="47">
        <v>3707720.790186082</v>
      </c>
      <c r="L25" s="47">
        <v>3698172.6735528652</v>
      </c>
      <c r="M25" s="47">
        <v>3783263.0239999751</v>
      </c>
      <c r="N25" s="47">
        <v>3804443.3601738312</v>
      </c>
      <c r="O25" s="47">
        <v>3812148.2106017321</v>
      </c>
      <c r="P25" s="47">
        <v>3868264.8057897761</v>
      </c>
      <c r="Q25" s="47">
        <v>3949738.022830796</v>
      </c>
      <c r="R25" s="47">
        <v>3980274.9468045849</v>
      </c>
      <c r="S25" s="47">
        <v>4025838.7602736382</v>
      </c>
      <c r="T25" s="47">
        <v>4108465.0421788562</v>
      </c>
      <c r="U25" s="47">
        <v>4000167.2452047369</v>
      </c>
      <c r="V25" s="47">
        <v>3838661.756304394</v>
      </c>
      <c r="W25" s="47">
        <v>3973693.8329511629</v>
      </c>
      <c r="X25" s="47">
        <v>3917059.3619104559</v>
      </c>
      <c r="Y25" s="47" t="s">
        <v>129</v>
      </c>
    </row>
    <row r="26" spans="1:25" ht="13.5">
      <c r="A26" s="49" t="s">
        <v>70</v>
      </c>
      <c r="B26" s="48" t="s">
        <v>127</v>
      </c>
      <c r="C26" s="50">
        <v>529258.13600365468</v>
      </c>
      <c r="D26" s="50">
        <v>581021.42381776613</v>
      </c>
      <c r="E26" s="50">
        <v>614212.10921792791</v>
      </c>
      <c r="F26" s="50">
        <v>654988.09981697018</v>
      </c>
      <c r="G26" s="50">
        <v>713661.59280841821</v>
      </c>
      <c r="H26" s="50">
        <v>771090.85339065176</v>
      </c>
      <c r="I26" s="50">
        <v>812950.60388158308</v>
      </c>
      <c r="J26" s="50">
        <v>841272.9891451617</v>
      </c>
      <c r="K26" s="50">
        <v>778255.71045369643</v>
      </c>
      <c r="L26" s="50">
        <v>854667.50087565393</v>
      </c>
      <c r="M26" s="50">
        <v>909979.05660247314</v>
      </c>
      <c r="N26" s="50">
        <v>940080.96293297946</v>
      </c>
      <c r="O26" s="50">
        <v>1010722.207263913</v>
      </c>
      <c r="P26" s="50">
        <v>1035903.970440786</v>
      </c>
      <c r="Q26" s="50">
        <v>1074284.915056525</v>
      </c>
      <c r="R26" s="50">
        <v>1095709.5171859721</v>
      </c>
      <c r="S26" s="50">
        <v>1138510.9346051889</v>
      </c>
      <c r="T26" s="50">
        <v>1193171.854130246</v>
      </c>
      <c r="U26" s="50">
        <v>1185479.6940086919</v>
      </c>
      <c r="V26" s="50">
        <v>1204229.7541827171</v>
      </c>
      <c r="W26" s="50">
        <v>1271959.803959613</v>
      </c>
      <c r="X26" s="50">
        <v>1291024.978413316</v>
      </c>
      <c r="Y26" s="50">
        <v>1324230.7477230839</v>
      </c>
    </row>
    <row r="27" spans="1:25" ht="13.5">
      <c r="A27" s="49" t="s">
        <v>72</v>
      </c>
      <c r="B27" s="48" t="s">
        <v>127</v>
      </c>
      <c r="C27" s="47" t="s">
        <v>129</v>
      </c>
      <c r="D27" s="47" t="s">
        <v>129</v>
      </c>
      <c r="E27" s="47" t="s">
        <v>129</v>
      </c>
      <c r="F27" s="47" t="s">
        <v>129</v>
      </c>
      <c r="G27" s="47" t="s">
        <v>129</v>
      </c>
      <c r="H27" s="47" t="s">
        <v>129</v>
      </c>
      <c r="I27" s="47" t="s">
        <v>129</v>
      </c>
      <c r="J27" s="47" t="s">
        <v>129</v>
      </c>
      <c r="K27" s="47" t="s">
        <v>129</v>
      </c>
      <c r="L27" s="47" t="s">
        <v>129</v>
      </c>
      <c r="M27" s="47" t="s">
        <v>129</v>
      </c>
      <c r="N27" s="47" t="s">
        <v>129</v>
      </c>
      <c r="O27" s="47" t="s">
        <v>129</v>
      </c>
      <c r="P27" s="47" t="s">
        <v>129</v>
      </c>
      <c r="Q27" s="47" t="s">
        <v>129</v>
      </c>
      <c r="R27" s="47" t="s">
        <v>129</v>
      </c>
      <c r="S27" s="47" t="s">
        <v>129</v>
      </c>
      <c r="T27" s="47" t="s">
        <v>129</v>
      </c>
      <c r="U27" s="47" t="s">
        <v>129</v>
      </c>
      <c r="V27" s="47" t="s">
        <v>129</v>
      </c>
      <c r="W27" s="47" t="s">
        <v>129</v>
      </c>
      <c r="X27" s="47" t="s">
        <v>129</v>
      </c>
      <c r="Y27" s="47" t="s">
        <v>129</v>
      </c>
    </row>
    <row r="28" spans="1:25" ht="13.5">
      <c r="A28" s="49" t="s">
        <v>74</v>
      </c>
      <c r="B28" s="48" t="s">
        <v>127</v>
      </c>
      <c r="C28" s="50">
        <v>799619.13125102234</v>
      </c>
      <c r="D28" s="50">
        <v>835128.38556039834</v>
      </c>
      <c r="E28" s="50">
        <v>868349.66503034183</v>
      </c>
      <c r="F28" s="50">
        <v>885048.57233514835</v>
      </c>
      <c r="G28" s="50">
        <v>925011.0365602409</v>
      </c>
      <c r="H28" s="50">
        <v>842585.74252435029</v>
      </c>
      <c r="I28" s="50">
        <v>888684.80544794409</v>
      </c>
      <c r="J28" s="50">
        <v>962715.98424624093</v>
      </c>
      <c r="K28" s="50">
        <v>1001638.247871394</v>
      </c>
      <c r="L28" s="50">
        <v>1056048.0905215</v>
      </c>
      <c r="M28" s="50">
        <v>1142284.6994099971</v>
      </c>
      <c r="N28" s="50">
        <v>1149889.288535621</v>
      </c>
      <c r="O28" s="50">
        <v>1167351.878414185</v>
      </c>
      <c r="P28" s="50">
        <v>1177560.365382741</v>
      </c>
      <c r="Q28" s="50">
        <v>1225311.4070657841</v>
      </c>
      <c r="R28" s="50">
        <v>1269675.6824089829</v>
      </c>
      <c r="S28" s="50">
        <v>1342895.1308213361</v>
      </c>
      <c r="T28" s="50">
        <v>1390909.829146697</v>
      </c>
      <c r="U28" s="50">
        <v>1413212.4525101371</v>
      </c>
      <c r="V28" s="50">
        <v>1311658.3228718559</v>
      </c>
      <c r="W28" s="50">
        <v>1386066.2884708741</v>
      </c>
      <c r="X28" s="50">
        <v>1433462.7738388879</v>
      </c>
      <c r="Y28" s="50" t="s">
        <v>129</v>
      </c>
    </row>
    <row r="29" spans="1:25" ht="13.5">
      <c r="A29" s="49" t="s">
        <v>76</v>
      </c>
      <c r="B29" s="48" t="s">
        <v>127</v>
      </c>
      <c r="C29" s="47">
        <v>386061.00329156808</v>
      </c>
      <c r="D29" s="47">
        <v>397253.27968262642</v>
      </c>
      <c r="E29" s="47">
        <v>400606.49907994748</v>
      </c>
      <c r="F29" s="47">
        <v>407359.80483455211</v>
      </c>
      <c r="G29" s="47">
        <v>422579.29214239301</v>
      </c>
      <c r="H29" s="47">
        <v>440133.20040836878</v>
      </c>
      <c r="I29" s="47">
        <v>452567.45123843482</v>
      </c>
      <c r="J29" s="47">
        <v>476893.63521900011</v>
      </c>
      <c r="K29" s="47">
        <v>484539.6449728916</v>
      </c>
      <c r="L29" s="47">
        <v>516459.39234739018</v>
      </c>
      <c r="M29" s="47">
        <v>543802.91584554501</v>
      </c>
      <c r="N29" s="47">
        <v>549952.53052063193</v>
      </c>
      <c r="O29" s="47">
        <v>552867.20907830331</v>
      </c>
      <c r="P29" s="47">
        <v>555073.30383654078</v>
      </c>
      <c r="Q29" s="47">
        <v>573226.439662038</v>
      </c>
      <c r="R29" s="47">
        <v>575665.75334008911</v>
      </c>
      <c r="S29" s="47">
        <v>607059.9212350077</v>
      </c>
      <c r="T29" s="47">
        <v>623317.17694201937</v>
      </c>
      <c r="U29" s="47">
        <v>612726.46305925178</v>
      </c>
      <c r="V29" s="47">
        <v>585353.86004076689</v>
      </c>
      <c r="W29" s="47">
        <v>596947.77430531173</v>
      </c>
      <c r="X29" s="47">
        <v>616407.748281718</v>
      </c>
      <c r="Y29" s="47">
        <v>609307.64335206232</v>
      </c>
    </row>
    <row r="30" spans="1:25" ht="13.5">
      <c r="A30" s="49" t="s">
        <v>80</v>
      </c>
      <c r="B30" s="48" t="s">
        <v>127</v>
      </c>
      <c r="C30" s="50" t="s">
        <v>129</v>
      </c>
      <c r="D30" s="50" t="s">
        <v>129</v>
      </c>
      <c r="E30" s="50" t="s">
        <v>129</v>
      </c>
      <c r="F30" s="50" t="s">
        <v>129</v>
      </c>
      <c r="G30" s="50" t="s">
        <v>129</v>
      </c>
      <c r="H30" s="50" t="s">
        <v>129</v>
      </c>
      <c r="I30" s="50" t="s">
        <v>129</v>
      </c>
      <c r="J30" s="50" t="s">
        <v>129</v>
      </c>
      <c r="K30" s="50" t="s">
        <v>129</v>
      </c>
      <c r="L30" s="50" t="s">
        <v>129</v>
      </c>
      <c r="M30" s="50" t="s">
        <v>129</v>
      </c>
      <c r="N30" s="50" t="s">
        <v>129</v>
      </c>
      <c r="O30" s="50" t="s">
        <v>129</v>
      </c>
      <c r="P30" s="50" t="s">
        <v>129</v>
      </c>
      <c r="Q30" s="50" t="s">
        <v>129</v>
      </c>
      <c r="R30" s="50" t="s">
        <v>129</v>
      </c>
      <c r="S30" s="50" t="s">
        <v>129</v>
      </c>
      <c r="T30" s="50" t="s">
        <v>129</v>
      </c>
      <c r="U30" s="50" t="s">
        <v>129</v>
      </c>
      <c r="V30" s="50" t="s">
        <v>129</v>
      </c>
      <c r="W30" s="50" t="s">
        <v>129</v>
      </c>
      <c r="X30" s="50" t="s">
        <v>129</v>
      </c>
      <c r="Y30" s="50" t="s">
        <v>129</v>
      </c>
    </row>
    <row r="31" spans="1:25" ht="13.5">
      <c r="A31" s="49" t="s">
        <v>78</v>
      </c>
      <c r="B31" s="48" t="s">
        <v>127</v>
      </c>
      <c r="C31" s="47">
        <v>121594.6838798228</v>
      </c>
      <c r="D31" s="47">
        <v>125719.59535672091</v>
      </c>
      <c r="E31" s="47">
        <v>131957.82565197381</v>
      </c>
      <c r="F31" s="47">
        <v>135651.777905981</v>
      </c>
      <c r="G31" s="47">
        <v>143051.82211041491</v>
      </c>
      <c r="H31" s="47">
        <v>150612.71729240671</v>
      </c>
      <c r="I31" s="47">
        <v>159709.50888065351</v>
      </c>
      <c r="J31" s="47">
        <v>169508.3795784924</v>
      </c>
      <c r="K31" s="47">
        <v>173013.60451501561</v>
      </c>
      <c r="L31" s="47">
        <v>180407.69127583629</v>
      </c>
      <c r="M31" s="47">
        <v>188514.31077372149</v>
      </c>
      <c r="N31" s="47">
        <v>195875.35058317811</v>
      </c>
      <c r="O31" s="47">
        <v>200700.76750531781</v>
      </c>
      <c r="P31" s="47">
        <v>203973.3149271346</v>
      </c>
      <c r="Q31" s="47">
        <v>211687.08036033451</v>
      </c>
      <c r="R31" s="47">
        <v>222637.4237444787</v>
      </c>
      <c r="S31" s="47">
        <v>228101.18637000839</v>
      </c>
      <c r="T31" s="47">
        <v>232766.876360555</v>
      </c>
      <c r="U31" s="47">
        <v>236353.2574157342</v>
      </c>
      <c r="V31" s="47">
        <v>232190.57799441999</v>
      </c>
      <c r="W31" s="47">
        <v>237524.9629294053</v>
      </c>
      <c r="X31" s="47">
        <v>241006.13328228251</v>
      </c>
      <c r="Y31" s="47">
        <v>252572.79106890739</v>
      </c>
    </row>
    <row r="32" spans="1:25" ht="13.5">
      <c r="A32" s="49" t="s">
        <v>82</v>
      </c>
      <c r="B32" s="48" t="s">
        <v>127</v>
      </c>
      <c r="C32" s="50" t="s">
        <v>129</v>
      </c>
      <c r="D32" s="50" t="s">
        <v>129</v>
      </c>
      <c r="E32" s="50" t="s">
        <v>129</v>
      </c>
      <c r="F32" s="50" t="s">
        <v>129</v>
      </c>
      <c r="G32" s="50" t="s">
        <v>129</v>
      </c>
      <c r="H32" s="50">
        <v>346057.72816560202</v>
      </c>
      <c r="I32" s="50">
        <v>368635.00554313691</v>
      </c>
      <c r="J32" s="50">
        <v>392864.71302456991</v>
      </c>
      <c r="K32" s="50">
        <v>414823.57973750529</v>
      </c>
      <c r="L32" s="50">
        <v>432404.78516103822</v>
      </c>
      <c r="M32" s="50">
        <v>444506.96595603263</v>
      </c>
      <c r="N32" s="50">
        <v>451170.47292655072</v>
      </c>
      <c r="O32" s="50">
        <v>456125.90779506188</v>
      </c>
      <c r="P32" s="50">
        <v>469328.30215600081</v>
      </c>
      <c r="Q32" s="50">
        <v>490698.4939252779</v>
      </c>
      <c r="R32" s="50">
        <v>515781.75726466341</v>
      </c>
      <c r="S32" s="50">
        <v>544538.61757008883</v>
      </c>
      <c r="T32" s="50">
        <v>579560.83691812353</v>
      </c>
      <c r="U32" s="50">
        <v>615562.41539634543</v>
      </c>
      <c r="V32" s="50">
        <v>624287.3153740085</v>
      </c>
      <c r="W32" s="50">
        <v>642476.77538275754</v>
      </c>
      <c r="X32" s="50">
        <v>661934.74237212574</v>
      </c>
      <c r="Y32" s="50" t="s">
        <v>129</v>
      </c>
    </row>
    <row r="33" spans="1:25" ht="13.5">
      <c r="A33" s="49" t="s">
        <v>84</v>
      </c>
      <c r="B33" s="48" t="s">
        <v>127</v>
      </c>
      <c r="C33" s="47" t="s">
        <v>129</v>
      </c>
      <c r="D33" s="47" t="s">
        <v>129</v>
      </c>
      <c r="E33" s="47" t="s">
        <v>129</v>
      </c>
      <c r="F33" s="47" t="s">
        <v>129</v>
      </c>
      <c r="G33" s="47" t="s">
        <v>129</v>
      </c>
      <c r="H33" s="47" t="s">
        <v>129</v>
      </c>
      <c r="I33" s="47" t="s">
        <v>129</v>
      </c>
      <c r="J33" s="47" t="s">
        <v>129</v>
      </c>
      <c r="K33" s="47" t="s">
        <v>129</v>
      </c>
      <c r="L33" s="47" t="s">
        <v>129</v>
      </c>
      <c r="M33" s="47" t="s">
        <v>129</v>
      </c>
      <c r="N33" s="47" t="s">
        <v>129</v>
      </c>
      <c r="O33" s="47" t="s">
        <v>129</v>
      </c>
      <c r="P33" s="47" t="s">
        <v>129</v>
      </c>
      <c r="Q33" s="47" t="s">
        <v>129</v>
      </c>
      <c r="R33" s="47" t="s">
        <v>129</v>
      </c>
      <c r="S33" s="47" t="s">
        <v>129</v>
      </c>
      <c r="T33" s="47" t="s">
        <v>129</v>
      </c>
      <c r="U33" s="47" t="s">
        <v>129</v>
      </c>
      <c r="V33" s="47" t="s">
        <v>129</v>
      </c>
      <c r="W33" s="47" t="s">
        <v>129</v>
      </c>
      <c r="X33" s="47" t="s">
        <v>129</v>
      </c>
      <c r="Y33" s="47" t="s">
        <v>129</v>
      </c>
    </row>
    <row r="34" spans="1:25" ht="13.5">
      <c r="A34" s="49" t="s">
        <v>86</v>
      </c>
      <c r="B34" s="48" t="s">
        <v>127</v>
      </c>
      <c r="C34" s="50" t="s">
        <v>129</v>
      </c>
      <c r="D34" s="50" t="s">
        <v>129</v>
      </c>
      <c r="E34" s="50" t="s">
        <v>129</v>
      </c>
      <c r="F34" s="50" t="s">
        <v>129</v>
      </c>
      <c r="G34" s="50" t="s">
        <v>129</v>
      </c>
      <c r="H34" s="50" t="s">
        <v>129</v>
      </c>
      <c r="I34" s="50" t="s">
        <v>129</v>
      </c>
      <c r="J34" s="50" t="s">
        <v>129</v>
      </c>
      <c r="K34" s="50" t="s">
        <v>129</v>
      </c>
      <c r="L34" s="50" t="s">
        <v>129</v>
      </c>
      <c r="M34" s="50" t="s">
        <v>129</v>
      </c>
      <c r="N34" s="50" t="s">
        <v>129</v>
      </c>
      <c r="O34" s="50" t="s">
        <v>129</v>
      </c>
      <c r="P34" s="50" t="s">
        <v>129</v>
      </c>
      <c r="Q34" s="50" t="s">
        <v>129</v>
      </c>
      <c r="R34" s="50" t="s">
        <v>129</v>
      </c>
      <c r="S34" s="50" t="s">
        <v>129</v>
      </c>
      <c r="T34" s="50" t="s">
        <v>129</v>
      </c>
      <c r="U34" s="50" t="s">
        <v>129</v>
      </c>
      <c r="V34" s="50" t="s">
        <v>129</v>
      </c>
      <c r="W34" s="50" t="s">
        <v>129</v>
      </c>
      <c r="X34" s="50" t="s">
        <v>129</v>
      </c>
      <c r="Y34" s="50" t="s">
        <v>129</v>
      </c>
    </row>
    <row r="35" spans="1:25" ht="13.5">
      <c r="A35" s="49" t="s">
        <v>88</v>
      </c>
      <c r="B35" s="48" t="s">
        <v>127</v>
      </c>
      <c r="C35" s="47" t="s">
        <v>129</v>
      </c>
      <c r="D35" s="47" t="s">
        <v>129</v>
      </c>
      <c r="E35" s="47" t="s">
        <v>129</v>
      </c>
      <c r="F35" s="47" t="s">
        <v>129</v>
      </c>
      <c r="G35" s="47" t="s">
        <v>129</v>
      </c>
      <c r="H35" s="47">
        <v>31986.723940203941</v>
      </c>
      <c r="I35" s="47">
        <v>33301.95835579557</v>
      </c>
      <c r="J35" s="47">
        <v>34908.482782309031</v>
      </c>
      <c r="K35" s="47">
        <v>36236.499237569333</v>
      </c>
      <c r="L35" s="47">
        <v>38240.281364594637</v>
      </c>
      <c r="M35" s="47">
        <v>39108.030452283703</v>
      </c>
      <c r="N35" s="47">
        <v>40696.320123404017</v>
      </c>
      <c r="O35" s="47">
        <v>42376.65163704806</v>
      </c>
      <c r="P35" s="47">
        <v>43716.306478255872</v>
      </c>
      <c r="Q35" s="47">
        <v>45207.420892869173</v>
      </c>
      <c r="R35" s="47">
        <v>46599.41464202584</v>
      </c>
      <c r="S35" s="47">
        <v>49003.11449288635</v>
      </c>
      <c r="T35" s="47">
        <v>52240.447490002938</v>
      </c>
      <c r="U35" s="47">
        <v>53147.386887674373</v>
      </c>
      <c r="V35" s="47">
        <v>50489.058771163633</v>
      </c>
      <c r="W35" s="47">
        <v>50043.289398555637</v>
      </c>
      <c r="X35" s="47">
        <v>49998.284359584213</v>
      </c>
      <c r="Y35" s="47">
        <v>48364.776026615487</v>
      </c>
    </row>
    <row r="36" spans="1:25" ht="13.5">
      <c r="A36" s="49" t="s">
        <v>46</v>
      </c>
      <c r="B36" s="48" t="s">
        <v>127</v>
      </c>
      <c r="C36" s="50" t="s">
        <v>129</v>
      </c>
      <c r="D36" s="50" t="s">
        <v>129</v>
      </c>
      <c r="E36" s="50" t="s">
        <v>129</v>
      </c>
      <c r="F36" s="50" t="s">
        <v>129</v>
      </c>
      <c r="G36" s="50" t="s">
        <v>129</v>
      </c>
      <c r="H36" s="50" t="s">
        <v>129</v>
      </c>
      <c r="I36" s="50" t="s">
        <v>129</v>
      </c>
      <c r="J36" s="50" t="s">
        <v>129</v>
      </c>
      <c r="K36" s="50" t="s">
        <v>129</v>
      </c>
      <c r="L36" s="50" t="s">
        <v>129</v>
      </c>
      <c r="M36" s="50" t="s">
        <v>129</v>
      </c>
      <c r="N36" s="50" t="s">
        <v>129</v>
      </c>
      <c r="O36" s="50" t="s">
        <v>129</v>
      </c>
      <c r="P36" s="50" t="s">
        <v>129</v>
      </c>
      <c r="Q36" s="50" t="s">
        <v>129</v>
      </c>
      <c r="R36" s="50" t="s">
        <v>129</v>
      </c>
      <c r="S36" s="50" t="s">
        <v>129</v>
      </c>
      <c r="T36" s="50" t="s">
        <v>129</v>
      </c>
      <c r="U36" s="50" t="s">
        <v>129</v>
      </c>
      <c r="V36" s="50" t="s">
        <v>129</v>
      </c>
      <c r="W36" s="50" t="s">
        <v>129</v>
      </c>
      <c r="X36" s="50" t="s">
        <v>129</v>
      </c>
      <c r="Y36" s="50" t="s">
        <v>129</v>
      </c>
    </row>
    <row r="37" spans="1:25" ht="13.5">
      <c r="A37" s="49" t="s">
        <v>90</v>
      </c>
      <c r="B37" s="48" t="s">
        <v>127</v>
      </c>
      <c r="C37" s="47">
        <v>219868.49416759241</v>
      </c>
      <c r="D37" s="47">
        <v>216718.97772013021</v>
      </c>
      <c r="E37" s="47">
        <v>211179.07258019689</v>
      </c>
      <c r="F37" s="47">
        <v>203109.98121104721</v>
      </c>
      <c r="G37" s="47">
        <v>215068.45935241351</v>
      </c>
      <c r="H37" s="47">
        <v>225638.63613756729</v>
      </c>
      <c r="I37" s="47">
        <v>227890.3073924935</v>
      </c>
      <c r="J37" s="47">
        <v>233554.1930637144</v>
      </c>
      <c r="K37" s="47">
        <v>244169.90016216331</v>
      </c>
      <c r="L37" s="47">
        <v>254078.6611783012</v>
      </c>
      <c r="M37" s="47">
        <v>263951.80831940268</v>
      </c>
      <c r="N37" s="47">
        <v>266053.77334513358</v>
      </c>
      <c r="O37" s="47">
        <v>271020.09623046039</v>
      </c>
      <c r="P37" s="47">
        <v>281226.35039435822</v>
      </c>
      <c r="Q37" s="47">
        <v>287776.53106349288</v>
      </c>
      <c r="R37" s="47">
        <v>297415.30905091111</v>
      </c>
      <c r="S37" s="47">
        <v>311733.25972762849</v>
      </c>
      <c r="T37" s="47">
        <v>327152.14830779389</v>
      </c>
      <c r="U37" s="47">
        <v>328567.63989794138</v>
      </c>
      <c r="V37" s="47">
        <v>307747.81120296218</v>
      </c>
      <c r="W37" s="47">
        <v>327781.57556629792</v>
      </c>
      <c r="X37" s="47">
        <v>336149.3434027136</v>
      </c>
      <c r="Y37" s="47">
        <v>339063.17682523432</v>
      </c>
    </row>
    <row r="38" spans="1:25" ht="13.5">
      <c r="A38" s="49" t="s">
        <v>36</v>
      </c>
      <c r="B38" s="48" t="s">
        <v>127</v>
      </c>
      <c r="C38" s="50">
        <v>226147.15961376461</v>
      </c>
      <c r="D38" s="50">
        <v>226327.70981502181</v>
      </c>
      <c r="E38" s="50">
        <v>224139.39157597619</v>
      </c>
      <c r="F38" s="50">
        <v>226569.55071949321</v>
      </c>
      <c r="G38" s="50">
        <v>230684.03929856009</v>
      </c>
      <c r="H38" s="50">
        <v>235706.85217392861</v>
      </c>
      <c r="I38" s="50">
        <v>237658.1043959056</v>
      </c>
      <c r="J38" s="50">
        <v>248005.8686371443</v>
      </c>
      <c r="K38" s="50">
        <v>255649.7471482913</v>
      </c>
      <c r="L38" s="50">
        <v>261387.34269242131</v>
      </c>
      <c r="M38" s="50">
        <v>273689.9660591571</v>
      </c>
      <c r="N38" s="50">
        <v>270194.05085887562</v>
      </c>
      <c r="O38" s="50">
        <v>267652.80539097643</v>
      </c>
      <c r="P38" s="50">
        <v>280898.42107099848</v>
      </c>
      <c r="Q38" s="50">
        <v>286810.5542985202</v>
      </c>
      <c r="R38" s="50">
        <v>300252.4111898531</v>
      </c>
      <c r="S38" s="50">
        <v>311116.19703732617</v>
      </c>
      <c r="T38" s="50">
        <v>303287.95048769377</v>
      </c>
      <c r="U38" s="50">
        <v>286119.93438480463</v>
      </c>
      <c r="V38" s="50">
        <v>307131.75226934178</v>
      </c>
      <c r="W38" s="50">
        <v>329098.83531325118</v>
      </c>
      <c r="X38" s="50">
        <v>317834.92466208141</v>
      </c>
      <c r="Y38" s="50">
        <v>333121.97997974668</v>
      </c>
    </row>
    <row r="39" spans="1:25" ht="13.5">
      <c r="A39" s="49" t="s">
        <v>92</v>
      </c>
      <c r="B39" s="48" t="s">
        <v>127</v>
      </c>
      <c r="C39" s="47" t="s">
        <v>129</v>
      </c>
      <c r="D39" s="47" t="s">
        <v>129</v>
      </c>
      <c r="E39" s="47" t="s">
        <v>129</v>
      </c>
      <c r="F39" s="47" t="s">
        <v>129</v>
      </c>
      <c r="G39" s="47" t="s">
        <v>129</v>
      </c>
      <c r="H39" s="47" t="s">
        <v>129</v>
      </c>
      <c r="I39" s="47" t="s">
        <v>129</v>
      </c>
      <c r="J39" s="47" t="s">
        <v>129</v>
      </c>
      <c r="K39" s="47" t="s">
        <v>129</v>
      </c>
      <c r="L39" s="47" t="s">
        <v>129</v>
      </c>
      <c r="M39" s="47" t="s">
        <v>129</v>
      </c>
      <c r="N39" s="47" t="s">
        <v>129</v>
      </c>
      <c r="O39" s="47" t="s">
        <v>129</v>
      </c>
      <c r="P39" s="47" t="s">
        <v>129</v>
      </c>
      <c r="Q39" s="47" t="s">
        <v>129</v>
      </c>
      <c r="R39" s="47" t="s">
        <v>129</v>
      </c>
      <c r="S39" s="47" t="s">
        <v>129</v>
      </c>
      <c r="T39" s="47" t="s">
        <v>129</v>
      </c>
      <c r="U39" s="47" t="s">
        <v>129</v>
      </c>
      <c r="V39" s="47" t="s">
        <v>129</v>
      </c>
      <c r="W39" s="47" t="s">
        <v>129</v>
      </c>
      <c r="X39" s="47" t="s">
        <v>129</v>
      </c>
      <c r="Y39" s="47" t="s">
        <v>129</v>
      </c>
    </row>
    <row r="40" spans="1:25" ht="13.5">
      <c r="A40" s="51" t="s">
        <v>54</v>
      </c>
      <c r="B40" s="48" t="s">
        <v>127</v>
      </c>
      <c r="C40" s="50">
        <v>1238963.2357042951</v>
      </c>
      <c r="D40" s="50">
        <v>1229383.890269662</v>
      </c>
      <c r="E40" s="50">
        <v>1255789.160880992</v>
      </c>
      <c r="F40" s="50">
        <v>1298147.2747723849</v>
      </c>
      <c r="G40" s="50">
        <v>1367429.051651234</v>
      </c>
      <c r="H40" s="50">
        <v>1398498.4894572389</v>
      </c>
      <c r="I40" s="50">
        <v>1456022.30873126</v>
      </c>
      <c r="J40" s="50">
        <v>1538817.7563414499</v>
      </c>
      <c r="K40" s="50">
        <v>1617311.911420254</v>
      </c>
      <c r="L40" s="50">
        <v>1644271.0433597609</v>
      </c>
      <c r="M40" s="50">
        <v>1717708.1443904031</v>
      </c>
      <c r="N40" s="50">
        <v>1771442.2425568469</v>
      </c>
      <c r="O40" s="50">
        <v>1836587.7939503919</v>
      </c>
      <c r="P40" s="50">
        <v>1916297.4427321651</v>
      </c>
      <c r="Q40" s="50">
        <v>1981563.042886497</v>
      </c>
      <c r="R40" s="50">
        <v>2042929.7866961721</v>
      </c>
      <c r="S40" s="50">
        <v>2070195.8614899651</v>
      </c>
      <c r="T40" s="50">
        <v>2155153.5509847882</v>
      </c>
      <c r="U40" s="50">
        <v>2152198.7144408659</v>
      </c>
      <c r="V40" s="50">
        <v>2020216.015479048</v>
      </c>
      <c r="W40" s="50">
        <v>2042053.9764186109</v>
      </c>
      <c r="X40" s="50">
        <v>2066422.510667949</v>
      </c>
      <c r="Y40" s="50">
        <v>2038498.896070753</v>
      </c>
    </row>
    <row r="41" spans="1:25" ht="13.5">
      <c r="A41" s="49" t="s">
        <v>94</v>
      </c>
      <c r="B41" s="48" t="s">
        <v>127</v>
      </c>
      <c r="C41" s="47">
        <v>8123361.955311927</v>
      </c>
      <c r="D41" s="47">
        <v>8146265.6526517896</v>
      </c>
      <c r="E41" s="47">
        <v>8406116.8373309597</v>
      </c>
      <c r="F41" s="47">
        <v>8592749.7766987607</v>
      </c>
      <c r="G41" s="47">
        <v>8957185.3142912798</v>
      </c>
      <c r="H41" s="47">
        <v>9266891.1333407536</v>
      </c>
      <c r="I41" s="47">
        <v>9674190.6185653061</v>
      </c>
      <c r="J41" s="47">
        <v>10177704.02916133</v>
      </c>
      <c r="K41" s="47">
        <v>10746341.205687581</v>
      </c>
      <c r="L41" s="47">
        <v>11223547.55829484</v>
      </c>
      <c r="M41" s="47">
        <v>11724025.53912293</v>
      </c>
      <c r="N41" s="47">
        <v>11905139.515276309</v>
      </c>
      <c r="O41" s="47">
        <v>12079906.6837331</v>
      </c>
      <c r="P41" s="47">
        <v>12349140.10587679</v>
      </c>
      <c r="Q41" s="47">
        <v>12808225.8625967</v>
      </c>
      <c r="R41" s="47">
        <v>13222700</v>
      </c>
      <c r="S41" s="47">
        <v>13705517.29854193</v>
      </c>
      <c r="T41" s="47">
        <v>13764754.170376761</v>
      </c>
      <c r="U41" s="47">
        <v>13562852.09944905</v>
      </c>
      <c r="V41" s="47">
        <v>13330963.661722969</v>
      </c>
      <c r="W41" s="47">
        <v>13681601.79127943</v>
      </c>
      <c r="X41" s="47">
        <v>14010164.06797819</v>
      </c>
      <c r="Y41" s="47">
        <v>14365585.29898715</v>
      </c>
    </row>
    <row r="42" spans="1:25" ht="13.5">
      <c r="A42" s="49" t="s">
        <v>136</v>
      </c>
      <c r="B42" s="48" t="s">
        <v>127</v>
      </c>
      <c r="C42" s="50" t="s">
        <v>129</v>
      </c>
      <c r="D42" s="50" t="s">
        <v>129</v>
      </c>
      <c r="E42" s="50" t="s">
        <v>129</v>
      </c>
      <c r="F42" s="50" t="s">
        <v>129</v>
      </c>
      <c r="G42" s="50" t="s">
        <v>129</v>
      </c>
      <c r="H42" s="50" t="s">
        <v>129</v>
      </c>
      <c r="I42" s="50" t="s">
        <v>129</v>
      </c>
      <c r="J42" s="50" t="s">
        <v>129</v>
      </c>
      <c r="K42" s="50" t="s">
        <v>129</v>
      </c>
      <c r="L42" s="50" t="s">
        <v>129</v>
      </c>
      <c r="M42" s="50" t="s">
        <v>129</v>
      </c>
      <c r="N42" s="50" t="s">
        <v>129</v>
      </c>
      <c r="O42" s="50" t="s">
        <v>129</v>
      </c>
      <c r="P42" s="50" t="s">
        <v>129</v>
      </c>
      <c r="Q42" s="50" t="s">
        <v>129</v>
      </c>
      <c r="R42" s="50" t="s">
        <v>129</v>
      </c>
      <c r="S42" s="50" t="s">
        <v>129</v>
      </c>
      <c r="T42" s="50" t="s">
        <v>129</v>
      </c>
      <c r="U42" s="50" t="s">
        <v>129</v>
      </c>
      <c r="V42" s="50" t="s">
        <v>129</v>
      </c>
      <c r="W42" s="50" t="s">
        <v>129</v>
      </c>
      <c r="X42" s="50" t="s">
        <v>129</v>
      </c>
      <c r="Y42" s="50" t="s">
        <v>129</v>
      </c>
    </row>
    <row r="43" spans="1:25" ht="13.5">
      <c r="A43" s="49" t="s">
        <v>135</v>
      </c>
      <c r="B43" s="48" t="s">
        <v>127</v>
      </c>
      <c r="C43" s="47" t="s">
        <v>129</v>
      </c>
      <c r="D43" s="47" t="s">
        <v>129</v>
      </c>
      <c r="E43" s="47" t="s">
        <v>129</v>
      </c>
      <c r="F43" s="47" t="s">
        <v>129</v>
      </c>
      <c r="G43" s="47" t="s">
        <v>129</v>
      </c>
      <c r="H43" s="47" t="s">
        <v>129</v>
      </c>
      <c r="I43" s="47" t="s">
        <v>129</v>
      </c>
      <c r="J43" s="47" t="s">
        <v>129</v>
      </c>
      <c r="K43" s="47" t="s">
        <v>129</v>
      </c>
      <c r="L43" s="47" t="s">
        <v>129</v>
      </c>
      <c r="M43" s="47" t="s">
        <v>129</v>
      </c>
      <c r="N43" s="47" t="s">
        <v>129</v>
      </c>
      <c r="O43" s="47" t="s">
        <v>129</v>
      </c>
      <c r="P43" s="47" t="s">
        <v>129</v>
      </c>
      <c r="Q43" s="47" t="s">
        <v>129</v>
      </c>
      <c r="R43" s="47" t="s">
        <v>129</v>
      </c>
      <c r="S43" s="47" t="s">
        <v>129</v>
      </c>
      <c r="T43" s="47" t="s">
        <v>129</v>
      </c>
      <c r="U43" s="47" t="s">
        <v>129</v>
      </c>
      <c r="V43" s="47" t="s">
        <v>129</v>
      </c>
      <c r="W43" s="47" t="s">
        <v>129</v>
      </c>
      <c r="X43" s="47" t="s">
        <v>129</v>
      </c>
      <c r="Y43" s="47" t="s">
        <v>129</v>
      </c>
    </row>
    <row r="44" spans="1:25" ht="13.5">
      <c r="A44" s="49" t="s">
        <v>134</v>
      </c>
      <c r="B44" s="48" t="s">
        <v>127</v>
      </c>
      <c r="C44" s="50" t="s">
        <v>129</v>
      </c>
      <c r="D44" s="50" t="s">
        <v>129</v>
      </c>
      <c r="E44" s="50" t="s">
        <v>129</v>
      </c>
      <c r="F44" s="50" t="s">
        <v>129</v>
      </c>
      <c r="G44" s="50" t="s">
        <v>129</v>
      </c>
      <c r="H44" s="50" t="s">
        <v>129</v>
      </c>
      <c r="I44" s="50" t="s">
        <v>129</v>
      </c>
      <c r="J44" s="50" t="s">
        <v>129</v>
      </c>
      <c r="K44" s="50" t="s">
        <v>129</v>
      </c>
      <c r="L44" s="50" t="s">
        <v>129</v>
      </c>
      <c r="M44" s="50" t="s">
        <v>129</v>
      </c>
      <c r="N44" s="50" t="s">
        <v>129</v>
      </c>
      <c r="O44" s="50" t="s">
        <v>129</v>
      </c>
      <c r="P44" s="50" t="s">
        <v>129</v>
      </c>
      <c r="Q44" s="50" t="s">
        <v>129</v>
      </c>
      <c r="R44" s="50" t="s">
        <v>129</v>
      </c>
      <c r="S44" s="50" t="s">
        <v>129</v>
      </c>
      <c r="T44" s="50" t="s">
        <v>129</v>
      </c>
      <c r="U44" s="50" t="s">
        <v>129</v>
      </c>
      <c r="V44" s="50" t="s">
        <v>129</v>
      </c>
      <c r="W44" s="50" t="s">
        <v>129</v>
      </c>
      <c r="X44" s="50" t="s">
        <v>129</v>
      </c>
      <c r="Y44" s="50" t="s">
        <v>129</v>
      </c>
    </row>
    <row r="45" spans="1:25" ht="13.5">
      <c r="A45" s="49" t="s">
        <v>133</v>
      </c>
      <c r="B45" s="48" t="s">
        <v>127</v>
      </c>
      <c r="C45" s="47" t="s">
        <v>129</v>
      </c>
      <c r="D45" s="47" t="s">
        <v>129</v>
      </c>
      <c r="E45" s="47" t="s">
        <v>129</v>
      </c>
      <c r="F45" s="47" t="s">
        <v>129</v>
      </c>
      <c r="G45" s="47" t="s">
        <v>129</v>
      </c>
      <c r="H45" s="47" t="s">
        <v>129</v>
      </c>
      <c r="I45" s="47" t="s">
        <v>129</v>
      </c>
      <c r="J45" s="47" t="s">
        <v>129</v>
      </c>
      <c r="K45" s="47" t="s">
        <v>129</v>
      </c>
      <c r="L45" s="47" t="s">
        <v>129</v>
      </c>
      <c r="M45" s="47" t="s">
        <v>129</v>
      </c>
      <c r="N45" s="47" t="s">
        <v>129</v>
      </c>
      <c r="O45" s="47" t="s">
        <v>129</v>
      </c>
      <c r="P45" s="47" t="s">
        <v>129</v>
      </c>
      <c r="Q45" s="47" t="s">
        <v>129</v>
      </c>
      <c r="R45" s="47" t="s">
        <v>129</v>
      </c>
      <c r="S45" s="47" t="s">
        <v>129</v>
      </c>
      <c r="T45" s="47" t="s">
        <v>129</v>
      </c>
      <c r="U45" s="47" t="s">
        <v>129</v>
      </c>
      <c r="V45" s="47" t="s">
        <v>129</v>
      </c>
      <c r="W45" s="47" t="s">
        <v>129</v>
      </c>
      <c r="X45" s="47" t="s">
        <v>129</v>
      </c>
      <c r="Y45" s="47" t="s">
        <v>129</v>
      </c>
    </row>
    <row r="46" spans="1:25" ht="13.5">
      <c r="A46" s="49" t="s">
        <v>132</v>
      </c>
      <c r="B46" s="48" t="s">
        <v>127</v>
      </c>
      <c r="C46" s="50" t="s">
        <v>129</v>
      </c>
      <c r="D46" s="50" t="s">
        <v>129</v>
      </c>
      <c r="E46" s="50" t="s">
        <v>129</v>
      </c>
      <c r="F46" s="50" t="s">
        <v>129</v>
      </c>
      <c r="G46" s="50" t="s">
        <v>129</v>
      </c>
      <c r="H46" s="50" t="s">
        <v>129</v>
      </c>
      <c r="I46" s="50" t="s">
        <v>129</v>
      </c>
      <c r="J46" s="50" t="s">
        <v>129</v>
      </c>
      <c r="K46" s="50" t="s">
        <v>129</v>
      </c>
      <c r="L46" s="50" t="s">
        <v>129</v>
      </c>
      <c r="M46" s="50" t="s">
        <v>129</v>
      </c>
      <c r="N46" s="50" t="s">
        <v>129</v>
      </c>
      <c r="O46" s="50" t="s">
        <v>129</v>
      </c>
      <c r="P46" s="50" t="s">
        <v>129</v>
      </c>
      <c r="Q46" s="50" t="s">
        <v>129</v>
      </c>
      <c r="R46" s="50" t="s">
        <v>129</v>
      </c>
      <c r="S46" s="50" t="s">
        <v>129</v>
      </c>
      <c r="T46" s="50" t="s">
        <v>129</v>
      </c>
      <c r="U46" s="50" t="s">
        <v>129</v>
      </c>
      <c r="V46" s="50" t="s">
        <v>129</v>
      </c>
      <c r="W46" s="50" t="s">
        <v>129</v>
      </c>
      <c r="X46" s="50" t="s">
        <v>129</v>
      </c>
      <c r="Y46" s="50" t="s">
        <v>129</v>
      </c>
    </row>
    <row r="47" spans="1:25" ht="13.5">
      <c r="A47" s="49" t="s">
        <v>131</v>
      </c>
      <c r="B47" s="48" t="s">
        <v>127</v>
      </c>
      <c r="C47" s="47" t="s">
        <v>129</v>
      </c>
      <c r="D47" s="47" t="s">
        <v>129</v>
      </c>
      <c r="E47" s="47" t="s">
        <v>129</v>
      </c>
      <c r="F47" s="47" t="s">
        <v>129</v>
      </c>
      <c r="G47" s="47" t="s">
        <v>129</v>
      </c>
      <c r="H47" s="47" t="s">
        <v>129</v>
      </c>
      <c r="I47" s="47" t="s">
        <v>129</v>
      </c>
      <c r="J47" s="47" t="s">
        <v>129</v>
      </c>
      <c r="K47" s="47" t="s">
        <v>129</v>
      </c>
      <c r="L47" s="47" t="s">
        <v>129</v>
      </c>
      <c r="M47" s="47" t="s">
        <v>129</v>
      </c>
      <c r="N47" s="47" t="s">
        <v>129</v>
      </c>
      <c r="O47" s="47" t="s">
        <v>129</v>
      </c>
      <c r="P47" s="47" t="s">
        <v>129</v>
      </c>
      <c r="Q47" s="47" t="s">
        <v>129</v>
      </c>
      <c r="R47" s="47" t="s">
        <v>129</v>
      </c>
      <c r="S47" s="47" t="s">
        <v>129</v>
      </c>
      <c r="T47" s="47" t="s">
        <v>129</v>
      </c>
      <c r="U47" s="47" t="s">
        <v>129</v>
      </c>
      <c r="V47" s="47" t="s">
        <v>129</v>
      </c>
      <c r="W47" s="47" t="s">
        <v>129</v>
      </c>
      <c r="X47" s="47" t="s">
        <v>129</v>
      </c>
      <c r="Y47" s="47" t="s">
        <v>129</v>
      </c>
    </row>
    <row r="48" spans="1:25" ht="13.5">
      <c r="A48" s="49" t="s">
        <v>130</v>
      </c>
      <c r="B48" s="48" t="s">
        <v>127</v>
      </c>
      <c r="C48" s="50" t="s">
        <v>129</v>
      </c>
      <c r="D48" s="50" t="s">
        <v>129</v>
      </c>
      <c r="E48" s="50" t="s">
        <v>129</v>
      </c>
      <c r="F48" s="50" t="s">
        <v>129</v>
      </c>
      <c r="G48" s="50" t="s">
        <v>129</v>
      </c>
      <c r="H48" s="50" t="s">
        <v>129</v>
      </c>
      <c r="I48" s="50" t="s">
        <v>129</v>
      </c>
      <c r="J48" s="50" t="s">
        <v>129</v>
      </c>
      <c r="K48" s="50" t="s">
        <v>129</v>
      </c>
      <c r="L48" s="50" t="s">
        <v>129</v>
      </c>
      <c r="M48" s="50" t="s">
        <v>129</v>
      </c>
      <c r="N48" s="50" t="s">
        <v>129</v>
      </c>
      <c r="O48" s="50">
        <v>1369122.14309429</v>
      </c>
      <c r="P48" s="50">
        <v>1450571.150857829</v>
      </c>
      <c r="Q48" s="50">
        <v>1561249.1127188529</v>
      </c>
      <c r="R48" s="50">
        <v>1654408.2267744839</v>
      </c>
      <c r="S48" s="50">
        <v>1780177.0713980291</v>
      </c>
      <c r="T48" s="50">
        <v>1942433.1319358749</v>
      </c>
      <c r="U48" s="50">
        <v>2031284.921999281</v>
      </c>
      <c r="V48" s="50">
        <v>1871178.7132564341</v>
      </c>
      <c r="W48" s="50">
        <v>1948992.0599410629</v>
      </c>
      <c r="X48" s="50">
        <v>2030917.142153004</v>
      </c>
      <c r="Y48" s="50" t="s">
        <v>129</v>
      </c>
    </row>
    <row r="49" spans="1:25" ht="13.5">
      <c r="A49" s="49" t="s">
        <v>128</v>
      </c>
      <c r="B49" s="48" t="s">
        <v>127</v>
      </c>
      <c r="C49" s="47" t="s">
        <v>129</v>
      </c>
      <c r="D49" s="47" t="s">
        <v>129</v>
      </c>
      <c r="E49" s="47" t="s">
        <v>129</v>
      </c>
      <c r="F49" s="47" t="s">
        <v>129</v>
      </c>
      <c r="G49" s="47" t="s">
        <v>129</v>
      </c>
      <c r="H49" s="47" t="s">
        <v>129</v>
      </c>
      <c r="I49" s="47" t="s">
        <v>129</v>
      </c>
      <c r="J49" s="47" t="s">
        <v>129</v>
      </c>
      <c r="K49" s="47" t="s">
        <v>129</v>
      </c>
      <c r="L49" s="47" t="s">
        <v>129</v>
      </c>
      <c r="M49" s="47" t="s">
        <v>129</v>
      </c>
      <c r="N49" s="47" t="s">
        <v>129</v>
      </c>
      <c r="O49" s="47" t="s">
        <v>129</v>
      </c>
      <c r="P49" s="47" t="s">
        <v>129</v>
      </c>
      <c r="Q49" s="47" t="s">
        <v>129</v>
      </c>
      <c r="R49" s="47" t="s">
        <v>129</v>
      </c>
      <c r="S49" s="47" t="s">
        <v>129</v>
      </c>
      <c r="T49" s="47" t="s">
        <v>129</v>
      </c>
      <c r="U49" s="47" t="s">
        <v>129</v>
      </c>
      <c r="V49" s="47" t="s">
        <v>129</v>
      </c>
      <c r="W49" s="47" t="s">
        <v>129</v>
      </c>
      <c r="X49" s="47" t="s">
        <v>129</v>
      </c>
      <c r="Y49" s="47" t="s">
        <v>129</v>
      </c>
    </row>
    <row r="50" spans="1:25">
      <c r="A50" s="46" t="s">
        <v>169</v>
      </c>
    </row>
    <row r="51" spans="1:25">
      <c r="A51" s="44" t="s">
        <v>125</v>
      </c>
    </row>
    <row r="52" spans="1:25">
      <c r="A52" s="45" t="s">
        <v>124</v>
      </c>
      <c r="B52" s="44" t="s">
        <v>123</v>
      </c>
    </row>
  </sheetData>
  <mergeCells count="7">
    <mergeCell ref="A6:B6"/>
    <mergeCell ref="A3:B3"/>
    <mergeCell ref="C3:Y3"/>
    <mergeCell ref="A4:B4"/>
    <mergeCell ref="C4:Y4"/>
    <mergeCell ref="A5:B5"/>
    <mergeCell ref="C5:Y5"/>
  </mergeCells>
  <hyperlinks>
    <hyperlink ref="A2" r:id="rId1" tooltip="Click once to display linked information. Click and hold to select this cell." display="http://dotstat.oecd.org/OECDStat_Metadata/ShowMetadata.ashx?Dataset=SNA_TABLE2&amp;ShowOnWeb=true&amp;Lang=en"/>
    <hyperlink ref="A8" r:id="rId2" tooltip="Click once to display linked information. Click and hold to select this cell." display="http://dotstat.oecd.org/OECDStat_Metadata/ShowMetadata.ashx?Dataset=SNA_TABLE2&amp;Coords=[LOCATION].[AUS]&amp;ShowOnWeb=true&amp;Lang=en"/>
    <hyperlink ref="A9" r:id="rId3" tooltip="Click once to display linked information. Click and hold to select this cell." display="http://dotstat.oecd.org/OECDStat_Metadata/ShowMetadata.ashx?Dataset=SNA_TABLE2&amp;Coords=[LOCATION].[AUT]&amp;ShowOnWeb=true&amp;Lang=en"/>
    <hyperlink ref="A10" r:id="rId4" tooltip="Click once to display linked information. Click and hold to select this cell." display="http://dotstat.oecd.org/OECDStat_Metadata/ShowMetadata.ashx?Dataset=SNA_TABLE2&amp;Coords=[LOCATION].[BEL]&amp;ShowOnWeb=true&amp;Lang=en"/>
    <hyperlink ref="A11" r:id="rId5" tooltip="Click once to display linked information. Click and hold to select this cell." display="http://dotstat.oecd.org/OECDStat_Metadata/ShowMetadata.ashx?Dataset=SNA_TABLE2&amp;Coords=[LOCATION].[CAN]&amp;ShowOnWeb=true&amp;Lang=en"/>
    <hyperlink ref="A12" r:id="rId6" tooltip="Click once to display linked information. Click and hold to select this cell." display="http://dotstat.oecd.org/OECDStat_Metadata/ShowMetadata.ashx?Dataset=SNA_TABLE2&amp;Coords=[LOCATION].[CHL]&amp;ShowOnWeb=true&amp;Lang=en"/>
    <hyperlink ref="A13" r:id="rId7" tooltip="Click once to display linked information. Click and hold to select this cell." display="http://dotstat.oecd.org/OECDStat_Metadata/ShowMetadata.ashx?Dataset=SNA_TABLE2&amp;Coords=[LOCATION].[CZE]&amp;ShowOnWeb=true&amp;Lang=en"/>
    <hyperlink ref="A14" r:id="rId8" tooltip="Click once to display linked information. Click and hold to select this cell." display="http://dotstat.oecd.org/OECDStat_Metadata/ShowMetadata.ashx?Dataset=SNA_TABLE2&amp;Coords=[LOCATION].[DNK]&amp;ShowOnWeb=true&amp;Lang=en"/>
    <hyperlink ref="A15" r:id="rId9" tooltip="Click once to display linked information. Click and hold to select this cell." display="http://dotstat.oecd.org/OECDStat_Metadata/ShowMetadata.ashx?Dataset=SNA_TABLE2&amp;Coords=[LOCATION].[EST]&amp;ShowOnWeb=true&amp;Lang=en"/>
    <hyperlink ref="A16" r:id="rId10" tooltip="Click once to display linked information. Click and hold to select this cell." display="http://dotstat.oecd.org/OECDStat_Metadata/ShowMetadata.ashx?Dataset=SNA_TABLE2&amp;Coords=[LOCATION].[FIN]&amp;ShowOnWeb=true&amp;Lang=en"/>
    <hyperlink ref="A17" r:id="rId11" tooltip="Click once to display linked information. Click and hold to select this cell." display="http://dotstat.oecd.org/OECDStat_Metadata/ShowMetadata.ashx?Dataset=SNA_TABLE2&amp;Coords=[LOCATION].[FRA]&amp;ShowOnWeb=true&amp;Lang=en"/>
    <hyperlink ref="A18" r:id="rId12" tooltip="Click once to display linked information. Click and hold to select this cell." display="http://dotstat.oecd.org/OECDStat_Metadata/ShowMetadata.ashx?Dataset=SNA_TABLE2&amp;Coords=[LOCATION].[DEU]&amp;ShowOnWeb=true&amp;Lang=en"/>
    <hyperlink ref="A19" r:id="rId13" tooltip="Click once to display linked information. Click and hold to select this cell." display="http://dotstat.oecd.org/OECDStat_Metadata/ShowMetadata.ashx?Dataset=SNA_TABLE2&amp;Coords=[LOCATION].[GRC]&amp;ShowOnWeb=true&amp;Lang=en"/>
    <hyperlink ref="A20" r:id="rId14" tooltip="Click once to display linked information. Click and hold to select this cell." display="http://dotstat.oecd.org/OECDStat_Metadata/ShowMetadata.ashx?Dataset=SNA_TABLE2&amp;Coords=[LOCATION].[HUN]&amp;ShowOnWeb=true&amp;Lang=en"/>
    <hyperlink ref="A21" r:id="rId15" tooltip="Click once to display linked information. Click and hold to select this cell." display="http://dotstat.oecd.org/OECDStat_Metadata/ShowMetadata.ashx?Dataset=SNA_TABLE2&amp;Coords=[LOCATION].[ISL]&amp;ShowOnWeb=true&amp;Lang=en"/>
    <hyperlink ref="A22" r:id="rId16" tooltip="Click once to display linked information. Click and hold to select this cell." display="http://dotstat.oecd.org/OECDStat_Metadata/ShowMetadata.ashx?Dataset=SNA_TABLE2&amp;Coords=[LOCATION].[IRL]&amp;ShowOnWeb=true&amp;Lang=en"/>
    <hyperlink ref="A23" r:id="rId17" tooltip="Click once to display linked information. Click and hold to select this cell." display="http://dotstat.oecd.org/OECDStat_Metadata/ShowMetadata.ashx?Dataset=SNA_TABLE2&amp;Coords=[LOCATION].[ISR]&amp;ShowOnWeb=true&amp;Lang=en"/>
    <hyperlink ref="A24" r:id="rId18" tooltip="Click once to display linked information. Click and hold to select this cell." display="http://dotstat.oecd.org/OECDStat_Metadata/ShowMetadata.ashx?Dataset=SNA_TABLE2&amp;Coords=[LOCATION].[ITA]&amp;ShowOnWeb=true&amp;Lang=en"/>
    <hyperlink ref="A25" r:id="rId19" tooltip="Click once to display linked information. Click and hold to select this cell." display="http://dotstat.oecd.org/OECDStat_Metadata/ShowMetadata.ashx?Dataset=SNA_TABLE2&amp;Coords=[LOCATION].[JPN]&amp;ShowOnWeb=true&amp;Lang=en"/>
    <hyperlink ref="A26" r:id="rId20" tooltip="Click once to display linked information. Click and hold to select this cell." display="http://dotstat.oecd.org/OECDStat_Metadata/ShowMetadata.ashx?Dataset=SNA_TABLE2&amp;Coords=[LOCATION].[KOR]&amp;ShowOnWeb=true&amp;Lang=en"/>
    <hyperlink ref="A27" r:id="rId21" tooltip="Click once to display linked information. Click and hold to select this cell." display="http://dotstat.oecd.org/OECDStat_Metadata/ShowMetadata.ashx?Dataset=SNA_TABLE2&amp;Coords=[LOCATION].[LUX]&amp;ShowOnWeb=true&amp;Lang=en"/>
    <hyperlink ref="A28" r:id="rId22" tooltip="Click once to display linked information. Click and hold to select this cell." display="http://dotstat.oecd.org/OECDStat_Metadata/ShowMetadata.ashx?Dataset=SNA_TABLE2&amp;Coords=[LOCATION].[MEX]&amp;ShowOnWeb=true&amp;Lang=en"/>
    <hyperlink ref="A29" r:id="rId23" tooltip="Click once to display linked information. Click and hold to select this cell." display="http://dotstat.oecd.org/OECDStat_Metadata/ShowMetadata.ashx?Dataset=SNA_TABLE2&amp;Coords=[LOCATION].[NLD]&amp;ShowOnWeb=true&amp;Lang=en"/>
    <hyperlink ref="A30" r:id="rId24" tooltip="Click once to display linked information. Click and hold to select this cell." display="http://dotstat.oecd.org/OECDStat_Metadata/ShowMetadata.ashx?Dataset=SNA_TABLE2&amp;Coords=[LOCATION].[NZL]&amp;ShowOnWeb=true&amp;Lang=en"/>
    <hyperlink ref="A31" r:id="rId25" tooltip="Click once to display linked information. Click and hold to select this cell." display="http://dotstat.oecd.org/OECDStat_Metadata/ShowMetadata.ashx?Dataset=SNA_TABLE2&amp;Coords=[LOCATION].[NOR]&amp;ShowOnWeb=true&amp;Lang=en"/>
    <hyperlink ref="A32" r:id="rId26" tooltip="Click once to display linked information. Click and hold to select this cell." display="http://dotstat.oecd.org/OECDStat_Metadata/ShowMetadata.ashx?Dataset=SNA_TABLE2&amp;Coords=[LOCATION].[POL]&amp;ShowOnWeb=true&amp;Lang=en"/>
    <hyperlink ref="A33" r:id="rId27" tooltip="Click once to display linked information. Click and hold to select this cell." display="http://dotstat.oecd.org/OECDStat_Metadata/ShowMetadata.ashx?Dataset=SNA_TABLE2&amp;Coords=[LOCATION].[PRT]&amp;ShowOnWeb=true&amp;Lang=en"/>
    <hyperlink ref="A34" r:id="rId28" tooltip="Click once to display linked information. Click and hold to select this cell." display="http://dotstat.oecd.org/OECDStat_Metadata/ShowMetadata.ashx?Dataset=SNA_TABLE2&amp;Coords=[LOCATION].[SVK]&amp;ShowOnWeb=true&amp;Lang=en"/>
    <hyperlink ref="A35" r:id="rId29" tooltip="Click once to display linked information. Click and hold to select this cell." display="http://dotstat.oecd.org/OECDStat_Metadata/ShowMetadata.ashx?Dataset=SNA_TABLE2&amp;Coords=[LOCATION].[SVN]&amp;ShowOnWeb=true&amp;Lang=en"/>
    <hyperlink ref="A36" r:id="rId30" tooltip="Click once to display linked information. Click and hold to select this cell." display="http://dotstat.oecd.org/OECDStat_Metadata/ShowMetadata.ashx?Dataset=SNA_TABLE2&amp;Coords=[LOCATION].[ESP]&amp;ShowOnWeb=true&amp;Lang=en"/>
    <hyperlink ref="A37" r:id="rId31" tooltip="Click once to display linked information. Click and hold to select this cell." display="http://dotstat.oecd.org/OECDStat_Metadata/ShowMetadata.ashx?Dataset=SNA_TABLE2&amp;Coords=[LOCATION].[SWE]&amp;ShowOnWeb=true&amp;Lang=en"/>
    <hyperlink ref="A38" r:id="rId32" tooltip="Click once to display linked information. Click and hold to select this cell." display="http://dotstat.oecd.org/OECDStat_Metadata/ShowMetadata.ashx?Dataset=SNA_TABLE2&amp;Coords=[LOCATION].[CHE]&amp;ShowOnWeb=true&amp;Lang=en"/>
    <hyperlink ref="A39" r:id="rId33" tooltip="Click once to display linked information. Click and hold to select this cell." display="http://dotstat.oecd.org/OECDStat_Metadata/ShowMetadata.ashx?Dataset=SNA_TABLE2&amp;Coords=[LOCATION].[TUR]&amp;ShowOnWeb=true&amp;Lang=en"/>
    <hyperlink ref="A41" r:id="rId34" tooltip="Click once to display linked information. Click and hold to select this cell." display="http://dotstat.oecd.org/OECDStat_Metadata/ShowMetadata.ashx?Dataset=SNA_TABLE2&amp;Coords=[LOCATION].[USA]&amp;ShowOnWeb=true&amp;Lang=en"/>
    <hyperlink ref="A42" r:id="rId35" tooltip="Click once to display linked information. Click and hold to select this cell." display="http://dotstat.oecd.org/OECDStat_Metadata/ShowMetadata.ashx?Dataset=SNA_TABLE2&amp;Coords=[LOCATION].[EA17]&amp;ShowOnWeb=true&amp;Lang=en"/>
    <hyperlink ref="A43" r:id="rId36" tooltip="Click once to display linked information. Click and hold to select this cell." display="http://dotstat.oecd.org/OECDStat_Metadata/ShowMetadata.ashx?Dataset=SNA_TABLE2&amp;Coords=[LOCATION].[EU27]&amp;ShowOnWeb=true&amp;Lang=en"/>
    <hyperlink ref="A44" r:id="rId37" tooltip="Click once to display linked information. Click and hold to select this cell." display="http://dotstat.oecd.org/OECDStat_Metadata/ShowMetadata.ashx?Dataset=SNA_TABLE2&amp;Coords=[LOCATION].[OTO]&amp;ShowOnWeb=true&amp;Lang=en"/>
    <hyperlink ref="A45" r:id="rId38" tooltip="Click once to display linked information. Click and hold to select this cell." display="http://dotstat.oecd.org/OECDStat_Metadata/ShowMetadata.ashx?Dataset=SNA_TABLE2&amp;Coords=[LOCATION].[CHN]&amp;ShowOnWeb=true&amp;Lang=en"/>
    <hyperlink ref="A46" r:id="rId39" tooltip="Click once to display linked information. Click and hold to select this cell." display="http://dotstat.oecd.org/OECDStat_Metadata/ShowMetadata.ashx?Dataset=SNA_TABLE2&amp;Coords=[LOCATION].[IND]&amp;ShowOnWeb=true&amp;Lang=en"/>
    <hyperlink ref="A47" r:id="rId40" tooltip="Click once to display linked information. Click and hold to select this cell." display="http://dotstat.oecd.org/OECDStat_Metadata/ShowMetadata.ashx?Dataset=SNA_TABLE2&amp;Coords=[LOCATION].[IDN]&amp;ShowOnWeb=true&amp;Lang=en"/>
    <hyperlink ref="A48" r:id="rId41" tooltip="Click once to display linked information. Click and hold to select this cell." display="http://dotstat.oecd.org/OECDStat_Metadata/ShowMetadata.ashx?Dataset=SNA_TABLE2&amp;Coords=[LOCATION].[RUS]&amp;ShowOnWeb=true&amp;Lang=en"/>
    <hyperlink ref="A49" r:id="rId42" tooltip="Click once to display linked information. Click and hold to select this cell." display="http://dotstat.oecd.org/OECDStat_Metadata/ShowMetadata.ashx?Dataset=SNA_TABLE2&amp;Coords=[LOCATION].[ZAF]&amp;ShowOnWeb=true&amp;Lang=en"/>
    <hyperlink ref="A50" r:id="rId43" tooltip="Click once to display linked information. Click and hold to select this cell." display="http://dotstat.oecd.org/"/>
  </hyperlinks>
  <pageMargins left="0.75" right="0.75" top="1" bottom="1" header="0.5" footer="0.5"/>
  <pageSetup orientation="portrait" horizontalDpi="0" verticalDpi="0"/>
  <legacyDrawing r:id="rId4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CO2_decoupling_scatter 2013</vt:lpstr>
      <vt:lpstr>CO2_decoupling_scatter</vt:lpstr>
      <vt:lpstr>GNI</vt:lpstr>
      <vt:lpstr>GNI PPP</vt:lpstr>
    </vt:vector>
  </TitlesOfParts>
  <Company>OECD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MIGOTTO Mauro</dc:creator>
  <cp:lastModifiedBy>BERTUZZI Carla</cp:lastModifiedBy>
  <dcterms:created xsi:type="dcterms:W3CDTF">2013-06-05T14:10:53Z</dcterms:created>
  <dcterms:modified xsi:type="dcterms:W3CDTF">2014-05-14T13:24:33Z</dcterms:modified>
</cp:coreProperties>
</file>