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anam\Desktop\"/>
    </mc:Choice>
  </mc:AlternateContent>
  <xr:revisionPtr revIDLastSave="0" documentId="8_{4DBD37D1-732E-4AAA-99A8-4F7AA3169A43}" xr6:coauthVersionLast="47" xr6:coauthVersionMax="47" xr10:uidLastSave="{00000000-0000-0000-0000-000000000000}"/>
  <bookViews>
    <workbookView xWindow="5438" yWindow="-16297" windowWidth="28995" windowHeight="15675" xr2:uid="{00000000-000D-0000-FFFF-FFFF00000000}"/>
  </bookViews>
  <sheets>
    <sheet name="Sheet1" sheetId="1" r:id="rId1"/>
  </sheets>
  <definedNames>
    <definedName name="_xlnm.Print_Area" localSheetId="0">Sheet1!$A$1:$AI$57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5" i="1" l="1"/>
  <c r="AB28" i="1"/>
  <c r="AB29" i="1"/>
  <c r="AB32" i="1"/>
  <c r="AB31" i="1"/>
  <c r="AB20" i="1"/>
  <c r="AB33" i="1"/>
  <c r="AB40" i="1"/>
  <c r="AB41" i="1" s="1"/>
  <c r="L16" i="1" s="1"/>
  <c r="AB37" i="1"/>
  <c r="AB38" i="1" s="1"/>
  <c r="AB48" i="1" s="1"/>
  <c r="AB24" i="1"/>
  <c r="AB26" i="1"/>
  <c r="AB27" i="1"/>
  <c r="AB30" i="1"/>
  <c r="AB34" i="1"/>
  <c r="AB23" i="1"/>
  <c r="AB22" i="1"/>
  <c r="AB21" i="1"/>
  <c r="AB35" i="1" l="1"/>
  <c r="AB46" i="1" s="1"/>
  <c r="AB43" i="1" s="1"/>
  <c r="AB49" i="1"/>
  <c r="AB47" i="1" l="1"/>
  <c r="AB44" i="1" s="1"/>
  <c r="AB45" i="1" s="1"/>
  <c r="L15" i="1" s="1"/>
  <c r="L12" i="1" s="1"/>
</calcChain>
</file>

<file path=xl/sharedStrings.xml><?xml version="1.0" encoding="utf-8"?>
<sst xmlns="http://schemas.openxmlformats.org/spreadsheetml/2006/main" count="47" uniqueCount="43">
  <si>
    <t>下記の通り御請求申し上げます。</t>
  </si>
  <si>
    <t>作成日時</t>
  </si>
  <si>
    <t>NO</t>
  </si>
  <si>
    <t>単価（円）</t>
    <rPh sb="3" eb="4">
      <t>エン</t>
    </rPh>
    <phoneticPr fontId="11"/>
  </si>
  <si>
    <t>数量</t>
  </si>
  <si>
    <t>備考</t>
  </si>
  <si>
    <t>恐れ入りますが、振込手数料は貴社にてご負担下さい。</t>
  </si>
  <si>
    <t>日</t>
  </si>
  <si>
    <t>までに</t>
  </si>
  <si>
    <t>お振込お願い致します
月
日</t>
  </si>
  <si>
    <t>消費税</t>
    <rPh sb="0" eb="3">
      <t>ショウヒゼイ</t>
    </rPh>
    <phoneticPr fontId="3"/>
  </si>
  <si>
    <t>内訳  10%対象額</t>
    <rPh sb="0" eb="2">
      <t>ウチワケ</t>
    </rPh>
    <rPh sb="7" eb="9">
      <t>タイショウ</t>
    </rPh>
    <rPh sb="9" eb="10">
      <t>ガク</t>
    </rPh>
    <phoneticPr fontId="3"/>
  </si>
  <si>
    <t>内訳  8%対象額</t>
    <rPh sb="0" eb="2">
      <t>ウチワケ</t>
    </rPh>
    <rPh sb="6" eb="8">
      <t>タイショウ</t>
    </rPh>
    <rPh sb="8" eb="9">
      <t>ガク</t>
    </rPh>
    <phoneticPr fontId="3"/>
  </si>
  <si>
    <t>立替金</t>
    <rPh sb="0" eb="3">
      <t>タテカエキン</t>
    </rPh>
    <phoneticPr fontId="3"/>
  </si>
  <si>
    <t>担当</t>
    <phoneticPr fontId="3"/>
  </si>
  <si>
    <t>事業者番号　T8011801035531</t>
    <rPh sb="0" eb="3">
      <t>ジギョウシャ</t>
    </rPh>
    <rPh sb="3" eb="5">
      <t>バンゴウ</t>
    </rPh>
    <phoneticPr fontId="3"/>
  </si>
  <si>
    <t>今回ご請求金額</t>
    <rPh sb="0" eb="2">
      <t>コンカイ</t>
    </rPh>
    <rPh sb="3" eb="5">
      <t>セイキュウ</t>
    </rPh>
    <rPh sb="5" eb="7">
      <t>キンガク</t>
    </rPh>
    <phoneticPr fontId="3"/>
  </si>
  <si>
    <t>今回内訳金額</t>
    <rPh sb="0" eb="2">
      <t>コンカイ</t>
    </rPh>
    <rPh sb="2" eb="4">
      <t>ウチワケ</t>
    </rPh>
    <rPh sb="4" eb="6">
      <t>キンガク</t>
    </rPh>
    <phoneticPr fontId="3"/>
  </si>
  <si>
    <t>売上</t>
    <rPh sb="0" eb="2">
      <t>ウリアゲ</t>
    </rPh>
    <phoneticPr fontId="3"/>
  </si>
  <si>
    <t>前受金</t>
    <rPh sb="0" eb="3">
      <t>マエウケキン</t>
    </rPh>
    <phoneticPr fontId="3"/>
  </si>
  <si>
    <t>税率</t>
    <rPh sb="0" eb="2">
      <t>ゼイリツ</t>
    </rPh>
    <phoneticPr fontId="3"/>
  </si>
  <si>
    <t>TEL:03-5879-2772　　FAX：03-5879-4047</t>
  </si>
  <si>
    <t>株式会社
桜華インターナショナルトラベル</t>
    <phoneticPr fontId="3"/>
  </si>
  <si>
    <t>請　求　書</t>
    <phoneticPr fontId="3"/>
  </si>
  <si>
    <r>
      <t>〒124-0022
東京都葛飾区奥</t>
    </r>
    <r>
      <rPr>
        <sz val="13"/>
        <rFont val="SimSun"/>
      </rPr>
      <t>户</t>
    </r>
    <r>
      <rPr>
        <sz val="13"/>
        <rFont val="HGP教科書体"/>
        <family val="1"/>
        <charset val="128"/>
      </rPr>
      <t>6-21-11</t>
    </r>
    <phoneticPr fontId="3"/>
  </si>
  <si>
    <t>御中</t>
    <phoneticPr fontId="3"/>
  </si>
  <si>
    <t>内　　訳</t>
    <phoneticPr fontId="3"/>
  </si>
  <si>
    <t>振込
口座</t>
  </si>
  <si>
    <t>三菱UFJ銀行
新小岩支店
普通口座　0287188　
名義：カ）オウカインターナショナルトラベル</t>
    <phoneticPr fontId="11"/>
  </si>
  <si>
    <t>小　計</t>
    <rPh sb="0" eb="1">
      <t>コ</t>
    </rPh>
    <rPh sb="2" eb="3">
      <t>ケイ</t>
    </rPh>
    <phoneticPr fontId="3"/>
  </si>
  <si>
    <t>売上合計</t>
    <rPh sb="0" eb="2">
      <t>ウリアゲ</t>
    </rPh>
    <rPh sb="2" eb="3">
      <t>ゴウ</t>
    </rPh>
    <rPh sb="3" eb="4">
      <t>ケイ</t>
    </rPh>
    <phoneticPr fontId="3"/>
  </si>
  <si>
    <t>売上請求額合計</t>
    <rPh sb="0" eb="2">
      <t>ウリアゲ</t>
    </rPh>
    <rPh sb="2" eb="4">
      <t>セイキュウ</t>
    </rPh>
    <rPh sb="4" eb="5">
      <t>ガク</t>
    </rPh>
    <rPh sb="5" eb="7">
      <t>ゴウケイ</t>
    </rPh>
    <phoneticPr fontId="3"/>
  </si>
  <si>
    <t>～</t>
    <phoneticPr fontId="3"/>
  </si>
  <si>
    <t>7月10日~12日　車両利用代金</t>
    <rPh sb="1" eb="2">
      <t>ガツ</t>
    </rPh>
    <rPh sb="4" eb="5">
      <t>ニチ</t>
    </rPh>
    <rPh sb="8" eb="9">
      <t>ニチ</t>
    </rPh>
    <rPh sb="10" eb="12">
      <t>シャリョウ</t>
    </rPh>
    <rPh sb="12" eb="14">
      <t>リヨウ</t>
    </rPh>
    <rPh sb="14" eb="15">
      <t>ダイ</t>
    </rPh>
    <rPh sb="15" eb="16">
      <t>キン</t>
    </rPh>
    <phoneticPr fontId="3"/>
  </si>
  <si>
    <t>シーヤプラス株式会社</t>
    <rPh sb="6" eb="10">
      <t>カブシキガイシャ</t>
    </rPh>
    <phoneticPr fontId="3"/>
  </si>
  <si>
    <r>
      <rPr>
        <u/>
        <sz val="14"/>
        <rFont val="HG教科書体"/>
        <family val="1"/>
        <charset val="128"/>
      </rPr>
      <t>　７月３１日　</t>
    </r>
    <r>
      <rPr>
        <sz val="14"/>
        <rFont val="HG教科書体"/>
        <family val="1"/>
        <charset val="128"/>
      </rPr>
      <t>までにお振込みお願い致します。</t>
    </r>
    <phoneticPr fontId="11"/>
  </si>
  <si>
    <t>備考欄</t>
    <rPh sb="0" eb="3">
      <t>ビコウラン</t>
    </rPh>
    <phoneticPr fontId="3"/>
  </si>
  <si>
    <t>金額(税込)</t>
    <rPh sb="3" eb="5">
      <t>ゼイコミ</t>
    </rPh>
    <phoneticPr fontId="3"/>
  </si>
  <si>
    <t>サービス料金</t>
    <rPh sb="4" eb="5">
      <t>リョウ</t>
    </rPh>
    <rPh sb="5" eb="6">
      <t>キン</t>
    </rPh>
    <phoneticPr fontId="3"/>
  </si>
  <si>
    <t>立替費用</t>
    <rPh sb="0" eb="4">
      <t>タテカエヒヨウ</t>
    </rPh>
    <phoneticPr fontId="3"/>
  </si>
  <si>
    <t>7月15日　羽田空港送迎利用代金利用代金</t>
    <rPh sb="1" eb="2">
      <t>ガツ</t>
    </rPh>
    <rPh sb="4" eb="5">
      <t>ニチ</t>
    </rPh>
    <rPh sb="6" eb="16">
      <t>ハネタクウコウソウゲイリヨウダイキン</t>
    </rPh>
    <rPh sb="16" eb="18">
      <t>リヨウ</t>
    </rPh>
    <rPh sb="18" eb="19">
      <t>ダイ</t>
    </rPh>
    <rPh sb="19" eb="20">
      <t>キン</t>
    </rPh>
    <phoneticPr fontId="3"/>
  </si>
  <si>
    <t>時間超過利用料金</t>
    <rPh sb="0" eb="2">
      <t>ジカン</t>
    </rPh>
    <rPh sb="2" eb="4">
      <t>チョウカ</t>
    </rPh>
    <rPh sb="4" eb="6">
      <t>リヨウ</t>
    </rPh>
    <rPh sb="6" eb="8">
      <t>リョウキン</t>
    </rPh>
    <phoneticPr fontId="3"/>
  </si>
  <si>
    <t>ETC利用料金</t>
    <rPh sb="3" eb="5">
      <t>リヨウ</t>
    </rPh>
    <rPh sb="5" eb="7">
      <t>リョウキン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</si>
</sst>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¥&quot;#,##0.00;[Red]&quot;¥&quot;\-#,##0.00"/>
    <numFmt numFmtId="176" formatCode="_-* #,##0_-;\-* #,##0_-;_-* &quot;-&quot;_-;_-@_-"/>
    <numFmt numFmtId="177" formatCode="&quot;¥&quot;#,##0_);[Red]\(&quot;¥&quot;#,##0\)"/>
  </numFmts>
  <fonts count="33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1"/>
      <name val="SimSun"/>
    </font>
    <font>
      <sz val="6"/>
      <name val="Yu Gothic"/>
      <family val="3"/>
      <charset val="128"/>
      <scheme val="minor"/>
    </font>
    <font>
      <b/>
      <sz val="22"/>
      <name val="SimSun"/>
    </font>
    <font>
      <sz val="11"/>
      <name val="ＭＳ Ｐゴシック"/>
      <family val="3"/>
      <charset val="128"/>
    </font>
    <font>
      <b/>
      <sz val="14"/>
      <color indexed="48"/>
      <name val="SimSun"/>
    </font>
    <font>
      <b/>
      <sz val="12"/>
      <name val="SimSun"/>
    </font>
    <font>
      <b/>
      <sz val="14"/>
      <name val="SimSun"/>
    </font>
    <font>
      <b/>
      <sz val="12"/>
      <name val="KaiTi"/>
      <family val="3"/>
      <charset val="134"/>
    </font>
    <font>
      <sz val="11"/>
      <color indexed="48"/>
      <name val="SimSun"/>
    </font>
    <font>
      <sz val="6"/>
      <name val="ＭＳ Ｐゴシック"/>
      <family val="3"/>
      <charset val="128"/>
    </font>
    <font>
      <sz val="10"/>
      <name val="SimSun"/>
    </font>
    <font>
      <sz val="11"/>
      <name val="FangSong"/>
      <family val="3"/>
      <charset val="134"/>
    </font>
    <font>
      <sz val="11"/>
      <color indexed="9"/>
      <name val="SimSun"/>
    </font>
    <font>
      <sz val="20"/>
      <color indexed="48"/>
      <name val="SimSun"/>
    </font>
    <font>
      <sz val="12"/>
      <name val="SimSun"/>
    </font>
    <font>
      <sz val="12"/>
      <name val="HGS教科書体"/>
      <family val="1"/>
      <charset val="128"/>
    </font>
    <font>
      <sz val="14"/>
      <name val="HGS教科書体"/>
      <family val="1"/>
      <charset val="128"/>
    </font>
    <font>
      <sz val="12"/>
      <name val="SimSun"/>
    </font>
    <font>
      <sz val="12"/>
      <name val="HGP教科書体"/>
      <family val="1"/>
      <charset val="128"/>
    </font>
    <font>
      <sz val="14"/>
      <name val="HGP教科書体"/>
      <family val="1"/>
      <charset val="128"/>
    </font>
    <font>
      <b/>
      <sz val="22"/>
      <name val="SimSun"/>
    </font>
    <font>
      <sz val="13"/>
      <name val="HGS教科書体"/>
      <family val="1"/>
      <charset val="128"/>
    </font>
    <font>
      <sz val="13"/>
      <name val="HGP教科書体"/>
      <family val="1"/>
      <charset val="128"/>
    </font>
    <font>
      <sz val="13"/>
      <name val="SimSun"/>
    </font>
    <font>
      <b/>
      <sz val="14"/>
      <name val="SimSun"/>
    </font>
    <font>
      <sz val="12"/>
      <name val="HG教科書体"/>
      <family val="1"/>
      <charset val="128"/>
    </font>
    <font>
      <sz val="14"/>
      <name val="HG教科書体"/>
      <family val="1"/>
      <charset val="128"/>
    </font>
    <font>
      <u/>
      <sz val="14"/>
      <name val="HG教科書体"/>
      <family val="1"/>
      <charset val="128"/>
    </font>
    <font>
      <sz val="12"/>
      <color indexed="9"/>
      <name val="HGP教科書体"/>
      <family val="1"/>
      <charset val="128"/>
    </font>
    <font>
      <sz val="18"/>
      <name val="HG教科書体"/>
      <family val="1"/>
      <charset val="128"/>
    </font>
    <font>
      <sz val="20"/>
      <name val="HGP教科書体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/>
    <xf numFmtId="40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8" fontId="1" fillId="0" borderId="0" applyFont="0" applyFill="0" applyBorder="0" applyAlignment="0" applyProtection="0">
      <alignment vertical="center"/>
    </xf>
  </cellStyleXfs>
  <cellXfs count="12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8" fontId="8" fillId="0" borderId="0" xfId="3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right" vertical="center"/>
    </xf>
    <xf numFmtId="0" fontId="13" fillId="0" borderId="0" xfId="0" applyFont="1"/>
    <xf numFmtId="0" fontId="1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9" fontId="20" fillId="0" borderId="9" xfId="3" applyNumberFormat="1" applyFont="1" applyFill="1" applyBorder="1" applyAlignment="1">
      <alignment horizontal="center" vertical="center"/>
    </xf>
    <xf numFmtId="9" fontId="20" fillId="0" borderId="11" xfId="3" applyNumberFormat="1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9" fontId="20" fillId="0" borderId="17" xfId="3" applyNumberFormat="1" applyFont="1" applyFill="1" applyBorder="1" applyAlignment="1">
      <alignment horizontal="center" vertical="center"/>
    </xf>
    <xf numFmtId="8" fontId="21" fillId="0" borderId="0" xfId="3" applyFont="1" applyFill="1" applyBorder="1" applyAlignment="1">
      <alignment vertical="center"/>
    </xf>
    <xf numFmtId="8" fontId="21" fillId="0" borderId="0" xfId="3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0" fillId="0" borderId="17" xfId="0" applyFont="1" applyBorder="1" applyAlignment="1">
      <alignment horizontal="left" vertical="center"/>
    </xf>
    <xf numFmtId="176" fontId="20" fillId="0" borderId="17" xfId="3" applyNumberFormat="1" applyFont="1" applyFill="1" applyBorder="1" applyAlignment="1">
      <alignment horizontal="right" vertical="center"/>
    </xf>
    <xf numFmtId="0" fontId="20" fillId="0" borderId="17" xfId="0" applyFont="1" applyBorder="1" applyAlignment="1">
      <alignment horizontal="center" vertical="center"/>
    </xf>
    <xf numFmtId="176" fontId="20" fillId="0" borderId="17" xfId="0" applyNumberFormat="1" applyFont="1" applyBorder="1" applyAlignment="1">
      <alignment horizontal="center" vertical="center"/>
    </xf>
    <xf numFmtId="176" fontId="20" fillId="0" borderId="18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56" fontId="20" fillId="0" borderId="17" xfId="0" applyNumberFormat="1" applyFont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9" xfId="0" applyFont="1" applyBorder="1" applyAlignment="1">
      <alignment horizontal="left" vertical="center"/>
    </xf>
    <xf numFmtId="176" fontId="20" fillId="0" borderId="9" xfId="3" applyNumberFormat="1" applyFont="1" applyFill="1" applyBorder="1" applyAlignment="1">
      <alignment horizontal="right" vertical="center"/>
    </xf>
    <xf numFmtId="0" fontId="20" fillId="0" borderId="9" xfId="0" applyFont="1" applyBorder="1" applyAlignment="1">
      <alignment horizontal="center" vertical="center"/>
    </xf>
    <xf numFmtId="176" fontId="20" fillId="0" borderId="9" xfId="0" applyNumberFormat="1" applyFont="1" applyBorder="1" applyAlignment="1">
      <alignment horizontal="center" vertical="center"/>
    </xf>
    <xf numFmtId="176" fontId="20" fillId="0" borderId="10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/>
    </xf>
    <xf numFmtId="176" fontId="20" fillId="0" borderId="11" xfId="3" applyNumberFormat="1" applyFont="1" applyFill="1" applyBorder="1" applyAlignment="1">
      <alignment horizontal="right" vertical="center"/>
    </xf>
    <xf numFmtId="0" fontId="20" fillId="0" borderId="11" xfId="0" applyFont="1" applyBorder="1" applyAlignment="1">
      <alignment horizontal="center" vertical="center"/>
    </xf>
    <xf numFmtId="176" fontId="20" fillId="0" borderId="11" xfId="0" applyNumberFormat="1" applyFont="1" applyBorder="1" applyAlignment="1">
      <alignment horizontal="center" vertical="center"/>
    </xf>
    <xf numFmtId="176" fontId="20" fillId="0" borderId="12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1" fillId="0" borderId="0" xfId="0" applyFont="1" applyAlignment="1">
      <alignment horizontal="center" wrapText="1"/>
    </xf>
    <xf numFmtId="0" fontId="31" fillId="0" borderId="0" xfId="0" applyFont="1" applyAlignment="1">
      <alignment horizontal="center"/>
    </xf>
    <xf numFmtId="0" fontId="31" fillId="0" borderId="1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8" fontId="24" fillId="0" borderId="0" xfId="3" applyFont="1" applyFill="1" applyBorder="1" applyAlignment="1">
      <alignment horizontal="left" vertical="center" wrapText="1"/>
    </xf>
    <xf numFmtId="8" fontId="24" fillId="0" borderId="0" xfId="3" applyFont="1" applyFill="1" applyBorder="1" applyAlignment="1">
      <alignment horizontal="left" vertical="center"/>
    </xf>
    <xf numFmtId="8" fontId="23" fillId="0" borderId="0" xfId="3" applyFont="1" applyFill="1" applyBorder="1" applyAlignment="1">
      <alignment horizontal="left" vertical="center"/>
    </xf>
    <xf numFmtId="55" fontId="17" fillId="0" borderId="0" xfId="0" applyNumberFormat="1" applyFont="1" applyAlignment="1">
      <alignment horizontal="center"/>
    </xf>
    <xf numFmtId="38" fontId="18" fillId="0" borderId="5" xfId="2" applyFont="1" applyBorder="1" applyAlignment="1">
      <alignment horizontal="right"/>
    </xf>
    <xf numFmtId="0" fontId="16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0" fontId="17" fillId="0" borderId="0" xfId="0" applyFont="1" applyAlignment="1">
      <alignment horizontal="center"/>
    </xf>
    <xf numFmtId="38" fontId="18" fillId="0" borderId="3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177" fontId="32" fillId="0" borderId="0" xfId="3" applyNumberFormat="1" applyFont="1" applyFill="1" applyBorder="1" applyAlignment="1">
      <alignment horizontal="right"/>
    </xf>
    <xf numFmtId="177" fontId="32" fillId="0" borderId="2" xfId="3" applyNumberFormat="1" applyFont="1" applyFill="1" applyBorder="1" applyAlignment="1">
      <alignment horizontal="right"/>
    </xf>
    <xf numFmtId="40" fontId="18" fillId="0" borderId="0" xfId="1" applyFont="1" applyFill="1" applyBorder="1" applyAlignment="1">
      <alignment horizontal="center" vertical="center"/>
    </xf>
    <xf numFmtId="40" fontId="18" fillId="0" borderId="2" xfId="1" applyFont="1" applyFill="1" applyBorder="1" applyAlignment="1">
      <alignment horizontal="center" vertical="center"/>
    </xf>
    <xf numFmtId="56" fontId="20" fillId="0" borderId="11" xfId="0" applyNumberFormat="1" applyFont="1" applyBorder="1" applyAlignment="1">
      <alignment horizontal="left" vertical="center"/>
    </xf>
    <xf numFmtId="56" fontId="20" fillId="0" borderId="17" xfId="0" applyNumberFormat="1" applyFont="1" applyBorder="1" applyAlignment="1">
      <alignment horizontal="left" vertical="center" wrapText="1"/>
    </xf>
    <xf numFmtId="0" fontId="20" fillId="0" borderId="17" xfId="0" applyFont="1" applyBorder="1" applyAlignment="1">
      <alignment horizontal="left" vertical="center" wrapText="1"/>
    </xf>
    <xf numFmtId="0" fontId="2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38" fontId="27" fillId="0" borderId="17" xfId="2" applyFont="1" applyBorder="1" applyAlignment="1">
      <alignment vertical="center"/>
    </xf>
    <xf numFmtId="38" fontId="27" fillId="0" borderId="18" xfId="2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8" fillId="2" borderId="4" xfId="0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left" vertical="center" wrapText="1"/>
    </xf>
    <xf numFmtId="0" fontId="27" fillId="0" borderId="7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6" xfId="0" applyFont="1" applyBorder="1" applyAlignment="1">
      <alignment horizontal="right" vertical="center"/>
    </xf>
    <xf numFmtId="0" fontId="27" fillId="0" borderId="17" xfId="0" applyFont="1" applyBorder="1" applyAlignment="1">
      <alignment horizontal="right" vertical="center"/>
    </xf>
    <xf numFmtId="38" fontId="27" fillId="0" borderId="17" xfId="0" applyNumberFormat="1" applyFont="1" applyBorder="1" applyAlignment="1">
      <alignment vertical="center"/>
    </xf>
    <xf numFmtId="38" fontId="27" fillId="0" borderId="18" xfId="0" applyNumberFormat="1" applyFont="1" applyBorder="1" applyAlignment="1">
      <alignment vertical="center"/>
    </xf>
    <xf numFmtId="0" fontId="27" fillId="0" borderId="8" xfId="0" applyFont="1" applyBorder="1" applyAlignment="1">
      <alignment horizontal="right" vertical="center"/>
    </xf>
    <xf numFmtId="0" fontId="27" fillId="0" borderId="9" xfId="0" applyFont="1" applyBorder="1" applyAlignment="1">
      <alignment horizontal="right" vertical="center"/>
    </xf>
    <xf numFmtId="38" fontId="27" fillId="0" borderId="9" xfId="0" applyNumberFormat="1" applyFont="1" applyBorder="1" applyAlignment="1">
      <alignment vertical="center"/>
    </xf>
    <xf numFmtId="38" fontId="27" fillId="0" borderId="10" xfId="0" applyNumberFormat="1" applyFont="1" applyBorder="1" applyAlignment="1">
      <alignment vertical="center"/>
    </xf>
    <xf numFmtId="0" fontId="27" fillId="0" borderId="8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38" fontId="27" fillId="0" borderId="9" xfId="2" applyFont="1" applyBorder="1" applyAlignment="1">
      <alignment vertical="center"/>
    </xf>
    <xf numFmtId="38" fontId="27" fillId="0" borderId="10" xfId="2" applyFont="1" applyBorder="1" applyAlignment="1">
      <alignment vertical="center"/>
    </xf>
    <xf numFmtId="38" fontId="27" fillId="0" borderId="11" xfId="2" applyFont="1" applyBorder="1" applyAlignment="1">
      <alignment vertical="center"/>
    </xf>
    <xf numFmtId="38" fontId="27" fillId="0" borderId="12" xfId="2" applyFont="1" applyBorder="1" applyAlignment="1">
      <alignment vertical="center"/>
    </xf>
    <xf numFmtId="0" fontId="27" fillId="0" borderId="7" xfId="0" applyFont="1" applyBorder="1" applyAlignment="1">
      <alignment horizontal="right" vertical="center"/>
    </xf>
    <xf numFmtId="0" fontId="27" fillId="0" borderId="11" xfId="0" applyFont="1" applyBorder="1" applyAlignment="1">
      <alignment horizontal="right" vertical="center"/>
    </xf>
    <xf numFmtId="0" fontId="28" fillId="0" borderId="19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8" fontId="21" fillId="0" borderId="0" xfId="3" applyFont="1" applyFill="1" applyBorder="1" applyAlignment="1">
      <alignment horizontal="left" vertical="center" wrapText="1"/>
    </xf>
    <xf numFmtId="8" fontId="21" fillId="0" borderId="0" xfId="3" applyFont="1" applyFill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</cellXfs>
  <cellStyles count="4">
    <cellStyle name="桁区切り" xfId="2" builtinId="6"/>
    <cellStyle name="桁区切り [0.00]" xfId="1" builtinId="3"/>
    <cellStyle name="通貨 [0.00]" xfId="3" builtinId="4"/>
    <cellStyle name="標準" xfId="0" builtinId="0"/>
  </cellStyles>
  <dxfs count="1">
    <dxf>
      <fill>
        <patternFill patternType="solid"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47626</xdr:colOff>
      <xdr:row>8</xdr:row>
      <xdr:rowOff>31804</xdr:rowOff>
    </xdr:from>
    <xdr:to>
      <xdr:col>32</xdr:col>
      <xdr:colOff>74839</xdr:colOff>
      <xdr:row>13</xdr:row>
      <xdr:rowOff>169307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1CB9A931-7A3E-4D46-A665-9D30370A0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38483" y="1617037"/>
          <a:ext cx="1136196" cy="1151234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59"/>
  <sheetViews>
    <sheetView tabSelected="1" zoomScale="52" zoomScaleNormal="52" workbookViewId="0">
      <selection activeCell="BU34" sqref="BU34"/>
    </sheetView>
  </sheetViews>
  <sheetFormatPr defaultColWidth="2.5" defaultRowHeight="15" customHeight="1"/>
  <cols>
    <col min="1" max="1" width="5.4375" style="1" customWidth="1"/>
    <col min="2" max="2" width="2.4375" style="1" customWidth="1"/>
    <col min="3" max="11" width="2.5" style="1"/>
    <col min="12" max="12" width="4.625" style="1" customWidth="1"/>
    <col min="13" max="15" width="2.5" style="1"/>
    <col min="16" max="16" width="30" style="1" customWidth="1"/>
    <col min="17" max="17" width="2.5" style="1"/>
    <col min="18" max="18" width="3.5" style="1" customWidth="1"/>
    <col min="19" max="19" width="2.5" style="1"/>
    <col min="20" max="20" width="4" style="1" customWidth="1"/>
    <col min="21" max="21" width="3.375" style="1" customWidth="1"/>
    <col min="22" max="22" width="7.4375" style="1" customWidth="1"/>
    <col min="23" max="23" width="2.5" style="1"/>
    <col min="24" max="24" width="0.625" style="1" customWidth="1"/>
    <col min="25" max="26" width="2.5" style="1"/>
    <col min="27" max="27" width="5" style="1" customWidth="1"/>
    <col min="28" max="28" width="2.5" style="1"/>
    <col min="29" max="29" width="4.625" style="1" customWidth="1"/>
    <col min="30" max="31" width="2.5" style="1"/>
    <col min="32" max="32" width="4.875" style="1" customWidth="1"/>
    <col min="33" max="249" width="2.5" style="1"/>
    <col min="250" max="16384" width="2.5" style="2"/>
  </cols>
  <sheetData>
    <row r="1" spans="1:254" ht="20.100000000000001" customHeight="1"/>
    <row r="2" spans="1:254" s="4" customFormat="1" ht="15" customHeight="1">
      <c r="A2" s="58" t="s">
        <v>23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</row>
    <row r="3" spans="1:254" s="4" customFormat="1" ht="15" customHeigh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1"/>
      <c r="AH3" s="2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</row>
    <row r="4" spans="1:254" s="4" customFormat="1" ht="15" customHeight="1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1"/>
      <c r="AH4" s="2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</row>
    <row r="5" spans="1:254" s="4" customFormat="1" ht="15" customHeight="1">
      <c r="A5" s="1"/>
      <c r="B5" s="5"/>
      <c r="C5" s="5"/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5"/>
      <c r="T5" s="5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"/>
      <c r="AH5" s="2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</row>
    <row r="6" spans="1:254" s="4" customFormat="1" ht="15" customHeight="1">
      <c r="A6" s="1"/>
      <c r="B6" s="5"/>
      <c r="C6" s="60" t="s">
        <v>34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3" t="s">
        <v>25</v>
      </c>
      <c r="Q6" s="7"/>
      <c r="R6" s="7"/>
      <c r="S6" s="7"/>
      <c r="T6" s="7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"/>
      <c r="AH6" s="2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</row>
    <row r="7" spans="1:254" s="4" customFormat="1" ht="15" customHeight="1" thickBot="1">
      <c r="A7" s="1"/>
      <c r="B7" s="5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4"/>
      <c r="Q7" s="7"/>
      <c r="R7" s="7"/>
      <c r="S7" s="7"/>
      <c r="T7" s="7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"/>
      <c r="AH7" s="2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</row>
    <row r="8" spans="1:254" s="4" customFormat="1" ht="15" customHeight="1">
      <c r="A8" s="1"/>
      <c r="B8" s="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"/>
      <c r="AH8" s="2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</row>
    <row r="9" spans="1:254" s="4" customFormat="1" ht="15" customHeight="1">
      <c r="A9" s="1"/>
      <c r="B9" s="5"/>
      <c r="Q9" s="8"/>
      <c r="R9" s="8"/>
      <c r="S9" s="8"/>
      <c r="T9" s="121" t="s">
        <v>22</v>
      </c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"/>
      <c r="AH9" s="2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</row>
    <row r="10" spans="1:254" s="4" customFormat="1" ht="18" customHeight="1">
      <c r="A10" s="1"/>
      <c r="B10" s="9"/>
      <c r="Q10" s="8"/>
      <c r="R10" s="8"/>
      <c r="S10" s="8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"/>
      <c r="AH10" s="2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26"/>
      <c r="AT10" s="26"/>
      <c r="AU10" s="26"/>
      <c r="AV10" s="26"/>
      <c r="AW10" s="26"/>
      <c r="AX10" s="26"/>
      <c r="AY10" s="26"/>
      <c r="AZ10" s="26"/>
      <c r="BA10" s="26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</row>
    <row r="11" spans="1:254" s="4" customFormat="1" ht="12.95" customHeight="1">
      <c r="A11" s="1"/>
      <c r="B11" s="10"/>
      <c r="C11" s="77" t="s">
        <v>0</v>
      </c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1"/>
      <c r="R11" s="1"/>
      <c r="S11" s="1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"/>
      <c r="AH11" s="2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26"/>
      <c r="AT11" s="26"/>
      <c r="AU11" s="26"/>
      <c r="AV11" s="26"/>
      <c r="AW11" s="26"/>
      <c r="AX11" s="26"/>
      <c r="AY11" s="26"/>
      <c r="AZ11" s="26"/>
      <c r="BA11" s="26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</row>
    <row r="12" spans="1:254" s="4" customFormat="1" ht="15" customHeight="1">
      <c r="A12" s="1"/>
      <c r="B12" s="10"/>
      <c r="C12" s="80" t="s">
        <v>16</v>
      </c>
      <c r="D12" s="80"/>
      <c r="E12" s="80"/>
      <c r="F12" s="80"/>
      <c r="G12" s="80"/>
      <c r="H12" s="80"/>
      <c r="I12" s="80"/>
      <c r="J12" s="80"/>
      <c r="K12" s="80"/>
      <c r="L12" s="78">
        <f>L15+L16-L17</f>
        <v>212870</v>
      </c>
      <c r="M12" s="78"/>
      <c r="N12" s="78"/>
      <c r="O12" s="78"/>
      <c r="P12" s="78"/>
      <c r="Q12" s="11"/>
      <c r="R12" s="11"/>
      <c r="S12" s="11"/>
      <c r="T12" s="70" t="s">
        <v>15</v>
      </c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27"/>
      <c r="AG12" s="1"/>
      <c r="AH12" s="2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26"/>
      <c r="AT12" s="26"/>
      <c r="AU12" s="26"/>
      <c r="AV12" s="26"/>
      <c r="AW12" s="26"/>
      <c r="AX12" s="26"/>
      <c r="AY12" s="26"/>
      <c r="AZ12" s="26"/>
      <c r="BA12" s="26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</row>
    <row r="13" spans="1:254" s="4" customFormat="1" ht="18.95" customHeight="1" thickBot="1">
      <c r="A13" s="1"/>
      <c r="B13" s="10"/>
      <c r="C13" s="81"/>
      <c r="D13" s="81"/>
      <c r="E13" s="81"/>
      <c r="F13" s="81"/>
      <c r="G13" s="81"/>
      <c r="H13" s="81"/>
      <c r="I13" s="81"/>
      <c r="J13" s="81"/>
      <c r="K13" s="81"/>
      <c r="L13" s="79"/>
      <c r="M13" s="79"/>
      <c r="N13" s="79"/>
      <c r="O13" s="79"/>
      <c r="P13" s="79"/>
      <c r="Q13" s="1"/>
      <c r="R13" s="17"/>
      <c r="S13" s="17"/>
      <c r="T13" s="68" t="s">
        <v>24</v>
      </c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1"/>
      <c r="AH13" s="2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</row>
    <row r="14" spans="1:254" s="4" customFormat="1" ht="22.5" customHeight="1" thickTop="1">
      <c r="A14" s="1"/>
      <c r="B14" s="12"/>
      <c r="C14" s="73" t="s">
        <v>17</v>
      </c>
      <c r="D14" s="73"/>
      <c r="E14" s="73"/>
      <c r="F14" s="73"/>
      <c r="G14" s="73"/>
      <c r="H14" s="73"/>
      <c r="I14" s="73"/>
      <c r="J14" s="73"/>
      <c r="K14" s="73"/>
      <c r="L14" s="74"/>
      <c r="M14" s="74"/>
      <c r="N14" s="74"/>
      <c r="O14" s="74"/>
      <c r="P14" s="74"/>
      <c r="Q14" s="9"/>
      <c r="R14" s="9"/>
      <c r="S14" s="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1"/>
      <c r="AH14" s="2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</row>
    <row r="15" spans="1:254" s="4" customFormat="1" ht="22.9" customHeight="1">
      <c r="A15" s="1"/>
      <c r="B15" s="12"/>
      <c r="C15" s="75" t="s">
        <v>18</v>
      </c>
      <c r="D15" s="75"/>
      <c r="E15" s="75"/>
      <c r="F15" s="75"/>
      <c r="G15" s="75"/>
      <c r="H15" s="75"/>
      <c r="I15" s="75"/>
      <c r="J15" s="75"/>
      <c r="K15" s="75"/>
      <c r="L15" s="76">
        <f>AB45</f>
        <v>191370</v>
      </c>
      <c r="M15" s="76"/>
      <c r="N15" s="76"/>
      <c r="O15" s="76"/>
      <c r="P15" s="76"/>
      <c r="Q15" s="9"/>
      <c r="R15" s="1"/>
      <c r="S15" s="1"/>
      <c r="T15" s="67" t="s">
        <v>21</v>
      </c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1"/>
      <c r="AH15" s="2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</row>
    <row r="16" spans="1:254" s="4" customFormat="1" ht="22.9" customHeight="1">
      <c r="A16" s="1"/>
      <c r="B16" s="12"/>
      <c r="C16" s="75" t="s">
        <v>13</v>
      </c>
      <c r="D16" s="75"/>
      <c r="E16" s="75"/>
      <c r="F16" s="75"/>
      <c r="G16" s="75"/>
      <c r="H16" s="75"/>
      <c r="I16" s="75"/>
      <c r="J16" s="75"/>
      <c r="K16" s="75"/>
      <c r="L16" s="72">
        <f>AB41</f>
        <v>21500</v>
      </c>
      <c r="M16" s="72"/>
      <c r="N16" s="72"/>
      <c r="O16" s="72"/>
      <c r="P16" s="72"/>
      <c r="Q16" s="9"/>
      <c r="R16" s="1"/>
      <c r="S16" s="1"/>
      <c r="T16" s="1"/>
      <c r="U16" s="28" t="s">
        <v>1</v>
      </c>
      <c r="V16" s="28"/>
      <c r="W16" s="28"/>
      <c r="X16" s="28"/>
      <c r="Y16" s="28"/>
      <c r="Z16" s="28"/>
      <c r="AA16" s="123">
        <v>45138</v>
      </c>
      <c r="AB16" s="66"/>
      <c r="AC16" s="66"/>
      <c r="AD16" s="66"/>
      <c r="AE16" s="66"/>
      <c r="AF16" s="66"/>
      <c r="AG16" s="1"/>
      <c r="AH16" s="2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</row>
    <row r="17" spans="1:254" s="4" customFormat="1" ht="22.9" customHeight="1">
      <c r="A17" s="1"/>
      <c r="B17" s="12"/>
      <c r="C17" s="71" t="s">
        <v>19</v>
      </c>
      <c r="D17" s="71"/>
      <c r="E17" s="71"/>
      <c r="F17" s="71"/>
      <c r="G17" s="71"/>
      <c r="H17" s="71"/>
      <c r="I17" s="71"/>
      <c r="J17" s="71"/>
      <c r="K17" s="71"/>
      <c r="L17" s="72">
        <v>0</v>
      </c>
      <c r="M17" s="72"/>
      <c r="N17" s="72"/>
      <c r="O17" s="72"/>
      <c r="P17" s="72"/>
      <c r="Q17" s="9"/>
      <c r="R17" s="9"/>
      <c r="S17" s="9"/>
      <c r="T17" s="9"/>
      <c r="U17" s="28" t="s">
        <v>14</v>
      </c>
      <c r="V17" s="28"/>
      <c r="W17" s="28"/>
      <c r="X17" s="28"/>
      <c r="Y17" s="28"/>
      <c r="Z17" s="28"/>
      <c r="AA17" s="65"/>
      <c r="AB17" s="65"/>
      <c r="AC17" s="65"/>
      <c r="AD17" s="65"/>
      <c r="AE17" s="65"/>
      <c r="AF17" s="65"/>
      <c r="AG17" s="1"/>
      <c r="AH17" s="2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</row>
    <row r="18" spans="1:254" s="4" customFormat="1" ht="12" customHeight="1" thickBot="1">
      <c r="A18" s="1"/>
      <c r="B18" s="12"/>
      <c r="C18" s="12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9"/>
      <c r="O18" s="9"/>
      <c r="P18" s="9"/>
      <c r="Q18" s="9"/>
      <c r="R18" s="9"/>
      <c r="S18" s="9"/>
      <c r="T18" s="9"/>
      <c r="U18" s="9"/>
      <c r="V18" s="9"/>
      <c r="W18" s="1"/>
      <c r="X18" s="1"/>
      <c r="Y18" s="1"/>
      <c r="Z18" s="13"/>
      <c r="AA18" s="13"/>
      <c r="AB18" s="13"/>
      <c r="AC18" s="13"/>
      <c r="AD18" s="14"/>
      <c r="AE18" s="14"/>
      <c r="AF18" s="14"/>
      <c r="AG18" s="1"/>
      <c r="AH18" s="2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</row>
    <row r="19" spans="1:254" s="4" customFormat="1" ht="24.95" customHeight="1" thickTop="1" thickBot="1">
      <c r="A19" s="1"/>
      <c r="B19" s="36" t="s">
        <v>2</v>
      </c>
      <c r="C19" s="37"/>
      <c r="D19" s="37"/>
      <c r="E19" s="38" t="s">
        <v>26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 t="s">
        <v>3</v>
      </c>
      <c r="R19" s="38"/>
      <c r="S19" s="38"/>
      <c r="T19" s="38"/>
      <c r="U19" s="38"/>
      <c r="V19" s="24" t="s">
        <v>20</v>
      </c>
      <c r="W19" s="38" t="s">
        <v>4</v>
      </c>
      <c r="X19" s="38"/>
      <c r="Y19" s="38"/>
      <c r="Z19" s="38"/>
      <c r="AA19" s="38"/>
      <c r="AB19" s="38" t="s">
        <v>37</v>
      </c>
      <c r="AC19" s="38"/>
      <c r="AD19" s="38"/>
      <c r="AE19" s="38"/>
      <c r="AF19" s="39"/>
      <c r="AG19" s="2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</row>
    <row r="20" spans="1:254" s="4" customFormat="1" ht="24" customHeight="1" thickTop="1">
      <c r="A20" s="1"/>
      <c r="B20" s="49">
        <v>1</v>
      </c>
      <c r="C20" s="50"/>
      <c r="D20" s="50"/>
      <c r="E20" s="82" t="s">
        <v>33</v>
      </c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3">
        <v>45000</v>
      </c>
      <c r="R20" s="53"/>
      <c r="S20" s="53"/>
      <c r="T20" s="53"/>
      <c r="U20" s="53"/>
      <c r="V20" s="23">
        <v>0.1</v>
      </c>
      <c r="W20" s="54">
        <v>3</v>
      </c>
      <c r="X20" s="54"/>
      <c r="Y20" s="54"/>
      <c r="Z20" s="54"/>
      <c r="AA20" s="54"/>
      <c r="AB20" s="55">
        <f>Q20*W20</f>
        <v>135000</v>
      </c>
      <c r="AC20" s="55"/>
      <c r="AD20" s="55"/>
      <c r="AE20" s="55"/>
      <c r="AF20" s="56"/>
      <c r="AG20" s="2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</row>
    <row r="21" spans="1:254" s="4" customFormat="1" ht="24" customHeight="1">
      <c r="A21" s="1"/>
      <c r="B21" s="29">
        <v>2</v>
      </c>
      <c r="C21" s="30"/>
      <c r="D21" s="30"/>
      <c r="E21" s="40" t="s">
        <v>40</v>
      </c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2">
        <v>17000</v>
      </c>
      <c r="R21" s="32"/>
      <c r="S21" s="32"/>
      <c r="T21" s="32"/>
      <c r="U21" s="32"/>
      <c r="V21" s="25">
        <v>0.1</v>
      </c>
      <c r="W21" s="33">
        <v>1</v>
      </c>
      <c r="X21" s="33"/>
      <c r="Y21" s="33"/>
      <c r="Z21" s="33"/>
      <c r="AA21" s="33"/>
      <c r="AB21" s="34">
        <f t="shared" ref="AB21:AB22" si="0">Q21*W21</f>
        <v>17000</v>
      </c>
      <c r="AC21" s="34"/>
      <c r="AD21" s="34"/>
      <c r="AE21" s="34"/>
      <c r="AF21" s="35"/>
      <c r="AG21" s="2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</row>
    <row r="22" spans="1:254" s="4" customFormat="1" ht="24" customHeight="1">
      <c r="A22" s="1"/>
      <c r="B22" s="29">
        <v>3</v>
      </c>
      <c r="C22" s="30"/>
      <c r="D22" s="30"/>
      <c r="E22" s="40" t="s">
        <v>38</v>
      </c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2">
        <v>100</v>
      </c>
      <c r="R22" s="32"/>
      <c r="S22" s="32"/>
      <c r="T22" s="32"/>
      <c r="U22" s="32"/>
      <c r="V22" s="25">
        <v>0.1</v>
      </c>
      <c r="W22" s="33">
        <v>16</v>
      </c>
      <c r="X22" s="33"/>
      <c r="Y22" s="33"/>
      <c r="Z22" s="33"/>
      <c r="AA22" s="33"/>
      <c r="AB22" s="34">
        <f t="shared" si="0"/>
        <v>1600</v>
      </c>
      <c r="AC22" s="34"/>
      <c r="AD22" s="34"/>
      <c r="AE22" s="34"/>
      <c r="AF22" s="35"/>
      <c r="AG22" s="2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</row>
    <row r="23" spans="1:254" s="4" customFormat="1" ht="24" customHeight="1">
      <c r="A23" s="1"/>
      <c r="B23" s="29">
        <v>4</v>
      </c>
      <c r="C23" s="30"/>
      <c r="D23" s="30"/>
      <c r="E23" s="40" t="s">
        <v>41</v>
      </c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2">
        <v>5000</v>
      </c>
      <c r="R23" s="32"/>
      <c r="S23" s="32"/>
      <c r="T23" s="32"/>
      <c r="U23" s="32"/>
      <c r="V23" s="25">
        <v>0.1</v>
      </c>
      <c r="W23" s="33">
        <v>5</v>
      </c>
      <c r="X23" s="33"/>
      <c r="Y23" s="33"/>
      <c r="Z23" s="33"/>
      <c r="AA23" s="33"/>
      <c r="AB23" s="34">
        <f t="shared" ref="AB23" si="1">Q23*W23</f>
        <v>25000</v>
      </c>
      <c r="AC23" s="34"/>
      <c r="AD23" s="34"/>
      <c r="AE23" s="34"/>
      <c r="AF23" s="35"/>
      <c r="AG23" s="2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</row>
    <row r="24" spans="1:254" s="4" customFormat="1" ht="24" customHeight="1">
      <c r="A24" s="1"/>
      <c r="B24" s="29">
        <v>5</v>
      </c>
      <c r="C24" s="30"/>
      <c r="D24" s="30"/>
      <c r="E24" s="83" t="s">
        <v>42</v>
      </c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32">
        <v>12770</v>
      </c>
      <c r="R24" s="32"/>
      <c r="S24" s="32"/>
      <c r="T24" s="32"/>
      <c r="U24" s="32"/>
      <c r="V24" s="25">
        <v>0.1</v>
      </c>
      <c r="W24" s="33">
        <v>1</v>
      </c>
      <c r="X24" s="33"/>
      <c r="Y24" s="33"/>
      <c r="Z24" s="33"/>
      <c r="AA24" s="33"/>
      <c r="AB24" s="34">
        <f t="shared" ref="AB24:AB34" si="2">Q24*W24</f>
        <v>12770</v>
      </c>
      <c r="AC24" s="34"/>
      <c r="AD24" s="34"/>
      <c r="AE24" s="34"/>
      <c r="AF24" s="35"/>
      <c r="AG24" s="2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</row>
    <row r="25" spans="1:254" s="4" customFormat="1" ht="24" customHeight="1">
      <c r="A25" s="1"/>
      <c r="B25" s="29">
        <v>6</v>
      </c>
      <c r="C25" s="30"/>
      <c r="D25" s="30"/>
      <c r="E25" s="40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2"/>
      <c r="R25" s="32"/>
      <c r="S25" s="32"/>
      <c r="T25" s="32"/>
      <c r="U25" s="32"/>
      <c r="V25" s="25"/>
      <c r="W25" s="33"/>
      <c r="X25" s="33"/>
      <c r="Y25" s="33"/>
      <c r="Z25" s="33"/>
      <c r="AA25" s="33"/>
      <c r="AB25" s="34">
        <f t="shared" ref="AB25" si="3">Q25*W25</f>
        <v>0</v>
      </c>
      <c r="AC25" s="34"/>
      <c r="AD25" s="34"/>
      <c r="AE25" s="34"/>
      <c r="AF25" s="35"/>
      <c r="AG25" s="2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</row>
    <row r="26" spans="1:254" s="4" customFormat="1" ht="24" customHeight="1">
      <c r="A26" s="1"/>
      <c r="B26" s="29">
        <v>7</v>
      </c>
      <c r="C26" s="30"/>
      <c r="D26" s="30"/>
      <c r="E26" s="40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2"/>
      <c r="R26" s="32"/>
      <c r="S26" s="32"/>
      <c r="T26" s="32"/>
      <c r="U26" s="32"/>
      <c r="V26" s="25"/>
      <c r="W26" s="33"/>
      <c r="X26" s="33"/>
      <c r="Y26" s="33"/>
      <c r="Z26" s="33"/>
      <c r="AA26" s="33"/>
      <c r="AB26" s="34">
        <f t="shared" si="2"/>
        <v>0</v>
      </c>
      <c r="AC26" s="34"/>
      <c r="AD26" s="34"/>
      <c r="AE26" s="34"/>
      <c r="AF26" s="35"/>
      <c r="AG26" s="2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</row>
    <row r="27" spans="1:254" s="4" customFormat="1" ht="24" customHeight="1">
      <c r="A27" s="1"/>
      <c r="B27" s="29">
        <v>8</v>
      </c>
      <c r="C27" s="30"/>
      <c r="D27" s="30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2"/>
      <c r="R27" s="32"/>
      <c r="S27" s="32"/>
      <c r="T27" s="32"/>
      <c r="U27" s="32"/>
      <c r="V27" s="25"/>
      <c r="W27" s="33"/>
      <c r="X27" s="33"/>
      <c r="Y27" s="33"/>
      <c r="Z27" s="33"/>
      <c r="AA27" s="33"/>
      <c r="AB27" s="34">
        <f t="shared" si="2"/>
        <v>0</v>
      </c>
      <c r="AC27" s="34"/>
      <c r="AD27" s="34"/>
      <c r="AE27" s="34"/>
      <c r="AF27" s="35"/>
      <c r="AG27" s="2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</row>
    <row r="28" spans="1:254" s="4" customFormat="1" ht="24" customHeight="1">
      <c r="A28" s="1"/>
      <c r="B28" s="29">
        <v>9</v>
      </c>
      <c r="C28" s="30"/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2"/>
      <c r="R28" s="32"/>
      <c r="S28" s="32"/>
      <c r="T28" s="32"/>
      <c r="U28" s="32"/>
      <c r="V28" s="25"/>
      <c r="W28" s="33"/>
      <c r="X28" s="33"/>
      <c r="Y28" s="33"/>
      <c r="Z28" s="33"/>
      <c r="AA28" s="33"/>
      <c r="AB28" s="34">
        <f t="shared" ref="AB28:AB29" si="4">Q28*W28</f>
        <v>0</v>
      </c>
      <c r="AC28" s="34"/>
      <c r="AD28" s="34"/>
      <c r="AE28" s="34"/>
      <c r="AF28" s="35"/>
      <c r="AG28" s="2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</row>
    <row r="29" spans="1:254" s="4" customFormat="1" ht="24" customHeight="1">
      <c r="A29" s="1"/>
      <c r="B29" s="29">
        <v>10</v>
      </c>
      <c r="C29" s="30"/>
      <c r="D29" s="30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2"/>
      <c r="R29" s="32"/>
      <c r="S29" s="32"/>
      <c r="T29" s="32"/>
      <c r="U29" s="32"/>
      <c r="V29" s="25"/>
      <c r="W29" s="33"/>
      <c r="X29" s="33"/>
      <c r="Y29" s="33"/>
      <c r="Z29" s="33"/>
      <c r="AA29" s="33"/>
      <c r="AB29" s="34">
        <f t="shared" si="4"/>
        <v>0</v>
      </c>
      <c r="AC29" s="34"/>
      <c r="AD29" s="34"/>
      <c r="AE29" s="34"/>
      <c r="AF29" s="35"/>
      <c r="AG29" s="2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</row>
    <row r="30" spans="1:254" s="4" customFormat="1" ht="24" customHeight="1">
      <c r="A30" s="1"/>
      <c r="B30" s="29">
        <v>11</v>
      </c>
      <c r="C30" s="30"/>
      <c r="D30" s="30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2"/>
      <c r="R30" s="32"/>
      <c r="S30" s="32"/>
      <c r="T30" s="32"/>
      <c r="U30" s="32"/>
      <c r="V30" s="25"/>
      <c r="W30" s="33"/>
      <c r="X30" s="33"/>
      <c r="Y30" s="33"/>
      <c r="Z30" s="33"/>
      <c r="AA30" s="33"/>
      <c r="AB30" s="34">
        <f t="shared" si="2"/>
        <v>0</v>
      </c>
      <c r="AC30" s="34"/>
      <c r="AD30" s="34"/>
      <c r="AE30" s="34"/>
      <c r="AF30" s="35"/>
      <c r="AG30" s="2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</row>
    <row r="31" spans="1:254" s="4" customFormat="1" ht="24" customHeight="1">
      <c r="A31" s="1"/>
      <c r="B31" s="29">
        <v>12</v>
      </c>
      <c r="C31" s="30"/>
      <c r="D31" s="30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2"/>
      <c r="R31" s="32"/>
      <c r="S31" s="32"/>
      <c r="T31" s="32"/>
      <c r="U31" s="32"/>
      <c r="V31" s="25"/>
      <c r="W31" s="33"/>
      <c r="X31" s="33"/>
      <c r="Y31" s="33"/>
      <c r="Z31" s="33"/>
      <c r="AA31" s="33"/>
      <c r="AB31" s="34">
        <f t="shared" ref="AB31" si="5">Q31*W31</f>
        <v>0</v>
      </c>
      <c r="AC31" s="34"/>
      <c r="AD31" s="34"/>
      <c r="AE31" s="34"/>
      <c r="AF31" s="35"/>
      <c r="AG31" s="2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</row>
    <row r="32" spans="1:254" s="4" customFormat="1" ht="24" customHeight="1">
      <c r="A32" s="1"/>
      <c r="B32" s="29">
        <v>13</v>
      </c>
      <c r="C32" s="30"/>
      <c r="D32" s="3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2"/>
      <c r="R32" s="32"/>
      <c r="S32" s="32"/>
      <c r="T32" s="32"/>
      <c r="U32" s="32"/>
      <c r="V32" s="25"/>
      <c r="W32" s="33"/>
      <c r="X32" s="33"/>
      <c r="Y32" s="33"/>
      <c r="Z32" s="33"/>
      <c r="AA32" s="33"/>
      <c r="AB32" s="34">
        <f t="shared" ref="AB32" si="6">Q32*W32</f>
        <v>0</v>
      </c>
      <c r="AC32" s="34"/>
      <c r="AD32" s="34"/>
      <c r="AE32" s="34"/>
      <c r="AF32" s="35"/>
      <c r="AG32" s="2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</row>
    <row r="33" spans="1:254" s="4" customFormat="1" ht="24" customHeight="1">
      <c r="A33" s="1"/>
      <c r="B33" s="29">
        <v>14</v>
      </c>
      <c r="C33" s="30"/>
      <c r="D33" s="30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2"/>
      <c r="R33" s="32"/>
      <c r="S33" s="32"/>
      <c r="T33" s="32"/>
      <c r="U33" s="32"/>
      <c r="V33" s="25"/>
      <c r="W33" s="33"/>
      <c r="X33" s="33"/>
      <c r="Y33" s="33"/>
      <c r="Z33" s="33"/>
      <c r="AA33" s="33"/>
      <c r="AB33" s="34">
        <f t="shared" ref="AB33" si="7">Q33*W33</f>
        <v>0</v>
      </c>
      <c r="AC33" s="34"/>
      <c r="AD33" s="34"/>
      <c r="AE33" s="34"/>
      <c r="AF33" s="35"/>
      <c r="AG33" s="2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</row>
    <row r="34" spans="1:254" s="4" customFormat="1" ht="24" customHeight="1">
      <c r="A34" s="1"/>
      <c r="B34" s="29">
        <v>15</v>
      </c>
      <c r="C34" s="30"/>
      <c r="D34" s="30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2"/>
      <c r="R34" s="32"/>
      <c r="S34" s="32"/>
      <c r="T34" s="32"/>
      <c r="U34" s="32"/>
      <c r="V34" s="25"/>
      <c r="W34" s="33"/>
      <c r="X34" s="33"/>
      <c r="Y34" s="33"/>
      <c r="Z34" s="33"/>
      <c r="AA34" s="33"/>
      <c r="AB34" s="34">
        <f t="shared" si="2"/>
        <v>0</v>
      </c>
      <c r="AC34" s="34"/>
      <c r="AD34" s="34"/>
      <c r="AE34" s="34"/>
      <c r="AF34" s="35"/>
      <c r="AG34" s="2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</row>
    <row r="35" spans="1:254" s="4" customFormat="1" ht="24" customHeight="1" thickBot="1">
      <c r="A35" s="1"/>
      <c r="B35" s="41" t="s">
        <v>29</v>
      </c>
      <c r="C35" s="42"/>
      <c r="D35" s="42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5"/>
      <c r="R35" s="45"/>
      <c r="S35" s="45"/>
      <c r="T35" s="45"/>
      <c r="U35" s="45"/>
      <c r="V35" s="22"/>
      <c r="W35" s="46"/>
      <c r="X35" s="46"/>
      <c r="Y35" s="46"/>
      <c r="Z35" s="46"/>
      <c r="AA35" s="46"/>
      <c r="AB35" s="47">
        <f>SUM(AB20:AF34)</f>
        <v>191370</v>
      </c>
      <c r="AC35" s="47"/>
      <c r="AD35" s="47"/>
      <c r="AE35" s="47"/>
      <c r="AF35" s="48"/>
      <c r="AG35" s="2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</row>
    <row r="36" spans="1:254" s="4" customFormat="1" ht="15.4" customHeight="1" thickTop="1" thickBot="1">
      <c r="A36" s="1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2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</row>
    <row r="37" spans="1:254" s="4" customFormat="1" ht="24" customHeight="1" thickTop="1">
      <c r="A37" s="1"/>
      <c r="B37" s="49">
        <v>1</v>
      </c>
      <c r="C37" s="50"/>
      <c r="D37" s="50"/>
      <c r="E37" s="51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3"/>
      <c r="R37" s="53"/>
      <c r="S37" s="53"/>
      <c r="T37" s="53"/>
      <c r="U37" s="53"/>
      <c r="V37" s="23">
        <v>0.08</v>
      </c>
      <c r="W37" s="54"/>
      <c r="X37" s="54"/>
      <c r="Y37" s="54"/>
      <c r="Z37" s="54"/>
      <c r="AA37" s="54"/>
      <c r="AB37" s="55">
        <f t="shared" ref="AB37" si="8">Q37*W37</f>
        <v>0</v>
      </c>
      <c r="AC37" s="55"/>
      <c r="AD37" s="55"/>
      <c r="AE37" s="55"/>
      <c r="AF37" s="56"/>
      <c r="AG37" s="2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</row>
    <row r="38" spans="1:254" s="4" customFormat="1" ht="24" customHeight="1" thickBot="1">
      <c r="A38" s="1"/>
      <c r="B38" s="41" t="s">
        <v>29</v>
      </c>
      <c r="C38" s="42"/>
      <c r="D38" s="42"/>
      <c r="E38" s="43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5"/>
      <c r="R38" s="45"/>
      <c r="S38" s="45"/>
      <c r="T38" s="45"/>
      <c r="U38" s="45"/>
      <c r="V38" s="22"/>
      <c r="W38" s="46"/>
      <c r="X38" s="46"/>
      <c r="Y38" s="46"/>
      <c r="Z38" s="46"/>
      <c r="AA38" s="46"/>
      <c r="AB38" s="47">
        <f>SUM(AB37)</f>
        <v>0</v>
      </c>
      <c r="AC38" s="47"/>
      <c r="AD38" s="47"/>
      <c r="AE38" s="47"/>
      <c r="AF38" s="48"/>
      <c r="AG38" s="2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</row>
    <row r="39" spans="1:254" s="28" customFormat="1" ht="15.4" customHeight="1" thickTop="1" thickBot="1"/>
    <row r="40" spans="1:254" s="4" customFormat="1" ht="24" customHeight="1" thickTop="1">
      <c r="A40" s="1"/>
      <c r="B40" s="49">
        <v>1</v>
      </c>
      <c r="C40" s="50"/>
      <c r="D40" s="50"/>
      <c r="E40" s="51" t="s">
        <v>39</v>
      </c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3">
        <v>21500</v>
      </c>
      <c r="R40" s="53"/>
      <c r="S40" s="53"/>
      <c r="T40" s="53"/>
      <c r="U40" s="53"/>
      <c r="V40" s="23" t="s">
        <v>32</v>
      </c>
      <c r="W40" s="54">
        <v>1</v>
      </c>
      <c r="X40" s="54"/>
      <c r="Y40" s="54"/>
      <c r="Z40" s="54"/>
      <c r="AA40" s="54"/>
      <c r="AB40" s="55">
        <f t="shared" ref="AB40" si="9">Q40*W40</f>
        <v>21500</v>
      </c>
      <c r="AC40" s="55"/>
      <c r="AD40" s="55"/>
      <c r="AE40" s="55"/>
      <c r="AF40" s="56"/>
      <c r="AG40" s="2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</row>
    <row r="41" spans="1:254" s="4" customFormat="1" ht="24" customHeight="1" thickBot="1">
      <c r="A41" s="1"/>
      <c r="B41" s="41" t="s">
        <v>29</v>
      </c>
      <c r="C41" s="42"/>
      <c r="D41" s="42"/>
      <c r="E41" s="43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5"/>
      <c r="R41" s="45"/>
      <c r="S41" s="45"/>
      <c r="T41" s="45"/>
      <c r="U41" s="45"/>
      <c r="V41" s="22"/>
      <c r="W41" s="46"/>
      <c r="X41" s="46"/>
      <c r="Y41" s="46"/>
      <c r="Z41" s="46"/>
      <c r="AA41" s="46"/>
      <c r="AB41" s="47">
        <f>SUM(AB40)</f>
        <v>21500</v>
      </c>
      <c r="AC41" s="47"/>
      <c r="AD41" s="47"/>
      <c r="AE41" s="47"/>
      <c r="AF41" s="48"/>
      <c r="AG41" s="2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</row>
    <row r="42" spans="1:254" s="4" customFormat="1" ht="22.5" customHeight="1" thickTop="1" thickBot="1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2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</row>
    <row r="43" spans="1:254" s="4" customFormat="1" ht="21.95" customHeight="1" thickTop="1">
      <c r="A43" s="1"/>
      <c r="B43" s="112" t="s">
        <v>36</v>
      </c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4"/>
      <c r="P43" s="6"/>
      <c r="Q43" s="94" t="s">
        <v>30</v>
      </c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108">
        <f>AB46+AB48</f>
        <v>173972.72727272726</v>
      </c>
      <c r="AC43" s="108"/>
      <c r="AD43" s="108"/>
      <c r="AE43" s="108"/>
      <c r="AF43" s="109"/>
      <c r="AG43" s="2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</row>
    <row r="44" spans="1:254" s="4" customFormat="1" ht="21.95" customHeight="1">
      <c r="A44" s="1"/>
      <c r="B44" s="115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6"/>
      <c r="Q44" s="87" t="s">
        <v>10</v>
      </c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9">
        <f>AB47+AB49</f>
        <v>17397.272727272728</v>
      </c>
      <c r="AC44" s="89"/>
      <c r="AD44" s="89"/>
      <c r="AE44" s="89"/>
      <c r="AF44" s="90"/>
      <c r="AG44" s="2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</row>
    <row r="45" spans="1:254" s="4" customFormat="1" ht="21.95" customHeight="1" thickBot="1">
      <c r="A45" s="1"/>
      <c r="B45" s="115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6"/>
      <c r="Q45" s="104" t="s">
        <v>31</v>
      </c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6">
        <f>SUM(AB43:AF44)</f>
        <v>191370</v>
      </c>
      <c r="AC45" s="106"/>
      <c r="AD45" s="106"/>
      <c r="AE45" s="106"/>
      <c r="AF45" s="107"/>
      <c r="AG45" s="2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</row>
    <row r="46" spans="1:254" s="4" customFormat="1" ht="21.95" customHeight="1" thickTop="1">
      <c r="A46" s="1"/>
      <c r="B46" s="115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6"/>
      <c r="Q46" s="110" t="s">
        <v>11</v>
      </c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08">
        <f>AB35/1.1</f>
        <v>173972.72727272726</v>
      </c>
      <c r="AC46" s="108"/>
      <c r="AD46" s="108"/>
      <c r="AE46" s="108"/>
      <c r="AF46" s="109"/>
      <c r="AG46" s="2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</row>
    <row r="47" spans="1:254" s="4" customFormat="1" ht="21.95" customHeight="1">
      <c r="A47" s="1"/>
      <c r="B47" s="115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6"/>
      <c r="Q47" s="96" t="s">
        <v>10</v>
      </c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89">
        <f>+AB46*0.1</f>
        <v>17397.272727272728</v>
      </c>
      <c r="AC47" s="89"/>
      <c r="AD47" s="89"/>
      <c r="AE47" s="89"/>
      <c r="AF47" s="90"/>
      <c r="AG47" s="2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</row>
    <row r="48" spans="1:254" s="4" customFormat="1" ht="21.95" customHeight="1">
      <c r="A48" s="1"/>
      <c r="B48" s="115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6"/>
      <c r="Q48" s="96" t="s">
        <v>12</v>
      </c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8">
        <f>AB38/1.1</f>
        <v>0</v>
      </c>
      <c r="AC48" s="98"/>
      <c r="AD48" s="98"/>
      <c r="AE48" s="98"/>
      <c r="AF48" s="99"/>
      <c r="AG48" s="2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</row>
    <row r="49" spans="1:254" s="4" customFormat="1" ht="21.95" customHeight="1" thickBot="1">
      <c r="A49" s="1"/>
      <c r="B49" s="118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20"/>
      <c r="P49" s="6"/>
      <c r="Q49" s="100" t="s">
        <v>10</v>
      </c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2">
        <f>AB48*0.1</f>
        <v>0</v>
      </c>
      <c r="AC49" s="102"/>
      <c r="AD49" s="102"/>
      <c r="AE49" s="102"/>
      <c r="AF49" s="103"/>
      <c r="AG49" s="2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</row>
    <row r="50" spans="1:254" s="4" customFormat="1" ht="21.95" customHeight="1" thickTop="1">
      <c r="A50" s="1"/>
      <c r="B50" s="91" t="s">
        <v>5</v>
      </c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2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</row>
    <row r="51" spans="1:254" s="4" customFormat="1" ht="11.1" customHeight="1">
      <c r="A51" s="1"/>
      <c r="B51" s="92" t="s">
        <v>27</v>
      </c>
      <c r="C51" s="92"/>
      <c r="D51" s="92"/>
      <c r="E51" s="93" t="s">
        <v>28</v>
      </c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2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</row>
    <row r="52" spans="1:254" s="4" customFormat="1" ht="17.100000000000001" customHeight="1">
      <c r="A52" s="1"/>
      <c r="B52" s="92"/>
      <c r="C52" s="92"/>
      <c r="D52" s="92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2"/>
      <c r="AH52" s="3"/>
      <c r="AI52" s="3"/>
      <c r="AJ52" s="3"/>
      <c r="AK52" s="3"/>
      <c r="AL52" s="3"/>
      <c r="AM52" s="3"/>
      <c r="AN52" s="15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</row>
    <row r="53" spans="1:254" s="4" customFormat="1" ht="18" customHeight="1">
      <c r="A53" s="1"/>
      <c r="B53" s="92"/>
      <c r="C53" s="92"/>
      <c r="D53" s="92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2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</row>
    <row r="54" spans="1:254" s="4" customFormat="1" ht="17.100000000000001" customHeight="1">
      <c r="A54" s="1"/>
      <c r="B54" s="92"/>
      <c r="C54" s="92"/>
      <c r="D54" s="92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2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</row>
    <row r="55" spans="1:254" s="4" customFormat="1" ht="17.100000000000001" customHeight="1">
      <c r="A55" s="1"/>
      <c r="B55" s="20"/>
      <c r="C55" s="20"/>
      <c r="D55" s="20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</row>
    <row r="56" spans="1:254" s="4" customFormat="1" ht="15" customHeight="1">
      <c r="A56" s="1"/>
      <c r="B56" s="85" t="s">
        <v>6</v>
      </c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2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</row>
    <row r="57" spans="1:254" s="4" customFormat="1" ht="33" customHeight="1">
      <c r="A57" s="1"/>
      <c r="B57" s="85" t="s">
        <v>35</v>
      </c>
      <c r="C57" s="85"/>
      <c r="D57" s="85"/>
      <c r="E57" s="85" t="s">
        <v>7</v>
      </c>
      <c r="F57" s="85" t="s">
        <v>8</v>
      </c>
      <c r="G57" s="85"/>
      <c r="H57" s="85"/>
      <c r="I57" s="85" t="s">
        <v>9</v>
      </c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2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</row>
    <row r="58" spans="1:254" s="4" customFormat="1" ht="1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X58" s="16"/>
      <c r="Y58" s="16"/>
      <c r="Z58" s="16"/>
      <c r="AA58" s="16"/>
      <c r="AB58" s="16"/>
      <c r="AC58" s="16"/>
      <c r="AD58" s="16"/>
      <c r="AE58" s="16"/>
      <c r="AF58" s="16"/>
      <c r="AG58" s="2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</row>
    <row r="59" spans="1:254" s="4" customFormat="1" ht="1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X59" s="16"/>
      <c r="Y59" s="16"/>
      <c r="Z59" s="16"/>
      <c r="AA59" s="16"/>
      <c r="AB59" s="16"/>
      <c r="AC59" s="16"/>
      <c r="AD59" s="16"/>
      <c r="AE59" s="16"/>
      <c r="AF59" s="16"/>
      <c r="AG59" s="2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</row>
  </sheetData>
  <mergeCells count="157">
    <mergeCell ref="B48:O48"/>
    <mergeCell ref="B49:O49"/>
    <mergeCell ref="AB46:AF46"/>
    <mergeCell ref="T9:AF11"/>
    <mergeCell ref="B40:D40"/>
    <mergeCell ref="E40:P40"/>
    <mergeCell ref="Q40:U40"/>
    <mergeCell ref="W40:AA40"/>
    <mergeCell ref="AB40:AF40"/>
    <mergeCell ref="B26:D26"/>
    <mergeCell ref="Q26:U26"/>
    <mergeCell ref="W26:AA26"/>
    <mergeCell ref="AB26:AF26"/>
    <mergeCell ref="B25:D25"/>
    <mergeCell ref="Q25:U25"/>
    <mergeCell ref="W25:AA25"/>
    <mergeCell ref="AB25:AF25"/>
    <mergeCell ref="Q34:U34"/>
    <mergeCell ref="W34:AA34"/>
    <mergeCell ref="B56:AF56"/>
    <mergeCell ref="B57:AF57"/>
    <mergeCell ref="Q42:AF42"/>
    <mergeCell ref="Q44:AA44"/>
    <mergeCell ref="AB44:AF44"/>
    <mergeCell ref="B50:AF50"/>
    <mergeCell ref="B51:D54"/>
    <mergeCell ref="E51:AF54"/>
    <mergeCell ref="Q43:AA43"/>
    <mergeCell ref="Q47:AA47"/>
    <mergeCell ref="AB47:AF47"/>
    <mergeCell ref="Q48:AA48"/>
    <mergeCell ref="AB48:AF48"/>
    <mergeCell ref="Q49:AA49"/>
    <mergeCell ref="AB49:AF49"/>
    <mergeCell ref="Q45:AA45"/>
    <mergeCell ref="AB45:AF45"/>
    <mergeCell ref="AB43:AF43"/>
    <mergeCell ref="Q46:AA46"/>
    <mergeCell ref="B43:O43"/>
    <mergeCell ref="B44:O44"/>
    <mergeCell ref="B45:O45"/>
    <mergeCell ref="B46:O46"/>
    <mergeCell ref="B47:O47"/>
    <mergeCell ref="B35:D35"/>
    <mergeCell ref="E35:P35"/>
    <mergeCell ref="Q35:U35"/>
    <mergeCell ref="W35:AA35"/>
    <mergeCell ref="AB30:AF30"/>
    <mergeCell ref="B31:D31"/>
    <mergeCell ref="E31:P31"/>
    <mergeCell ref="Q31:U31"/>
    <mergeCell ref="W31:AA31"/>
    <mergeCell ref="AB31:AF31"/>
    <mergeCell ref="B32:D32"/>
    <mergeCell ref="E32:P32"/>
    <mergeCell ref="Q32:U32"/>
    <mergeCell ref="W32:AA32"/>
    <mergeCell ref="AB32:AF32"/>
    <mergeCell ref="E23:P23"/>
    <mergeCell ref="B30:D30"/>
    <mergeCell ref="E30:P30"/>
    <mergeCell ref="Q30:U30"/>
    <mergeCell ref="W30:AA30"/>
    <mergeCell ref="AB34:AF34"/>
    <mergeCell ref="B27:D27"/>
    <mergeCell ref="E27:P27"/>
    <mergeCell ref="Q27:U27"/>
    <mergeCell ref="W27:AA27"/>
    <mergeCell ref="AB27:AF27"/>
    <mergeCell ref="C16:K16"/>
    <mergeCell ref="L16:P16"/>
    <mergeCell ref="C11:P11"/>
    <mergeCell ref="L12:P13"/>
    <mergeCell ref="C12:K13"/>
    <mergeCell ref="E26:P26"/>
    <mergeCell ref="AB35:AF35"/>
    <mergeCell ref="W21:AA21"/>
    <mergeCell ref="AB21:AF21"/>
    <mergeCell ref="B20:D20"/>
    <mergeCell ref="E20:P20"/>
    <mergeCell ref="Q20:U20"/>
    <mergeCell ref="W20:AA20"/>
    <mergeCell ref="AB20:AF20"/>
    <mergeCell ref="B24:D24"/>
    <mergeCell ref="E24:P24"/>
    <mergeCell ref="Q24:U24"/>
    <mergeCell ref="W24:AA24"/>
    <mergeCell ref="AB24:AF24"/>
    <mergeCell ref="B23:D23"/>
    <mergeCell ref="Q23:U23"/>
    <mergeCell ref="W23:AA23"/>
    <mergeCell ref="AB23:AF23"/>
    <mergeCell ref="E22:P22"/>
    <mergeCell ref="B33:D33"/>
    <mergeCell ref="E33:P33"/>
    <mergeCell ref="Q33:U33"/>
    <mergeCell ref="W33:AA33"/>
    <mergeCell ref="AB33:AF33"/>
    <mergeCell ref="B36:AF36"/>
    <mergeCell ref="B34:D34"/>
    <mergeCell ref="E34:P34"/>
    <mergeCell ref="A2:AF4"/>
    <mergeCell ref="C6:O7"/>
    <mergeCell ref="P6:P7"/>
    <mergeCell ref="U17:Z17"/>
    <mergeCell ref="AA17:AF17"/>
    <mergeCell ref="AA16:AF16"/>
    <mergeCell ref="U16:Z16"/>
    <mergeCell ref="T15:AF15"/>
    <mergeCell ref="T13:AF14"/>
    <mergeCell ref="T12:AE12"/>
    <mergeCell ref="C17:K17"/>
    <mergeCell ref="L17:P17"/>
    <mergeCell ref="C14:K14"/>
    <mergeCell ref="L14:P14"/>
    <mergeCell ref="C15:K15"/>
    <mergeCell ref="L15:P15"/>
    <mergeCell ref="B41:D41"/>
    <mergeCell ref="E41:P41"/>
    <mergeCell ref="Q41:U41"/>
    <mergeCell ref="W41:AA41"/>
    <mergeCell ref="AB41:AF41"/>
    <mergeCell ref="B37:D37"/>
    <mergeCell ref="E37:P37"/>
    <mergeCell ref="Q37:U37"/>
    <mergeCell ref="W37:AA37"/>
    <mergeCell ref="AB37:AF37"/>
    <mergeCell ref="B38:D38"/>
    <mergeCell ref="E38:P38"/>
    <mergeCell ref="Q38:U38"/>
    <mergeCell ref="W38:AA38"/>
    <mergeCell ref="AB38:AF38"/>
    <mergeCell ref="A39:XFD39"/>
    <mergeCell ref="D18:M18"/>
    <mergeCell ref="B28:D28"/>
    <mergeCell ref="E28:P28"/>
    <mergeCell ref="Q28:U28"/>
    <mergeCell ref="W28:AA28"/>
    <mergeCell ref="AB28:AF28"/>
    <mergeCell ref="B29:D29"/>
    <mergeCell ref="E29:P29"/>
    <mergeCell ref="Q29:U29"/>
    <mergeCell ref="W29:AA29"/>
    <mergeCell ref="AB29:AF29"/>
    <mergeCell ref="B19:D19"/>
    <mergeCell ref="E19:P19"/>
    <mergeCell ref="Q19:U19"/>
    <mergeCell ref="W19:AA19"/>
    <mergeCell ref="AB19:AF19"/>
    <mergeCell ref="B22:D22"/>
    <mergeCell ref="E25:P25"/>
    <mergeCell ref="Q22:U22"/>
    <mergeCell ref="W22:AA22"/>
    <mergeCell ref="AB22:AF22"/>
    <mergeCell ref="B21:D21"/>
    <mergeCell ref="E21:P21"/>
    <mergeCell ref="Q21:U21"/>
  </mergeCells>
  <phoneticPr fontId="3"/>
  <conditionalFormatting sqref="B20:D34 B34:AB35 B36 B37:E38 Q37:AB38 B40:E41 Q40:AB41 E20:AB33">
    <cfRule type="expression" dxfId="0" priority="2" stopIfTrue="1">
      <formula>MOD(ROW(),2)=0</formula>
    </cfRule>
  </conditionalFormatting>
  <pageMargins left="0.70866141732283472" right="0.51181102362204722" top="0.55118110236220474" bottom="0.55118110236220474" header="0.31496062992125984" footer="0.31496062992125984"/>
  <pageSetup paperSize="9" scale="61" orientation="portrait" r:id="rId1"/>
  <colBreaks count="2" manualBreakCount="2">
    <brk id="37" max="56" man="1"/>
    <brk id="38" max="5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81806</dc:creator>
  <cp:lastModifiedBy>潤 namiki</cp:lastModifiedBy>
  <cp:lastPrinted>2023-07-07T08:05:44Z</cp:lastPrinted>
  <dcterms:created xsi:type="dcterms:W3CDTF">2015-06-05T18:19:34Z</dcterms:created>
  <dcterms:modified xsi:type="dcterms:W3CDTF">2023-12-03T03:03:47Z</dcterms:modified>
</cp:coreProperties>
</file>