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ulia_rodrigues\Desktop\"/>
    </mc:Choice>
  </mc:AlternateContent>
  <bookViews>
    <workbookView xWindow="0" yWindow="0" windowWidth="20490" windowHeight="7620" activeTab="5"/>
  </bookViews>
  <sheets>
    <sheet name="Questão 1" sheetId="1" r:id="rId1"/>
    <sheet name="Questão 2" sheetId="2" r:id="rId2"/>
    <sheet name="Questão 3" sheetId="3" r:id="rId3"/>
    <sheet name="Questão 4" sheetId="4" r:id="rId4"/>
    <sheet name="Questão 5" sheetId="5" r:id="rId5"/>
    <sheet name="Planilh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C14" i="5"/>
  <c r="C13" i="5"/>
  <c r="C12" i="5"/>
  <c r="C11" i="5"/>
  <c r="C10" i="5"/>
  <c r="C9" i="5"/>
  <c r="C8" i="5"/>
  <c r="C7" i="5"/>
  <c r="E11" i="4"/>
  <c r="E10" i="4"/>
  <c r="E9" i="4"/>
  <c r="E8" i="4"/>
  <c r="E13" i="4"/>
  <c r="E12" i="4"/>
  <c r="E7" i="4"/>
  <c r="D13" i="4"/>
  <c r="D12" i="4"/>
  <c r="D11" i="4"/>
  <c r="D10" i="4"/>
  <c r="D9" i="4"/>
  <c r="D8" i="4"/>
  <c r="D7" i="4"/>
  <c r="H15" i="3"/>
  <c r="H14" i="3"/>
  <c r="H13" i="3"/>
  <c r="H12" i="3"/>
  <c r="H11" i="3"/>
  <c r="H10" i="3"/>
  <c r="H9" i="3"/>
  <c r="H8" i="3"/>
  <c r="G15" i="3"/>
  <c r="G14" i="3"/>
  <c r="G13" i="3"/>
  <c r="G12" i="3"/>
  <c r="G11" i="3"/>
  <c r="G10" i="3"/>
  <c r="G9" i="3"/>
  <c r="G8" i="3"/>
  <c r="F15" i="3"/>
  <c r="F14" i="3"/>
  <c r="F13" i="3"/>
  <c r="F12" i="3"/>
  <c r="F11" i="3"/>
  <c r="F10" i="3"/>
  <c r="F9" i="3"/>
  <c r="F8" i="3"/>
  <c r="G28" i="2"/>
  <c r="F28" i="2"/>
  <c r="E28" i="2"/>
  <c r="D28" i="2"/>
  <c r="C28" i="2"/>
  <c r="B28" i="2"/>
  <c r="G24" i="2"/>
  <c r="F24" i="2"/>
  <c r="E24" i="2"/>
  <c r="D24" i="2"/>
  <c r="C24" i="2"/>
  <c r="B24" i="2"/>
  <c r="G28" i="1"/>
  <c r="E28" i="1"/>
  <c r="C28" i="1"/>
  <c r="I25" i="1"/>
  <c r="H25" i="1"/>
  <c r="G25" i="1"/>
  <c r="F25" i="1"/>
  <c r="E25" i="1"/>
  <c r="D25" i="1"/>
  <c r="C25" i="1"/>
  <c r="I21" i="1"/>
  <c r="I20" i="1"/>
  <c r="I19" i="1"/>
  <c r="I18" i="1"/>
  <c r="I17" i="1"/>
  <c r="I16" i="1"/>
  <c r="H21" i="1"/>
  <c r="H20" i="1"/>
  <c r="H19" i="1"/>
  <c r="H18" i="1"/>
  <c r="H17" i="1"/>
  <c r="H16" i="1"/>
  <c r="G21" i="1"/>
  <c r="G20" i="1"/>
  <c r="G19" i="1"/>
  <c r="G17" i="1"/>
  <c r="G18" i="1"/>
  <c r="G16" i="1"/>
  <c r="F21" i="1"/>
  <c r="F20" i="1"/>
  <c r="F19" i="1"/>
  <c r="F18" i="1"/>
  <c r="F17" i="1"/>
  <c r="F16" i="1"/>
  <c r="I12" i="1"/>
  <c r="H12" i="1"/>
  <c r="G12" i="1"/>
  <c r="F12" i="1"/>
  <c r="E12" i="1"/>
  <c r="D12" i="1"/>
  <c r="C12" i="1"/>
  <c r="I6" i="1" l="1"/>
  <c r="I10" i="1"/>
  <c r="I9" i="1"/>
  <c r="I8" i="1"/>
  <c r="I5" i="1"/>
  <c r="H10" i="1"/>
  <c r="H9" i="1"/>
  <c r="H8" i="1"/>
  <c r="H6" i="1"/>
  <c r="H5" i="1"/>
  <c r="G10" i="1"/>
  <c r="G9" i="1"/>
  <c r="G8" i="1"/>
  <c r="G6" i="1"/>
  <c r="G5" i="1"/>
  <c r="F10" i="1"/>
  <c r="F9" i="1"/>
  <c r="F8" i="1"/>
  <c r="F6" i="1"/>
  <c r="F5" i="1"/>
  <c r="H7" i="1"/>
  <c r="F7" i="1"/>
  <c r="I7" i="1"/>
  <c r="G7" i="1"/>
</calcChain>
</file>

<file path=xl/sharedStrings.xml><?xml version="1.0" encoding="utf-8"?>
<sst xmlns="http://schemas.openxmlformats.org/spreadsheetml/2006/main" count="131" uniqueCount="105">
  <si>
    <t>Código 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</si>
  <si>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</si>
  <si>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</si>
  <si>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</si>
  <si>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</si>
  <si>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</si>
  <si>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</si>
  <si>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</si>
  <si>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</si>
  <si>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</si>
  <si>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4.500,00 </t>
  </si>
  <si>
    <t>2 </t>
  </si>
  <si>
    <t>Parafuso </t>
  </si>
  <si>
    <t>6.250,00 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</si>
  <si>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</si>
  <si>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</si>
  <si>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</si>
  <si>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</si>
  <si>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</si>
  <si>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</si>
  <si>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</si>
  <si>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</si>
  <si>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Totais </t>
  </si>
  <si>
    <t>Abr </t>
  </si>
  <si>
    <t>Mai </t>
  </si>
  <si>
    <t>Jun </t>
  </si>
  <si>
    <t>Total 2º Trim.</t>
  </si>
  <si>
    <t>6.265,00 </t>
  </si>
  <si>
    <t>7.858,00 </t>
  </si>
  <si>
    <t>12.365,00 </t>
  </si>
  <si>
    <t>  </t>
  </si>
  <si>
    <t>Total do  </t>
  </si>
  <si>
    <t>Semestre </t>
  </si>
  <si>
    <t>1º Tri:</t>
  </si>
  <si>
    <t>2º Tri:</t>
  </si>
  <si>
    <t>Total:</t>
  </si>
  <si>
    <t>1  </t>
  </si>
  <si>
    <t>02) Elaborar a planilha abaixo, fazendo-se o que se pede:  </t>
  </si>
  <si>
    <t>CONTAS A PAGAR </t>
  </si>
  <si>
    <t>JANEIRO </t>
  </si>
  <si>
    <t>FEVEREIRO MARÇO </t>
  </si>
  <si>
    <t>ABRIL </t>
  </si>
  <si>
    <t>MAIO </t>
  </si>
  <si>
    <t>JUNHO </t>
  </si>
  <si>
    <t>SALÁRIO </t>
  </si>
  <si>
    <t>CONTAS </t>
  </si>
  <si>
    <t>ÁGUA </t>
  </si>
  <si>
    <t>LUZ </t>
  </si>
  <si>
    <t>ESCOLA </t>
  </si>
  <si>
    <t>IPTU </t>
  </si>
  <si>
    <t>IPVA </t>
  </si>
  <si>
    <t>SHOPPING </t>
  </si>
  <si>
    <t>COMBUSTÍVEL </t>
  </si>
  <si>
    <t>ACADEMIA </t>
  </si>
  <si>
    <t>TOTAL DE  </t>
  </si>
  <si>
    <t>SALDO </t>
  </si>
  <si>
    <t>03) Elaborar as planilhas abaixo, fazendo-se o que se pede:  </t>
  </si>
  <si>
    <t>Araras Informática - Hardware e Software  </t>
  </si>
  <si>
    <t>Rua São Francisco de Assis, 123 - Araras SP </t>
  </si>
  <si>
    <t>Nº </t>
  </si>
  <si>
    <t>NOME </t>
  </si>
  <si>
    <t>Salário Bruto </t>
  </si>
  <si>
    <t>INSS </t>
  </si>
  <si>
    <t>Gratificação</t>
  </si>
  <si>
    <t>INSS R$ </t>
  </si>
  <si>
    <t>Gratificação R$ </t>
  </si>
  <si>
    <t>Salário Líquido</t>
  </si>
  <si>
    <t>Eduardo </t>
  </si>
  <si>
    <t>Maria </t>
  </si>
  <si>
    <t>Helena </t>
  </si>
  <si>
    <t>Gabriela </t>
  </si>
  <si>
    <t>Edson </t>
  </si>
  <si>
    <t>Elisangela </t>
  </si>
  <si>
    <t>Regina </t>
  </si>
  <si>
    <t>Paulo </t>
  </si>
  <si>
    <t>04) Elaborar as planilhas abaixo, fazendo-se o que se pede:  </t>
  </si>
  <si>
    <t>Valor do Dólar </t>
  </si>
  <si>
    <t>Papelaria Papel Branco </t>
  </si>
  <si>
    <t>Produtos </t>
  </si>
  <si>
    <t>Qtde </t>
  </si>
  <si>
    <t>Preço Unit.</t>
  </si>
  <si>
    <t>Total R$ </t>
  </si>
  <si>
    <t>Total US$ </t>
  </si>
  <si>
    <t>Caneta Azul </t>
  </si>
  <si>
    <t>Caneta Vermelha </t>
  </si>
  <si>
    <t>Caderno </t>
  </si>
  <si>
    <t>Régua </t>
  </si>
  <si>
    <t>Lápis </t>
  </si>
  <si>
    <t>Papel Sulfite </t>
  </si>
  <si>
    <t>Tinta Nanquim </t>
  </si>
  <si>
    <t>05) Elaborar a planilha abaixo, fazendo-se o que se pede:  </t>
  </si>
  <si>
    <t>Nome </t>
  </si>
  <si>
    <t>Salário </t>
  </si>
  <si>
    <t>Aumento </t>
  </si>
  <si>
    <t>Novo Salário </t>
  </si>
  <si>
    <t>João dos Santos </t>
  </si>
  <si>
    <t>Maria da Silva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</si>
  <si>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</si>
  <si>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</si>
  <si>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</si>
  <si>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</si>
  <si>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</si>
  <si>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</si>
  <si>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Até 1000,00 </t>
  </si>
  <si>
    <t>mais 1000,00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</si>
</sst>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8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0" fillId="0" borderId="1" xfId="0" applyNumberFormat="1" applyBorder="1" applyAlignment="1">
      <alignment vertical="top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5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 indent="14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4" fontId="2" fillId="0" borderId="1" xfId="1" applyFont="1" applyBorder="1" applyAlignment="1">
      <alignment horizontal="right" vertical="center" wrapText="1"/>
    </xf>
    <xf numFmtId="44" fontId="0" fillId="0" borderId="2" xfId="0" applyNumberFormat="1" applyBorder="1" applyAlignment="1">
      <alignment vertical="top" wrapText="1"/>
    </xf>
    <xf numFmtId="44" fontId="2" fillId="0" borderId="2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4" fontId="0" fillId="0" borderId="1" xfId="0" applyNumberFormat="1" applyBorder="1" applyAlignment="1">
      <alignment vertical="top" wrapText="1"/>
    </xf>
    <xf numFmtId="44" fontId="0" fillId="0" borderId="1" xfId="0" quotePrefix="1" applyNumberFormat="1" applyBorder="1" applyAlignment="1">
      <alignment vertical="top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indent="3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44" fontId="2" fillId="0" borderId="5" xfId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8" fontId="0" fillId="0" borderId="1" xfId="0" applyNumberFormat="1" applyBorder="1" applyAlignment="1">
      <alignment vertical="top" wrapText="1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right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"/>
  <sheetViews>
    <sheetView topLeftCell="A9" zoomScale="106" zoomScaleNormal="106" workbookViewId="0">
      <selection activeCell="E14" sqref="E14"/>
    </sheetView>
  </sheetViews>
  <sheetFormatPr defaultRowHeight="15" x14ac:dyDescent="0.25"/>
  <cols>
    <col min="1" max="1" width="11.140625" customWidth="1"/>
    <col min="3" max="3" width="13" customWidth="1"/>
    <col min="4" max="4" width="11.85546875" customWidth="1"/>
    <col min="5" max="6" width="12.42578125" customWidth="1"/>
    <col min="7" max="7" width="13.5703125" customWidth="1"/>
    <col min="8" max="8" width="12.140625" customWidth="1"/>
    <col min="9" max="9" width="14.7109375" customWidth="1"/>
  </cols>
  <sheetData>
    <row r="3" spans="1:9" ht="15.75" thickBot="1" x14ac:dyDescent="0.3"/>
    <row r="4" spans="1:9" ht="26.25" thickBot="1" x14ac:dyDescent="0.3">
      <c r="A4" s="1"/>
      <c r="B4" s="2" t="s">
        <v>0</v>
      </c>
      <c r="C4" s="3" t="s">
        <v>1</v>
      </c>
      <c r="D4" s="4" t="s">
        <v>2</v>
      </c>
      <c r="E4" s="3" t="s">
        <v>3</v>
      </c>
      <c r="F4" s="3" t="s">
        <v>4</v>
      </c>
      <c r="G4" s="3" t="s">
        <v>5</v>
      </c>
      <c r="H4" s="4" t="s">
        <v>6</v>
      </c>
      <c r="I4" s="4" t="s">
        <v>7</v>
      </c>
    </row>
    <row r="5" spans="1:9" ht="15.75" thickBot="1" x14ac:dyDescent="0.3">
      <c r="A5" s="4" t="s">
        <v>8</v>
      </c>
      <c r="B5" s="5" t="s">
        <v>9</v>
      </c>
      <c r="C5" s="6" t="s">
        <v>10</v>
      </c>
      <c r="D5" s="8">
        <v>5040</v>
      </c>
      <c r="E5" s="8">
        <v>5696</v>
      </c>
      <c r="F5" s="1">
        <f t="shared" ref="F5:F10" si="0">SUM(C5:E5)</f>
        <v>10736</v>
      </c>
      <c r="G5" s="1">
        <f t="shared" ref="G5:G10" si="1">MAX(C5:E5)</f>
        <v>5696</v>
      </c>
      <c r="H5" s="1">
        <f t="shared" ref="H5:H10" si="2">MIN(C5:E5)</f>
        <v>5040</v>
      </c>
      <c r="I5" s="9">
        <f t="shared" ref="I5:I10" si="3">AVERAGE(C5:E5)</f>
        <v>5368</v>
      </c>
    </row>
    <row r="6" spans="1:9" ht="15.75" thickBot="1" x14ac:dyDescent="0.3">
      <c r="A6" s="4" t="s">
        <v>11</v>
      </c>
      <c r="B6" s="7" t="s">
        <v>12</v>
      </c>
      <c r="C6" s="6" t="s">
        <v>13</v>
      </c>
      <c r="D6" s="8">
        <v>7000</v>
      </c>
      <c r="E6" s="8">
        <v>7910</v>
      </c>
      <c r="F6" s="1">
        <f t="shared" si="0"/>
        <v>14910</v>
      </c>
      <c r="G6" s="1">
        <f t="shared" si="1"/>
        <v>7910</v>
      </c>
      <c r="H6" s="1">
        <f t="shared" si="2"/>
        <v>7000</v>
      </c>
      <c r="I6" s="1">
        <f t="shared" si="3"/>
        <v>7455</v>
      </c>
    </row>
    <row r="7" spans="1:9" ht="15.75" thickBot="1" x14ac:dyDescent="0.3">
      <c r="A7" s="4" t="s">
        <v>14</v>
      </c>
      <c r="B7" s="5" t="s">
        <v>15</v>
      </c>
      <c r="C7" s="8">
        <v>3300</v>
      </c>
      <c r="D7" s="8">
        <v>3696</v>
      </c>
      <c r="E7" s="8">
        <v>4716</v>
      </c>
      <c r="F7" s="9">
        <f t="shared" si="0"/>
        <v>11712</v>
      </c>
      <c r="G7" s="9">
        <f t="shared" si="1"/>
        <v>4716</v>
      </c>
      <c r="H7" s="9">
        <f t="shared" si="2"/>
        <v>3300</v>
      </c>
      <c r="I7" s="9">
        <f t="shared" si="3"/>
        <v>3904</v>
      </c>
    </row>
    <row r="8" spans="1:9" ht="15.75" thickBot="1" x14ac:dyDescent="0.3">
      <c r="A8" s="4" t="s">
        <v>16</v>
      </c>
      <c r="B8" s="5" t="s">
        <v>17</v>
      </c>
      <c r="C8" s="8">
        <v>8000</v>
      </c>
      <c r="D8" s="8">
        <v>8690</v>
      </c>
      <c r="E8" s="8">
        <v>10125</v>
      </c>
      <c r="F8" s="9">
        <f t="shared" si="0"/>
        <v>26815</v>
      </c>
      <c r="G8" s="9">
        <f t="shared" si="1"/>
        <v>10125</v>
      </c>
      <c r="H8" s="9">
        <f t="shared" si="2"/>
        <v>8000</v>
      </c>
      <c r="I8" s="9">
        <f t="shared" si="3"/>
        <v>8938.3333333333339</v>
      </c>
    </row>
    <row r="9" spans="1:9" ht="15.75" thickBot="1" x14ac:dyDescent="0.3">
      <c r="A9" s="4" t="s">
        <v>18</v>
      </c>
      <c r="B9" s="5" t="s">
        <v>19</v>
      </c>
      <c r="C9" s="8">
        <v>4557</v>
      </c>
      <c r="D9" s="8">
        <v>5104</v>
      </c>
      <c r="E9" s="8">
        <v>5676</v>
      </c>
      <c r="F9" s="9">
        <f t="shared" si="0"/>
        <v>15337</v>
      </c>
      <c r="G9" s="9">
        <f t="shared" si="1"/>
        <v>5676</v>
      </c>
      <c r="H9" s="9">
        <f t="shared" si="2"/>
        <v>4557</v>
      </c>
      <c r="I9" s="9">
        <f t="shared" si="3"/>
        <v>5112.333333333333</v>
      </c>
    </row>
    <row r="10" spans="1:9" ht="15.75" thickBot="1" x14ac:dyDescent="0.3">
      <c r="A10" s="4" t="s">
        <v>20</v>
      </c>
      <c r="B10" s="5" t="s">
        <v>21</v>
      </c>
      <c r="C10" s="8">
        <v>3260</v>
      </c>
      <c r="D10" s="8">
        <v>3640</v>
      </c>
      <c r="E10" s="8">
        <v>4113</v>
      </c>
      <c r="F10" s="9">
        <f t="shared" si="0"/>
        <v>11013</v>
      </c>
      <c r="G10" s="9">
        <f t="shared" si="1"/>
        <v>4113</v>
      </c>
      <c r="H10" s="9">
        <f t="shared" si="2"/>
        <v>3260</v>
      </c>
      <c r="I10" s="9">
        <f t="shared" si="3"/>
        <v>3671</v>
      </c>
    </row>
    <row r="11" spans="1:9" ht="15.75" thickBot="1" x14ac:dyDescent="0.3"/>
    <row r="12" spans="1:9" ht="15.75" thickBot="1" x14ac:dyDescent="0.3">
      <c r="A12" s="3" t="s">
        <v>22</v>
      </c>
      <c r="B12" s="1"/>
      <c r="C12" s="1">
        <f>SUM(C5:C10)</f>
        <v>19117</v>
      </c>
      <c r="D12" s="9">
        <f>SUM(D5:D10)</f>
        <v>33170</v>
      </c>
      <c r="E12" s="9">
        <f>SUM(E5:E10)</f>
        <v>38236</v>
      </c>
      <c r="F12" s="1">
        <f>SUM(F5:F10)</f>
        <v>90523</v>
      </c>
      <c r="G12" s="1">
        <f>SUM(G5:G10)</f>
        <v>38236</v>
      </c>
      <c r="H12" s="1">
        <f>SUM(H5:H10)</f>
        <v>31157</v>
      </c>
      <c r="I12" s="9">
        <f>SUM(I5:I10)</f>
        <v>34448.666666666672</v>
      </c>
    </row>
    <row r="13" spans="1:9" x14ac:dyDescent="0.25">
      <c r="A13" s="10"/>
    </row>
    <row r="14" spans="1:9" ht="15.75" thickBot="1" x14ac:dyDescent="0.3">
      <c r="A14" s="10"/>
    </row>
    <row r="15" spans="1:9" ht="26.25" thickBot="1" x14ac:dyDescent="0.3">
      <c r="A15" s="1"/>
      <c r="B15" s="2" t="s">
        <v>0</v>
      </c>
      <c r="C15" s="3" t="s">
        <v>23</v>
      </c>
      <c r="D15" s="3" t="s">
        <v>24</v>
      </c>
      <c r="E15" s="3" t="s">
        <v>25</v>
      </c>
      <c r="F15" s="3" t="s">
        <v>26</v>
      </c>
      <c r="G15" s="3" t="s">
        <v>5</v>
      </c>
      <c r="H15" s="4" t="s">
        <v>6</v>
      </c>
      <c r="I15" s="4" t="s">
        <v>7</v>
      </c>
    </row>
    <row r="16" spans="1:9" ht="15.75" thickBot="1" x14ac:dyDescent="0.3">
      <c r="A16" s="4" t="s">
        <v>8</v>
      </c>
      <c r="B16" s="5" t="s">
        <v>9</v>
      </c>
      <c r="C16" s="6" t="s">
        <v>27</v>
      </c>
      <c r="D16" s="8">
        <v>6954</v>
      </c>
      <c r="E16" s="6" t="s">
        <v>28</v>
      </c>
      <c r="F16" s="1">
        <f>SUM(C16:E16)</f>
        <v>6954</v>
      </c>
      <c r="G16" s="1">
        <f>MAX(C16:E16)</f>
        <v>6954</v>
      </c>
      <c r="H16" s="1">
        <f>MIN(C16:E16)</f>
        <v>6954</v>
      </c>
      <c r="I16" s="1">
        <f>AVERAGE(C16:E16)</f>
        <v>6954</v>
      </c>
    </row>
    <row r="17" spans="1:9" ht="15.75" thickBot="1" x14ac:dyDescent="0.3">
      <c r="A17" s="4" t="s">
        <v>11</v>
      </c>
      <c r="B17" s="7" t="s">
        <v>12</v>
      </c>
      <c r="C17" s="8">
        <v>8701</v>
      </c>
      <c r="D17" s="8">
        <v>9658</v>
      </c>
      <c r="E17" s="8">
        <v>10197</v>
      </c>
      <c r="F17" s="9">
        <f>SUM(C17:E17)</f>
        <v>28556</v>
      </c>
      <c r="G17" s="9">
        <f>MAX(C17:E17)</f>
        <v>10197</v>
      </c>
      <c r="H17" s="9">
        <f>MIN(C17:E17)</f>
        <v>8701</v>
      </c>
      <c r="I17" s="9">
        <f>AVERAGE(C17:E17)</f>
        <v>9518.6666666666661</v>
      </c>
    </row>
    <row r="18" spans="1:9" ht="15.75" thickBot="1" x14ac:dyDescent="0.3">
      <c r="A18" s="4" t="s">
        <v>14</v>
      </c>
      <c r="B18" s="5" t="s">
        <v>15</v>
      </c>
      <c r="C18" s="8">
        <v>4569</v>
      </c>
      <c r="D18" s="8">
        <v>5099</v>
      </c>
      <c r="E18" s="8">
        <v>5769</v>
      </c>
      <c r="F18" s="9">
        <f>SUM(C18:E18)</f>
        <v>15437</v>
      </c>
      <c r="G18" s="9">
        <f>MAX(C19:E19)</f>
        <v>13969</v>
      </c>
      <c r="H18" s="9">
        <f>MIN(C18:E18)</f>
        <v>4569</v>
      </c>
      <c r="I18" s="9">
        <f>AVERAGE(C18:E18)</f>
        <v>5145.666666666667</v>
      </c>
    </row>
    <row r="19" spans="1:9" ht="26.25" thickBot="1" x14ac:dyDescent="0.3">
      <c r="A19" s="4" t="s">
        <v>16</v>
      </c>
      <c r="B19" s="5" t="s">
        <v>17</v>
      </c>
      <c r="C19" s="8">
        <v>12341</v>
      </c>
      <c r="D19" s="6" t="s">
        <v>29</v>
      </c>
      <c r="E19" s="8">
        <v>13969</v>
      </c>
      <c r="F19" s="9">
        <f>SUM(C19:E19)</f>
        <v>26310</v>
      </c>
      <c r="G19" s="9">
        <f>MAX(C19:E19)</f>
        <v>13969</v>
      </c>
      <c r="H19" s="9">
        <f>MIN(C19:E19)</f>
        <v>12341</v>
      </c>
      <c r="I19" s="9">
        <f>AVERAGE(C19:E19)</f>
        <v>13155</v>
      </c>
    </row>
    <row r="20" spans="1:9" ht="15.75" thickBot="1" x14ac:dyDescent="0.3">
      <c r="A20" s="4" t="s">
        <v>18</v>
      </c>
      <c r="B20" s="5" t="s">
        <v>19</v>
      </c>
      <c r="C20" s="8">
        <v>6344</v>
      </c>
      <c r="D20" s="8">
        <v>7042</v>
      </c>
      <c r="E20" s="8">
        <v>7957</v>
      </c>
      <c r="F20" s="9">
        <f>SUM(C20:E20)</f>
        <v>21343</v>
      </c>
      <c r="G20" s="9">
        <f>MAX(C20:E20)</f>
        <v>7957</v>
      </c>
      <c r="H20" s="9">
        <f>MIN(C20:E20)</f>
        <v>6344</v>
      </c>
      <c r="I20" s="9">
        <f>AVERAGE(C20:E20)</f>
        <v>7114.333333333333</v>
      </c>
    </row>
    <row r="21" spans="1:9" ht="15.75" thickBot="1" x14ac:dyDescent="0.3">
      <c r="A21" s="4" t="s">
        <v>20</v>
      </c>
      <c r="B21" s="5" t="s">
        <v>21</v>
      </c>
      <c r="C21" s="8">
        <v>4525</v>
      </c>
      <c r="D21" s="8">
        <v>5022</v>
      </c>
      <c r="E21" s="8">
        <v>5671</v>
      </c>
      <c r="F21" s="9">
        <f>SUM(C21:E21)</f>
        <v>15218</v>
      </c>
      <c r="G21" s="9">
        <f>MAX(C21:E21)</f>
        <v>5671</v>
      </c>
      <c r="H21" s="9">
        <f>MIN(C21:E21)</f>
        <v>4525</v>
      </c>
      <c r="I21" s="9">
        <f>AVERAGE(C21:E21)</f>
        <v>5072.666666666667</v>
      </c>
    </row>
    <row r="24" spans="1:9" ht="15.75" thickBot="1" x14ac:dyDescent="0.3">
      <c r="A24" s="11" t="s">
        <v>30</v>
      </c>
    </row>
    <row r="25" spans="1:9" ht="15.75" thickBot="1" x14ac:dyDescent="0.3">
      <c r="A25" s="3" t="s">
        <v>22</v>
      </c>
      <c r="B25" s="1"/>
      <c r="C25" s="1">
        <f>SUM(C16:C21)</f>
        <v>36480</v>
      </c>
      <c r="D25" s="9">
        <f>SUM(D16:D21)</f>
        <v>33775</v>
      </c>
      <c r="E25" s="1">
        <f>SUM(E16:E21)</f>
        <v>43563</v>
      </c>
      <c r="F25" s="1">
        <f>SUM(F16:F21)</f>
        <v>113818</v>
      </c>
      <c r="G25" s="1">
        <f>SUM(G16:G21)</f>
        <v>58717</v>
      </c>
      <c r="H25" s="1">
        <f>SUM(H16:H21)</f>
        <v>43434</v>
      </c>
      <c r="I25" s="1">
        <f>SUM(I16:I21)</f>
        <v>46960.333333333328</v>
      </c>
    </row>
    <row r="26" spans="1:9" x14ac:dyDescent="0.25">
      <c r="A26" s="10"/>
    </row>
    <row r="27" spans="1:9" ht="15.75" thickBot="1" x14ac:dyDescent="0.3">
      <c r="A27" s="10"/>
    </row>
    <row r="28" spans="1:9" x14ac:dyDescent="0.25">
      <c r="A28" s="12" t="s">
        <v>31</v>
      </c>
      <c r="B28" s="14" t="s">
        <v>33</v>
      </c>
      <c r="C28" s="14">
        <f>SUM(F5:F10)</f>
        <v>90523</v>
      </c>
      <c r="D28" s="16" t="s">
        <v>34</v>
      </c>
      <c r="E28" s="14">
        <f>SUM(F16:F21)</f>
        <v>113818</v>
      </c>
      <c r="F28" s="14" t="s">
        <v>35</v>
      </c>
      <c r="G28" s="14">
        <f>SUM(C28:E29)</f>
        <v>204341</v>
      </c>
      <c r="H28" s="14"/>
    </row>
    <row r="29" spans="1:9" ht="15.75" thickBot="1" x14ac:dyDescent="0.3">
      <c r="A29" s="13" t="s">
        <v>32</v>
      </c>
      <c r="B29" s="15"/>
      <c r="C29" s="15"/>
      <c r="D29" s="17"/>
      <c r="E29" s="15"/>
      <c r="F29" s="15"/>
      <c r="G29" s="15"/>
      <c r="H29" s="15"/>
    </row>
  </sheetData>
  <mergeCells count="7">
    <mergeCell ref="H28:H29"/>
    <mergeCell ref="B28:B29"/>
    <mergeCell ref="C28:C29"/>
    <mergeCell ref="D28:D29"/>
    <mergeCell ref="E28:E29"/>
    <mergeCell ref="F28:F29"/>
    <mergeCell ref="G28:G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zoomScaleNormal="100" workbookViewId="0">
      <selection activeCell="G29" sqref="G29"/>
    </sheetView>
  </sheetViews>
  <sheetFormatPr defaultRowHeight="15" x14ac:dyDescent="0.25"/>
  <cols>
    <col min="1" max="1" width="11.85546875" customWidth="1"/>
    <col min="2" max="2" width="12.7109375" customWidth="1"/>
    <col min="3" max="3" width="12.85546875" customWidth="1"/>
    <col min="4" max="4" width="13.42578125" customWidth="1"/>
    <col min="5" max="5" width="12.7109375" customWidth="1"/>
    <col min="6" max="6" width="13.5703125" customWidth="1"/>
    <col min="7" max="7" width="12.140625" customWidth="1"/>
  </cols>
  <sheetData>
    <row r="1" spans="1:7" ht="15.75" x14ac:dyDescent="0.25">
      <c r="A1" s="18" t="s">
        <v>36</v>
      </c>
    </row>
    <row r="2" spans="1:7" ht="16.5" thickBot="1" x14ac:dyDescent="0.3">
      <c r="A2" s="19" t="s">
        <v>37</v>
      </c>
    </row>
    <row r="3" spans="1:7" ht="39" thickBot="1" x14ac:dyDescent="0.3">
      <c r="A3" s="6" t="s">
        <v>38</v>
      </c>
    </row>
    <row r="6" spans="1:7" ht="15.75" thickBot="1" x14ac:dyDescent="0.3">
      <c r="A6" s="20" t="s">
        <v>30</v>
      </c>
    </row>
    <row r="7" spans="1:7" ht="39" thickBot="1" x14ac:dyDescent="0.3">
      <c r="A7" s="1"/>
      <c r="B7" s="5" t="s">
        <v>39</v>
      </c>
      <c r="C7" s="6" t="s">
        <v>40</v>
      </c>
      <c r="D7" s="1"/>
      <c r="E7" s="5" t="s">
        <v>41</v>
      </c>
      <c r="F7" s="5" t="s">
        <v>42</v>
      </c>
      <c r="G7" s="5" t="s">
        <v>43</v>
      </c>
    </row>
    <row r="8" spans="1:7" ht="15.75" thickBot="1" x14ac:dyDescent="0.3">
      <c r="A8" s="5" t="s">
        <v>44</v>
      </c>
      <c r="B8" s="23">
        <v>500</v>
      </c>
      <c r="C8" s="23">
        <v>750</v>
      </c>
      <c r="D8" s="23">
        <v>800</v>
      </c>
      <c r="E8" s="23">
        <v>700</v>
      </c>
      <c r="F8" s="23">
        <v>654</v>
      </c>
      <c r="G8" s="23">
        <v>700</v>
      </c>
    </row>
    <row r="11" spans="1:7" ht="15.75" thickBot="1" x14ac:dyDescent="0.3">
      <c r="A11" s="20" t="s">
        <v>30</v>
      </c>
    </row>
    <row r="12" spans="1:7" ht="15.75" thickBot="1" x14ac:dyDescent="0.3">
      <c r="A12" s="5" t="s">
        <v>45</v>
      </c>
      <c r="B12" s="1"/>
      <c r="C12" s="1"/>
      <c r="D12" s="1"/>
      <c r="E12" s="1"/>
      <c r="F12" s="1"/>
      <c r="G12" s="1"/>
    </row>
    <row r="13" spans="1:7" ht="15.75" thickBot="1" x14ac:dyDescent="0.3">
      <c r="A13" s="5" t="s">
        <v>46</v>
      </c>
      <c r="B13" s="23">
        <v>10</v>
      </c>
      <c r="C13" s="23">
        <v>15</v>
      </c>
      <c r="D13" s="23">
        <v>15</v>
      </c>
      <c r="E13" s="23">
        <v>12</v>
      </c>
      <c r="F13" s="23">
        <v>12</v>
      </c>
      <c r="G13" s="23">
        <v>11</v>
      </c>
    </row>
    <row r="14" spans="1:7" ht="15.75" thickBot="1" x14ac:dyDescent="0.3">
      <c r="A14" s="5" t="s">
        <v>47</v>
      </c>
      <c r="B14" s="23">
        <v>50</v>
      </c>
      <c r="C14" s="23">
        <v>60</v>
      </c>
      <c r="D14" s="23">
        <v>54</v>
      </c>
      <c r="E14" s="23">
        <v>55</v>
      </c>
      <c r="F14" s="23">
        <v>54</v>
      </c>
      <c r="G14" s="23">
        <v>56</v>
      </c>
    </row>
    <row r="15" spans="1:7" ht="15.75" thickBot="1" x14ac:dyDescent="0.3">
      <c r="A15" s="5" t="s">
        <v>48</v>
      </c>
      <c r="B15" s="23">
        <v>300</v>
      </c>
      <c r="C15" s="23">
        <v>250</v>
      </c>
      <c r="D15" s="23">
        <v>300</v>
      </c>
      <c r="E15" s="23">
        <v>300</v>
      </c>
      <c r="F15" s="23">
        <v>200</v>
      </c>
      <c r="G15" s="23">
        <v>200</v>
      </c>
    </row>
    <row r="16" spans="1:7" ht="15.75" thickBot="1" x14ac:dyDescent="0.3">
      <c r="A16" s="5" t="s">
        <v>49</v>
      </c>
      <c r="B16" s="23">
        <v>40</v>
      </c>
      <c r="C16" s="23">
        <v>40</v>
      </c>
      <c r="D16" s="23">
        <v>40</v>
      </c>
      <c r="E16" s="23">
        <v>40</v>
      </c>
      <c r="F16" s="23">
        <v>40</v>
      </c>
      <c r="G16" s="23">
        <v>40</v>
      </c>
    </row>
    <row r="17" spans="1:7" ht="15.75" thickBot="1" x14ac:dyDescent="0.3">
      <c r="A17" s="5" t="s">
        <v>50</v>
      </c>
      <c r="B17" s="23">
        <v>10</v>
      </c>
      <c r="C17" s="23">
        <v>15</v>
      </c>
      <c r="D17" s="23">
        <v>14</v>
      </c>
      <c r="E17" s="23">
        <v>15</v>
      </c>
      <c r="F17" s="23">
        <v>20</v>
      </c>
      <c r="G17" s="23">
        <v>31</v>
      </c>
    </row>
    <row r="18" spans="1:7" ht="15.75" thickBot="1" x14ac:dyDescent="0.3">
      <c r="A18" s="5" t="s">
        <v>51</v>
      </c>
      <c r="B18" s="23">
        <v>120</v>
      </c>
      <c r="C18" s="23">
        <v>150</v>
      </c>
      <c r="D18" s="23">
        <v>130</v>
      </c>
      <c r="E18" s="23">
        <v>200</v>
      </c>
      <c r="F18" s="23">
        <v>150</v>
      </c>
      <c r="G18" s="23">
        <v>190</v>
      </c>
    </row>
    <row r="19" spans="1:7" ht="26.25" thickBot="1" x14ac:dyDescent="0.3">
      <c r="A19" s="5" t="s">
        <v>52</v>
      </c>
      <c r="B19" s="23">
        <v>50</v>
      </c>
      <c r="C19" s="23">
        <v>60</v>
      </c>
      <c r="D19" s="23">
        <v>65</v>
      </c>
      <c r="E19" s="23">
        <v>70</v>
      </c>
      <c r="F19" s="23">
        <v>65</v>
      </c>
      <c r="G19" s="23">
        <v>85</v>
      </c>
    </row>
    <row r="20" spans="1:7" ht="15.75" thickBot="1" x14ac:dyDescent="0.3">
      <c r="A20" s="5" t="s">
        <v>53</v>
      </c>
      <c r="B20" s="23">
        <v>145</v>
      </c>
      <c r="C20" s="23">
        <v>145</v>
      </c>
      <c r="D20" s="23">
        <v>145</v>
      </c>
      <c r="E20" s="23">
        <v>145</v>
      </c>
      <c r="F20" s="23">
        <v>100</v>
      </c>
      <c r="G20" s="23">
        <v>145</v>
      </c>
    </row>
    <row r="23" spans="1:7" ht="15.75" thickBot="1" x14ac:dyDescent="0.3">
      <c r="A23" s="20" t="s">
        <v>30</v>
      </c>
    </row>
    <row r="24" spans="1:7" x14ac:dyDescent="0.25">
      <c r="A24" s="21" t="s">
        <v>54</v>
      </c>
      <c r="B24" s="24">
        <f>SUM(B13:B20)</f>
        <v>725</v>
      </c>
      <c r="C24" s="25">
        <f>SUM(C13:C20)</f>
        <v>735</v>
      </c>
      <c r="D24" s="24">
        <f>SUM(D13:D20)</f>
        <v>763</v>
      </c>
      <c r="E24" s="24">
        <f>SUM(E13:E20)</f>
        <v>837</v>
      </c>
      <c r="F24" s="24">
        <f>SUM(F13:F20)</f>
        <v>641</v>
      </c>
      <c r="G24" s="24">
        <f>SUM(G13:G20)</f>
        <v>758</v>
      </c>
    </row>
    <row r="25" spans="1:7" ht="15.75" thickBot="1" x14ac:dyDescent="0.3">
      <c r="A25" s="22" t="s">
        <v>45</v>
      </c>
      <c r="B25" s="15"/>
      <c r="C25" s="26"/>
      <c r="D25" s="15"/>
      <c r="E25" s="15"/>
      <c r="F25" s="15"/>
      <c r="G25" s="15"/>
    </row>
    <row r="26" spans="1:7" x14ac:dyDescent="0.25">
      <c r="A26" s="10"/>
    </row>
    <row r="27" spans="1:7" ht="15.75" thickBot="1" x14ac:dyDescent="0.3">
      <c r="A27" s="10"/>
    </row>
    <row r="28" spans="1:7" ht="15.75" thickBot="1" x14ac:dyDescent="0.3">
      <c r="A28" s="5" t="s">
        <v>55</v>
      </c>
      <c r="B28" s="27">
        <f>B8-B24</f>
        <v>-225</v>
      </c>
      <c r="C28" s="27">
        <f>C8-C24</f>
        <v>15</v>
      </c>
      <c r="D28" s="27">
        <f>D8-D24</f>
        <v>37</v>
      </c>
      <c r="E28" s="27">
        <f>E8-E24</f>
        <v>-137</v>
      </c>
      <c r="F28" s="28">
        <f>F8-F24</f>
        <v>13</v>
      </c>
      <c r="G28" s="27">
        <f>G8-G24</f>
        <v>-58</v>
      </c>
    </row>
  </sheetData>
  <mergeCells count="6">
    <mergeCell ref="B24:B25"/>
    <mergeCell ref="C24:C25"/>
    <mergeCell ref="D24:D25"/>
    <mergeCell ref="E24:E25"/>
    <mergeCell ref="F24:F25"/>
    <mergeCell ref="G24:G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3" workbookViewId="0">
      <selection activeCell="J10" sqref="J10"/>
    </sheetView>
  </sheetViews>
  <sheetFormatPr defaultRowHeight="15" x14ac:dyDescent="0.25"/>
  <cols>
    <col min="1" max="1" width="15.42578125" customWidth="1"/>
    <col min="2" max="2" width="14.5703125" customWidth="1"/>
    <col min="3" max="3" width="16.28515625" customWidth="1"/>
    <col min="4" max="4" width="13.5703125" customWidth="1"/>
    <col min="5" max="5" width="14.42578125" customWidth="1"/>
    <col min="6" max="6" width="13.42578125" customWidth="1"/>
    <col min="7" max="7" width="12.5703125" customWidth="1"/>
    <col min="8" max="8" width="14.140625" customWidth="1"/>
  </cols>
  <sheetData>
    <row r="1" spans="1:8" ht="16.5" thickBot="1" x14ac:dyDescent="0.3">
      <c r="A1" s="19" t="s">
        <v>56</v>
      </c>
    </row>
    <row r="2" spans="1:8" ht="51" customHeight="1" x14ac:dyDescent="0.25">
      <c r="A2" s="29" t="s">
        <v>57</v>
      </c>
    </row>
    <row r="3" spans="1:8" ht="51.75" thickBot="1" x14ac:dyDescent="0.3">
      <c r="A3" s="30" t="s">
        <v>58</v>
      </c>
    </row>
    <row r="6" spans="1:8" ht="15.75" thickBot="1" x14ac:dyDescent="0.3">
      <c r="A6" s="31" t="s">
        <v>30</v>
      </c>
    </row>
    <row r="7" spans="1:8" ht="26.25" thickBot="1" x14ac:dyDescent="0.3">
      <c r="A7" s="6" t="s">
        <v>59</v>
      </c>
      <c r="B7" s="6" t="s">
        <v>60</v>
      </c>
      <c r="C7" s="7" t="s">
        <v>61</v>
      </c>
      <c r="D7" s="6" t="s">
        <v>62</v>
      </c>
      <c r="E7" s="7" t="s">
        <v>63</v>
      </c>
      <c r="F7" s="7" t="s">
        <v>64</v>
      </c>
      <c r="G7" s="7" t="s">
        <v>65</v>
      </c>
      <c r="H7" s="7" t="s">
        <v>66</v>
      </c>
    </row>
    <row r="8" spans="1:8" ht="15.75" thickBot="1" x14ac:dyDescent="0.3">
      <c r="A8" s="6" t="s">
        <v>8</v>
      </c>
      <c r="B8" s="5" t="s">
        <v>67</v>
      </c>
      <c r="C8" s="23">
        <v>853</v>
      </c>
      <c r="D8" s="32">
        <v>0.1</v>
      </c>
      <c r="E8" s="32">
        <v>0.09</v>
      </c>
      <c r="F8" s="27">
        <f>C8*D8</f>
        <v>85.300000000000011</v>
      </c>
      <c r="G8" s="34">
        <f>C8*E8</f>
        <v>76.77</v>
      </c>
      <c r="H8" s="27">
        <f>C8+G8-F8</f>
        <v>844.47</v>
      </c>
    </row>
    <row r="9" spans="1:8" ht="15.75" thickBot="1" x14ac:dyDescent="0.3">
      <c r="A9" s="1">
        <v>2</v>
      </c>
      <c r="B9" s="5" t="s">
        <v>68</v>
      </c>
      <c r="C9" s="23">
        <v>951</v>
      </c>
      <c r="D9" s="32">
        <v>9.9900000000000003E-2</v>
      </c>
      <c r="E9" s="32">
        <v>0.08</v>
      </c>
      <c r="F9" s="27">
        <f t="shared" ref="F9:F15" si="0">C9*D9</f>
        <v>95.004900000000006</v>
      </c>
      <c r="G9" s="34">
        <f t="shared" ref="G9:G15" si="1">C9*E9</f>
        <v>76.08</v>
      </c>
      <c r="H9" s="27">
        <f t="shared" ref="H9:H15" si="2">C9+G9-F9</f>
        <v>932.07509999999991</v>
      </c>
    </row>
    <row r="10" spans="1:8" ht="15.75" thickBot="1" x14ac:dyDescent="0.3">
      <c r="A10" s="1">
        <v>3</v>
      </c>
      <c r="B10" s="5" t="s">
        <v>69</v>
      </c>
      <c r="C10" s="23">
        <v>456</v>
      </c>
      <c r="D10" s="32">
        <v>8.6400000000000005E-2</v>
      </c>
      <c r="E10" s="32">
        <v>0.06</v>
      </c>
      <c r="F10" s="27">
        <f t="shared" si="0"/>
        <v>39.398400000000002</v>
      </c>
      <c r="G10" s="34">
        <f t="shared" si="1"/>
        <v>27.36</v>
      </c>
      <c r="H10" s="27">
        <f t="shared" si="2"/>
        <v>443.96160000000003</v>
      </c>
    </row>
    <row r="11" spans="1:8" ht="15.75" thickBot="1" x14ac:dyDescent="0.3">
      <c r="A11" s="1">
        <v>4</v>
      </c>
      <c r="B11" s="5" t="s">
        <v>70</v>
      </c>
      <c r="C11" s="23">
        <v>500</v>
      </c>
      <c r="D11" s="32">
        <v>8.5000000000000006E-2</v>
      </c>
      <c r="E11" s="32">
        <v>0.06</v>
      </c>
      <c r="F11" s="27">
        <f t="shared" si="0"/>
        <v>42.5</v>
      </c>
      <c r="G11" s="34">
        <f t="shared" si="1"/>
        <v>30</v>
      </c>
      <c r="H11" s="27">
        <f t="shared" si="2"/>
        <v>487.5</v>
      </c>
    </row>
    <row r="12" spans="1:8" ht="15.75" thickBot="1" x14ac:dyDescent="0.3">
      <c r="A12" s="1">
        <v>5</v>
      </c>
      <c r="B12" s="5" t="s">
        <v>71</v>
      </c>
      <c r="C12" s="23">
        <v>850</v>
      </c>
      <c r="D12" s="32">
        <v>8.9899999999999994E-2</v>
      </c>
      <c r="E12" s="32">
        <v>7.0000000000000007E-2</v>
      </c>
      <c r="F12" s="27">
        <f t="shared" si="0"/>
        <v>76.414999999999992</v>
      </c>
      <c r="G12" s="34">
        <f t="shared" si="1"/>
        <v>59.500000000000007</v>
      </c>
      <c r="H12" s="27">
        <f t="shared" si="2"/>
        <v>833.08500000000004</v>
      </c>
    </row>
    <row r="13" spans="1:8" ht="15.75" thickBot="1" x14ac:dyDescent="0.3">
      <c r="A13" s="1">
        <v>6</v>
      </c>
      <c r="B13" s="5" t="s">
        <v>72</v>
      </c>
      <c r="C13" s="23">
        <v>459</v>
      </c>
      <c r="D13" s="32">
        <v>6.25E-2</v>
      </c>
      <c r="E13" s="32">
        <v>0.05</v>
      </c>
      <c r="F13" s="27">
        <f t="shared" si="0"/>
        <v>28.6875</v>
      </c>
      <c r="G13" s="34">
        <f t="shared" si="1"/>
        <v>22.950000000000003</v>
      </c>
      <c r="H13" s="27">
        <f t="shared" si="2"/>
        <v>453.26249999999999</v>
      </c>
    </row>
    <row r="14" spans="1:8" ht="15.75" thickBot="1" x14ac:dyDescent="0.3">
      <c r="A14" s="1">
        <v>7</v>
      </c>
      <c r="B14" s="5" t="s">
        <v>73</v>
      </c>
      <c r="C14" s="23">
        <v>478</v>
      </c>
      <c r="D14" s="32">
        <v>7.1199999999999999E-2</v>
      </c>
      <c r="E14" s="32">
        <v>0.05</v>
      </c>
      <c r="F14" s="27">
        <f t="shared" si="0"/>
        <v>34.0336</v>
      </c>
      <c r="G14" s="34">
        <f t="shared" si="1"/>
        <v>23.900000000000002</v>
      </c>
      <c r="H14" s="27">
        <f t="shared" si="2"/>
        <v>467.8664</v>
      </c>
    </row>
    <row r="15" spans="1:8" ht="15.75" thickBot="1" x14ac:dyDescent="0.3">
      <c r="A15" s="1">
        <v>8</v>
      </c>
      <c r="B15" s="5" t="s">
        <v>74</v>
      </c>
      <c r="C15" s="23">
        <v>658</v>
      </c>
      <c r="D15" s="32">
        <v>5.9900000000000002E-2</v>
      </c>
      <c r="E15" s="32">
        <v>0.04</v>
      </c>
      <c r="F15" s="27">
        <f t="shared" si="0"/>
        <v>39.414200000000001</v>
      </c>
      <c r="G15" s="34">
        <f t="shared" si="1"/>
        <v>26.32</v>
      </c>
      <c r="H15" s="27">
        <f t="shared" si="2"/>
        <v>644.9058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G12" sqref="G12"/>
    </sheetView>
  </sheetViews>
  <sheetFormatPr defaultRowHeight="15" x14ac:dyDescent="0.25"/>
  <cols>
    <col min="1" max="1" width="14.85546875" customWidth="1"/>
    <col min="2" max="2" width="15.7109375" customWidth="1"/>
    <col min="3" max="4" width="13.28515625" customWidth="1"/>
    <col min="5" max="5" width="14.7109375" customWidth="1"/>
  </cols>
  <sheetData>
    <row r="1" spans="1:5" ht="16.5" thickBot="1" x14ac:dyDescent="0.3">
      <c r="A1" s="19" t="s">
        <v>75</v>
      </c>
    </row>
    <row r="2" spans="1:5" ht="15.75" thickBot="1" x14ac:dyDescent="0.3">
      <c r="A2" s="35" t="s">
        <v>76</v>
      </c>
      <c r="B2" s="37">
        <v>2.94</v>
      </c>
      <c r="C2" s="36"/>
      <c r="D2" s="36"/>
      <c r="E2" s="36"/>
    </row>
    <row r="4" spans="1:5" ht="15.75" thickBot="1" x14ac:dyDescent="0.3"/>
    <row r="5" spans="1:5" ht="15.75" thickBot="1" x14ac:dyDescent="0.3">
      <c r="A5" s="38" t="s">
        <v>77</v>
      </c>
      <c r="B5" s="39"/>
      <c r="C5" s="39"/>
      <c r="D5" s="39"/>
      <c r="E5" s="40"/>
    </row>
    <row r="6" spans="1:5" ht="15.75" thickBot="1" x14ac:dyDescent="0.3">
      <c r="A6" s="22" t="s">
        <v>78</v>
      </c>
      <c r="B6" s="33" t="s">
        <v>79</v>
      </c>
      <c r="C6" s="33" t="s">
        <v>80</v>
      </c>
      <c r="D6" s="33" t="s">
        <v>81</v>
      </c>
      <c r="E6" s="33" t="s">
        <v>82</v>
      </c>
    </row>
    <row r="7" spans="1:5" ht="15.75" thickBot="1" x14ac:dyDescent="0.3">
      <c r="A7" s="5" t="s">
        <v>83</v>
      </c>
      <c r="B7" s="6">
        <v>500</v>
      </c>
      <c r="C7" s="23">
        <v>0.15</v>
      </c>
      <c r="D7" s="27">
        <f>B7*C7</f>
        <v>75</v>
      </c>
      <c r="E7" s="41">
        <f>D7/B2</f>
        <v>25.510204081632654</v>
      </c>
    </row>
    <row r="8" spans="1:5" ht="26.25" thickBot="1" x14ac:dyDescent="0.3">
      <c r="A8" s="7" t="s">
        <v>84</v>
      </c>
      <c r="B8" s="6">
        <v>750</v>
      </c>
      <c r="C8" s="23">
        <v>0.15</v>
      </c>
      <c r="D8" s="27">
        <f t="shared" ref="D8:D13" si="0">B8*C8</f>
        <v>112.5</v>
      </c>
      <c r="E8" s="41">
        <f>D8/B2</f>
        <v>38.265306122448983</v>
      </c>
    </row>
    <row r="9" spans="1:5" ht="15.75" thickBot="1" x14ac:dyDescent="0.3">
      <c r="A9" s="5" t="s">
        <v>85</v>
      </c>
      <c r="B9" s="6">
        <v>250</v>
      </c>
      <c r="C9" s="23">
        <v>10</v>
      </c>
      <c r="D9" s="27">
        <f t="shared" si="0"/>
        <v>2500</v>
      </c>
      <c r="E9" s="41">
        <f>D9/B2</f>
        <v>850.34013605442181</v>
      </c>
    </row>
    <row r="10" spans="1:5" ht="15.75" thickBot="1" x14ac:dyDescent="0.3">
      <c r="A10" s="5" t="s">
        <v>86</v>
      </c>
      <c r="B10" s="6">
        <v>310</v>
      </c>
      <c r="C10" s="23">
        <v>0.5</v>
      </c>
      <c r="D10" s="27">
        <f t="shared" si="0"/>
        <v>155</v>
      </c>
      <c r="E10" s="41">
        <f>D10/B2</f>
        <v>52.721088435374149</v>
      </c>
    </row>
    <row r="11" spans="1:5" ht="15.75" thickBot="1" x14ac:dyDescent="0.3">
      <c r="A11" s="5" t="s">
        <v>87</v>
      </c>
      <c r="B11" s="6">
        <v>500</v>
      </c>
      <c r="C11" s="23">
        <v>0.1</v>
      </c>
      <c r="D11" s="27">
        <f t="shared" si="0"/>
        <v>50</v>
      </c>
      <c r="E11" s="41">
        <f>D11/B2</f>
        <v>17.006802721088437</v>
      </c>
    </row>
    <row r="12" spans="1:5" ht="15.75" thickBot="1" x14ac:dyDescent="0.3">
      <c r="A12" s="5" t="s">
        <v>88</v>
      </c>
      <c r="B12" s="6">
        <v>1500</v>
      </c>
      <c r="C12" s="23">
        <v>2.5</v>
      </c>
      <c r="D12" s="27">
        <f t="shared" si="0"/>
        <v>3750</v>
      </c>
      <c r="E12" s="41">
        <f t="shared" ref="E8:E13" si="1">D12/B7</f>
        <v>7.5</v>
      </c>
    </row>
    <row r="13" spans="1:5" ht="15.75" thickBot="1" x14ac:dyDescent="0.3">
      <c r="A13" s="5" t="s">
        <v>89</v>
      </c>
      <c r="B13" s="6">
        <v>190</v>
      </c>
      <c r="C13" s="23">
        <v>6</v>
      </c>
      <c r="D13" s="27">
        <f t="shared" si="0"/>
        <v>1140</v>
      </c>
      <c r="E13" s="41">
        <f t="shared" si="1"/>
        <v>1.52</v>
      </c>
    </row>
  </sheetData>
  <mergeCells count="1">
    <mergeCell ref="A5:E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0" sqref="E20"/>
    </sheetView>
  </sheetViews>
  <sheetFormatPr defaultRowHeight="15" x14ac:dyDescent="0.25"/>
  <cols>
    <col min="1" max="1" width="17.5703125" customWidth="1"/>
    <col min="2" max="2" width="12.85546875" customWidth="1"/>
    <col min="3" max="3" width="16.140625" customWidth="1"/>
    <col min="4" max="4" width="17.140625" customWidth="1"/>
    <col min="5" max="5" width="16.42578125" customWidth="1"/>
    <col min="6" max="6" width="12.7109375" customWidth="1"/>
    <col min="7" max="7" width="10.28515625" customWidth="1"/>
  </cols>
  <sheetData>
    <row r="1" spans="1:7" ht="15.75" x14ac:dyDescent="0.25">
      <c r="A1" s="19" t="s">
        <v>90</v>
      </c>
    </row>
    <row r="2" spans="1:7" ht="15.75" x14ac:dyDescent="0.25">
      <c r="A2" s="19" t="s">
        <v>30</v>
      </c>
    </row>
    <row r="3" spans="1:7" ht="15.75" x14ac:dyDescent="0.25">
      <c r="A3" s="42"/>
    </row>
    <row r="4" spans="1:7" ht="15.75" x14ac:dyDescent="0.25">
      <c r="A4" s="19" t="s">
        <v>30</v>
      </c>
    </row>
    <row r="5" spans="1:7" ht="15.75" thickBot="1" x14ac:dyDescent="0.3">
      <c r="A5" s="10"/>
    </row>
    <row r="6" spans="1:7" ht="26.25" thickBot="1" x14ac:dyDescent="0.3">
      <c r="A6" s="5" t="s">
        <v>91</v>
      </c>
      <c r="B6" s="5" t="s">
        <v>92</v>
      </c>
      <c r="C6" s="5" t="s">
        <v>93</v>
      </c>
      <c r="D6" s="5" t="s">
        <v>94</v>
      </c>
      <c r="F6" s="5" t="s">
        <v>103</v>
      </c>
      <c r="G6" s="44">
        <v>0.4</v>
      </c>
    </row>
    <row r="7" spans="1:7" ht="15.75" thickBot="1" x14ac:dyDescent="0.3">
      <c r="A7" s="5" t="s">
        <v>95</v>
      </c>
      <c r="B7" s="23">
        <v>900</v>
      </c>
      <c r="C7" s="23">
        <f>IF(B7&lt;=1000,B7*G6,B7*G7)</f>
        <v>360</v>
      </c>
      <c r="D7" s="23">
        <f>SUM(B7:C7)</f>
        <v>1260</v>
      </c>
      <c r="F7" s="5" t="s">
        <v>104</v>
      </c>
      <c r="G7" s="44">
        <v>0.3</v>
      </c>
    </row>
    <row r="8" spans="1:7" ht="15.75" thickBot="1" x14ac:dyDescent="0.3">
      <c r="A8" s="5" t="s">
        <v>96</v>
      </c>
      <c r="B8" s="23">
        <v>1200</v>
      </c>
      <c r="C8" s="23">
        <f>IF(B8&lt;=1000,B8*G6,B8*G7)</f>
        <v>360</v>
      </c>
      <c r="D8" s="23">
        <f t="shared" ref="D8:D14" si="0">SUM(B8:C8)</f>
        <v>1560</v>
      </c>
    </row>
    <row r="9" spans="1:7" ht="15.75" thickBot="1" x14ac:dyDescent="0.3">
      <c r="A9" s="5" t="s">
        <v>97</v>
      </c>
      <c r="B9" s="23">
        <v>1500</v>
      </c>
      <c r="C9" s="23">
        <f>IF(B9&lt;=1000,B9*G6,B9*G7)</f>
        <v>450</v>
      </c>
      <c r="D9" s="23">
        <f t="shared" si="0"/>
        <v>1950</v>
      </c>
    </row>
    <row r="10" spans="1:7" ht="15.75" thickBot="1" x14ac:dyDescent="0.3">
      <c r="A10" s="5" t="s">
        <v>98</v>
      </c>
      <c r="B10" s="23">
        <v>2000</v>
      </c>
      <c r="C10" s="23">
        <f>IF(B10&lt;=1000,B10*G6,B10*G7)</f>
        <v>600</v>
      </c>
      <c r="D10" s="23">
        <f t="shared" si="0"/>
        <v>2600</v>
      </c>
    </row>
    <row r="11" spans="1:7" ht="15.75" thickBot="1" x14ac:dyDescent="0.3">
      <c r="A11" s="5" t="s">
        <v>99</v>
      </c>
      <c r="B11" s="23">
        <v>1400</v>
      </c>
      <c r="C11" s="23">
        <f>IF(B11&lt;=1000,B11*G6,B11*G7)</f>
        <v>420</v>
      </c>
      <c r="D11" s="23">
        <f t="shared" si="0"/>
        <v>1820</v>
      </c>
    </row>
    <row r="12" spans="1:7" ht="15.75" thickBot="1" x14ac:dyDescent="0.3">
      <c r="A12" s="5" t="s">
        <v>100</v>
      </c>
      <c r="B12" s="23">
        <v>990</v>
      </c>
      <c r="C12" s="23">
        <f>IF(B12&lt;=1000,B12*G6,B12*G7)</f>
        <v>396</v>
      </c>
      <c r="D12" s="23">
        <f t="shared" si="0"/>
        <v>1386</v>
      </c>
    </row>
    <row r="13" spans="1:7" ht="26.25" thickBot="1" x14ac:dyDescent="0.3">
      <c r="A13" s="7" t="s">
        <v>101</v>
      </c>
      <c r="B13" s="23">
        <v>854</v>
      </c>
      <c r="C13" s="23">
        <f>IF(B13&lt;=1000,B13*G6,B13*G7)</f>
        <v>341.6</v>
      </c>
      <c r="D13" s="23">
        <f t="shared" si="0"/>
        <v>1195.5999999999999</v>
      </c>
    </row>
    <row r="14" spans="1:7" ht="15.75" thickBot="1" x14ac:dyDescent="0.3">
      <c r="A14" s="5" t="s">
        <v>102</v>
      </c>
      <c r="B14" s="23">
        <v>1100</v>
      </c>
      <c r="C14" s="23">
        <f>IF(B14&lt;=1000,B14*G6,B14*G7)</f>
        <v>330</v>
      </c>
      <c r="D14" s="23">
        <f t="shared" si="0"/>
        <v>1430</v>
      </c>
    </row>
    <row r="17" spans="1:1" x14ac:dyDescent="0.25">
      <c r="A17" s="43"/>
    </row>
    <row r="18" spans="1:1" x14ac:dyDescent="0.25">
      <c r="A18" s="4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Questão 1</vt:lpstr>
      <vt:lpstr>Questão 2</vt:lpstr>
      <vt:lpstr>Questão 3</vt:lpstr>
      <vt:lpstr>Questão 4</vt:lpstr>
      <vt:lpstr>Questão 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JOHANSSON RODRIGUES</dc:creator>
  <cp:lastModifiedBy>GIULIA JOHANSSON RODRIGUES</cp:lastModifiedBy>
  <dcterms:created xsi:type="dcterms:W3CDTF">2023-08-14T12:35:18Z</dcterms:created>
  <dcterms:modified xsi:type="dcterms:W3CDTF">2023-08-21T12:10:52Z</dcterms:modified>
</cp:coreProperties>
</file>