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3250" windowHeight="12570" activeTab="1"/>
  </bookViews>
  <sheets>
    <sheet name="Instrucciones" sheetId="3" r:id="rId1"/>
    <sheet name="Diagrama de Gantt" sheetId="1" r:id="rId2"/>
    <sheet name="Días Festivos" sheetId="2" r:id="rId3"/>
  </sheets>
  <definedNames>
    <definedName name="_xlnm.Print_Area" localSheetId="1">'Diagrama de Gantt'!$A$1:$AA$28</definedName>
    <definedName name="_xlnm.Print_Area" localSheetId="2">'Días Festivos'!$B$1:$H$40</definedName>
    <definedName name="_xlnm.Print_Area" localSheetId="0">Instrucciones!$A$3:$J$28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1" l="1"/>
  <c r="J21" i="1" l="1"/>
  <c r="J9" i="1"/>
  <c r="J10" i="1"/>
  <c r="J11" i="1"/>
  <c r="J12" i="1"/>
  <c r="J13" i="1"/>
  <c r="J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F9" i="1"/>
  <c r="F10" i="1"/>
  <c r="F11" i="1"/>
  <c r="F12" i="1"/>
  <c r="F13" i="1"/>
  <c r="F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J8" i="1"/>
  <c r="F8" i="1"/>
  <c r="E5" i="1" l="1"/>
  <c r="K14" i="1" l="1"/>
  <c r="L14" i="1" s="1"/>
  <c r="G14" i="1"/>
  <c r="H14" i="1" s="1"/>
  <c r="G9" i="1"/>
  <c r="H9" i="1" s="1"/>
  <c r="K13" i="1"/>
  <c r="L13" i="1" s="1"/>
  <c r="G13" i="1"/>
  <c r="H13" i="1" s="1"/>
  <c r="G21" i="1"/>
  <c r="H21" i="1" s="1"/>
  <c r="K21" i="1"/>
  <c r="L21" i="1" s="1"/>
  <c r="G27" i="1"/>
  <c r="H27" i="1" s="1"/>
  <c r="K27" i="1"/>
  <c r="L27" i="1" s="1"/>
  <c r="K10" i="1"/>
  <c r="L10" i="1" s="1"/>
  <c r="K9" i="1"/>
  <c r="L9" i="1" s="1"/>
  <c r="K12" i="1"/>
  <c r="L12" i="1" s="1"/>
  <c r="K11" i="1"/>
  <c r="L11" i="1" s="1"/>
  <c r="G10" i="1"/>
  <c r="H10" i="1" s="1"/>
  <c r="G12" i="1"/>
  <c r="H12" i="1" s="1"/>
  <c r="G11" i="1"/>
  <c r="H11" i="1" s="1"/>
  <c r="K8" i="1"/>
  <c r="L8" i="1" s="1"/>
  <c r="H8" i="1"/>
</calcChain>
</file>

<file path=xl/sharedStrings.xml><?xml version="1.0" encoding="utf-8"?>
<sst xmlns="http://schemas.openxmlformats.org/spreadsheetml/2006/main" count="46" uniqueCount="45">
  <si>
    <t>#</t>
  </si>
  <si>
    <t>Days Complete (for chart)</t>
  </si>
  <si>
    <t>Days Remaining (for chart)</t>
  </si>
  <si>
    <t>Duration 
(for chart)</t>
  </si>
  <si>
    <t>Fecha de inicio:</t>
  </si>
  <si>
    <t>Fecha actual:</t>
  </si>
  <si>
    <t>Fecha de inicio</t>
  </si>
  <si>
    <t>Nombre de la tarea</t>
  </si>
  <si>
    <t>Fecha de término</t>
  </si>
  <si>
    <t>Duración</t>
  </si>
  <si>
    <t>Días completos</t>
  </si>
  <si>
    <t>Días restantes</t>
  </si>
  <si>
    <t>Progreso</t>
  </si>
  <si>
    <t>Instrucciones:</t>
  </si>
  <si>
    <t>1. Ingresa el Nombre del proyecto en la celda D2 y la Fecha de inicio del proyecto en E4.</t>
  </si>
  <si>
    <t>2. Ingresa los nombres de las tareas en la columna C.</t>
  </si>
  <si>
    <t>Establece este número como el límite mínimo del eje horizontal (para obtener más información, consulta la pestaña «Instrucciones»).</t>
  </si>
  <si>
    <t xml:space="preserve"> Tanto la duración, los días completos y días restantes se calcularán automáticamente.</t>
  </si>
  <si>
    <t>4. Ingresa el porcentaje de progreso completado (entre 0% y 100%) en la columna I.</t>
  </si>
  <si>
    <t xml:space="preserve"> - Haz clic en una fecha en el eje horizontal del gráfico para seleccionarla.</t>
  </si>
  <si>
    <t xml:space="preserve"> - Haz clic derecho en el eje horizontal seleccionado.</t>
  </si>
  <si>
    <t xml:space="preserve"> - Da clic en «Dar formato a eje».</t>
  </si>
  <si>
    <t xml:space="preserve"> - Ingresa el número de la celda P5 como «Límite mínimo».</t>
  </si>
  <si>
    <t>6. Si necesitas agregar más filas para otras Tareas, inserta una nueva fila</t>
  </si>
  <si>
    <t xml:space="preserve"> después de la última fila de la lista.</t>
  </si>
  <si>
    <t>Días festivos</t>
  </si>
  <si>
    <t>La calendarización de los días no laborables es distinta en cada país.</t>
  </si>
  <si>
    <t>Ajusta las fechas de días festivos de acuerdo a la normatividad donde se desarrolla el proyecto.</t>
  </si>
  <si>
    <t>3. Proporciona la Fecha de inicio y la Fecha de término en las columnas D y E.</t>
  </si>
  <si>
    <t>5. Establece el número de la celda P5 como el límite mínimo del eje horizontal:</t>
  </si>
  <si>
    <t xml:space="preserve"> entre las filas de tareas. Para mantener el formato te damos un tip: no lo hagas </t>
  </si>
  <si>
    <t xml:space="preserve"> (Excepto días feriados).</t>
  </si>
  <si>
    <t>Desarrollo Pagina Gauchito Motos</t>
  </si>
  <si>
    <t>Portada y navegacion</t>
  </si>
  <si>
    <t>Cuerpo del index</t>
  </si>
  <si>
    <t>ffooter</t>
  </si>
  <si>
    <t>Pagina 0km</t>
  </si>
  <si>
    <t>pienes somos</t>
  </si>
  <si>
    <t>Usados</t>
  </si>
  <si>
    <t>Booton de what</t>
  </si>
  <si>
    <t>pag Accesorio</t>
  </si>
  <si>
    <t>Registrar domino el nic.ar</t>
  </si>
  <si>
    <t>Asdquirir servicio de hostig</t>
  </si>
  <si>
    <t>Recabar imágenes</t>
  </si>
  <si>
    <t>Seccion noticias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</si>
</sst>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theme="1"/>
      <name val="ArialMT"/>
      <family val="2"/>
    </font>
    <font>
      <sz val="10"/>
      <color theme="1"/>
      <name val="ArialMT"/>
      <family val="2"/>
    </font>
    <font>
      <sz val="11"/>
      <color theme="0"/>
      <name val="Avenir Next Demi Bold"/>
      <family val="2"/>
    </font>
    <font>
      <sz val="11"/>
      <color rgb="FF2D3E50"/>
      <name val="Avenir Next Regular"/>
    </font>
    <font>
      <b/>
      <sz val="21"/>
      <color rgb="FF2D3E50"/>
      <name val="Avenir Next Regular"/>
    </font>
    <font>
      <sz val="11"/>
      <color rgb="FF2D3E50"/>
      <name val="Avenir Next Demi Bold"/>
      <family val="2"/>
    </font>
    <font>
      <b/>
      <sz val="11"/>
      <color rgb="FF2D3E50"/>
      <name val="Avenir Next Demi Bold"/>
      <family val="2"/>
    </font>
    <font>
      <b/>
      <sz val="11"/>
      <color theme="0"/>
      <name val="Avenir Next Demi Bold"/>
      <family val="2"/>
    </font>
    <font>
      <b/>
      <sz val="21"/>
      <color rgb="FF2D3E50"/>
      <name val="Avenir Next Demi Bold"/>
      <family val="2"/>
    </font>
    <font>
      <sz val="8"/>
      <name val="ArialMT"/>
      <family val="2"/>
    </font>
    <font>
      <b/>
      <sz val="14"/>
      <color rgb="FF2D3E50"/>
      <name val="Avenir Next Regula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2D3E50"/>
        <bgColor indexed="64"/>
      </patternFill>
    </fill>
  </fills>
  <borders count="9">
    <border>
      <left/>
      <right/>
      <top/>
      <bottom/>
      <diagonal/>
    </border>
    <border>
      <left style="thin">
        <color rgb="FFDFE3EB"/>
      </left>
      <right style="thin">
        <color rgb="FFDFE3EB"/>
      </right>
      <top style="thin">
        <color rgb="FFDFE3EB"/>
      </top>
      <bottom style="thin">
        <color rgb="FFDFE3EB"/>
      </bottom>
      <diagonal/>
    </border>
    <border>
      <left style="thin">
        <color rgb="FFDFE3EB"/>
      </left>
      <right/>
      <top style="thin">
        <color rgb="FFDFE3EB"/>
      </top>
      <bottom style="thin">
        <color rgb="FFDFE3EB"/>
      </bottom>
      <diagonal/>
    </border>
    <border>
      <left style="thin">
        <color rgb="FFDFE3EB"/>
      </left>
      <right/>
      <top/>
      <bottom/>
      <diagonal/>
    </border>
    <border>
      <left style="thin">
        <color rgb="FFDFE3EB"/>
      </left>
      <right/>
      <top/>
      <bottom style="thin">
        <color rgb="FFDFE3EB"/>
      </bottom>
      <diagonal/>
    </border>
    <border>
      <left style="thin">
        <color rgb="FFDFE3EB"/>
      </left>
      <right/>
      <top style="thin">
        <color rgb="FFDFE3EB"/>
      </top>
      <bottom/>
      <diagonal/>
    </border>
    <border>
      <left style="thin">
        <color rgb="FFDFE3EB"/>
      </left>
      <right style="thin">
        <color rgb="FFDFE3EB"/>
      </right>
      <top style="thin">
        <color rgb="FFDFE3EB"/>
      </top>
      <bottom/>
      <diagonal/>
    </border>
    <border>
      <left/>
      <right/>
      <top style="thin">
        <color rgb="FFDFE3EB"/>
      </top>
      <bottom/>
      <diagonal/>
    </border>
    <border>
      <left style="thin">
        <color rgb="FFDFE3EB"/>
      </left>
      <right style="thin">
        <color rgb="FFDFE3EB"/>
      </right>
      <top/>
      <bottom style="thin">
        <color rgb="FFDFE3EB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14" fontId="3" fillId="0" borderId="1" xfId="0" applyNumberFormat="1" applyFont="1" applyFill="1" applyBorder="1" applyAlignment="1">
      <alignment horizontal="center"/>
    </xf>
    <xf numFmtId="0" fontId="3" fillId="2" borderId="0" xfId="0" applyFont="1" applyFill="1"/>
    <xf numFmtId="14" fontId="3" fillId="0" borderId="8" xfId="0" applyNumberFormat="1" applyFont="1" applyFill="1" applyBorder="1" applyAlignment="1">
      <alignment horizontal="center"/>
    </xf>
    <xf numFmtId="0" fontId="10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left" indent="1"/>
    </xf>
    <xf numFmtId="0" fontId="3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14" fontId="3" fillId="2" borderId="0" xfId="0" applyNumberFormat="1" applyFont="1" applyFill="1" applyAlignment="1">
      <alignment horizontal="center" vertical="top"/>
    </xf>
    <xf numFmtId="1" fontId="3" fillId="2" borderId="1" xfId="0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left" vertical="center" indent="1"/>
    </xf>
    <xf numFmtId="0" fontId="7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indent="1"/>
    </xf>
    <xf numFmtId="14" fontId="3" fillId="2" borderId="5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9" fontId="3" fillId="2" borderId="6" xfId="0" applyNumberFormat="1" applyFont="1" applyFill="1" applyBorder="1" applyAlignment="1">
      <alignment horizontal="center" vertical="center"/>
    </xf>
    <xf numFmtId="9" fontId="3" fillId="2" borderId="6" xfId="1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7" fillId="3" borderId="0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2" fillId="3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numFmt numFmtId="13" formatCode="0%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 style="thin">
          <color rgb="FFDFE3EB"/>
        </right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numFmt numFmtId="164" formatCode="dd/mm/yyyy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numFmt numFmtId="164" formatCode="dd/mm/yyyy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DFE3EB"/>
        </left>
        <right/>
        <top style="thin">
          <color rgb="FFDFE3EB"/>
        </top>
        <bottom style="thin">
          <color rgb="FFDFE3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rgb="FFDFE3EB"/>
        </top>
        <bottom/>
      </border>
    </dxf>
    <dxf>
      <border outline="0">
        <left style="thin">
          <color rgb="FFDFE3EB"/>
        </left>
        <right style="thin">
          <color rgb="FFDFE3EB"/>
        </right>
        <top style="thin">
          <color rgb="FFDFE3EB"/>
        </top>
        <bottom style="thin">
          <color rgb="FFDFE3E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D3E50"/>
        <name val="Avenir Next Regular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venir Next Demi Bold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DFE3EB"/>
        </left>
        <right style="thin">
          <color rgb="FFDFE3EB"/>
        </right>
        <top/>
        <bottom/>
      </border>
    </dxf>
    <dxf>
      <font>
        <color rgb="FFDFE3EB"/>
      </font>
    </dxf>
  </dxfs>
  <tableStyles count="0" defaultTableStyle="TableStyleMedium2" defaultPivotStyle="PivotStyleLight16"/>
  <colors>
    <mruColors>
      <color rgb="FF2D3E50"/>
      <color rgb="FFDFE3EB"/>
      <color rgb="FF33475B"/>
      <color rgb="FF7C98B6"/>
      <color rgb="FF516F90"/>
      <color rgb="FFCBD6E2"/>
      <color rgb="FF425B76"/>
      <color rgb="FFF5F8FA"/>
      <color rgb="FFEAF0F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65767266211332"/>
          <c:y val="8.9771546018226053E-2"/>
          <c:w val="0.81100211897379892"/>
          <c:h val="0.89046944705536113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'Diagrama de Gantt'!$D$7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'Diagrama de Gantt'!$C$8:$C$27</c:f>
              <c:strCache>
                <c:ptCount val="12"/>
                <c:pt idx="0">
                  <c:v>Portada y navegacion</c:v>
                </c:pt>
                <c:pt idx="1">
                  <c:v>Cuerpo del index</c:v>
                </c:pt>
                <c:pt idx="2">
                  <c:v>ffooter</c:v>
                </c:pt>
                <c:pt idx="3">
                  <c:v>Pagina 0km</c:v>
                </c:pt>
                <c:pt idx="4">
                  <c:v>pienes somos</c:v>
                </c:pt>
                <c:pt idx="5">
                  <c:v>Usados</c:v>
                </c:pt>
                <c:pt idx="6">
                  <c:v>Booton de what</c:v>
                </c:pt>
                <c:pt idx="7">
                  <c:v>pag Accesorio</c:v>
                </c:pt>
                <c:pt idx="8">
                  <c:v>Registrar domino el nic.ar</c:v>
                </c:pt>
                <c:pt idx="9">
                  <c:v>Asdquirir servicio de hostig</c:v>
                </c:pt>
                <c:pt idx="10">
                  <c:v>Recabar imágenes</c:v>
                </c:pt>
                <c:pt idx="11">
                  <c:v>Seccion noticias</c:v>
                </c:pt>
              </c:strCache>
            </c:strRef>
          </c:cat>
          <c:val>
            <c:numRef>
              <c:f>'Diagrama de Gantt'!$D$8:$D$27</c:f>
              <c:numCache>
                <c:formatCode>m/d/yyyy</c:formatCode>
                <c:ptCount val="20"/>
                <c:pt idx="0">
                  <c:v>44273</c:v>
                </c:pt>
                <c:pt idx="1">
                  <c:v>44285</c:v>
                </c:pt>
                <c:pt idx="2">
                  <c:v>44292</c:v>
                </c:pt>
                <c:pt idx="3">
                  <c:v>44296</c:v>
                </c:pt>
                <c:pt idx="4">
                  <c:v>44317</c:v>
                </c:pt>
                <c:pt idx="5">
                  <c:v>44324</c:v>
                </c:pt>
                <c:pt idx="6">
                  <c:v>44323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F6E-0547-A933-94799B932A48}"/>
            </c:ext>
          </c:extLst>
        </c:ser>
        <c:ser>
          <c:idx val="3"/>
          <c:order val="1"/>
          <c:tx>
            <c:strRef>
              <c:f>'Diagrama de Gantt'!$K$7</c:f>
              <c:strCache>
                <c:ptCount val="1"/>
                <c:pt idx="0">
                  <c:v>Days Complete (for chart)</c:v>
                </c:pt>
              </c:strCache>
            </c:strRef>
          </c:tx>
          <c:spPr>
            <a:solidFill>
              <a:srgbClr val="33475B"/>
            </a:solidFill>
            <a:ln>
              <a:noFill/>
            </a:ln>
            <a:effectLst/>
          </c:spPr>
          <c:invertIfNegative val="0"/>
          <c:cat>
            <c:strRef>
              <c:f>'Diagrama de Gantt'!$C$8:$C$27</c:f>
              <c:strCache>
                <c:ptCount val="12"/>
                <c:pt idx="0">
                  <c:v>Portada y navegacion</c:v>
                </c:pt>
                <c:pt idx="1">
                  <c:v>Cuerpo del index</c:v>
                </c:pt>
                <c:pt idx="2">
                  <c:v>ffooter</c:v>
                </c:pt>
                <c:pt idx="3">
                  <c:v>Pagina 0km</c:v>
                </c:pt>
                <c:pt idx="4">
                  <c:v>pienes somos</c:v>
                </c:pt>
                <c:pt idx="5">
                  <c:v>Usados</c:v>
                </c:pt>
                <c:pt idx="6">
                  <c:v>Booton de what</c:v>
                </c:pt>
                <c:pt idx="7">
                  <c:v>pag Accesorio</c:v>
                </c:pt>
                <c:pt idx="8">
                  <c:v>Registrar domino el nic.ar</c:v>
                </c:pt>
                <c:pt idx="9">
                  <c:v>Asdquirir servicio de hostig</c:v>
                </c:pt>
                <c:pt idx="10">
                  <c:v>Recabar imágenes</c:v>
                </c:pt>
                <c:pt idx="11">
                  <c:v>Seccion noticias</c:v>
                </c:pt>
              </c:strCache>
            </c:strRef>
          </c:cat>
          <c:val>
            <c:numRef>
              <c:f>'Diagrama de Gantt'!$K$8:$K$27</c:f>
              <c:numCache>
                <c:formatCode>General</c:formatCode>
                <c:ptCount val="20"/>
                <c:pt idx="0">
                  <c:v>67</c:v>
                </c:pt>
                <c:pt idx="1">
                  <c:v>59</c:v>
                </c:pt>
                <c:pt idx="2">
                  <c:v>38</c:v>
                </c:pt>
                <c:pt idx="3">
                  <c:v>49</c:v>
                </c:pt>
                <c:pt idx="4">
                  <c:v>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F6E-0547-A933-94799B932A48}"/>
            </c:ext>
          </c:extLst>
        </c:ser>
        <c:ser>
          <c:idx val="4"/>
          <c:order val="2"/>
          <c:tx>
            <c:strRef>
              <c:f>'Diagrama de Gantt'!$L$7</c:f>
              <c:strCache>
                <c:ptCount val="1"/>
                <c:pt idx="0">
                  <c:v>Days Remaining (for chart)</c:v>
                </c:pt>
              </c:strCache>
            </c:strRef>
          </c:tx>
          <c:spPr>
            <a:solidFill>
              <a:srgbClr val="7C98B6"/>
            </a:solidFill>
            <a:ln>
              <a:noFill/>
            </a:ln>
            <a:effectLst/>
          </c:spPr>
          <c:invertIfNegative val="0"/>
          <c:cat>
            <c:strRef>
              <c:f>'Diagrama de Gantt'!$C$8:$C$27</c:f>
              <c:strCache>
                <c:ptCount val="12"/>
                <c:pt idx="0">
                  <c:v>Portada y navegacion</c:v>
                </c:pt>
                <c:pt idx="1">
                  <c:v>Cuerpo del index</c:v>
                </c:pt>
                <c:pt idx="2">
                  <c:v>ffooter</c:v>
                </c:pt>
                <c:pt idx="3">
                  <c:v>Pagina 0km</c:v>
                </c:pt>
                <c:pt idx="4">
                  <c:v>pienes somos</c:v>
                </c:pt>
                <c:pt idx="5">
                  <c:v>Usados</c:v>
                </c:pt>
                <c:pt idx="6">
                  <c:v>Booton de what</c:v>
                </c:pt>
                <c:pt idx="7">
                  <c:v>pag Accesorio</c:v>
                </c:pt>
                <c:pt idx="8">
                  <c:v>Registrar domino el nic.ar</c:v>
                </c:pt>
                <c:pt idx="9">
                  <c:v>Asdquirir servicio de hostig</c:v>
                </c:pt>
                <c:pt idx="10">
                  <c:v>Recabar imágenes</c:v>
                </c:pt>
                <c:pt idx="11">
                  <c:v>Seccion noticias</c:v>
                </c:pt>
              </c:strCache>
            </c:strRef>
          </c:cat>
          <c:val>
            <c:numRef>
              <c:f>'Diagrama de Gantt'!$L$8:$L$27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13</c:v>
                </c:pt>
                <c:pt idx="6">
                  <c:v>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F6E-0547-A933-94799B93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0"/>
        <c:overlap val="100"/>
        <c:axId val="127047168"/>
        <c:axId val="127048704"/>
      </c:barChart>
      <c:catAx>
        <c:axId val="127047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DFE3EB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D3E50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s-AR"/>
          </a:p>
        </c:txPr>
        <c:crossAx val="127048704"/>
        <c:crosses val="autoZero"/>
        <c:auto val="0"/>
        <c:lblAlgn val="ctr"/>
        <c:lblOffset val="100"/>
        <c:noMultiLvlLbl val="0"/>
      </c:catAx>
      <c:valAx>
        <c:axId val="127048704"/>
        <c:scaling>
          <c:orientation val="minMax"/>
          <c:min val="43339"/>
        </c:scaling>
        <c:delete val="0"/>
        <c:axPos val="t"/>
        <c:majorGridlines>
          <c:spPr>
            <a:ln w="9525" cap="flat" cmpd="sng" algn="ctr">
              <a:solidFill>
                <a:srgbClr val="DFE3EB"/>
              </a:solidFill>
              <a:prstDash val="sysDot"/>
              <a:round/>
            </a:ln>
            <a:effectLst/>
          </c:spPr>
        </c:majorGridlines>
        <c:numFmt formatCode="mm/d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2D3E50"/>
                </a:solidFill>
                <a:latin typeface="Avenir Next" panose="020B0503020202020204" pitchFamily="34" charset="0"/>
                <a:ea typeface="+mn-ea"/>
                <a:cs typeface="+mn-cs"/>
              </a:defRPr>
            </a:pPr>
            <a:endParaRPr lang="es-AR"/>
          </a:p>
        </c:txPr>
        <c:crossAx val="127047168"/>
        <c:crosses val="autoZero"/>
        <c:crossBetween val="between"/>
        <c:majorUnit val="7"/>
      </c:valAx>
      <c:spPr>
        <a:noFill/>
        <a:ln w="25400">
          <a:noFill/>
        </a:ln>
        <a:effectLst/>
      </c:spPr>
    </c:plotArea>
    <c:plotVisOnly val="0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</xdr:row>
      <xdr:rowOff>38100</xdr:rowOff>
    </xdr:from>
    <xdr:ext cx="1266825" cy="381000"/>
    <xdr:pic>
      <xdr:nvPicPr>
        <xdr:cNvPr id="2" name="image4.jpg" title="Image">
          <a:extLst>
            <a:ext uri="{FF2B5EF4-FFF2-40B4-BE49-F238E27FC236}">
              <a16:creationId xmlns:a16="http://schemas.microsoft.com/office/drawing/2014/main" xmlns="" id="{269B2C33-ACB5-3B4F-8500-B440F1A984C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600" y="444500"/>
          <a:ext cx="1266825" cy="3810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527751</xdr:colOff>
      <xdr:row>5</xdr:row>
      <xdr:rowOff>239889</xdr:rowOff>
    </xdr:from>
    <xdr:to>
      <xdr:col>25</xdr:col>
      <xdr:colOff>818440</xdr:colOff>
      <xdr:row>27</xdr:row>
      <xdr:rowOff>14111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233A947-7759-5F49-AC59-C5F2F5037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84670</xdr:colOff>
      <xdr:row>0</xdr:row>
      <xdr:rowOff>70555</xdr:rowOff>
    </xdr:from>
    <xdr:to>
      <xdr:col>2</xdr:col>
      <xdr:colOff>2328336</xdr:colOff>
      <xdr:row>6</xdr:row>
      <xdr:rowOff>14110</xdr:rowOff>
    </xdr:to>
    <xdr:pic>
      <xdr:nvPicPr>
        <xdr:cNvPr id="6" name="Graphic 5">
          <a:extLst>
            <a:ext uri="{FF2B5EF4-FFF2-40B4-BE49-F238E27FC236}">
              <a16:creationId xmlns:a16="http://schemas.microsoft.com/office/drawing/2014/main" xmlns="" id="{1B62AC69-6B92-1440-9433-0FDCD5AE6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81003" y="70555"/>
          <a:ext cx="2751666" cy="14816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B7:L27" totalsRowShown="0" headerRowDxfId="13" dataDxfId="12" tableBorderDxfId="11">
  <autoFilter ref="B7:L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#" dataDxfId="10"/>
    <tableColumn id="2" name="Nombre de la tarea" dataDxfId="9"/>
    <tableColumn id="3" name="Fecha de inicio" dataDxfId="8"/>
    <tableColumn id="4" name="Fecha de término" dataDxfId="7"/>
    <tableColumn id="5" name="Duración" dataDxfId="6">
      <calculatedColumnFormula>IF(OR(D8="",E8=""),"",NETWORKDAYS.INTL(D8,E8,1,'Días Festivos'!$B$5:$B$34))</calculatedColumnFormula>
    </tableColumn>
    <tableColumn id="6" name="Días completos" dataDxfId="5">
      <calculatedColumnFormula>IF(OR(D8="",E8=""),"",IF(D8&gt;=$E$5,0,IF($E$5&gt;E8,NETWORKDAYS.INTL(D8,E8,1,'Días Festivos'!$B$5:$B$34),NETWORKDAYS.INTL(D8,$E$5,1,'Días Festivos'!$B$5:$B$34)-1)))</calculatedColumnFormula>
    </tableColumn>
    <tableColumn id="7" name="Días restantes" dataDxfId="4">
      <calculatedColumnFormula>IF(OR(D8="",E8=""),"",F8-G8)</calculatedColumnFormula>
    </tableColumn>
    <tableColumn id="8" name="Progreso" dataDxfId="3"/>
    <tableColumn id="9" name="Duration _x000a_(for chart)" dataDxfId="2">
      <calculatedColumnFormula>IF(OR(D8="",E8=""),"",E8-D8)</calculatedColumnFormula>
    </tableColumn>
    <tableColumn id="10" name="Days Complete (for chart)" dataDxfId="1">
      <calculatedColumnFormula>IF(OR(D8="",E8=""),"",IF(D8&gt;=$E$5,0,IF($E$5&gt;E8,E8-D8,E8-D8-1)))</calculatedColumnFormula>
    </tableColumn>
    <tableColumn id="11" name="Days Remaining (for chart)" dataDxfId="0">
      <calculatedColumnFormula>IF(OR(D8="",E8=""),"",J8-K8)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"/>
  <sheetViews>
    <sheetView showGridLines="0" zoomScaleNormal="100" workbookViewId="0">
      <selection activeCell="D36" sqref="D36"/>
    </sheetView>
  </sheetViews>
  <sheetFormatPr baseColWidth="10" defaultColWidth="10.7109375" defaultRowHeight="14.25"/>
  <cols>
    <col min="1" max="1" width="10.7109375" style="5"/>
    <col min="2" max="2" width="4.42578125" style="5" customWidth="1"/>
    <col min="3" max="4" width="10.7109375" style="5" customWidth="1"/>
    <col min="5" max="5" width="10.7109375" style="5"/>
    <col min="6" max="6" width="10.7109375" style="5" customWidth="1"/>
    <col min="7" max="8" width="10.7109375" style="5"/>
    <col min="9" max="9" width="6" style="5" customWidth="1"/>
    <col min="10" max="10" width="4.42578125" style="5" customWidth="1"/>
    <col min="11" max="16384" width="10.7109375" style="5"/>
  </cols>
  <sheetData>
    <row r="6" spans="3:3" ht="18">
      <c r="C6" s="4" t="s">
        <v>13</v>
      </c>
    </row>
    <row r="8" spans="3:3">
      <c r="C8" s="5" t="s">
        <v>14</v>
      </c>
    </row>
    <row r="10" spans="3:3">
      <c r="C10" s="5" t="s">
        <v>15</v>
      </c>
    </row>
    <row r="12" spans="3:3">
      <c r="C12" s="5" t="s">
        <v>28</v>
      </c>
    </row>
    <row r="13" spans="3:3">
      <c r="C13" s="6" t="s">
        <v>17</v>
      </c>
    </row>
    <row r="14" spans="3:3">
      <c r="C14" s="6" t="s">
        <v>31</v>
      </c>
    </row>
    <row r="16" spans="3:3">
      <c r="C16" s="5" t="s">
        <v>18</v>
      </c>
    </row>
    <row r="18" spans="3:3">
      <c r="C18" s="5" t="s">
        <v>29</v>
      </c>
    </row>
    <row r="19" spans="3:3">
      <c r="C19" s="6" t="s">
        <v>19</v>
      </c>
    </row>
    <row r="20" spans="3:3">
      <c r="C20" s="6" t="s">
        <v>20</v>
      </c>
    </row>
    <row r="21" spans="3:3">
      <c r="C21" s="6" t="s">
        <v>21</v>
      </c>
    </row>
    <row r="22" spans="3:3">
      <c r="C22" s="6" t="s">
        <v>22</v>
      </c>
    </row>
    <row r="24" spans="3:3">
      <c r="C24" s="5" t="s">
        <v>23</v>
      </c>
    </row>
    <row r="25" spans="3:3">
      <c r="C25" s="6" t="s">
        <v>30</v>
      </c>
    </row>
    <row r="26" spans="3:3">
      <c r="C26" s="6" t="s">
        <v>24</v>
      </c>
    </row>
  </sheetData>
  <pageMargins left="1" right="1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9"/>
  <sheetViews>
    <sheetView showGridLines="0" tabSelected="1" zoomScaleNormal="100" workbookViewId="0">
      <selection activeCell="D20" sqref="D20"/>
    </sheetView>
  </sheetViews>
  <sheetFormatPr baseColWidth="10" defaultColWidth="10.7109375" defaultRowHeight="14.25" outlineLevelCol="1"/>
  <cols>
    <col min="1" max="1" width="3.7109375" style="2" customWidth="1"/>
    <col min="2" max="2" width="6.7109375" style="2" customWidth="1"/>
    <col min="3" max="3" width="36.7109375" style="2" customWidth="1"/>
    <col min="4" max="4" width="15.28515625" style="2" customWidth="1"/>
    <col min="5" max="9" width="14" style="2" customWidth="1"/>
    <col min="10" max="12" width="16.28515625" style="2" hidden="1" customWidth="1" outlineLevel="1"/>
    <col min="13" max="13" width="8.42578125" style="2" customWidth="1" outlineLevel="1"/>
    <col min="14" max="14" width="7" style="2" customWidth="1"/>
    <col min="15" max="16384" width="10.7109375" style="2"/>
  </cols>
  <sheetData>
    <row r="1" spans="2:17" s="7" customFormat="1" ht="19.899999999999999" customHeight="1"/>
    <row r="2" spans="2:17" s="7" customFormat="1" ht="27">
      <c r="D2" s="8" t="s">
        <v>32</v>
      </c>
      <c r="E2" s="9"/>
    </row>
    <row r="3" spans="2:17" s="7" customFormat="1">
      <c r="D3" s="10"/>
    </row>
    <row r="4" spans="2:17" s="7" customFormat="1" ht="18" customHeight="1">
      <c r="D4" s="11" t="s">
        <v>4</v>
      </c>
      <c r="E4" s="12">
        <v>44275</v>
      </c>
      <c r="O4" s="27" t="s">
        <v>6</v>
      </c>
      <c r="P4" s="28"/>
      <c r="Q4" s="13">
        <f>$E$4-WEEKDAY($E$4,2)+1</f>
        <v>44270</v>
      </c>
    </row>
    <row r="5" spans="2:17" s="7" customFormat="1" ht="18" customHeight="1">
      <c r="D5" s="11" t="s">
        <v>5</v>
      </c>
      <c r="E5" s="12">
        <f ca="1">TODAY()</f>
        <v>44323</v>
      </c>
      <c r="O5" s="14" t="s">
        <v>16</v>
      </c>
    </row>
    <row r="6" spans="2:17" s="7" customFormat="1" ht="19.899999999999999" customHeight="1"/>
    <row r="7" spans="2:17" s="7" customFormat="1" ht="45">
      <c r="B7" s="23" t="s">
        <v>0</v>
      </c>
      <c r="C7" s="24" t="s">
        <v>7</v>
      </c>
      <c r="D7" s="25" t="s">
        <v>6</v>
      </c>
      <c r="E7" s="25" t="s">
        <v>8</v>
      </c>
      <c r="F7" s="25" t="s">
        <v>9</v>
      </c>
      <c r="G7" s="25" t="s">
        <v>10</v>
      </c>
      <c r="H7" s="25" t="s">
        <v>11</v>
      </c>
      <c r="I7" s="25" t="s">
        <v>12</v>
      </c>
      <c r="J7" s="15" t="s">
        <v>3</v>
      </c>
      <c r="K7" s="15" t="s">
        <v>1</v>
      </c>
      <c r="L7" s="15" t="s">
        <v>2</v>
      </c>
    </row>
    <row r="8" spans="2:17" s="7" customFormat="1" ht="18" customHeight="1">
      <c r="B8" s="16">
        <v>1</v>
      </c>
      <c r="C8" s="17" t="s">
        <v>33</v>
      </c>
      <c r="D8" s="18">
        <v>44273</v>
      </c>
      <c r="E8" s="18">
        <v>44341</v>
      </c>
      <c r="F8" s="19">
        <f>IF(OR(D8="",E8=""),"",NETWORKDAYS.INTL(D8,E8,1,'Días Festivos'!$B$5:$B$34))</f>
        <v>49</v>
      </c>
      <c r="G8" s="19"/>
      <c r="H8" s="19">
        <f>IF(OR(D8="",E8=""),"",F8-G8)</f>
        <v>49</v>
      </c>
      <c r="I8" s="20">
        <v>0.85</v>
      </c>
      <c r="J8" s="19">
        <f>IF(OR(D8="",E8=""),"",E8-D8)</f>
        <v>68</v>
      </c>
      <c r="K8" s="19">
        <f ca="1">IF(OR(D8="",E8=""),"",IF(D8&gt;=$E$5,0,IF($E$5&gt;E8,E8-D8,E8-D8-1)))</f>
        <v>67</v>
      </c>
      <c r="L8" s="19">
        <f ca="1">IF(OR(D8="",E8=""),"",J8-K8)</f>
        <v>1</v>
      </c>
    </row>
    <row r="9" spans="2:17" s="7" customFormat="1" ht="18" customHeight="1">
      <c r="B9" s="16">
        <v>2</v>
      </c>
      <c r="C9" s="17" t="s">
        <v>34</v>
      </c>
      <c r="D9" s="18">
        <v>44285</v>
      </c>
      <c r="E9" s="18">
        <v>44345</v>
      </c>
      <c r="F9" s="19">
        <f>IF(OR(D9="",E9=""),"",NETWORKDAYS.INTL(D9,E9,1,'Días Festivos'!$B$5:$B$34))</f>
        <v>44</v>
      </c>
      <c r="G9" s="19">
        <f ca="1">IF(OR(D9="",E9=""),"",IF(D9&gt;=$E$5,0,IF($E$5&gt;E9,NETWORKDAYS.INTL(D9,E9,1,'Días Festivos'!$B$5:$B$34),NETWORKDAYS.INTL(D9,$E$5,1,'Días Festivos'!$B$5:$B$34)-1)))</f>
        <v>28</v>
      </c>
      <c r="H9" s="19">
        <f t="shared" ref="H9:H27" ca="1" si="0">IF(OR(D9="",E9=""),"",F9-G9)</f>
        <v>16</v>
      </c>
      <c r="I9" s="21">
        <v>0.25</v>
      </c>
      <c r="J9" s="19">
        <f t="shared" ref="J9:J27" si="1">IF(OR(D9="",E9=""),"",E9-D9)</f>
        <v>60</v>
      </c>
      <c r="K9" s="19">
        <f t="shared" ref="K9:K27" ca="1" si="2">IF(OR(D9="",E9=""),"",IF(D9&gt;=$E$5,0,IF($E$5&gt;E9,E9-D9,E9-D9-1)))</f>
        <v>59</v>
      </c>
      <c r="L9" s="19">
        <f t="shared" ref="L9:L27" ca="1" si="3">IF(OR(D9="",E9=""),"",J9-K9)</f>
        <v>1</v>
      </c>
    </row>
    <row r="10" spans="2:17" s="7" customFormat="1" ht="18" customHeight="1">
      <c r="B10" s="16">
        <v>3</v>
      </c>
      <c r="C10" s="17" t="s">
        <v>35</v>
      </c>
      <c r="D10" s="18">
        <v>44292</v>
      </c>
      <c r="E10" s="18">
        <v>44331</v>
      </c>
      <c r="F10" s="19">
        <f>IF(OR(D10="",E10=""),"",NETWORKDAYS.INTL(D10,E10,1,'Días Festivos'!$B$5:$B$34))</f>
        <v>29</v>
      </c>
      <c r="G10" s="19">
        <f ca="1">IF(OR(D10="",E10=""),"",IF(D10&gt;=$E$5,0,IF($E$5&gt;E10,NETWORKDAYS.INTL(D10,E10,1,'Días Festivos'!$B$5:$B$34),NETWORKDAYS.INTL(D10,$E$5,1,'Días Festivos'!$B$5:$B$34)-1)))</f>
        <v>23</v>
      </c>
      <c r="H10" s="19">
        <f t="shared" ca="1" si="0"/>
        <v>6</v>
      </c>
      <c r="I10" s="21">
        <v>0.85</v>
      </c>
      <c r="J10" s="19">
        <f t="shared" si="1"/>
        <v>39</v>
      </c>
      <c r="K10" s="19">
        <f t="shared" ca="1" si="2"/>
        <v>38</v>
      </c>
      <c r="L10" s="19">
        <f t="shared" ca="1" si="3"/>
        <v>1</v>
      </c>
    </row>
    <row r="11" spans="2:17" s="7" customFormat="1" ht="18" customHeight="1">
      <c r="B11" s="16">
        <v>4</v>
      </c>
      <c r="C11" s="17" t="s">
        <v>36</v>
      </c>
      <c r="D11" s="18">
        <v>44296</v>
      </c>
      <c r="E11" s="18">
        <v>44346</v>
      </c>
      <c r="F11" s="19">
        <f>IF(OR(D11="",E11=""),"",NETWORKDAYS.INTL(D11,E11,1,'Días Festivos'!$B$5:$B$34))</f>
        <v>35</v>
      </c>
      <c r="G11" s="19">
        <f ca="1">IF(OR(D11="",E11=""),"",IF(D11&gt;=$E$5,0,IF($E$5&gt;E11,NETWORKDAYS.INTL(D11,E11,1,'Días Festivos'!$B$5:$B$34),NETWORKDAYS.INTL(D11,$E$5,1,'Días Festivos'!$B$5:$B$34)-1)))</f>
        <v>19</v>
      </c>
      <c r="H11" s="19">
        <f t="shared" ca="1" si="0"/>
        <v>16</v>
      </c>
      <c r="I11" s="21">
        <v>0.4</v>
      </c>
      <c r="J11" s="19">
        <f t="shared" si="1"/>
        <v>50</v>
      </c>
      <c r="K11" s="19">
        <f t="shared" ca="1" si="2"/>
        <v>49</v>
      </c>
      <c r="L11" s="19">
        <f t="shared" ca="1" si="3"/>
        <v>1</v>
      </c>
    </row>
    <row r="12" spans="2:17" s="7" customFormat="1" ht="18" customHeight="1">
      <c r="B12" s="16">
        <v>5</v>
      </c>
      <c r="C12" s="17" t="s">
        <v>37</v>
      </c>
      <c r="D12" s="18">
        <v>44317</v>
      </c>
      <c r="E12" s="18">
        <v>44337</v>
      </c>
      <c r="F12" s="19">
        <f>IF(OR(D12="",E12=""),"",NETWORKDAYS.INTL(D12,E12,1,'Días Festivos'!$B$5:$B$34))</f>
        <v>15</v>
      </c>
      <c r="G12" s="19">
        <f ca="1">IF(OR(D12="",E12=""),"",IF(D12&gt;=$E$5,0,IF($E$5&gt;E12,NETWORKDAYS.INTL(D12,E12,1,'Días Festivos'!$B$5:$B$34),NETWORKDAYS.INTL(D12,$E$5,1,'Días Festivos'!$B$5:$B$34)-1)))</f>
        <v>4</v>
      </c>
      <c r="H12" s="19">
        <f t="shared" ca="1" si="0"/>
        <v>11</v>
      </c>
      <c r="I12" s="21">
        <v>0.3</v>
      </c>
      <c r="J12" s="19">
        <f t="shared" si="1"/>
        <v>20</v>
      </c>
      <c r="K12" s="19">
        <f t="shared" ca="1" si="2"/>
        <v>19</v>
      </c>
      <c r="L12" s="19">
        <f t="shared" ca="1" si="3"/>
        <v>1</v>
      </c>
    </row>
    <row r="13" spans="2:17" s="7" customFormat="1" ht="18" customHeight="1">
      <c r="B13" s="16">
        <v>6</v>
      </c>
      <c r="C13" s="17" t="s">
        <v>38</v>
      </c>
      <c r="D13" s="18">
        <v>44324</v>
      </c>
      <c r="E13" s="18">
        <v>44337</v>
      </c>
      <c r="F13" s="19">
        <f>IF(OR(D13="",E13=""),"",NETWORKDAYS.INTL(D13,E13,1,'Días Festivos'!$B$5:$B$34))</f>
        <v>10</v>
      </c>
      <c r="G13" s="19">
        <f ca="1">IF(OR(D13="",E13=""),"",IF(D13&gt;=$E$5,0,IF($E$5&gt;E13,NETWORKDAYS.INTL(D13,E13,1,'Días Festivos'!$B$5:$B$34),NETWORKDAYS.INTL(D13,$E$5,1,'Días Festivos'!$B$5:$B$34)-1)))</f>
        <v>0</v>
      </c>
      <c r="H13" s="19">
        <f t="shared" ca="1" si="0"/>
        <v>10</v>
      </c>
      <c r="I13" s="21">
        <v>0</v>
      </c>
      <c r="J13" s="19">
        <f t="shared" si="1"/>
        <v>13</v>
      </c>
      <c r="K13" s="19">
        <f t="shared" ca="1" si="2"/>
        <v>0</v>
      </c>
      <c r="L13" s="19">
        <f t="shared" ca="1" si="3"/>
        <v>13</v>
      </c>
    </row>
    <row r="14" spans="2:17" s="7" customFormat="1" ht="18" customHeight="1">
      <c r="B14" s="16">
        <v>7</v>
      </c>
      <c r="C14" s="17" t="s">
        <v>39</v>
      </c>
      <c r="D14" s="18">
        <v>44323</v>
      </c>
      <c r="E14" s="18">
        <v>44341</v>
      </c>
      <c r="F14" s="19">
        <f>IF(OR(D14="",E14=""),"",NETWORKDAYS.INTL(D14,E14,1,'Días Festivos'!$B$5:$B$34))</f>
        <v>13</v>
      </c>
      <c r="G14" s="19">
        <f ca="1">IF(OR(D14="",E14=""),"",IF(D14&gt;=$E$5,0,IF($E$5&gt;E14,NETWORKDAYS.INTL(D14,E14,1,'Días Festivos'!$B$5:$B$34),NETWORKDAYS.INTL(D14,$E$5,1,'Días Festivos'!$B$5:$B$34)-1)))</f>
        <v>0</v>
      </c>
      <c r="H14" s="19">
        <f t="shared" ca="1" si="0"/>
        <v>13</v>
      </c>
      <c r="I14" s="21">
        <v>0</v>
      </c>
      <c r="J14" s="19">
        <f t="shared" si="1"/>
        <v>18</v>
      </c>
      <c r="K14" s="19">
        <f t="shared" ca="1" si="2"/>
        <v>0</v>
      </c>
      <c r="L14" s="19">
        <f t="shared" ca="1" si="3"/>
        <v>18</v>
      </c>
    </row>
    <row r="15" spans="2:17" s="7" customFormat="1" ht="18" customHeight="1">
      <c r="B15" s="16">
        <v>8</v>
      </c>
      <c r="C15" s="17" t="s">
        <v>40</v>
      </c>
      <c r="D15" s="18"/>
      <c r="E15" s="18"/>
      <c r="F15" s="19" t="str">
        <f>IF(OR(D15="",E15=""),"",NETWORKDAYS.INTL(D15,E15,1,'Días Festivos'!$B$5:$B$34))</f>
        <v/>
      </c>
      <c r="G15" s="19" t="str">
        <f>IF(OR(D15="",E15=""),"",IF(D15&gt;=$E$5,0,IF($E$5&gt;E15,NETWORKDAYS.INTL(D15,E15,1,'Días Festivos'!$B$5:$B$34),NETWORKDAYS.INTL(D15,$E$5,1,'Días Festivos'!$B$5:$B$34)-1)))</f>
        <v/>
      </c>
      <c r="H15" s="19" t="str">
        <f t="shared" si="0"/>
        <v/>
      </c>
      <c r="I15" s="21"/>
      <c r="J15" s="19" t="str">
        <f t="shared" si="1"/>
        <v/>
      </c>
      <c r="K15" s="19" t="str">
        <f t="shared" si="2"/>
        <v/>
      </c>
      <c r="L15" s="19" t="str">
        <f t="shared" si="3"/>
        <v/>
      </c>
    </row>
    <row r="16" spans="2:17" s="7" customFormat="1" ht="18" customHeight="1">
      <c r="B16" s="16">
        <v>9</v>
      </c>
      <c r="C16" s="17" t="s">
        <v>41</v>
      </c>
      <c r="D16" s="18"/>
      <c r="E16" s="18"/>
      <c r="F16" s="19" t="str">
        <f>IF(OR(D16="",E16=""),"",NETWORKDAYS.INTL(D16,E16,1,'Días Festivos'!$B$5:$B$34))</f>
        <v/>
      </c>
      <c r="G16" s="19" t="str">
        <f>IF(OR(D16="",E16=""),"",IF(D16&gt;=$E$5,0,IF($E$5&gt;E16,NETWORKDAYS.INTL(D16,E16,1,'Días Festivos'!$B$5:$B$34),NETWORKDAYS.INTL(D16,$E$5,1,'Días Festivos'!$B$5:$B$34)-1)))</f>
        <v/>
      </c>
      <c r="H16" s="19" t="str">
        <f t="shared" si="0"/>
        <v/>
      </c>
      <c r="I16" s="21"/>
      <c r="J16" s="19" t="str">
        <f t="shared" si="1"/>
        <v/>
      </c>
      <c r="K16" s="19" t="str">
        <f t="shared" si="2"/>
        <v/>
      </c>
      <c r="L16" s="19" t="str">
        <f t="shared" si="3"/>
        <v/>
      </c>
    </row>
    <row r="17" spans="2:12" s="7" customFormat="1" ht="18" customHeight="1">
      <c r="B17" s="16">
        <v>10</v>
      </c>
      <c r="C17" s="17" t="s">
        <v>42</v>
      </c>
      <c r="D17" s="18"/>
      <c r="E17" s="18"/>
      <c r="F17" s="19" t="str">
        <f>IF(OR(D17="",E17=""),"",NETWORKDAYS.INTL(D17,E17,1,'Días Festivos'!$B$5:$B$34))</f>
        <v/>
      </c>
      <c r="G17" s="19" t="str">
        <f>IF(OR(D17="",E17=""),"",IF(D17&gt;=$E$5,0,IF($E$5&gt;E17,NETWORKDAYS.INTL(D17,E17,1,'Días Festivos'!$B$5:$B$34),NETWORKDAYS.INTL(D17,$E$5,1,'Días Festivos'!$B$5:$B$34)-1)))</f>
        <v/>
      </c>
      <c r="H17" s="19" t="str">
        <f t="shared" si="0"/>
        <v/>
      </c>
      <c r="I17" s="21"/>
      <c r="J17" s="19" t="str">
        <f t="shared" si="1"/>
        <v/>
      </c>
      <c r="K17" s="19" t="str">
        <f t="shared" si="2"/>
        <v/>
      </c>
      <c r="L17" s="19" t="str">
        <f t="shared" si="3"/>
        <v/>
      </c>
    </row>
    <row r="18" spans="2:12" s="7" customFormat="1" ht="18" customHeight="1">
      <c r="B18" s="16">
        <v>11</v>
      </c>
      <c r="C18" s="17" t="s">
        <v>43</v>
      </c>
      <c r="D18" s="18"/>
      <c r="E18" s="18"/>
      <c r="F18" s="19" t="str">
        <f>IF(OR(D18="",E18=""),"",NETWORKDAYS.INTL(D18,E18,1,'Días Festivos'!$B$5:$B$34))</f>
        <v/>
      </c>
      <c r="G18" s="19" t="str">
        <f>IF(OR(D18="",E18=""),"",IF(D18&gt;=$E$5,0,IF($E$5&gt;E18,NETWORKDAYS.INTL(D18,E18,1,'Días Festivos'!$B$5:$B$34),NETWORKDAYS.INTL(D18,$E$5,1,'Días Festivos'!$B$5:$B$34)-1)))</f>
        <v/>
      </c>
      <c r="H18" s="19" t="str">
        <f t="shared" si="0"/>
        <v/>
      </c>
      <c r="I18" s="21"/>
      <c r="J18" s="19" t="str">
        <f t="shared" si="1"/>
        <v/>
      </c>
      <c r="K18" s="19" t="str">
        <f t="shared" si="2"/>
        <v/>
      </c>
      <c r="L18" s="19" t="str">
        <f t="shared" si="3"/>
        <v/>
      </c>
    </row>
    <row r="19" spans="2:12" s="7" customFormat="1" ht="18" customHeight="1">
      <c r="B19" s="16">
        <v>12</v>
      </c>
      <c r="C19" s="17" t="s">
        <v>44</v>
      </c>
      <c r="D19" s="18"/>
      <c r="E19" s="18"/>
      <c r="F19" s="19" t="str">
        <f>IF(OR(D19="",E19=""),"",NETWORKDAYS.INTL(D19,E19,1,'Días Festivos'!$B$5:$B$34))</f>
        <v/>
      </c>
      <c r="G19" s="19" t="str">
        <f>IF(OR(D19="",E19=""),"",IF(D19&gt;=$E$5,0,IF($E$5&gt;E19,NETWORKDAYS.INTL(D19,E19,1,'Días Festivos'!$B$5:$B$34),NETWORKDAYS.INTL(D19,$E$5,1,'Días Festivos'!$B$5:$B$34)-1)))</f>
        <v/>
      </c>
      <c r="H19" s="19" t="str">
        <f t="shared" si="0"/>
        <v/>
      </c>
      <c r="I19" s="21"/>
      <c r="J19" s="19" t="str">
        <f t="shared" si="1"/>
        <v/>
      </c>
      <c r="K19" s="19" t="str">
        <f t="shared" si="2"/>
        <v/>
      </c>
      <c r="L19" s="19" t="str">
        <f t="shared" si="3"/>
        <v/>
      </c>
    </row>
    <row r="20" spans="2:12" s="7" customFormat="1" ht="18" customHeight="1">
      <c r="B20" s="16">
        <v>13</v>
      </c>
      <c r="C20" s="17"/>
      <c r="D20" s="18"/>
      <c r="E20" s="18"/>
      <c r="F20" s="19" t="str">
        <f>IF(OR(D20="",E20=""),"",NETWORKDAYS.INTL(D20,E20,1,'Días Festivos'!$B$5:$B$34))</f>
        <v/>
      </c>
      <c r="G20" s="19" t="str">
        <f>IF(OR(D20="",E20=""),"",IF(D20&gt;=$E$5,0,IF($E$5&gt;E20,NETWORKDAYS.INTL(D20,E20,1,'Días Festivos'!$B$5:$B$34),NETWORKDAYS.INTL(D20,$E$5,1,'Días Festivos'!$B$5:$B$34)-1)))</f>
        <v/>
      </c>
      <c r="H20" s="19" t="str">
        <f t="shared" si="0"/>
        <v/>
      </c>
      <c r="I20" s="21"/>
      <c r="J20" s="19" t="str">
        <f t="shared" si="1"/>
        <v/>
      </c>
      <c r="K20" s="19" t="str">
        <f t="shared" si="2"/>
        <v/>
      </c>
      <c r="L20" s="19" t="str">
        <f t="shared" si="3"/>
        <v/>
      </c>
    </row>
    <row r="21" spans="2:12" s="7" customFormat="1" ht="18" customHeight="1">
      <c r="B21" s="16">
        <v>14</v>
      </c>
      <c r="C21" s="17"/>
      <c r="D21" s="18"/>
      <c r="E21" s="18"/>
      <c r="F21" s="19" t="str">
        <f>IF(OR(D21="",E21=""),"",NETWORKDAYS.INTL(D21,E21,1,'Días Festivos'!$B$5:$B$34))</f>
        <v/>
      </c>
      <c r="G21" s="19" t="str">
        <f>IF(OR(D21="",E21=""),"",IF(D21&gt;=$E$5,0,IF($E$5&gt;E21,NETWORKDAYS.INTL(D21,E21,1,'Días Festivos'!$B$5:$B$34),NETWORKDAYS.INTL(D21,$E$5,1,'Días Festivos'!$B$5:$B$34)-1)))</f>
        <v/>
      </c>
      <c r="H21" s="19" t="str">
        <f t="shared" si="0"/>
        <v/>
      </c>
      <c r="I21" s="21"/>
      <c r="J21" s="19" t="str">
        <f t="shared" si="1"/>
        <v/>
      </c>
      <c r="K21" s="19" t="str">
        <f t="shared" si="2"/>
        <v/>
      </c>
      <c r="L21" s="19" t="str">
        <f t="shared" si="3"/>
        <v/>
      </c>
    </row>
    <row r="22" spans="2:12" s="7" customFormat="1" ht="18" customHeight="1">
      <c r="B22" s="16">
        <v>15</v>
      </c>
      <c r="C22" s="17"/>
      <c r="D22" s="18"/>
      <c r="E22" s="18"/>
      <c r="F22" s="19" t="str">
        <f>IF(OR(D22="",E22=""),"",NETWORKDAYS.INTL(D22,E22,1,'Días Festivos'!$B$5:$B$34))</f>
        <v/>
      </c>
      <c r="G22" s="19" t="str">
        <f>IF(OR(D22="",E22=""),"",IF(D22&gt;=$E$5,0,IF($E$5&gt;E22,NETWORKDAYS.INTL(D22,E22,1,'Días Festivos'!$B$5:$B$34),NETWORKDAYS.INTL(D22,$E$5,1,'Días Festivos'!$B$5:$B$34)-1)))</f>
        <v/>
      </c>
      <c r="H22" s="19" t="str">
        <f t="shared" si="0"/>
        <v/>
      </c>
      <c r="I22" s="21"/>
      <c r="J22" s="19" t="str">
        <f t="shared" si="1"/>
        <v/>
      </c>
      <c r="K22" s="19" t="str">
        <f t="shared" si="2"/>
        <v/>
      </c>
      <c r="L22" s="19" t="str">
        <f t="shared" si="3"/>
        <v/>
      </c>
    </row>
    <row r="23" spans="2:12" s="7" customFormat="1" ht="18" customHeight="1">
      <c r="B23" s="16">
        <v>16</v>
      </c>
      <c r="C23" s="17"/>
      <c r="D23" s="18"/>
      <c r="E23" s="18"/>
      <c r="F23" s="19" t="str">
        <f>IF(OR(D23="",E23=""),"",NETWORKDAYS.INTL(D23,E23,1,'Días Festivos'!$B$5:$B$34))</f>
        <v/>
      </c>
      <c r="G23" s="19" t="str">
        <f>IF(OR(D23="",E23=""),"",IF(D23&gt;=$E$5,0,IF($E$5&gt;E23,NETWORKDAYS.INTL(D23,E23,1,'Días Festivos'!$B$5:$B$34),NETWORKDAYS.INTL(D23,$E$5,1,'Días Festivos'!$B$5:$B$34)-1)))</f>
        <v/>
      </c>
      <c r="H23" s="19" t="str">
        <f t="shared" si="0"/>
        <v/>
      </c>
      <c r="I23" s="21"/>
      <c r="J23" s="19" t="str">
        <f t="shared" si="1"/>
        <v/>
      </c>
      <c r="K23" s="19" t="str">
        <f t="shared" si="2"/>
        <v/>
      </c>
      <c r="L23" s="19" t="str">
        <f t="shared" si="3"/>
        <v/>
      </c>
    </row>
    <row r="24" spans="2:12" s="7" customFormat="1" ht="18" customHeight="1">
      <c r="B24" s="16">
        <v>17</v>
      </c>
      <c r="C24" s="17"/>
      <c r="D24" s="18"/>
      <c r="E24" s="18"/>
      <c r="F24" s="19" t="str">
        <f>IF(OR(D24="",E24=""),"",NETWORKDAYS.INTL(D24,E24,1,'Días Festivos'!$B$5:$B$34))</f>
        <v/>
      </c>
      <c r="G24" s="19" t="str">
        <f>IF(OR(D24="",E24=""),"",IF(D24&gt;=$E$5,0,IF($E$5&gt;E24,NETWORKDAYS.INTL(D24,E24,1,'Días Festivos'!$B$5:$B$34),NETWORKDAYS.INTL(D24,$E$5,1,'Días Festivos'!$B$5:$B$34)-1)))</f>
        <v/>
      </c>
      <c r="H24" s="19" t="str">
        <f t="shared" si="0"/>
        <v/>
      </c>
      <c r="I24" s="21"/>
      <c r="J24" s="19" t="str">
        <f t="shared" si="1"/>
        <v/>
      </c>
      <c r="K24" s="19" t="str">
        <f t="shared" si="2"/>
        <v/>
      </c>
      <c r="L24" s="19" t="str">
        <f t="shared" si="3"/>
        <v/>
      </c>
    </row>
    <row r="25" spans="2:12" s="7" customFormat="1" ht="18" customHeight="1">
      <c r="B25" s="16">
        <v>18</v>
      </c>
      <c r="C25" s="17"/>
      <c r="D25" s="18"/>
      <c r="E25" s="18"/>
      <c r="F25" s="19" t="str">
        <f>IF(OR(D25="",E25=""),"",NETWORKDAYS.INTL(D25,E25,1,'Días Festivos'!$B$5:$B$34))</f>
        <v/>
      </c>
      <c r="G25" s="19" t="str">
        <f>IF(OR(D25="",E25=""),"",IF(D25&gt;=$E$5,0,IF($E$5&gt;E25,NETWORKDAYS.INTL(D25,E25,1,'Días Festivos'!$B$5:$B$34),NETWORKDAYS.INTL(D25,$E$5,1,'Días Festivos'!$B$5:$B$34)-1)))</f>
        <v/>
      </c>
      <c r="H25" s="19" t="str">
        <f t="shared" si="0"/>
        <v/>
      </c>
      <c r="I25" s="21"/>
      <c r="J25" s="19" t="str">
        <f t="shared" si="1"/>
        <v/>
      </c>
      <c r="K25" s="19" t="str">
        <f t="shared" si="2"/>
        <v/>
      </c>
      <c r="L25" s="19" t="str">
        <f t="shared" si="3"/>
        <v/>
      </c>
    </row>
    <row r="26" spans="2:12" s="7" customFormat="1" ht="18" customHeight="1">
      <c r="B26" s="16">
        <v>19</v>
      </c>
      <c r="C26" s="17"/>
      <c r="D26" s="18"/>
      <c r="E26" s="18"/>
      <c r="F26" s="19" t="str">
        <f>IF(OR(D26="",E26=""),"",NETWORKDAYS.INTL(D26,E26,1,'Días Festivos'!$B$5:$B$34))</f>
        <v/>
      </c>
      <c r="G26" s="19" t="str">
        <f>IF(OR(D26="",E26=""),"",IF(D26&gt;=$E$5,0,IF($E$5&gt;E26,NETWORKDAYS.INTL(D26,E26,1,'Días Festivos'!$B$5:$B$34),NETWORKDAYS.INTL(D26,$E$5,1,'Días Festivos'!$B$5:$B$34)-1)))</f>
        <v/>
      </c>
      <c r="H26" s="19" t="str">
        <f t="shared" si="0"/>
        <v/>
      </c>
      <c r="I26" s="21"/>
      <c r="J26" s="19" t="str">
        <f t="shared" si="1"/>
        <v/>
      </c>
      <c r="K26" s="19" t="str">
        <f t="shared" si="2"/>
        <v/>
      </c>
      <c r="L26" s="19" t="str">
        <f t="shared" si="3"/>
        <v/>
      </c>
    </row>
    <row r="27" spans="2:12" s="7" customFormat="1" ht="18" customHeight="1">
      <c r="B27" s="16">
        <v>20</v>
      </c>
      <c r="C27" s="22"/>
      <c r="D27" s="18"/>
      <c r="E27" s="18"/>
      <c r="F27" s="19" t="str">
        <f>IF(OR(D27="",E27=""),"",NETWORKDAYS.INTL(D27,E27,1,'Días Festivos'!$B$5:$B$34))</f>
        <v/>
      </c>
      <c r="G27" s="19" t="str">
        <f>IF(OR(D27="",E27=""),"",IF(D27&gt;=$E$5,0,IF($E$5&gt;E27,NETWORKDAYS.INTL(D27,E27,1,'Días Festivos'!$B$5:$B$34),NETWORKDAYS.INTL(D27,$E$5,1,'Días Festivos'!$B$5:$B$34)-1)))</f>
        <v/>
      </c>
      <c r="H27" s="19" t="str">
        <f t="shared" si="0"/>
        <v/>
      </c>
      <c r="I27" s="21"/>
      <c r="J27" s="19" t="str">
        <f t="shared" si="1"/>
        <v/>
      </c>
      <c r="K27" s="19" t="str">
        <f t="shared" si="2"/>
        <v/>
      </c>
      <c r="L27" s="19" t="str">
        <f t="shared" si="3"/>
        <v/>
      </c>
    </row>
    <row r="28" spans="2:12" s="7" customFormat="1"/>
    <row r="29" spans="2:12" s="7" customFormat="1"/>
    <row r="30" spans="2:12" s="7" customFormat="1"/>
    <row r="31" spans="2:12" s="7" customFormat="1"/>
    <row r="32" spans="2:12" s="7" customFormat="1"/>
    <row r="33" s="7" customFormat="1"/>
    <row r="34" s="7" customFormat="1"/>
    <row r="35" s="7" customFormat="1"/>
    <row r="36" s="7" customFormat="1"/>
    <row r="37" s="7" customFormat="1"/>
    <row r="38" s="7" customFormat="1"/>
    <row r="39" s="7" customFormat="1"/>
  </sheetData>
  <sheetProtection insertRows="0" deleteRows="0"/>
  <mergeCells count="1">
    <mergeCell ref="O4:P4"/>
  </mergeCells>
  <phoneticPr fontId="9" type="noConversion"/>
  <conditionalFormatting sqref="B8:B27">
    <cfRule type="expression" dxfId="14" priority="1">
      <formula>$C8=""</formula>
    </cfRule>
  </conditionalFormatting>
  <pageMargins left="0.25" right="0.25" top="0.75" bottom="0.75" header="0.3" footer="0.3"/>
  <pageSetup paperSize="8" scale="90" orientation="portrait" horizontalDpi="0" verticalDpi="0"/>
  <colBreaks count="1" manualBreakCount="1">
    <brk id="13" max="28" man="1"/>
  </colBreak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39"/>
  <sheetViews>
    <sheetView showGridLines="0" zoomScaleNormal="100" workbookViewId="0">
      <pane ySplit="4" topLeftCell="A5" activePane="bottomLeft" state="frozen"/>
      <selection pane="bottomLeft" activeCell="H8" sqref="H8"/>
    </sheetView>
  </sheetViews>
  <sheetFormatPr baseColWidth="10" defaultColWidth="10.7109375" defaultRowHeight="14.25"/>
  <cols>
    <col min="1" max="1" width="10.7109375" style="5"/>
    <col min="2" max="2" width="20.28515625" style="5" customWidth="1"/>
    <col min="3" max="4" width="10.7109375" style="5"/>
    <col min="5" max="5" width="10.7109375" style="5" customWidth="1"/>
    <col min="6" max="16384" width="10.7109375" style="5"/>
  </cols>
  <sheetData>
    <row r="1" spans="2:2" s="2" customFormat="1"/>
    <row r="2" spans="2:2" s="2" customFormat="1"/>
    <row r="3" spans="2:2" s="2" customFormat="1"/>
    <row r="4" spans="2:2" s="26" customFormat="1" ht="19.899999999999999" customHeight="1">
      <c r="B4" s="23" t="s">
        <v>25</v>
      </c>
    </row>
    <row r="5" spans="2:2">
      <c r="B5" s="3">
        <v>43101</v>
      </c>
    </row>
    <row r="6" spans="2:2">
      <c r="B6" s="1">
        <v>43115</v>
      </c>
    </row>
    <row r="7" spans="2:2">
      <c r="B7" s="1">
        <v>43150</v>
      </c>
    </row>
    <row r="8" spans="2:2">
      <c r="B8" s="1">
        <v>43248</v>
      </c>
    </row>
    <row r="9" spans="2:2">
      <c r="B9" s="1">
        <v>43285</v>
      </c>
    </row>
    <row r="10" spans="2:2">
      <c r="B10" s="1">
        <v>43346</v>
      </c>
    </row>
    <row r="11" spans="2:2">
      <c r="B11" s="1">
        <v>43381</v>
      </c>
    </row>
    <row r="12" spans="2:2">
      <c r="B12" s="1">
        <v>43416</v>
      </c>
    </row>
    <row r="13" spans="2:2">
      <c r="B13" s="1">
        <v>43426</v>
      </c>
    </row>
    <row r="14" spans="2:2">
      <c r="B14" s="1">
        <v>43459</v>
      </c>
    </row>
    <row r="15" spans="2:2">
      <c r="B15" s="1">
        <v>43466</v>
      </c>
    </row>
    <row r="16" spans="2:2">
      <c r="B16" s="1">
        <v>43486</v>
      </c>
    </row>
    <row r="17" spans="2:2">
      <c r="B17" s="1">
        <v>43514</v>
      </c>
    </row>
    <row r="18" spans="2:2">
      <c r="B18" s="1">
        <v>43612</v>
      </c>
    </row>
    <row r="19" spans="2:2">
      <c r="B19" s="1">
        <v>43650</v>
      </c>
    </row>
    <row r="20" spans="2:2">
      <c r="B20" s="1">
        <v>43710</v>
      </c>
    </row>
    <row r="21" spans="2:2">
      <c r="B21" s="1">
        <v>43752</v>
      </c>
    </row>
    <row r="22" spans="2:2">
      <c r="B22" s="1">
        <v>43780</v>
      </c>
    </row>
    <row r="23" spans="2:2">
      <c r="B23" s="1">
        <v>43797</v>
      </c>
    </row>
    <row r="24" spans="2:2">
      <c r="B24" s="1">
        <v>43824</v>
      </c>
    </row>
    <row r="25" spans="2:2">
      <c r="B25" s="1">
        <v>43831</v>
      </c>
    </row>
    <row r="26" spans="2:2">
      <c r="B26" s="1">
        <v>43850</v>
      </c>
    </row>
    <row r="27" spans="2:2">
      <c r="B27" s="1">
        <v>43878</v>
      </c>
    </row>
    <row r="28" spans="2:2">
      <c r="B28" s="1">
        <v>43976</v>
      </c>
    </row>
    <row r="29" spans="2:2">
      <c r="B29" s="1">
        <v>44015</v>
      </c>
    </row>
    <row r="30" spans="2:2">
      <c r="B30" s="1">
        <v>44081</v>
      </c>
    </row>
    <row r="31" spans="2:2">
      <c r="B31" s="1">
        <v>44116</v>
      </c>
    </row>
    <row r="32" spans="2:2">
      <c r="B32" s="1">
        <v>44146</v>
      </c>
    </row>
    <row r="33" spans="2:2">
      <c r="B33" s="1">
        <v>44161</v>
      </c>
    </row>
    <row r="34" spans="2:2">
      <c r="B34" s="1">
        <v>44190</v>
      </c>
    </row>
    <row r="38" spans="2:2">
      <c r="B38" s="5" t="s">
        <v>26</v>
      </c>
    </row>
    <row r="39" spans="2:2">
      <c r="B39" s="5" t="s">
        <v>27</v>
      </c>
    </row>
  </sheetData>
  <pageMargins left="0.7" right="0.7" top="0.75" bottom="0.75" header="0.3" footer="0.3"/>
  <pageSetup paperSize="8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Instrucciones</vt:lpstr>
      <vt:lpstr>Diagrama de Gantt</vt:lpstr>
      <vt:lpstr>Días Festivos</vt:lpstr>
      <vt:lpstr>'Diagrama de Gantt'!Área_de_impresión</vt:lpstr>
      <vt:lpstr>'Días Festivos'!Área_de_impresión</vt:lpstr>
      <vt:lpstr>Instrucciones!Área_de_impresión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Alena</dc:creator>
  <cp:lastModifiedBy>Yuyo</cp:lastModifiedBy>
  <cp:lastPrinted>2020-04-03T17:21:47Z</cp:lastPrinted>
  <dcterms:created xsi:type="dcterms:W3CDTF">2018-09-04T11:19:38Z</dcterms:created>
  <dcterms:modified xsi:type="dcterms:W3CDTF">2021-05-07T13:47:56Z</dcterms:modified>
</cp:coreProperties>
</file>