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61cf14dcd9b14a26/Documenti/"/>
    </mc:Choice>
  </mc:AlternateContent>
  <xr:revisionPtr revIDLastSave="364" documentId="14_{9F011214-9909-496A-801D-B4C8A0249238}" xr6:coauthVersionLast="47" xr6:coauthVersionMax="47" xr10:uidLastSave="{070FD507-D075-4641-A4B0-F90C62DFC107}"/>
  <bookViews>
    <workbookView xWindow="-120" yWindow="-120" windowWidth="29040" windowHeight="15720" xr2:uid="{00000000-000D-0000-FFFF-FFFF00000000}"/>
  </bookViews>
  <sheets>
    <sheet name="Spesa" sheetId="1" r:id="rId1"/>
    <sheet name="Dati" sheetId="2" r:id="rId2"/>
    <sheet name="BuoniPasto" sheetId="3" r:id="rId3"/>
  </sheets>
  <definedNames>
    <definedName name="ImportoMaxBuoni">BuoniPasto!$D$2</definedName>
    <definedName name="NumBuoniPastoUsati">Spesa!$G$5</definedName>
    <definedName name="NumMaxBuoni">BuoniPasto!$C$2</definedName>
    <definedName name="rngGenereProdotti">Spesa!$A$2:$A$101</definedName>
    <definedName name="rngPrezziProdotti">Spesa!$D$2:$D$101</definedName>
    <definedName name="TOT">Spesa!$F$2</definedName>
    <definedName name="TOTAlimentari">Spesa!$G$2</definedName>
    <definedName name="ValoreBuonoPasto">BuoniPasto!$A$2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G2" i="1"/>
  <c r="G5" i="1"/>
  <c r="F2" i="1"/>
  <c r="G8" i="1"/>
</calcChain>
</file>

<file path=xl/sharedStrings.xml><?xml version="1.0" encoding="utf-8"?>
<sst xmlns="http://schemas.openxmlformats.org/spreadsheetml/2006/main" count="242" uniqueCount="176">
  <si>
    <t>Alimentare</t>
  </si>
  <si>
    <t>Non alimentare</t>
  </si>
  <si>
    <t>Frutta</t>
  </si>
  <si>
    <t>Verdura</t>
  </si>
  <si>
    <t>Latte e derivati</t>
  </si>
  <si>
    <t>Carne</t>
  </si>
  <si>
    <t>Pesce</t>
  </si>
  <si>
    <t>Pane e cereali</t>
  </si>
  <si>
    <t>Prodotti in scatola</t>
  </si>
  <si>
    <t>Bevande</t>
  </si>
  <si>
    <t>Cura della persona</t>
  </si>
  <si>
    <t>Cura della casa</t>
  </si>
  <si>
    <t>Cura del corpo</t>
  </si>
  <si>
    <t>Mele</t>
  </si>
  <si>
    <t>Banane</t>
  </si>
  <si>
    <t>Arance</t>
  </si>
  <si>
    <t>Pere</t>
  </si>
  <si>
    <t>Fragole</t>
  </si>
  <si>
    <t>Uva</t>
  </si>
  <si>
    <t>Limoni</t>
  </si>
  <si>
    <t>Meloni</t>
  </si>
  <si>
    <t>Pesche</t>
  </si>
  <si>
    <t>Kiwi</t>
  </si>
  <si>
    <t>Pomodori</t>
  </si>
  <si>
    <t>Insalata</t>
  </si>
  <si>
    <t>Carote</t>
  </si>
  <si>
    <t>Zucchine</t>
  </si>
  <si>
    <t>Cipolle</t>
  </si>
  <si>
    <t>Peperoni</t>
  </si>
  <si>
    <t>Patate</t>
  </si>
  <si>
    <t>Spinaci</t>
  </si>
  <si>
    <t>Cavoli</t>
  </si>
  <si>
    <t>Sedano</t>
  </si>
  <si>
    <t>Latte</t>
  </si>
  <si>
    <t>Yogurt</t>
  </si>
  <si>
    <t>Formaggio</t>
  </si>
  <si>
    <t>Burro</t>
  </si>
  <si>
    <t>Panna</t>
  </si>
  <si>
    <t>Ricotta</t>
  </si>
  <si>
    <t>Mozzarella</t>
  </si>
  <si>
    <t>Mascarpone</t>
  </si>
  <si>
    <t>Parmigiano</t>
  </si>
  <si>
    <t>Pollo</t>
  </si>
  <si>
    <t>Manzo</t>
  </si>
  <si>
    <t>Maiale</t>
  </si>
  <si>
    <t>Agnello</t>
  </si>
  <si>
    <t>Hamburger</t>
  </si>
  <si>
    <t>Tonno</t>
  </si>
  <si>
    <t>Bastoncini</t>
  </si>
  <si>
    <t>Croccole</t>
  </si>
  <si>
    <t>Filetti findus</t>
  </si>
  <si>
    <t>Pane</t>
  </si>
  <si>
    <t>Pasta</t>
  </si>
  <si>
    <t>Riso</t>
  </si>
  <si>
    <t>Farina</t>
  </si>
  <si>
    <t>Biscotti</t>
  </si>
  <si>
    <t>Grano</t>
  </si>
  <si>
    <t>Quinoa</t>
  </si>
  <si>
    <t>Avena</t>
  </si>
  <si>
    <t>Pan bauletto</t>
  </si>
  <si>
    <t>Pomodori pelati</t>
  </si>
  <si>
    <t>Passata di pomodoro</t>
  </si>
  <si>
    <t>Sughi pronti</t>
  </si>
  <si>
    <t>Colazione</t>
  </si>
  <si>
    <t>Burro d'arachidi</t>
  </si>
  <si>
    <t>Tè</t>
  </si>
  <si>
    <t>Bibite gassate</t>
  </si>
  <si>
    <t>Vino</t>
  </si>
  <si>
    <t>Birra</t>
  </si>
  <si>
    <t>Caffè</t>
  </si>
  <si>
    <t>Bevande vegetali (latte di soia, latte di mandorla)</t>
  </si>
  <si>
    <t>Acqua</t>
  </si>
  <si>
    <t>Succhi</t>
  </si>
  <si>
    <t>Shampoo</t>
  </si>
  <si>
    <t>Sapone</t>
  </si>
  <si>
    <t>Dentifricio</t>
  </si>
  <si>
    <t>Deodorante</t>
  </si>
  <si>
    <t>Creme idratanti</t>
  </si>
  <si>
    <t>Profumi</t>
  </si>
  <si>
    <t>Salviette umidificate</t>
  </si>
  <si>
    <t>Balsamo</t>
  </si>
  <si>
    <t>Spazzolino</t>
  </si>
  <si>
    <t>Trucchi</t>
  </si>
  <si>
    <t>Detersivo per bucato</t>
  </si>
  <si>
    <t>Detersivo per piatti</t>
  </si>
  <si>
    <t>Pulitori multiuso</t>
  </si>
  <si>
    <t>Carta igienica</t>
  </si>
  <si>
    <t>Sacchetti per la spazzatura</t>
  </si>
  <si>
    <t>Candele profumate</t>
  </si>
  <si>
    <t>Ammorbidente</t>
  </si>
  <si>
    <t>Scottex</t>
  </si>
  <si>
    <t>Cerotti</t>
  </si>
  <si>
    <t>Antidolorifici</t>
  </si>
  <si>
    <t>Vitamine e integratori</t>
  </si>
  <si>
    <t>Bende</t>
  </si>
  <si>
    <t>Assorbenti</t>
  </si>
  <si>
    <t>Cura dei piedi</t>
  </si>
  <si>
    <t>Cura delle unghie</t>
  </si>
  <si>
    <t>Rasoi</t>
  </si>
  <si>
    <t>Detersivo per i pavimenti</t>
  </si>
  <si>
    <t>Detergente per il wc</t>
  </si>
  <si>
    <t>Detergente per il vetro</t>
  </si>
  <si>
    <t>Detergente per il forno</t>
  </si>
  <si>
    <t>Sgrassatore</t>
  </si>
  <si>
    <t>Seleziona genere</t>
  </si>
  <si>
    <t>Seleziona categoria</t>
  </si>
  <si>
    <t>Seleziona prodotto</t>
  </si>
  <si>
    <t>Legumi</t>
  </si>
  <si>
    <t>Piselli</t>
  </si>
  <si>
    <t>Lenticchie</t>
  </si>
  <si>
    <t>Fagioli</t>
  </si>
  <si>
    <t>Disinfettante</t>
  </si>
  <si>
    <t>Depilazione</t>
  </si>
  <si>
    <t>Prezzo prodotto</t>
  </si>
  <si>
    <t>TOT</t>
  </si>
  <si>
    <t>TOT alimentari</t>
  </si>
  <si>
    <t>Valore buono pasto</t>
  </si>
  <si>
    <t>Max(# buoni per transazione)</t>
  </si>
  <si>
    <t>Importo max pagabile per signola transazione</t>
  </si>
  <si>
    <t># Buoni Pasto</t>
  </si>
  <si>
    <t>Differenza da pagare</t>
  </si>
  <si>
    <t>Finocchi</t>
  </si>
  <si>
    <t>Acqua distillata</t>
  </si>
  <si>
    <t>Stira e ammira</t>
  </si>
  <si>
    <t>Melanzane</t>
  </si>
  <si>
    <t>Radicchio</t>
  </si>
  <si>
    <t>Crudo</t>
  </si>
  <si>
    <t>Cotto</t>
  </si>
  <si>
    <t>Tacchino</t>
  </si>
  <si>
    <t>Bresaola</t>
  </si>
  <si>
    <t>Salame</t>
  </si>
  <si>
    <t>Golfetta</t>
  </si>
  <si>
    <t>Vitello</t>
  </si>
  <si>
    <t>Zucca</t>
  </si>
  <si>
    <t>Speck</t>
  </si>
  <si>
    <t>Scamorza</t>
  </si>
  <si>
    <t xml:space="preserve">Philadelphia </t>
  </si>
  <si>
    <t>Stracchino</t>
  </si>
  <si>
    <t>Pastiglie lavastoviglie</t>
  </si>
  <si>
    <t>Sale lavastoviglie</t>
  </si>
  <si>
    <t>Brillantante</t>
  </si>
  <si>
    <t>Salvaslip</t>
  </si>
  <si>
    <t>Carciofi</t>
  </si>
  <si>
    <t>Aglio</t>
  </si>
  <si>
    <t>Peperoncino</t>
  </si>
  <si>
    <t>Ovatta</t>
  </si>
  <si>
    <t>Struccante</t>
  </si>
  <si>
    <t>Porti</t>
  </si>
  <si>
    <t>Fagiolini</t>
  </si>
  <si>
    <t>Prezzemolo</t>
  </si>
  <si>
    <t>Sale</t>
  </si>
  <si>
    <t>Zucchero</t>
  </si>
  <si>
    <t>Salmone</t>
  </si>
  <si>
    <t>Scampi</t>
  </si>
  <si>
    <t>Gamberi</t>
  </si>
  <si>
    <t>Cozze</t>
  </si>
  <si>
    <t>Vongole</t>
  </si>
  <si>
    <t>Calamari</t>
  </si>
  <si>
    <t>Uova</t>
  </si>
  <si>
    <t>Pasta sfoglia</t>
  </si>
  <si>
    <t>Ace gentile</t>
  </si>
  <si>
    <t>Marmellata</t>
  </si>
  <si>
    <t>Piadine</t>
  </si>
  <si>
    <t>Duck fresh disks</t>
  </si>
  <si>
    <t>Scalogno</t>
  </si>
  <si>
    <t>Cioccolato</t>
  </si>
  <si>
    <t>Coppa</t>
  </si>
  <si>
    <t>Salsiccia</t>
  </si>
  <si>
    <t>Basilico</t>
  </si>
  <si>
    <t>Stracciatella</t>
  </si>
  <si>
    <t>Bufala</t>
  </si>
  <si>
    <t>Provola</t>
  </si>
  <si>
    <t>Provola affumicata</t>
  </si>
  <si>
    <t>Lievito</t>
  </si>
  <si>
    <t>Gorgonzola</t>
  </si>
  <si>
    <t>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</si>
</sst>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70C0"/>
      </bottom>
      <diagonal/>
    </border>
    <border>
      <left/>
      <right style="thin">
        <color rgb="FF7F7F7F"/>
      </right>
      <top/>
      <bottom style="medium">
        <color rgb="FF0070C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0" fontId="6" fillId="0" borderId="5" xfId="0" applyFont="1" applyBorder="1"/>
    <xf numFmtId="0" fontId="6" fillId="0" borderId="6" xfId="0" applyFont="1" applyBorder="1"/>
    <xf numFmtId="0" fontId="7" fillId="2" borderId="4" xfId="2" applyFont="1" applyBorder="1"/>
    <xf numFmtId="0" fontId="4" fillId="2" borderId="4" xfId="5" applyFont="1" applyFill="1" applyBorder="1"/>
    <xf numFmtId="164" fontId="0" fillId="0" borderId="0" xfId="0" applyNumberFormat="1"/>
    <xf numFmtId="44" fontId="0" fillId="0" borderId="0" xfId="1" applyFont="1"/>
    <xf numFmtId="0" fontId="4" fillId="3" borderId="7" xfId="4" applyBorder="1"/>
    <xf numFmtId="0" fontId="4" fillId="0" borderId="8" xfId="5" applyFont="1" applyBorder="1"/>
    <xf numFmtId="0" fontId="4" fillId="3" borderId="4" xfId="4" applyBorder="1"/>
    <xf numFmtId="164" fontId="3" fillId="3" borderId="0" xfId="1" applyNumberFormat="1" applyFont="1" applyFill="1" applyBorder="1"/>
    <xf numFmtId="0" fontId="3" fillId="3" borderId="0" xfId="3" applyBorder="1"/>
    <xf numFmtId="164" fontId="3" fillId="3" borderId="0" xfId="3" applyNumberFormat="1" applyBorder="1"/>
  </cellXfs>
  <cellStyles count="6">
    <cellStyle name="Calculation" xfId="4" builtinId="22"/>
    <cellStyle name="Currency" xfId="1" builtinId="4"/>
    <cellStyle name="Input" xfId="2" builtinId="20"/>
    <cellStyle name="Linked Cell" xfId="5" builtinId="24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D1" zoomScaleNormal="100" workbookViewId="0">
      <selection activeCell="F15" sqref="F15"/>
    </sheetView>
  </sheetViews>
  <sheetFormatPr defaultRowHeight="15" x14ac:dyDescent="0.2"/>
  <cols>
    <col min="1" max="1" width="16.0078125" bestFit="1" customWidth="1"/>
    <col min="2" max="2" width="17.890625" bestFit="1" customWidth="1"/>
    <col min="3" max="3" width="17.75390625" bestFit="1" customWidth="1"/>
    <col min="4" max="4" width="17.75390625" style="5" bestFit="1" customWidth="1"/>
    <col min="7" max="7" width="18.96484375" bestFit="1" customWidth="1"/>
    <col min="9" max="9" width="18.96484375" bestFit="1" customWidth="1"/>
  </cols>
  <sheetData>
    <row r="1" spans="1:7" ht="15.75" thickBot="1" x14ac:dyDescent="0.25">
      <c r="A1" s="3" t="s">
        <v>104</v>
      </c>
      <c r="B1" s="3" t="s">
        <v>105</v>
      </c>
      <c r="C1" s="3" t="s">
        <v>106</v>
      </c>
      <c r="D1" s="4" t="s">
        <v>113</v>
      </c>
      <c r="F1" s="9" t="s">
        <v>114</v>
      </c>
      <c r="G1" s="9" t="s">
        <v>115</v>
      </c>
    </row>
    <row r="2" spans="1:7" x14ac:dyDescent="0.2">
      <c r="A2" t="s">
        <v>0</v>
      </c>
      <c r="B2" t="s">
        <v>3</v>
      </c>
      <c r="C2" t="s">
        <v>29</v>
      </c>
      <c r="D2" s="5">
        <v>3.48</v>
      </c>
      <c r="F2" s="10">
        <f>SUM(rngPrezziProdotti)</f>
        <v>58.75</v>
      </c>
      <c r="G2" s="10">
        <f>SUMIF(rngGenereProdotti,"Alimentare",rngPrezziProdotti)</f>
        <v>58.75</v>
      </c>
    </row>
    <row r="3" spans="1:7" x14ac:dyDescent="0.2">
      <c r="A3" t="s">
        <v>0</v>
      </c>
      <c r="B3" t="s">
        <v>3</v>
      </c>
      <c r="C3" t="s">
        <v>23</v>
      </c>
      <c r="D3" s="5">
        <v>1.99</v>
      </c>
    </row>
    <row r="4" spans="1:7" ht="15.75" thickBot="1" x14ac:dyDescent="0.25">
      <c r="A4" t="s">
        <v>0</v>
      </c>
      <c r="B4" t="s">
        <v>3</v>
      </c>
      <c r="C4" t="s">
        <v>124</v>
      </c>
      <c r="D4" s="5">
        <v>2.36</v>
      </c>
      <c r="G4" s="9" t="s">
        <v>119</v>
      </c>
    </row>
    <row r="5" spans="1:7" x14ac:dyDescent="0.2">
      <c r="A5" t="s">
        <v>0</v>
      </c>
      <c r="B5" t="s">
        <v>5</v>
      </c>
      <c r="C5" t="s">
        <v>167</v>
      </c>
      <c r="D5" s="5">
        <v>3.89</v>
      </c>
      <c r="G5" s="11">
        <f>IF(TOTAlimentari&gt;=ImportoMaxBuoni,NumMaxBuoni,IF(TOTAlimentari&lt;ValoreBuonoPasto,0,QUOTIENT(G2,ValoreBuonoPasto)))</f>
        <v>7</v>
      </c>
    </row>
    <row r="6" spans="1:7" x14ac:dyDescent="0.2">
      <c r="A6" t="s">
        <v>0</v>
      </c>
      <c r="B6" t="s">
        <v>4</v>
      </c>
      <c r="C6" t="s">
        <v>39</v>
      </c>
      <c r="D6" s="5">
        <v>7.78</v>
      </c>
    </row>
    <row r="7" spans="1:7" ht="15.75" thickBot="1" x14ac:dyDescent="0.25">
      <c r="A7" t="s">
        <v>0</v>
      </c>
      <c r="B7" t="s">
        <v>4</v>
      </c>
      <c r="C7" t="s">
        <v>135</v>
      </c>
      <c r="D7" s="5">
        <v>7.8</v>
      </c>
      <c r="G7" s="9" t="s">
        <v>120</v>
      </c>
    </row>
    <row r="8" spans="1:7" x14ac:dyDescent="0.2">
      <c r="A8" t="s">
        <v>0</v>
      </c>
      <c r="B8" t="s">
        <v>5</v>
      </c>
      <c r="C8" t="s">
        <v>126</v>
      </c>
      <c r="D8" s="5">
        <v>7.98</v>
      </c>
      <c r="G8" s="12">
        <f>TOT-NumBuoniPastoUsati*ValoreBuonoPasto</f>
        <v>2.75</v>
      </c>
    </row>
    <row r="9" spans="1:7" x14ac:dyDescent="0.2">
      <c r="A9" t="s">
        <v>0</v>
      </c>
      <c r="B9" t="s">
        <v>5</v>
      </c>
      <c r="C9" t="s">
        <v>134</v>
      </c>
      <c r="D9" s="5">
        <v>6.31</v>
      </c>
    </row>
    <row r="10" spans="1:7" x14ac:dyDescent="0.2">
      <c r="A10" t="s">
        <v>0</v>
      </c>
      <c r="B10" t="s">
        <v>5</v>
      </c>
      <c r="C10" t="s">
        <v>166</v>
      </c>
      <c r="D10" s="5">
        <v>3.91</v>
      </c>
    </row>
    <row r="11" spans="1:7" x14ac:dyDescent="0.2">
      <c r="A11" t="s">
        <v>0</v>
      </c>
      <c r="B11" t="s">
        <v>3</v>
      </c>
      <c r="C11" t="s">
        <v>168</v>
      </c>
    </row>
    <row r="12" spans="1:7" x14ac:dyDescent="0.2">
      <c r="A12" t="s">
        <v>0</v>
      </c>
      <c r="B12" t="s">
        <v>4</v>
      </c>
      <c r="C12" t="s">
        <v>169</v>
      </c>
      <c r="D12" s="5">
        <v>3.43</v>
      </c>
    </row>
    <row r="13" spans="1:7" x14ac:dyDescent="0.2">
      <c r="A13" t="s">
        <v>0</v>
      </c>
      <c r="B13" t="s">
        <v>7</v>
      </c>
      <c r="C13" t="s">
        <v>54</v>
      </c>
      <c r="D13" s="5">
        <v>4</v>
      </c>
    </row>
    <row r="14" spans="1:7" x14ac:dyDescent="0.2">
      <c r="A14" t="s">
        <v>0</v>
      </c>
      <c r="B14" t="s">
        <v>7</v>
      </c>
      <c r="C14" t="s">
        <v>173</v>
      </c>
      <c r="D14" s="5">
        <v>0.3</v>
      </c>
    </row>
    <row r="15" spans="1:7" x14ac:dyDescent="0.2">
      <c r="A15" t="s">
        <v>0</v>
      </c>
      <c r="B15" t="s">
        <v>4</v>
      </c>
      <c r="C15" t="s">
        <v>174</v>
      </c>
      <c r="D15" s="5">
        <v>4.0199999999999996</v>
      </c>
    </row>
    <row r="16" spans="1:7" x14ac:dyDescent="0.2">
      <c r="A16" t="s">
        <v>0</v>
      </c>
      <c r="B16" t="s">
        <v>3</v>
      </c>
      <c r="C16" t="s">
        <v>175</v>
      </c>
      <c r="D16" s="5">
        <v>1.5</v>
      </c>
    </row>
  </sheetData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D220AC-7DCA-4148-9D5B-2ABB094DE9B1}">
          <x14:formula1>
            <xm:f>Dati!$A$1:$B$1</xm:f>
          </x14:formula1>
          <xm:sqref>A2:A101</xm:sqref>
        </x14:dataValidation>
        <x14:dataValidation type="list" allowBlank="1" showInputMessage="1" showErrorMessage="1" xr:uid="{D7FEBE87-E1F5-4C53-81E8-D41B2ACEF2F6}">
          <x14:formula1>
            <xm:f>OFFSET(Dati!$A$1,1,MATCH($A2,Dati!$A$1:$B$1,0)-1,COUNTA(OFFSET(Dati!$A$1,1,MATCH($A2,Dati!$A$1:$B$1,0)-1,50)),1)</xm:f>
          </x14:formula1>
          <xm:sqref>B2:B101</xm:sqref>
        </x14:dataValidation>
        <x14:dataValidation type="list" allowBlank="1" showInputMessage="1" showErrorMessage="1" xr:uid="{00F053B8-7789-4BEE-8299-C64E2AF23689}">
          <x14:formula1>
            <xm:f>OFFSET(Dati!$C$1,1,MATCH($B2,Dati!$C$1:$O$1,0)-1,COUNTA(OFFSET(Dati!$C$1,1,MATCH($B2,Dati!$C$1:$O$1,0)-1,50)),1)</xm:f>
          </x14:formula1>
          <xm:sqref>C2:C101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DA2A-2AA6-42E1-A0B1-96EFAC5D1DF0}">
  <dimension ref="A1:O25"/>
  <sheetViews>
    <sheetView topLeftCell="C9" zoomScale="85" zoomScaleNormal="85" workbookViewId="0">
      <selection activeCell="D25" sqref="D25"/>
    </sheetView>
  </sheetViews>
  <sheetFormatPr defaultRowHeight="15" x14ac:dyDescent="0.2"/>
  <cols>
    <col min="1" max="1" width="16.0078125" bestFit="1" customWidth="1"/>
    <col min="2" max="2" width="18.4296875" bestFit="1" customWidth="1"/>
    <col min="4" max="4" width="11.296875" bestFit="1" customWidth="1"/>
    <col min="5" max="5" width="10.0859375" bestFit="1" customWidth="1"/>
    <col min="6" max="6" width="16.54296875" bestFit="1" customWidth="1"/>
    <col min="7" max="7" width="9.953125" bestFit="1" customWidth="1"/>
    <col min="8" max="8" width="10.89453125" bestFit="1" customWidth="1"/>
    <col min="9" max="9" width="12.23828125" bestFit="1" customWidth="1"/>
    <col min="10" max="10" width="18.4296875" bestFit="1" customWidth="1"/>
    <col min="11" max="11" width="13.98828125" bestFit="1" customWidth="1"/>
    <col min="12" max="12" width="41.296875" bestFit="1" customWidth="1"/>
    <col min="13" max="13" width="17.75390625" bestFit="1" customWidth="1"/>
    <col min="14" max="14" width="48.42578125" bestFit="1" customWidth="1"/>
    <col min="15" max="15" width="43.98828125" bestFit="1" customWidth="1"/>
  </cols>
  <sheetData>
    <row r="1" spans="1:15" ht="16.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63</v>
      </c>
      <c r="L1" s="1" t="s">
        <v>9</v>
      </c>
      <c r="M1" s="1" t="s">
        <v>10</v>
      </c>
      <c r="N1" s="1" t="s">
        <v>11</v>
      </c>
      <c r="O1" s="2" t="s">
        <v>12</v>
      </c>
    </row>
    <row r="2" spans="1:15" ht="15.75" thickTop="1" x14ac:dyDescent="0.2">
      <c r="A2" t="s">
        <v>2</v>
      </c>
      <c r="B2" t="s">
        <v>10</v>
      </c>
      <c r="C2" t="s">
        <v>13</v>
      </c>
      <c r="D2" t="s">
        <v>23</v>
      </c>
      <c r="E2" t="s">
        <v>108</v>
      </c>
      <c r="F2" t="s">
        <v>33</v>
      </c>
      <c r="G2" t="s">
        <v>42</v>
      </c>
      <c r="H2" t="s">
        <v>48</v>
      </c>
      <c r="I2" t="s">
        <v>51</v>
      </c>
      <c r="J2" t="s">
        <v>60</v>
      </c>
      <c r="K2" t="s">
        <v>59</v>
      </c>
      <c r="L2" t="s">
        <v>71</v>
      </c>
      <c r="M2" t="s">
        <v>73</v>
      </c>
      <c r="N2" t="s">
        <v>83</v>
      </c>
      <c r="O2" t="s">
        <v>91</v>
      </c>
    </row>
    <row r="3" spans="1:15" x14ac:dyDescent="0.2">
      <c r="A3" t="s">
        <v>3</v>
      </c>
      <c r="B3" t="s">
        <v>11</v>
      </c>
      <c r="C3" t="s">
        <v>14</v>
      </c>
      <c r="D3" t="s">
        <v>24</v>
      </c>
      <c r="E3" t="s">
        <v>109</v>
      </c>
      <c r="F3" t="s">
        <v>34</v>
      </c>
      <c r="G3" t="s">
        <v>43</v>
      </c>
      <c r="H3" t="s">
        <v>49</v>
      </c>
      <c r="I3" t="s">
        <v>52</v>
      </c>
      <c r="J3" t="s">
        <v>110</v>
      </c>
      <c r="K3" t="s">
        <v>55</v>
      </c>
      <c r="L3" t="s">
        <v>72</v>
      </c>
      <c r="M3" t="s">
        <v>80</v>
      </c>
      <c r="N3" t="s">
        <v>84</v>
      </c>
      <c r="O3" t="s">
        <v>111</v>
      </c>
    </row>
    <row r="4" spans="1:15" x14ac:dyDescent="0.2">
      <c r="A4" t="s">
        <v>107</v>
      </c>
      <c r="B4" t="s">
        <v>12</v>
      </c>
      <c r="C4" t="s">
        <v>15</v>
      </c>
      <c r="D4" t="s">
        <v>25</v>
      </c>
      <c r="E4" t="s">
        <v>110</v>
      </c>
      <c r="F4" t="s">
        <v>35</v>
      </c>
      <c r="G4" t="s">
        <v>44</v>
      </c>
      <c r="H4" t="s">
        <v>50</v>
      </c>
      <c r="I4" t="s">
        <v>53</v>
      </c>
      <c r="J4" t="s">
        <v>47</v>
      </c>
      <c r="K4" t="s">
        <v>64</v>
      </c>
      <c r="L4" t="s">
        <v>66</v>
      </c>
      <c r="M4" t="s">
        <v>74</v>
      </c>
      <c r="N4" t="s">
        <v>89</v>
      </c>
      <c r="O4" t="s">
        <v>92</v>
      </c>
    </row>
    <row r="5" spans="1:15" x14ac:dyDescent="0.2">
      <c r="A5" t="s">
        <v>4</v>
      </c>
      <c r="C5" t="s">
        <v>16</v>
      </c>
      <c r="D5" t="s">
        <v>26</v>
      </c>
      <c r="F5" t="s">
        <v>36</v>
      </c>
      <c r="G5" t="s">
        <v>45</v>
      </c>
      <c r="H5" t="s">
        <v>47</v>
      </c>
      <c r="I5" t="s">
        <v>54</v>
      </c>
      <c r="J5" t="s">
        <v>62</v>
      </c>
      <c r="K5" t="s">
        <v>65</v>
      </c>
      <c r="L5" t="s">
        <v>67</v>
      </c>
      <c r="M5" t="s">
        <v>75</v>
      </c>
      <c r="N5" t="s">
        <v>85</v>
      </c>
      <c r="O5" t="s">
        <v>93</v>
      </c>
    </row>
    <row r="6" spans="1:15" x14ac:dyDescent="0.2">
      <c r="A6" t="s">
        <v>5</v>
      </c>
      <c r="C6" t="s">
        <v>17</v>
      </c>
      <c r="D6" t="s">
        <v>27</v>
      </c>
      <c r="F6" t="s">
        <v>37</v>
      </c>
      <c r="G6" t="s">
        <v>46</v>
      </c>
      <c r="H6" t="s">
        <v>152</v>
      </c>
      <c r="I6" t="s">
        <v>59</v>
      </c>
      <c r="J6" t="s">
        <v>61</v>
      </c>
      <c r="K6" t="s">
        <v>33</v>
      </c>
      <c r="L6" t="s">
        <v>68</v>
      </c>
      <c r="M6" t="s">
        <v>81</v>
      </c>
      <c r="N6" t="s">
        <v>86</v>
      </c>
      <c r="O6" t="s">
        <v>94</v>
      </c>
    </row>
    <row r="7" spans="1:15" x14ac:dyDescent="0.2">
      <c r="A7" t="s">
        <v>6</v>
      </c>
      <c r="C7" t="s">
        <v>18</v>
      </c>
      <c r="D7" t="s">
        <v>28</v>
      </c>
      <c r="F7" t="s">
        <v>38</v>
      </c>
      <c r="G7" t="s">
        <v>126</v>
      </c>
      <c r="H7" t="s">
        <v>153</v>
      </c>
      <c r="I7" t="s">
        <v>55</v>
      </c>
      <c r="J7" t="s">
        <v>150</v>
      </c>
      <c r="K7" t="s">
        <v>161</v>
      </c>
      <c r="L7" t="s">
        <v>65</v>
      </c>
      <c r="M7" t="s">
        <v>76</v>
      </c>
      <c r="N7" t="s">
        <v>90</v>
      </c>
      <c r="O7" t="s">
        <v>112</v>
      </c>
    </row>
    <row r="8" spans="1:15" x14ac:dyDescent="0.2">
      <c r="A8" t="s">
        <v>7</v>
      </c>
      <c r="C8" t="s">
        <v>19</v>
      </c>
      <c r="D8" t="s">
        <v>29</v>
      </c>
      <c r="F8" t="s">
        <v>39</v>
      </c>
      <c r="G8" t="s">
        <v>127</v>
      </c>
      <c r="H8" t="s">
        <v>154</v>
      </c>
      <c r="I8" t="s">
        <v>56</v>
      </c>
      <c r="J8" t="s">
        <v>151</v>
      </c>
      <c r="L8" t="s">
        <v>69</v>
      </c>
      <c r="M8" t="s">
        <v>77</v>
      </c>
      <c r="N8" t="s">
        <v>87</v>
      </c>
      <c r="O8" t="s">
        <v>95</v>
      </c>
    </row>
    <row r="9" spans="1:15" x14ac:dyDescent="0.2">
      <c r="A9" t="s">
        <v>8</v>
      </c>
      <c r="C9" t="s">
        <v>20</v>
      </c>
      <c r="D9" t="s">
        <v>30</v>
      </c>
      <c r="F9" t="s">
        <v>40</v>
      </c>
      <c r="G9" t="s">
        <v>128</v>
      </c>
      <c r="H9" t="s">
        <v>155</v>
      </c>
      <c r="I9" t="s">
        <v>57</v>
      </c>
      <c r="J9" t="s">
        <v>158</v>
      </c>
      <c r="L9" t="s">
        <v>70</v>
      </c>
      <c r="M9" t="s">
        <v>82</v>
      </c>
      <c r="N9" t="s">
        <v>88</v>
      </c>
      <c r="O9" t="s">
        <v>96</v>
      </c>
    </row>
    <row r="10" spans="1:15" x14ac:dyDescent="0.2">
      <c r="A10" t="s">
        <v>63</v>
      </c>
      <c r="C10" t="s">
        <v>21</v>
      </c>
      <c r="D10" t="s">
        <v>31</v>
      </c>
      <c r="F10" t="s">
        <v>41</v>
      </c>
      <c r="G10" t="s">
        <v>43</v>
      </c>
      <c r="H10" t="s">
        <v>156</v>
      </c>
      <c r="I10" t="s">
        <v>58</v>
      </c>
      <c r="M10" t="s">
        <v>78</v>
      </c>
      <c r="N10" t="s">
        <v>99</v>
      </c>
      <c r="O10" t="s">
        <v>97</v>
      </c>
    </row>
    <row r="11" spans="1:15" x14ac:dyDescent="0.2">
      <c r="A11" t="s">
        <v>9</v>
      </c>
      <c r="C11" t="s">
        <v>22</v>
      </c>
      <c r="D11" t="s">
        <v>32</v>
      </c>
      <c r="F11" t="s">
        <v>135</v>
      </c>
      <c r="G11" t="s">
        <v>129</v>
      </c>
      <c r="H11" t="s">
        <v>157</v>
      </c>
      <c r="I11" t="s">
        <v>159</v>
      </c>
      <c r="M11" t="s">
        <v>79</v>
      </c>
      <c r="N11" t="s">
        <v>100</v>
      </c>
      <c r="O11" t="s">
        <v>98</v>
      </c>
    </row>
    <row r="12" spans="1:15" x14ac:dyDescent="0.2">
      <c r="D12" t="s">
        <v>121</v>
      </c>
      <c r="F12" t="s">
        <v>136</v>
      </c>
      <c r="G12" t="s">
        <v>130</v>
      </c>
      <c r="I12" t="s">
        <v>162</v>
      </c>
      <c r="N12" t="s">
        <v>101</v>
      </c>
      <c r="O12" t="s">
        <v>141</v>
      </c>
    </row>
    <row r="13" spans="1:15" x14ac:dyDescent="0.2">
      <c r="D13" t="s">
        <v>124</v>
      </c>
      <c r="F13" t="s">
        <v>137</v>
      </c>
      <c r="G13" t="s">
        <v>131</v>
      </c>
      <c r="I13" t="s">
        <v>173</v>
      </c>
      <c r="N13" t="s">
        <v>102</v>
      </c>
      <c r="O13" t="s">
        <v>145</v>
      </c>
    </row>
    <row r="14" spans="1:15" x14ac:dyDescent="0.2">
      <c r="D14" t="s">
        <v>125</v>
      </c>
      <c r="F14" t="s">
        <v>165</v>
      </c>
      <c r="G14" t="s">
        <v>132</v>
      </c>
      <c r="N14" t="s">
        <v>103</v>
      </c>
      <c r="O14" t="s">
        <v>146</v>
      </c>
    </row>
    <row r="15" spans="1:15" x14ac:dyDescent="0.2">
      <c r="D15" t="s">
        <v>133</v>
      </c>
      <c r="F15" t="s">
        <v>169</v>
      </c>
      <c r="G15" t="s">
        <v>134</v>
      </c>
      <c r="N15" t="s">
        <v>122</v>
      </c>
    </row>
    <row r="16" spans="1:15" x14ac:dyDescent="0.2">
      <c r="D16" t="s">
        <v>142</v>
      </c>
      <c r="F16" t="s">
        <v>170</v>
      </c>
      <c r="G16" t="s">
        <v>166</v>
      </c>
      <c r="N16" t="s">
        <v>123</v>
      </c>
    </row>
    <row r="17" spans="4:14" x14ac:dyDescent="0.2">
      <c r="D17" t="s">
        <v>143</v>
      </c>
      <c r="F17" t="s">
        <v>171</v>
      </c>
      <c r="G17" t="s">
        <v>167</v>
      </c>
      <c r="N17" t="s">
        <v>138</v>
      </c>
    </row>
    <row r="18" spans="4:14" x14ac:dyDescent="0.2">
      <c r="D18" t="s">
        <v>144</v>
      </c>
      <c r="F18" t="s">
        <v>172</v>
      </c>
      <c r="N18" t="s">
        <v>139</v>
      </c>
    </row>
    <row r="19" spans="4:14" x14ac:dyDescent="0.2">
      <c r="D19" t="s">
        <v>147</v>
      </c>
      <c r="F19" t="s">
        <v>174</v>
      </c>
      <c r="N19" t="s">
        <v>140</v>
      </c>
    </row>
    <row r="20" spans="4:14" x14ac:dyDescent="0.2">
      <c r="D20" t="s">
        <v>148</v>
      </c>
      <c r="N20" t="s">
        <v>160</v>
      </c>
    </row>
    <row r="21" spans="4:14" x14ac:dyDescent="0.2">
      <c r="D21" t="s">
        <v>149</v>
      </c>
      <c r="N21" t="s">
        <v>163</v>
      </c>
    </row>
    <row r="22" spans="4:14" x14ac:dyDescent="0.2">
      <c r="D22" t="s">
        <v>32</v>
      </c>
    </row>
    <row r="23" spans="4:14" x14ac:dyDescent="0.2">
      <c r="D23" t="s">
        <v>164</v>
      </c>
    </row>
    <row r="24" spans="4:14" x14ac:dyDescent="0.2">
      <c r="D24" t="s">
        <v>168</v>
      </c>
    </row>
    <row r="25" spans="4:14" x14ac:dyDescent="0.2">
      <c r="D25" t="s">
        <v>175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60EE-2B08-49EA-AA3B-729C4538D313}">
  <dimension ref="A1:D2"/>
  <sheetViews>
    <sheetView workbookViewId="0">
      <selection activeCell="A2" sqref="A2"/>
    </sheetView>
  </sheetViews>
  <sheetFormatPr defaultRowHeight="15" x14ac:dyDescent="0.2"/>
  <cols>
    <col min="1" max="1" width="18.0234375" bestFit="1" customWidth="1"/>
    <col min="3" max="3" width="26.76953125" bestFit="1" customWidth="1"/>
    <col min="4" max="4" width="41.1640625" bestFit="1" customWidth="1"/>
  </cols>
  <sheetData>
    <row r="1" spans="1:4" ht="15.75" thickBot="1" x14ac:dyDescent="0.25">
      <c r="A1" s="3" t="s">
        <v>116</v>
      </c>
      <c r="C1" s="8" t="s">
        <v>117</v>
      </c>
      <c r="D1" s="7" t="s">
        <v>118</v>
      </c>
    </row>
    <row r="2" spans="1:4" x14ac:dyDescent="0.2">
      <c r="A2" s="6">
        <v>8</v>
      </c>
      <c r="C2">
        <v>8</v>
      </c>
      <c r="D2" s="5">
        <f>ValoreBuonoPasto*NumMaxBuoni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Spesa</vt:lpstr>
      <vt:lpstr>Dati</vt:lpstr>
      <vt:lpstr>BuoniPasto</vt:lpstr>
      <vt:lpstr>ImportoMaxBuoni</vt:lpstr>
      <vt:lpstr>NumBuoniPastoUsati</vt:lpstr>
      <vt:lpstr>NumMaxBuoni</vt:lpstr>
      <vt:lpstr>rngGenereProdotti</vt:lpstr>
      <vt:lpstr>rngPrezziProdotti</vt:lpstr>
      <vt:lpstr>TOT</vt:lpstr>
      <vt:lpstr>TOTAlimentari</vt:lpstr>
      <vt:lpstr>ValoreBuonoPasto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D'Errico</dc:creator>
  <cp:lastModifiedBy>Giulio</cp:lastModifiedBy>
  <dcterms:created xsi:type="dcterms:W3CDTF">2015-06-05T18:19:34Z</dcterms:created>
  <dcterms:modified xsi:type="dcterms:W3CDTF">2023-05-15T14:52:19Z</dcterms:modified>
</cp:coreProperties>
</file>