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defaultThemeVersion="124226"/>
  <mc:AlternateContent xmlns:mc="http://schemas.openxmlformats.org/markup-compatibility/2006">
    <mc:Choice Requires="x15">
      <x15ac:absPath xmlns:x15ac="http://schemas.microsoft.com/office/spreadsheetml/2010/11/ac" url="/Users/giullianomorroni/Development/workspace/python/InFieldDecisionTree/machine_learning/laboratory_A_and_L/data/"/>
    </mc:Choice>
  </mc:AlternateContent>
  <xr:revisionPtr revIDLastSave="0" documentId="13_ncr:1_{A611A8D1-D5F5-2543-8416-276D7A2A3A28}" xr6:coauthVersionLast="31" xr6:coauthVersionMax="31" xr10:uidLastSave="{00000000-0000-0000-0000-000000000000}"/>
  <bookViews>
    <workbookView xWindow="0" yWindow="460" windowWidth="33600" windowHeight="20540" tabRatio="734" activeTab="5" xr2:uid="{00000000-000D-0000-FFFF-FFFF00000000}"/>
  </bookViews>
  <sheets>
    <sheet name="A&amp;L - Megalab Analysis Ranges" sheetId="6" state="hidden" r:id="rId1"/>
    <sheet name="Example Decision Tree setup" sheetId="2" state="hidden" r:id="rId2"/>
    <sheet name="POTATO PETIOLE EAST CANADA (1)" sheetId="1" state="hidden" r:id="rId3"/>
    <sheet name="POTATO ATLANTIC PETIOLE CANADA" sheetId="5" state="hidden" r:id="rId4"/>
    <sheet name="Trendline Charts" sheetId="10" state="hidden" r:id="rId5"/>
    <sheet name="Graph-DECISION GIULLIANO Source" sheetId="9" r:id="rId6"/>
    <sheet name="Sheet6" sheetId="8" state="hidden" r:id="rId7"/>
  </sheets>
  <definedNames>
    <definedName name="_xlnm._FilterDatabase" localSheetId="0" hidden="1">'A&amp;L - Megalab Analysis Ranges'!$A$1:$CD$1</definedName>
    <definedName name="_xlnm._FilterDatabase" localSheetId="3" hidden="1">'POTATO ATLANTIC PETIOLE CANADA'!$F$5:$O$5</definedName>
    <definedName name="_xlnm._FilterDatabase" localSheetId="6" hidden="1">Sheet6!$A$1:$AP$113</definedName>
  </definedNames>
  <calcPr calcId="179017"/>
</workbook>
</file>

<file path=xl/calcChain.xml><?xml version="1.0" encoding="utf-8"?>
<calcChain xmlns="http://schemas.openxmlformats.org/spreadsheetml/2006/main">
  <c r="H1090" i="9" l="1"/>
  <c r="H1091" i="9"/>
  <c r="H1092" i="9"/>
  <c r="H1093" i="9"/>
  <c r="H1094" i="9"/>
  <c r="H1095" i="9"/>
  <c r="H1096" i="9"/>
  <c r="H1097" i="9"/>
  <c r="H881" i="9"/>
  <c r="H882" i="9"/>
  <c r="H784" i="9"/>
  <c r="H785" i="9"/>
  <c r="H786" i="9"/>
  <c r="H817" i="9"/>
  <c r="H787" i="9"/>
  <c r="H818" i="9"/>
  <c r="H390" i="9"/>
  <c r="H391" i="9"/>
  <c r="H415" i="9"/>
  <c r="H416" i="9"/>
  <c r="H442" i="9"/>
  <c r="H453" i="9"/>
  <c r="H467" i="9"/>
  <c r="H468" i="9"/>
  <c r="H740" i="9"/>
  <c r="H741" i="9"/>
  <c r="H742" i="9"/>
  <c r="H743" i="9"/>
  <c r="H744" i="9"/>
  <c r="H745" i="9"/>
  <c r="H746" i="9"/>
  <c r="H747" i="9"/>
  <c r="H1062" i="9"/>
  <c r="H1063" i="9"/>
  <c r="H1031" i="9"/>
  <c r="H1032" i="9"/>
  <c r="H1033" i="9"/>
  <c r="H1047" i="9"/>
  <c r="H1034" i="9"/>
  <c r="H1035" i="9"/>
  <c r="H676" i="9"/>
  <c r="H677" i="9"/>
  <c r="H678" i="9"/>
  <c r="H679" i="9"/>
  <c r="H680" i="9"/>
  <c r="H681" i="9"/>
  <c r="H682" i="9"/>
  <c r="H683" i="9"/>
  <c r="H305" i="9"/>
  <c r="H306" i="9"/>
  <c r="H307" i="9"/>
  <c r="H308" i="9"/>
  <c r="H309" i="9"/>
  <c r="H310" i="9"/>
  <c r="H311" i="9"/>
  <c r="H312" i="9"/>
  <c r="H975" i="9"/>
  <c r="H976" i="9"/>
  <c r="H977" i="9"/>
  <c r="H978" i="9"/>
  <c r="H979" i="9"/>
  <c r="H980" i="9"/>
  <c r="H899" i="9"/>
  <c r="H900" i="9"/>
  <c r="H548" i="9"/>
  <c r="H549" i="9"/>
  <c r="H594" i="9"/>
  <c r="H579" i="9"/>
  <c r="H528" i="9"/>
  <c r="H516" i="9"/>
  <c r="H517" i="9"/>
  <c r="H518" i="9"/>
  <c r="H1098" i="9"/>
  <c r="H1099" i="9"/>
  <c r="H1100" i="9"/>
  <c r="H1101" i="9"/>
  <c r="H1102" i="9"/>
  <c r="H1103" i="9"/>
  <c r="H1104" i="9"/>
  <c r="H1105" i="9"/>
  <c r="H550" i="9"/>
  <c r="H551" i="9"/>
  <c r="H552" i="9"/>
  <c r="H553" i="9"/>
  <c r="H554" i="9"/>
  <c r="H555" i="9"/>
  <c r="H556" i="9"/>
  <c r="H557" i="9"/>
  <c r="H355" i="9"/>
  <c r="H356" i="9"/>
  <c r="H250" i="9"/>
  <c r="H251" i="9"/>
  <c r="H183" i="9"/>
  <c r="H164" i="9"/>
  <c r="H148" i="9"/>
  <c r="H137" i="9"/>
  <c r="H313" i="9"/>
  <c r="H314" i="9"/>
  <c r="H315" i="9"/>
  <c r="H316" i="9"/>
  <c r="H317" i="9"/>
  <c r="H318" i="9"/>
  <c r="H319" i="9"/>
  <c r="H320" i="9"/>
  <c r="H920" i="9"/>
  <c r="H921" i="9"/>
  <c r="H856" i="9"/>
  <c r="H857" i="9"/>
  <c r="H858" i="9"/>
  <c r="H883" i="9"/>
  <c r="H819" i="9"/>
  <c r="H788" i="9"/>
  <c r="H1106" i="9"/>
  <c r="H1107" i="9"/>
  <c r="H1108" i="9"/>
  <c r="H1109" i="9"/>
  <c r="H1110" i="9"/>
  <c r="H1111" i="9"/>
  <c r="H1112" i="9"/>
  <c r="H1113" i="9"/>
  <c r="H820" i="9"/>
  <c r="H821" i="9"/>
  <c r="H822" i="9"/>
  <c r="H823" i="9"/>
  <c r="H824" i="9"/>
  <c r="H825" i="9"/>
  <c r="H826" i="9"/>
  <c r="H827" i="9"/>
  <c r="H392" i="9"/>
  <c r="H393" i="9"/>
  <c r="H433" i="9"/>
  <c r="H417" i="9"/>
  <c r="H443" i="9"/>
  <c r="H454" i="9"/>
  <c r="H469" i="9"/>
  <c r="H470" i="9"/>
  <c r="H684" i="9"/>
  <c r="H685" i="9"/>
  <c r="H686" i="9"/>
  <c r="H687" i="9"/>
  <c r="H688" i="9"/>
  <c r="H689" i="9"/>
  <c r="H690" i="9"/>
  <c r="H691" i="9"/>
  <c r="H1064" i="9"/>
  <c r="H1065" i="9"/>
  <c r="H333" i="9"/>
  <c r="H1036" i="9"/>
  <c r="H1037" i="9"/>
  <c r="H1048" i="9"/>
  <c r="H1038" i="9"/>
  <c r="H1039" i="9"/>
  <c r="H692" i="9"/>
  <c r="H693" i="9"/>
  <c r="H694" i="9"/>
  <c r="H695" i="9"/>
  <c r="H696" i="9"/>
  <c r="H697" i="9"/>
  <c r="H698" i="9"/>
  <c r="H699" i="9"/>
  <c r="H321" i="9"/>
  <c r="H322" i="9"/>
  <c r="H476" i="9"/>
  <c r="H252" i="9"/>
  <c r="H253" i="9"/>
  <c r="H323" i="9"/>
  <c r="H254" i="9"/>
  <c r="H138" i="9"/>
  <c r="H981" i="9"/>
  <c r="H982" i="9"/>
  <c r="H983" i="9"/>
  <c r="H984" i="9"/>
  <c r="H985" i="9"/>
  <c r="H986" i="9"/>
  <c r="H987" i="9"/>
  <c r="H988" i="9"/>
  <c r="H558" i="9"/>
  <c r="H559" i="9"/>
  <c r="H560" i="9"/>
  <c r="H561" i="9"/>
  <c r="H562" i="9"/>
  <c r="H563" i="9"/>
  <c r="H564" i="9"/>
  <c r="H565" i="9"/>
  <c r="H1114" i="9"/>
  <c r="H1115" i="9"/>
  <c r="H1116" i="9"/>
  <c r="H1117" i="9"/>
  <c r="H1118" i="9"/>
  <c r="H1119" i="9"/>
  <c r="H1120" i="9"/>
  <c r="H1121" i="9"/>
  <c r="H484" i="9"/>
  <c r="H477" i="9"/>
  <c r="H434" i="9"/>
  <c r="H427" i="9"/>
  <c r="H365" i="9"/>
  <c r="H366" i="9"/>
  <c r="H334" i="9"/>
  <c r="H255" i="9"/>
  <c r="H324" i="9"/>
  <c r="H357" i="9"/>
  <c r="H256" i="9"/>
  <c r="H257" i="9"/>
  <c r="H184" i="9"/>
  <c r="H165" i="9"/>
  <c r="H149" i="9"/>
  <c r="H139" i="9"/>
  <c r="H325" i="9"/>
  <c r="H326" i="9"/>
  <c r="H258" i="9"/>
  <c r="H259" i="9"/>
  <c r="H185" i="9"/>
  <c r="H166" i="9"/>
  <c r="H121" i="9"/>
  <c r="H113" i="9"/>
  <c r="H922" i="9"/>
  <c r="H923" i="9"/>
  <c r="H859" i="9"/>
  <c r="H860" i="9"/>
  <c r="H861" i="9"/>
  <c r="H884" i="9"/>
  <c r="H828" i="9"/>
  <c r="H789" i="9"/>
  <c r="C1090" i="9"/>
  <c r="C1091" i="9"/>
  <c r="C1092" i="9"/>
  <c r="C1093" i="9"/>
  <c r="C1094" i="9"/>
  <c r="C1095" i="9"/>
  <c r="C1096" i="9"/>
  <c r="C1097" i="9"/>
  <c r="C881" i="9"/>
  <c r="C882" i="9"/>
  <c r="C784" i="9"/>
  <c r="C785" i="9"/>
  <c r="C786" i="9"/>
  <c r="C817" i="9"/>
  <c r="C787" i="9"/>
  <c r="C818" i="9"/>
  <c r="C390" i="9"/>
  <c r="C391" i="9"/>
  <c r="C415" i="9"/>
  <c r="C416" i="9"/>
  <c r="C442" i="9"/>
  <c r="C453" i="9"/>
  <c r="C467" i="9"/>
  <c r="C468" i="9"/>
  <c r="C740" i="9"/>
  <c r="C741" i="9"/>
  <c r="C742" i="9"/>
  <c r="C743" i="9"/>
  <c r="C744" i="9"/>
  <c r="C745" i="9"/>
  <c r="C746" i="9"/>
  <c r="C747" i="9"/>
  <c r="C1062" i="9"/>
  <c r="C1063" i="9"/>
  <c r="C1031" i="9"/>
  <c r="C1032" i="9"/>
  <c r="C1033" i="9"/>
  <c r="C1047" i="9"/>
  <c r="C1034" i="9"/>
  <c r="C1035" i="9"/>
  <c r="C676" i="9"/>
  <c r="C677" i="9"/>
  <c r="C678" i="9"/>
  <c r="C679" i="9"/>
  <c r="C680" i="9"/>
  <c r="C681" i="9"/>
  <c r="C682" i="9"/>
  <c r="C683" i="9"/>
  <c r="C305" i="9"/>
  <c r="C306" i="9"/>
  <c r="C307" i="9"/>
  <c r="C308" i="9"/>
  <c r="C309" i="9"/>
  <c r="C310" i="9"/>
  <c r="C311" i="9"/>
  <c r="C312" i="9"/>
  <c r="C975" i="9"/>
  <c r="C976" i="9"/>
  <c r="C977" i="9"/>
  <c r="C978" i="9"/>
  <c r="C979" i="9"/>
  <c r="C980" i="9"/>
  <c r="C899" i="9"/>
  <c r="C900" i="9"/>
  <c r="C548" i="9"/>
  <c r="C549" i="9"/>
  <c r="C594" i="9"/>
  <c r="C579" i="9"/>
  <c r="C528" i="9"/>
  <c r="C516" i="9"/>
  <c r="C517" i="9"/>
  <c r="C518" i="9"/>
  <c r="C1098" i="9"/>
  <c r="C1099" i="9"/>
  <c r="C1100" i="9"/>
  <c r="C1101" i="9"/>
  <c r="C1102" i="9"/>
  <c r="C1103" i="9"/>
  <c r="C1104" i="9"/>
  <c r="C1105" i="9"/>
  <c r="C550" i="9"/>
  <c r="C551" i="9"/>
  <c r="C552" i="9"/>
  <c r="C553" i="9"/>
  <c r="C554" i="9"/>
  <c r="C555" i="9"/>
  <c r="C556" i="9"/>
  <c r="C557" i="9"/>
  <c r="C355" i="9"/>
  <c r="C356" i="9"/>
  <c r="C250" i="9"/>
  <c r="C251" i="9"/>
  <c r="C183" i="9"/>
  <c r="C164" i="9"/>
  <c r="C148" i="9"/>
  <c r="C137" i="9"/>
  <c r="C313" i="9"/>
  <c r="C314" i="9"/>
  <c r="C315" i="9"/>
  <c r="C316" i="9"/>
  <c r="C317" i="9"/>
  <c r="C318" i="9"/>
  <c r="C319" i="9"/>
  <c r="C320" i="9"/>
  <c r="C920" i="9"/>
  <c r="C921" i="9"/>
  <c r="C856" i="9"/>
  <c r="C857" i="9"/>
  <c r="C858" i="9"/>
  <c r="C883" i="9"/>
  <c r="C819" i="9"/>
  <c r="C788" i="9"/>
  <c r="C1106" i="9"/>
  <c r="C1107" i="9"/>
  <c r="C1108" i="9"/>
  <c r="C1109" i="9"/>
  <c r="C1110" i="9"/>
  <c r="C1111" i="9"/>
  <c r="C1112" i="9"/>
  <c r="C1113" i="9"/>
  <c r="C820" i="9"/>
  <c r="C821" i="9"/>
  <c r="C822" i="9"/>
  <c r="C823" i="9"/>
  <c r="C824" i="9"/>
  <c r="C825" i="9"/>
  <c r="C826" i="9"/>
  <c r="C827" i="9"/>
  <c r="C392" i="9"/>
  <c r="C393" i="9"/>
  <c r="C433" i="9"/>
  <c r="C417" i="9"/>
  <c r="C443" i="9"/>
  <c r="C454" i="9"/>
  <c r="C469" i="9"/>
  <c r="C470" i="9"/>
  <c r="C684" i="9"/>
  <c r="C685" i="9"/>
  <c r="C686" i="9"/>
  <c r="C687" i="9"/>
  <c r="C688" i="9"/>
  <c r="C689" i="9"/>
  <c r="C690" i="9"/>
  <c r="C691" i="9"/>
  <c r="C1064" i="9"/>
  <c r="C1065" i="9"/>
  <c r="C333" i="9"/>
  <c r="C1036" i="9"/>
  <c r="C1037" i="9"/>
  <c r="C1048" i="9"/>
  <c r="C1038" i="9"/>
  <c r="C1039" i="9"/>
  <c r="C692" i="9"/>
  <c r="C693" i="9"/>
  <c r="C694" i="9"/>
  <c r="C695" i="9"/>
  <c r="C696" i="9"/>
  <c r="C697" i="9"/>
  <c r="C698" i="9"/>
  <c r="C699" i="9"/>
  <c r="C321" i="9"/>
  <c r="C322" i="9"/>
  <c r="C476" i="9"/>
  <c r="C252" i="9"/>
  <c r="C253" i="9"/>
  <c r="C323" i="9"/>
  <c r="C254" i="9"/>
  <c r="C138" i="9"/>
  <c r="C981" i="9"/>
  <c r="C982" i="9"/>
  <c r="C983" i="9"/>
  <c r="C984" i="9"/>
  <c r="C985" i="9"/>
  <c r="C986" i="9"/>
  <c r="C987" i="9"/>
  <c r="C988" i="9"/>
  <c r="C558" i="9"/>
  <c r="C559" i="9"/>
  <c r="C560" i="9"/>
  <c r="C561" i="9"/>
  <c r="C562" i="9"/>
  <c r="C563" i="9"/>
  <c r="C564" i="9"/>
  <c r="C565" i="9"/>
  <c r="C1114" i="9"/>
  <c r="C1115" i="9"/>
  <c r="C1116" i="9"/>
  <c r="C1117" i="9"/>
  <c r="C1118" i="9"/>
  <c r="C1119" i="9"/>
  <c r="C1120" i="9"/>
  <c r="C1121" i="9"/>
  <c r="C484" i="9"/>
  <c r="C477" i="9"/>
  <c r="C434" i="9"/>
  <c r="C427" i="9"/>
  <c r="C365" i="9"/>
  <c r="C366" i="9"/>
  <c r="C334" i="9"/>
  <c r="C255" i="9"/>
  <c r="C324" i="9"/>
  <c r="C357" i="9"/>
  <c r="C256" i="9"/>
  <c r="C257" i="9"/>
  <c r="C184" i="9"/>
  <c r="C165" i="9"/>
  <c r="C149" i="9"/>
  <c r="C139" i="9"/>
  <c r="C325" i="9"/>
  <c r="C326" i="9"/>
  <c r="C258" i="9"/>
  <c r="C259" i="9"/>
  <c r="C185" i="9"/>
  <c r="C166" i="9"/>
  <c r="C121" i="9"/>
  <c r="C113" i="9"/>
  <c r="C922" i="9"/>
  <c r="C923" i="9"/>
  <c r="C859" i="9"/>
  <c r="C860" i="9"/>
  <c r="C861" i="9"/>
  <c r="C884" i="9"/>
  <c r="C828" i="9"/>
  <c r="C789" i="9"/>
  <c r="C2" i="9" l="1"/>
  <c r="C3" i="9"/>
  <c r="C4" i="9"/>
  <c r="C5" i="9"/>
  <c r="C6" i="9"/>
  <c r="C7" i="9"/>
  <c r="C8" i="9"/>
  <c r="C9" i="9"/>
  <c r="C863" i="9"/>
  <c r="C750" i="9"/>
  <c r="C751" i="9"/>
  <c r="C752" i="9"/>
  <c r="C790" i="9"/>
  <c r="C753" i="9"/>
  <c r="C791" i="9"/>
  <c r="C371" i="9"/>
  <c r="C372" i="9"/>
  <c r="C396" i="9"/>
  <c r="C397" i="9"/>
  <c r="C435" i="9"/>
  <c r="C447" i="9"/>
  <c r="C455" i="9"/>
  <c r="C456" i="9"/>
  <c r="C714" i="9"/>
  <c r="C715" i="9"/>
  <c r="C602" i="9"/>
  <c r="C603" i="9"/>
  <c r="C604" i="9"/>
  <c r="C605" i="9"/>
  <c r="C606" i="9"/>
  <c r="C607" i="9"/>
  <c r="C1049" i="9"/>
  <c r="C1050" i="9"/>
  <c r="C989" i="9"/>
  <c r="C990" i="9"/>
  <c r="C991" i="9"/>
  <c r="C1040" i="9"/>
  <c r="C992" i="9"/>
  <c r="C993" i="9"/>
  <c r="C716" i="9"/>
  <c r="C717" i="9"/>
  <c r="C700" i="9"/>
  <c r="C701" i="9"/>
  <c r="C608" i="9"/>
  <c r="C609" i="9"/>
  <c r="C595" i="9"/>
  <c r="C566" i="9"/>
  <c r="C260" i="9"/>
  <c r="C261" i="9"/>
  <c r="C186" i="9"/>
  <c r="C187" i="9"/>
  <c r="C188" i="9"/>
  <c r="C262" i="9"/>
  <c r="C189" i="9"/>
  <c r="C122" i="9"/>
  <c r="C926" i="9"/>
  <c r="C927" i="9"/>
  <c r="C928" i="9"/>
  <c r="C929" i="9"/>
  <c r="C930" i="9"/>
  <c r="C931" i="9"/>
  <c r="C885" i="9"/>
  <c r="C886" i="9"/>
  <c r="C580" i="9"/>
  <c r="C581" i="9"/>
  <c r="C582" i="9"/>
  <c r="C583" i="9"/>
  <c r="C584" i="9"/>
  <c r="C585" i="9"/>
  <c r="C586" i="9"/>
  <c r="C587" i="9"/>
  <c r="C10" i="9"/>
  <c r="C11" i="9"/>
  <c r="C12" i="9"/>
  <c r="C13" i="9"/>
  <c r="C14" i="9"/>
  <c r="C15" i="9"/>
  <c r="C16" i="9"/>
  <c r="C17" i="9"/>
  <c r="C519" i="9"/>
  <c r="C485" i="9"/>
  <c r="C478" i="9"/>
  <c r="C444" i="9"/>
  <c r="C418" i="9"/>
  <c r="C419" i="9"/>
  <c r="C394" i="9"/>
  <c r="C367" i="9"/>
  <c r="C335" i="9"/>
  <c r="C336" i="9"/>
  <c r="C190" i="9"/>
  <c r="C191" i="9"/>
  <c r="C167" i="9"/>
  <c r="C150" i="9"/>
  <c r="C141" i="9"/>
  <c r="C123" i="9"/>
  <c r="C263" i="9"/>
  <c r="C264" i="9"/>
  <c r="C192" i="9"/>
  <c r="C193" i="9"/>
  <c r="C168" i="9"/>
  <c r="C151" i="9"/>
  <c r="C114" i="9"/>
  <c r="C106" i="9"/>
  <c r="C901" i="9"/>
  <c r="C902" i="9"/>
  <c r="C829" i="9"/>
  <c r="C830" i="9"/>
  <c r="C831" i="9"/>
  <c r="C864" i="9"/>
  <c r="C792" i="9"/>
  <c r="C754" i="9"/>
  <c r="C18" i="9"/>
  <c r="C19" i="9"/>
  <c r="C20" i="9"/>
  <c r="C21" i="9"/>
  <c r="C22" i="9"/>
  <c r="C23" i="9"/>
  <c r="C24" i="9"/>
  <c r="C25" i="9"/>
  <c r="C865" i="9"/>
  <c r="C755" i="9"/>
  <c r="C756" i="9"/>
  <c r="C757" i="9"/>
  <c r="C758" i="9"/>
  <c r="C793" i="9"/>
  <c r="C759" i="9"/>
  <c r="C749" i="9"/>
  <c r="C373" i="9"/>
  <c r="C398" i="9"/>
  <c r="C399" i="9"/>
  <c r="C436" i="9"/>
  <c r="C437" i="9"/>
  <c r="C448" i="9"/>
  <c r="C457" i="9"/>
  <c r="C458" i="9"/>
  <c r="C718" i="9"/>
  <c r="C610" i="9"/>
  <c r="C611" i="9"/>
  <c r="C612" i="9"/>
  <c r="C613" i="9"/>
  <c r="C614" i="9"/>
  <c r="C615" i="9"/>
  <c r="C616" i="9"/>
  <c r="C1051" i="9"/>
  <c r="C994" i="9"/>
  <c r="C995" i="9"/>
  <c r="C996" i="9"/>
  <c r="C997" i="9"/>
  <c r="C1041" i="9"/>
  <c r="C998" i="9"/>
  <c r="C999" i="9"/>
  <c r="C719" i="9"/>
  <c r="C702" i="9"/>
  <c r="C703" i="9"/>
  <c r="C617" i="9"/>
  <c r="C618" i="9"/>
  <c r="C619" i="9"/>
  <c r="C596" i="9"/>
  <c r="C567" i="9"/>
  <c r="C265" i="9"/>
  <c r="C194" i="9"/>
  <c r="C195" i="9"/>
  <c r="C196" i="9"/>
  <c r="C197" i="9"/>
  <c r="C266" i="9"/>
  <c r="C198" i="9"/>
  <c r="C124" i="9"/>
  <c r="C932" i="9"/>
  <c r="C933" i="9"/>
  <c r="C934" i="9"/>
  <c r="C935" i="9"/>
  <c r="C936" i="9"/>
  <c r="C937" i="9"/>
  <c r="C887" i="9"/>
  <c r="C888" i="9"/>
  <c r="C529" i="9"/>
  <c r="C573" i="9"/>
  <c r="C588" i="9"/>
  <c r="C521" i="9"/>
  <c r="C522" i="9"/>
  <c r="C498" i="9"/>
  <c r="C499" i="9"/>
  <c r="C500" i="9"/>
  <c r="C26" i="9"/>
  <c r="C27" i="9"/>
  <c r="C28" i="9"/>
  <c r="C29" i="9"/>
  <c r="C30" i="9"/>
  <c r="C31" i="9"/>
  <c r="C32" i="9"/>
  <c r="C33" i="9"/>
  <c r="C481" i="9"/>
  <c r="C420" i="9"/>
  <c r="C429" i="9"/>
  <c r="C358" i="9"/>
  <c r="C359" i="9"/>
  <c r="C360" i="9"/>
  <c r="C327" i="9"/>
  <c r="C199" i="9"/>
  <c r="C337" i="9"/>
  <c r="C200" i="9"/>
  <c r="C201" i="9"/>
  <c r="C169" i="9"/>
  <c r="C170" i="9"/>
  <c r="C152" i="9"/>
  <c r="C142" i="9"/>
  <c r="C125" i="9"/>
  <c r="C267" i="9"/>
  <c r="C202" i="9"/>
  <c r="C203" i="9"/>
  <c r="C171" i="9"/>
  <c r="C172" i="9"/>
  <c r="C153" i="9"/>
  <c r="C115" i="9"/>
  <c r="C107" i="9"/>
  <c r="C903" i="9"/>
  <c r="C832" i="9"/>
  <c r="C833" i="9"/>
  <c r="C834" i="9"/>
  <c r="C835" i="9"/>
  <c r="C866" i="9"/>
  <c r="C794" i="9"/>
  <c r="C760" i="9"/>
  <c r="C34" i="9"/>
  <c r="C35" i="9"/>
  <c r="C36" i="9"/>
  <c r="C37" i="9"/>
  <c r="C38" i="9"/>
  <c r="C39" i="9"/>
  <c r="C40" i="9"/>
  <c r="C41" i="9"/>
  <c r="C867" i="9"/>
  <c r="C868" i="9"/>
  <c r="C761" i="9"/>
  <c r="C762" i="9"/>
  <c r="C763" i="9"/>
  <c r="C795" i="9"/>
  <c r="C764" i="9"/>
  <c r="C796" i="9"/>
  <c r="C374" i="9"/>
  <c r="C375" i="9"/>
  <c r="C376" i="9"/>
  <c r="C377" i="9"/>
  <c r="C378" i="9"/>
  <c r="C379" i="9"/>
  <c r="C380" i="9"/>
  <c r="C381" i="9"/>
  <c r="C720" i="9"/>
  <c r="C721" i="9"/>
  <c r="C620" i="9"/>
  <c r="C621" i="9"/>
  <c r="C622" i="9"/>
  <c r="C623" i="9"/>
  <c r="C624" i="9"/>
  <c r="C625" i="9"/>
  <c r="C1052" i="9"/>
  <c r="C1053" i="9"/>
  <c r="C1000" i="9"/>
  <c r="C1001" i="9"/>
  <c r="C1002" i="9"/>
  <c r="C1042" i="9"/>
  <c r="C1003" i="9"/>
  <c r="C1004" i="9"/>
  <c r="C722" i="9"/>
  <c r="C723" i="9"/>
  <c r="C704" i="9"/>
  <c r="C705" i="9"/>
  <c r="C626" i="9"/>
  <c r="C627" i="9"/>
  <c r="C597" i="9"/>
  <c r="C568" i="9"/>
  <c r="C268" i="9"/>
  <c r="C269" i="9"/>
  <c r="C204" i="9"/>
  <c r="C205" i="9"/>
  <c r="C206" i="9"/>
  <c r="C270" i="9"/>
  <c r="C207" i="9"/>
  <c r="C126" i="9"/>
  <c r="C938" i="9"/>
  <c r="C939" i="9"/>
  <c r="C940" i="9"/>
  <c r="C941" i="9"/>
  <c r="C942" i="9"/>
  <c r="C943" i="9"/>
  <c r="C889" i="9"/>
  <c r="C890" i="9"/>
  <c r="C530" i="9"/>
  <c r="C531" i="9"/>
  <c r="C589" i="9"/>
  <c r="C574" i="9"/>
  <c r="C523" i="9"/>
  <c r="C501" i="9"/>
  <c r="C502" i="9"/>
  <c r="C503" i="9"/>
  <c r="C42" i="9"/>
  <c r="C43" i="9"/>
  <c r="C44" i="9"/>
  <c r="C45" i="9"/>
  <c r="C46" i="9"/>
  <c r="C47" i="9"/>
  <c r="C48" i="9"/>
  <c r="C49" i="9"/>
  <c r="C486" i="9"/>
  <c r="C482" i="9"/>
  <c r="C471" i="9"/>
  <c r="C428" i="9"/>
  <c r="C328" i="9"/>
  <c r="C329" i="9"/>
  <c r="C208" i="9"/>
  <c r="C140" i="9"/>
  <c r="C338" i="9"/>
  <c r="C339" i="9"/>
  <c r="C340" i="9"/>
  <c r="C341" i="9"/>
  <c r="C342" i="9"/>
  <c r="C343" i="9"/>
  <c r="C344" i="9"/>
  <c r="C345" i="9"/>
  <c r="C271" i="9"/>
  <c r="C272" i="9"/>
  <c r="C209" i="9"/>
  <c r="C210" i="9"/>
  <c r="C173" i="9"/>
  <c r="C154" i="9"/>
  <c r="C116" i="9"/>
  <c r="C108" i="9"/>
  <c r="C904" i="9"/>
  <c r="C905" i="9"/>
  <c r="C906" i="9"/>
  <c r="C907" i="9"/>
  <c r="C908" i="9"/>
  <c r="C909" i="9"/>
  <c r="C910" i="9"/>
  <c r="C911" i="9"/>
  <c r="C50" i="9"/>
  <c r="C51" i="9"/>
  <c r="C52" i="9"/>
  <c r="C53" i="9"/>
  <c r="C54" i="9"/>
  <c r="C55" i="9"/>
  <c r="C56" i="9"/>
  <c r="C57" i="9"/>
  <c r="C869" i="9"/>
  <c r="C870" i="9"/>
  <c r="C765" i="9"/>
  <c r="C766" i="9"/>
  <c r="C767" i="9"/>
  <c r="C797" i="9"/>
  <c r="C768" i="9"/>
  <c r="C798" i="9"/>
  <c r="C382" i="9"/>
  <c r="C383" i="9"/>
  <c r="C400" i="9"/>
  <c r="C401" i="9"/>
  <c r="C438" i="9"/>
  <c r="C449" i="9"/>
  <c r="C459" i="9"/>
  <c r="C460" i="9"/>
  <c r="C724" i="9"/>
  <c r="C725" i="9"/>
  <c r="C628" i="9"/>
  <c r="C629" i="9"/>
  <c r="C630" i="9"/>
  <c r="C631" i="9"/>
  <c r="C632" i="9"/>
  <c r="C633" i="9"/>
  <c r="C1005" i="9"/>
  <c r="C1006" i="9"/>
  <c r="C1007" i="9"/>
  <c r="C1008" i="9"/>
  <c r="C1009" i="9"/>
  <c r="C1043" i="9"/>
  <c r="C1010" i="9"/>
  <c r="C1011" i="9"/>
  <c r="C726" i="9"/>
  <c r="C727" i="9"/>
  <c r="C706" i="9"/>
  <c r="C707" i="9"/>
  <c r="C634" i="9"/>
  <c r="C635" i="9"/>
  <c r="C598" i="9"/>
  <c r="C569" i="9"/>
  <c r="C273" i="9"/>
  <c r="C274" i="9"/>
  <c r="C211" i="9"/>
  <c r="C212" i="9"/>
  <c r="C213" i="9"/>
  <c r="C275" i="9"/>
  <c r="C214" i="9"/>
  <c r="C127" i="9"/>
  <c r="C944" i="9"/>
  <c r="C945" i="9"/>
  <c r="C946" i="9"/>
  <c r="C947" i="9"/>
  <c r="C948" i="9"/>
  <c r="C949" i="9"/>
  <c r="C891" i="9"/>
  <c r="C892" i="9"/>
  <c r="C532" i="9"/>
  <c r="C533" i="9"/>
  <c r="C590" i="9"/>
  <c r="C575" i="9"/>
  <c r="C524" i="9"/>
  <c r="C504" i="9"/>
  <c r="C505" i="9"/>
  <c r="C506" i="9"/>
  <c r="C58" i="9"/>
  <c r="C59" i="9"/>
  <c r="C60" i="9"/>
  <c r="C61" i="9"/>
  <c r="C62" i="9"/>
  <c r="C63" i="9"/>
  <c r="C64" i="9"/>
  <c r="C65" i="9"/>
  <c r="C487" i="9"/>
  <c r="C488" i="9"/>
  <c r="C479" i="9"/>
  <c r="C445" i="9"/>
  <c r="C421" i="9"/>
  <c r="C422" i="9"/>
  <c r="C368" i="9"/>
  <c r="C369" i="9"/>
  <c r="C346" i="9"/>
  <c r="C347" i="9"/>
  <c r="C215" i="9"/>
  <c r="C216" i="9"/>
  <c r="C174" i="9"/>
  <c r="C155" i="9"/>
  <c r="C143" i="9"/>
  <c r="C128" i="9"/>
  <c r="C276" i="9"/>
  <c r="C277" i="9"/>
  <c r="C217" i="9"/>
  <c r="C218" i="9"/>
  <c r="C175" i="9"/>
  <c r="C156" i="9"/>
  <c r="C117" i="9"/>
  <c r="C109" i="9"/>
  <c r="C912" i="9"/>
  <c r="C836" i="9"/>
  <c r="C913" i="9"/>
  <c r="C837" i="9"/>
  <c r="C838" i="9"/>
  <c r="C871" i="9"/>
  <c r="C799" i="9"/>
  <c r="C769" i="9"/>
  <c r="C66" i="9"/>
  <c r="C67" i="9"/>
  <c r="C68" i="9"/>
  <c r="C69" i="9"/>
  <c r="C70" i="9"/>
  <c r="C71" i="9"/>
  <c r="C72" i="9"/>
  <c r="C73" i="9"/>
  <c r="C872" i="9"/>
  <c r="C873" i="9"/>
  <c r="C770" i="9"/>
  <c r="C771" i="9"/>
  <c r="C772" i="9"/>
  <c r="C800" i="9"/>
  <c r="C773" i="9"/>
  <c r="C801" i="9"/>
  <c r="C384" i="9"/>
  <c r="C385" i="9"/>
  <c r="C402" i="9"/>
  <c r="C403" i="9"/>
  <c r="C439" i="9"/>
  <c r="C450" i="9"/>
  <c r="C461" i="9"/>
  <c r="C462" i="9"/>
  <c r="C728" i="9"/>
  <c r="C729" i="9"/>
  <c r="C636" i="9"/>
  <c r="C637" i="9"/>
  <c r="C638" i="9"/>
  <c r="C639" i="9"/>
  <c r="C640" i="9"/>
  <c r="C641" i="9"/>
  <c r="C1054" i="9"/>
  <c r="C1055" i="9"/>
  <c r="C1012" i="9"/>
  <c r="C1013" i="9"/>
  <c r="C1014" i="9"/>
  <c r="C1044" i="9"/>
  <c r="C1015" i="9"/>
  <c r="C1016" i="9"/>
  <c r="C730" i="9"/>
  <c r="C731" i="9"/>
  <c r="C708" i="9"/>
  <c r="C709" i="9"/>
  <c r="C642" i="9"/>
  <c r="C643" i="9"/>
  <c r="C599" i="9"/>
  <c r="C570" i="9"/>
  <c r="C278" i="9"/>
  <c r="C279" i="9"/>
  <c r="C219" i="9"/>
  <c r="C220" i="9"/>
  <c r="C221" i="9"/>
  <c r="C280" i="9"/>
  <c r="C222" i="9"/>
  <c r="C129" i="9"/>
  <c r="C950" i="9"/>
  <c r="C951" i="9"/>
  <c r="C952" i="9"/>
  <c r="C953" i="9"/>
  <c r="C954" i="9"/>
  <c r="C955" i="9"/>
  <c r="C893" i="9"/>
  <c r="C894" i="9"/>
  <c r="C534" i="9"/>
  <c r="C535" i="9"/>
  <c r="C591" i="9"/>
  <c r="C576" i="9"/>
  <c r="C525" i="9"/>
  <c r="C507" i="9"/>
  <c r="C508" i="9"/>
  <c r="C509" i="9"/>
  <c r="C74" i="9"/>
  <c r="C75" i="9"/>
  <c r="C76" i="9"/>
  <c r="C77" i="9"/>
  <c r="C78" i="9"/>
  <c r="C79" i="9"/>
  <c r="C80" i="9"/>
  <c r="C81" i="9"/>
  <c r="C489" i="9"/>
  <c r="C490" i="9"/>
  <c r="C491" i="9"/>
  <c r="C492" i="9"/>
  <c r="C493" i="9"/>
  <c r="C494" i="9"/>
  <c r="C495" i="9"/>
  <c r="C496" i="9"/>
  <c r="C348" i="9"/>
  <c r="C349" i="9"/>
  <c r="C223" i="9"/>
  <c r="C224" i="9"/>
  <c r="C176" i="9"/>
  <c r="C157" i="9"/>
  <c r="C144" i="9"/>
  <c r="C130" i="9"/>
  <c r="C281" i="9"/>
  <c r="C282" i="9"/>
  <c r="C283" i="9"/>
  <c r="C284" i="9"/>
  <c r="C285" i="9"/>
  <c r="C286" i="9"/>
  <c r="C287" i="9"/>
  <c r="C288" i="9"/>
  <c r="C914" i="9"/>
  <c r="C915" i="9"/>
  <c r="C839" i="9"/>
  <c r="C840" i="9"/>
  <c r="C841" i="9"/>
  <c r="C874" i="9"/>
  <c r="C802" i="9"/>
  <c r="C748" i="9"/>
  <c r="C82" i="9"/>
  <c r="C83" i="9"/>
  <c r="C84" i="9"/>
  <c r="C85" i="9"/>
  <c r="C86" i="9"/>
  <c r="C87" i="9"/>
  <c r="C88" i="9"/>
  <c r="C89" i="9"/>
  <c r="C875" i="9"/>
  <c r="C876" i="9"/>
  <c r="C774" i="9"/>
  <c r="C775" i="9"/>
  <c r="C776" i="9"/>
  <c r="C803" i="9"/>
  <c r="C777" i="9"/>
  <c r="C804" i="9"/>
  <c r="C386" i="9"/>
  <c r="C387" i="9"/>
  <c r="C404" i="9"/>
  <c r="C405" i="9"/>
  <c r="C440" i="9"/>
  <c r="C451" i="9"/>
  <c r="C463" i="9"/>
  <c r="C464" i="9"/>
  <c r="C732" i="9"/>
  <c r="C733" i="9"/>
  <c r="C644" i="9"/>
  <c r="C645" i="9"/>
  <c r="C646" i="9"/>
  <c r="C647" i="9"/>
  <c r="C648" i="9"/>
  <c r="C649" i="9"/>
  <c r="C1056" i="9"/>
  <c r="C1057" i="9"/>
  <c r="C1017" i="9"/>
  <c r="C1018" i="9"/>
  <c r="C1019" i="9"/>
  <c r="C924" i="9"/>
  <c r="C1020" i="9"/>
  <c r="C1021" i="9"/>
  <c r="C734" i="9"/>
  <c r="C735" i="9"/>
  <c r="C710" i="9"/>
  <c r="C711" i="9"/>
  <c r="C650" i="9"/>
  <c r="C651" i="9"/>
  <c r="C600" i="9"/>
  <c r="C571" i="9"/>
  <c r="C289" i="9"/>
  <c r="C290" i="9"/>
  <c r="C225" i="9"/>
  <c r="C226" i="9"/>
  <c r="C227" i="9"/>
  <c r="C291" i="9"/>
  <c r="C228" i="9"/>
  <c r="C131" i="9"/>
  <c r="C956" i="9"/>
  <c r="C957" i="9"/>
  <c r="C925" i="9"/>
  <c r="C958" i="9"/>
  <c r="C959" i="9"/>
  <c r="C960" i="9"/>
  <c r="C895" i="9"/>
  <c r="C896" i="9"/>
  <c r="C536" i="9"/>
  <c r="C537" i="9"/>
  <c r="C592" i="9"/>
  <c r="C577" i="9"/>
  <c r="C526" i="9"/>
  <c r="C510" i="9"/>
  <c r="C511" i="9"/>
  <c r="C512" i="9"/>
  <c r="C90" i="9"/>
  <c r="C91" i="9"/>
  <c r="C92" i="9"/>
  <c r="C93" i="9"/>
  <c r="C94" i="9"/>
  <c r="C95" i="9"/>
  <c r="C96" i="9"/>
  <c r="C97" i="9"/>
  <c r="C520" i="9"/>
  <c r="C497" i="9"/>
  <c r="C480" i="9"/>
  <c r="C446" i="9"/>
  <c r="C423" i="9"/>
  <c r="C424" i="9"/>
  <c r="C395" i="9"/>
  <c r="C370" i="9"/>
  <c r="C350" i="9"/>
  <c r="C351" i="9"/>
  <c r="C229" i="9"/>
  <c r="C230" i="9"/>
  <c r="C177" i="9"/>
  <c r="C158" i="9"/>
  <c r="C145" i="9"/>
  <c r="C132" i="9"/>
  <c r="C292" i="9"/>
  <c r="C293" i="9"/>
  <c r="C231" i="9"/>
  <c r="C232" i="9"/>
  <c r="C178" i="9"/>
  <c r="C159" i="9"/>
  <c r="C118" i="9"/>
  <c r="C110" i="9"/>
  <c r="C916" i="9"/>
  <c r="C917" i="9"/>
  <c r="C842" i="9"/>
  <c r="C843" i="9"/>
  <c r="C844" i="9"/>
  <c r="C877" i="9"/>
  <c r="C805" i="9"/>
  <c r="C778" i="9"/>
  <c r="C98" i="9"/>
  <c r="C99" i="9"/>
  <c r="C100" i="9"/>
  <c r="C101" i="9"/>
  <c r="C102" i="9"/>
  <c r="C103" i="9"/>
  <c r="C104" i="9"/>
  <c r="C105" i="9"/>
  <c r="C878" i="9"/>
  <c r="C879" i="9"/>
  <c r="C779" i="9"/>
  <c r="C780" i="9"/>
  <c r="C781" i="9"/>
  <c r="C806" i="9"/>
  <c r="C782" i="9"/>
  <c r="C807" i="9"/>
  <c r="C406" i="9"/>
  <c r="C407" i="9"/>
  <c r="C408" i="9"/>
  <c r="C409" i="9"/>
  <c r="C410" i="9"/>
  <c r="C411" i="9"/>
  <c r="C412" i="9"/>
  <c r="C413" i="9"/>
  <c r="C736" i="9"/>
  <c r="C737" i="9"/>
  <c r="C652" i="9"/>
  <c r="C653" i="9"/>
  <c r="C654" i="9"/>
  <c r="C655" i="9"/>
  <c r="C656" i="9"/>
  <c r="C657" i="9"/>
  <c r="C1058" i="9"/>
  <c r="C1059" i="9"/>
  <c r="C1022" i="9"/>
  <c r="C1023" i="9"/>
  <c r="C1024" i="9"/>
  <c r="C1045" i="9"/>
  <c r="C1025" i="9"/>
  <c r="C1026" i="9"/>
  <c r="C738" i="9"/>
  <c r="C739" i="9"/>
  <c r="C712" i="9"/>
  <c r="C713" i="9"/>
  <c r="C658" i="9"/>
  <c r="C659" i="9"/>
  <c r="C601" i="9"/>
  <c r="C572" i="9"/>
  <c r="C294" i="9"/>
  <c r="C295" i="9"/>
  <c r="C233" i="9"/>
  <c r="C234" i="9"/>
  <c r="C235" i="9"/>
  <c r="C296" i="9"/>
  <c r="C236" i="9"/>
  <c r="C133" i="9"/>
  <c r="C961" i="9"/>
  <c r="C962" i="9"/>
  <c r="C963" i="9"/>
  <c r="C964" i="9"/>
  <c r="C965" i="9"/>
  <c r="C966" i="9"/>
  <c r="C897" i="9"/>
  <c r="C898" i="9"/>
  <c r="C538" i="9"/>
  <c r="C539" i="9"/>
  <c r="C593" i="9"/>
  <c r="C578" i="9"/>
  <c r="C527" i="9"/>
  <c r="C513" i="9"/>
  <c r="C514" i="9"/>
  <c r="C515" i="9"/>
  <c r="C1066" i="9"/>
  <c r="C1067" i="9"/>
  <c r="C1068" i="9"/>
  <c r="C1069" i="9"/>
  <c r="C1070" i="9"/>
  <c r="C1071" i="9"/>
  <c r="C1072" i="9"/>
  <c r="C1073" i="9"/>
  <c r="C472" i="9"/>
  <c r="C473" i="9"/>
  <c r="C430" i="9"/>
  <c r="C425" i="9"/>
  <c r="C361" i="9"/>
  <c r="C362" i="9"/>
  <c r="C330" i="9"/>
  <c r="C237" i="9"/>
  <c r="C352" i="9"/>
  <c r="C353" i="9"/>
  <c r="C238" i="9"/>
  <c r="C239" i="9"/>
  <c r="C179" i="9"/>
  <c r="C160" i="9"/>
  <c r="C146" i="9"/>
  <c r="C134" i="9"/>
  <c r="C297" i="9"/>
  <c r="C298" i="9"/>
  <c r="C240" i="9"/>
  <c r="C241" i="9"/>
  <c r="C180" i="9"/>
  <c r="C161" i="9"/>
  <c r="C119" i="9"/>
  <c r="C111" i="9"/>
  <c r="C845" i="9"/>
  <c r="C846" i="9"/>
  <c r="C847" i="9"/>
  <c r="C848" i="9"/>
  <c r="C849" i="9"/>
  <c r="C850" i="9"/>
  <c r="C851" i="9"/>
  <c r="C852" i="9"/>
  <c r="C1074" i="9"/>
  <c r="C1075" i="9"/>
  <c r="C1076" i="9"/>
  <c r="C1077" i="9"/>
  <c r="C1078" i="9"/>
  <c r="C1079" i="9"/>
  <c r="C1080" i="9"/>
  <c r="C1081" i="9"/>
  <c r="C808" i="9"/>
  <c r="C809" i="9"/>
  <c r="C810" i="9"/>
  <c r="C811" i="9"/>
  <c r="C812" i="9"/>
  <c r="C813" i="9"/>
  <c r="C814" i="9"/>
  <c r="C815" i="9"/>
  <c r="C388" i="9"/>
  <c r="C389" i="9"/>
  <c r="C431" i="9"/>
  <c r="C414" i="9"/>
  <c r="C441" i="9"/>
  <c r="C452" i="9"/>
  <c r="C465" i="9"/>
  <c r="C466" i="9"/>
  <c r="C660" i="9"/>
  <c r="C661" i="9"/>
  <c r="C662" i="9"/>
  <c r="C663" i="9"/>
  <c r="C664" i="9"/>
  <c r="C665" i="9"/>
  <c r="C666" i="9"/>
  <c r="C667" i="9"/>
  <c r="C1060" i="9"/>
  <c r="C1061" i="9"/>
  <c r="C331" i="9"/>
  <c r="C1027" i="9"/>
  <c r="C1028" i="9"/>
  <c r="C1046" i="9"/>
  <c r="C1029" i="9"/>
  <c r="C1030" i="9"/>
  <c r="C668" i="9"/>
  <c r="C669" i="9"/>
  <c r="C670" i="9"/>
  <c r="C671" i="9"/>
  <c r="C672" i="9"/>
  <c r="C673" i="9"/>
  <c r="C674" i="9"/>
  <c r="C675" i="9"/>
  <c r="C299" i="9"/>
  <c r="C300" i="9"/>
  <c r="C474" i="9"/>
  <c r="C242" i="9"/>
  <c r="C243" i="9"/>
  <c r="C301" i="9"/>
  <c r="C244" i="9"/>
  <c r="C135" i="9"/>
  <c r="C967" i="9"/>
  <c r="C968" i="9"/>
  <c r="C969" i="9"/>
  <c r="C970" i="9"/>
  <c r="C971" i="9"/>
  <c r="C972" i="9"/>
  <c r="C973" i="9"/>
  <c r="C974" i="9"/>
  <c r="C540" i="9"/>
  <c r="C541" i="9"/>
  <c r="C542" i="9"/>
  <c r="C543" i="9"/>
  <c r="C544" i="9"/>
  <c r="C545" i="9"/>
  <c r="C546" i="9"/>
  <c r="C547" i="9"/>
  <c r="C1082" i="9"/>
  <c r="C1083" i="9"/>
  <c r="C1084" i="9"/>
  <c r="C1085" i="9"/>
  <c r="C1086" i="9"/>
  <c r="C1087" i="9"/>
  <c r="C1088" i="9"/>
  <c r="C1089" i="9"/>
  <c r="C483" i="9"/>
  <c r="C475" i="9"/>
  <c r="C432" i="9"/>
  <c r="C426" i="9"/>
  <c r="C363" i="9"/>
  <c r="C364" i="9"/>
  <c r="C332" i="9"/>
  <c r="C245" i="9"/>
  <c r="C302" i="9"/>
  <c r="C354" i="9"/>
  <c r="C246" i="9"/>
  <c r="C247" i="9"/>
  <c r="C181" i="9"/>
  <c r="C162" i="9"/>
  <c r="C147" i="9"/>
  <c r="C136" i="9"/>
  <c r="C303" i="9"/>
  <c r="C304" i="9"/>
  <c r="C248" i="9"/>
  <c r="C249" i="9"/>
  <c r="C182" i="9"/>
  <c r="C163" i="9"/>
  <c r="C120" i="9"/>
  <c r="C112" i="9"/>
  <c r="C918" i="9"/>
  <c r="C919" i="9"/>
  <c r="C853" i="9"/>
  <c r="C854" i="9"/>
  <c r="C855" i="9"/>
  <c r="C880" i="9"/>
  <c r="C816" i="9"/>
  <c r="C783" i="9"/>
  <c r="C862" i="9"/>
  <c r="H3" i="9"/>
  <c r="H4" i="9"/>
  <c r="H5" i="9"/>
  <c r="H6" i="9"/>
  <c r="H7" i="9"/>
  <c r="H8" i="9"/>
  <c r="H9" i="9"/>
  <c r="H862" i="9"/>
  <c r="H863" i="9"/>
  <c r="H750" i="9"/>
  <c r="H751" i="9"/>
  <c r="H752" i="9"/>
  <c r="H790" i="9"/>
  <c r="H753" i="9"/>
  <c r="H791" i="9"/>
  <c r="H371" i="9"/>
  <c r="H372" i="9"/>
  <c r="H396" i="9"/>
  <c r="H397" i="9"/>
  <c r="H435" i="9"/>
  <c r="H447" i="9"/>
  <c r="H455" i="9"/>
  <c r="H456" i="9"/>
  <c r="H714" i="9"/>
  <c r="H715" i="9"/>
  <c r="H602" i="9"/>
  <c r="H603" i="9"/>
  <c r="H604" i="9"/>
  <c r="H605" i="9"/>
  <c r="H606" i="9"/>
  <c r="H607" i="9"/>
  <c r="H1049" i="9"/>
  <c r="H1050" i="9"/>
  <c r="H989" i="9"/>
  <c r="H990" i="9"/>
  <c r="H991" i="9"/>
  <c r="H1040" i="9"/>
  <c r="H992" i="9"/>
  <c r="H993" i="9"/>
  <c r="H716" i="9"/>
  <c r="H717" i="9"/>
  <c r="H700" i="9"/>
  <c r="H701" i="9"/>
  <c r="H608" i="9"/>
  <c r="H609" i="9"/>
  <c r="H595" i="9"/>
  <c r="H566" i="9"/>
  <c r="H260" i="9"/>
  <c r="H261" i="9"/>
  <c r="H186" i="9"/>
  <c r="H187" i="9"/>
  <c r="H188" i="9"/>
  <c r="H262" i="9"/>
  <c r="H189" i="9"/>
  <c r="H122" i="9"/>
  <c r="H926" i="9"/>
  <c r="H927" i="9"/>
  <c r="H928" i="9"/>
  <c r="H929" i="9"/>
  <c r="H930" i="9"/>
  <c r="H931" i="9"/>
  <c r="H885" i="9"/>
  <c r="H886" i="9"/>
  <c r="H580" i="9"/>
  <c r="H581" i="9"/>
  <c r="H582" i="9"/>
  <c r="H583" i="9"/>
  <c r="H584" i="9"/>
  <c r="H585" i="9"/>
  <c r="H586" i="9"/>
  <c r="H587" i="9"/>
  <c r="H10" i="9"/>
  <c r="H11" i="9"/>
  <c r="H12" i="9"/>
  <c r="H13" i="9"/>
  <c r="H14" i="9"/>
  <c r="H15" i="9"/>
  <c r="H16" i="9"/>
  <c r="H17" i="9"/>
  <c r="H519" i="9"/>
  <c r="H485" i="9"/>
  <c r="H478" i="9"/>
  <c r="H444" i="9"/>
  <c r="H418" i="9"/>
  <c r="H419" i="9"/>
  <c r="H394" i="9"/>
  <c r="H367" i="9"/>
  <c r="H335" i="9"/>
  <c r="H336" i="9"/>
  <c r="H190" i="9"/>
  <c r="H191" i="9"/>
  <c r="H167" i="9"/>
  <c r="H150" i="9"/>
  <c r="H141" i="9"/>
  <c r="H123" i="9"/>
  <c r="H263" i="9"/>
  <c r="H264" i="9"/>
  <c r="H192" i="9"/>
  <c r="H193" i="9"/>
  <c r="H168" i="9"/>
  <c r="H151" i="9"/>
  <c r="H114" i="9"/>
  <c r="H106" i="9"/>
  <c r="H901" i="9"/>
  <c r="H902" i="9"/>
  <c r="H829" i="9"/>
  <c r="H830" i="9"/>
  <c r="H831" i="9"/>
  <c r="H864" i="9"/>
  <c r="H792" i="9"/>
  <c r="H754" i="9"/>
  <c r="H18" i="9"/>
  <c r="H19" i="9"/>
  <c r="H20" i="9"/>
  <c r="H21" i="9"/>
  <c r="H22" i="9"/>
  <c r="H23" i="9"/>
  <c r="H24" i="9"/>
  <c r="H25" i="9"/>
  <c r="H865" i="9"/>
  <c r="H755" i="9"/>
  <c r="H756" i="9"/>
  <c r="H757" i="9"/>
  <c r="H758" i="9"/>
  <c r="H793" i="9"/>
  <c r="H759" i="9"/>
  <c r="H749" i="9"/>
  <c r="H373" i="9"/>
  <c r="H398" i="9"/>
  <c r="H399" i="9"/>
  <c r="H436" i="9"/>
  <c r="H437" i="9"/>
  <c r="H448" i="9"/>
  <c r="H457" i="9"/>
  <c r="H458" i="9"/>
  <c r="H718" i="9"/>
  <c r="H610" i="9"/>
  <c r="H611" i="9"/>
  <c r="H612" i="9"/>
  <c r="H613" i="9"/>
  <c r="H614" i="9"/>
  <c r="H615" i="9"/>
  <c r="H616" i="9"/>
  <c r="H1051" i="9"/>
  <c r="H994" i="9"/>
  <c r="H995" i="9"/>
  <c r="H996" i="9"/>
  <c r="H997" i="9"/>
  <c r="H1041" i="9"/>
  <c r="H998" i="9"/>
  <c r="H999" i="9"/>
  <c r="H719" i="9"/>
  <c r="H702" i="9"/>
  <c r="H703" i="9"/>
  <c r="H617" i="9"/>
  <c r="H618" i="9"/>
  <c r="H619" i="9"/>
  <c r="H596" i="9"/>
  <c r="H567" i="9"/>
  <c r="H265" i="9"/>
  <c r="H194" i="9"/>
  <c r="H195" i="9"/>
  <c r="H196" i="9"/>
  <c r="H197" i="9"/>
  <c r="H266" i="9"/>
  <c r="H198" i="9"/>
  <c r="H124" i="9"/>
  <c r="H932" i="9"/>
  <c r="H933" i="9"/>
  <c r="H934" i="9"/>
  <c r="H935" i="9"/>
  <c r="H936" i="9"/>
  <c r="H937" i="9"/>
  <c r="H887" i="9"/>
  <c r="H888" i="9"/>
  <c r="H529" i="9"/>
  <c r="H573" i="9"/>
  <c r="H588" i="9"/>
  <c r="H521" i="9"/>
  <c r="H522" i="9"/>
  <c r="H498" i="9"/>
  <c r="H499" i="9"/>
  <c r="H500" i="9"/>
  <c r="H26" i="9"/>
  <c r="H27" i="9"/>
  <c r="H28" i="9"/>
  <c r="H29" i="9"/>
  <c r="H30" i="9"/>
  <c r="H31" i="9"/>
  <c r="H32" i="9"/>
  <c r="H33" i="9"/>
  <c r="H481" i="9"/>
  <c r="H420" i="9"/>
  <c r="H429" i="9"/>
  <c r="H358" i="9"/>
  <c r="H359" i="9"/>
  <c r="H360" i="9"/>
  <c r="H327" i="9"/>
  <c r="H199" i="9"/>
  <c r="H337" i="9"/>
  <c r="H200" i="9"/>
  <c r="H201" i="9"/>
  <c r="H169" i="9"/>
  <c r="H170" i="9"/>
  <c r="H152" i="9"/>
  <c r="H142" i="9"/>
  <c r="H125" i="9"/>
  <c r="H267" i="9"/>
  <c r="H202" i="9"/>
  <c r="H203" i="9"/>
  <c r="H171" i="9"/>
  <c r="H172" i="9"/>
  <c r="H153" i="9"/>
  <c r="H115" i="9"/>
  <c r="H107" i="9"/>
  <c r="H903" i="9"/>
  <c r="H832" i="9"/>
  <c r="H833" i="9"/>
  <c r="H834" i="9"/>
  <c r="H835" i="9"/>
  <c r="H866" i="9"/>
  <c r="H794" i="9"/>
  <c r="H760" i="9"/>
  <c r="H34" i="9"/>
  <c r="H35" i="9"/>
  <c r="H36" i="9"/>
  <c r="H37" i="9"/>
  <c r="H38" i="9"/>
  <c r="H39" i="9"/>
  <c r="H40" i="9"/>
  <c r="H41" i="9"/>
  <c r="H867" i="9"/>
  <c r="H868" i="9"/>
  <c r="H761" i="9"/>
  <c r="H762" i="9"/>
  <c r="H763" i="9"/>
  <c r="H795" i="9"/>
  <c r="H764" i="9"/>
  <c r="H796" i="9"/>
  <c r="H374" i="9"/>
  <c r="H375" i="9"/>
  <c r="H376" i="9"/>
  <c r="H377" i="9"/>
  <c r="H378" i="9"/>
  <c r="H379" i="9"/>
  <c r="H380" i="9"/>
  <c r="H381" i="9"/>
  <c r="H720" i="9"/>
  <c r="H721" i="9"/>
  <c r="H620" i="9"/>
  <c r="H621" i="9"/>
  <c r="H622" i="9"/>
  <c r="H623" i="9"/>
  <c r="H624" i="9"/>
  <c r="H625" i="9"/>
  <c r="H1052" i="9"/>
  <c r="H1053" i="9"/>
  <c r="H1000" i="9"/>
  <c r="H1001" i="9"/>
  <c r="H1002" i="9"/>
  <c r="H1042" i="9"/>
  <c r="H1003" i="9"/>
  <c r="H1004" i="9"/>
  <c r="H722" i="9"/>
  <c r="H723" i="9"/>
  <c r="H704" i="9"/>
  <c r="H705" i="9"/>
  <c r="H626" i="9"/>
  <c r="H627" i="9"/>
  <c r="H597" i="9"/>
  <c r="H568" i="9"/>
  <c r="H268" i="9"/>
  <c r="H269" i="9"/>
  <c r="H204" i="9"/>
  <c r="H205" i="9"/>
  <c r="H206" i="9"/>
  <c r="H270" i="9"/>
  <c r="H207" i="9"/>
  <c r="H126" i="9"/>
  <c r="H938" i="9"/>
  <c r="H939" i="9"/>
  <c r="H940" i="9"/>
  <c r="H941" i="9"/>
  <c r="H942" i="9"/>
  <c r="H943" i="9"/>
  <c r="H889" i="9"/>
  <c r="H890" i="9"/>
  <c r="H530" i="9"/>
  <c r="H531" i="9"/>
  <c r="H589" i="9"/>
  <c r="H574" i="9"/>
  <c r="H523" i="9"/>
  <c r="H501" i="9"/>
  <c r="H502" i="9"/>
  <c r="H503" i="9"/>
  <c r="H42" i="9"/>
  <c r="H43" i="9"/>
  <c r="H44" i="9"/>
  <c r="H45" i="9"/>
  <c r="H46" i="9"/>
  <c r="H47" i="9"/>
  <c r="H48" i="9"/>
  <c r="H49" i="9"/>
  <c r="H486" i="9"/>
  <c r="H482" i="9"/>
  <c r="H471" i="9"/>
  <c r="H428" i="9"/>
  <c r="H328" i="9"/>
  <c r="H329" i="9"/>
  <c r="H208" i="9"/>
  <c r="H140" i="9"/>
  <c r="H338" i="9"/>
  <c r="H339" i="9"/>
  <c r="H340" i="9"/>
  <c r="H341" i="9"/>
  <c r="H342" i="9"/>
  <c r="H343" i="9"/>
  <c r="H344" i="9"/>
  <c r="H345" i="9"/>
  <c r="H271" i="9"/>
  <c r="H272" i="9"/>
  <c r="H209" i="9"/>
  <c r="H210" i="9"/>
  <c r="H173" i="9"/>
  <c r="H154" i="9"/>
  <c r="H116" i="9"/>
  <c r="H108" i="9"/>
  <c r="H904" i="9"/>
  <c r="H905" i="9"/>
  <c r="H906" i="9"/>
  <c r="H907" i="9"/>
  <c r="H908" i="9"/>
  <c r="H909" i="9"/>
  <c r="H910" i="9"/>
  <c r="H911" i="9"/>
  <c r="H50" i="9"/>
  <c r="H51" i="9"/>
  <c r="H52" i="9"/>
  <c r="H53" i="9"/>
  <c r="H54" i="9"/>
  <c r="H55" i="9"/>
  <c r="H56" i="9"/>
  <c r="H57" i="9"/>
  <c r="H869" i="9"/>
  <c r="H870" i="9"/>
  <c r="H765" i="9"/>
  <c r="H766" i="9"/>
  <c r="H767" i="9"/>
  <c r="H797" i="9"/>
  <c r="H768" i="9"/>
  <c r="H798" i="9"/>
  <c r="H382" i="9"/>
  <c r="H383" i="9"/>
  <c r="H400" i="9"/>
  <c r="H401" i="9"/>
  <c r="H438" i="9"/>
  <c r="H449" i="9"/>
  <c r="H459" i="9"/>
  <c r="H460" i="9"/>
  <c r="H724" i="9"/>
  <c r="H725" i="9"/>
  <c r="H628" i="9"/>
  <c r="H629" i="9"/>
  <c r="H630" i="9"/>
  <c r="H631" i="9"/>
  <c r="H632" i="9"/>
  <c r="H633" i="9"/>
  <c r="H1005" i="9"/>
  <c r="H1006" i="9"/>
  <c r="H1007" i="9"/>
  <c r="H1008" i="9"/>
  <c r="H1009" i="9"/>
  <c r="H1043" i="9"/>
  <c r="H1010" i="9"/>
  <c r="H1011" i="9"/>
  <c r="H726" i="9"/>
  <c r="H727" i="9"/>
  <c r="H706" i="9"/>
  <c r="H707" i="9"/>
  <c r="H634" i="9"/>
  <c r="H635" i="9"/>
  <c r="H598" i="9"/>
  <c r="H569" i="9"/>
  <c r="H273" i="9"/>
  <c r="H274" i="9"/>
  <c r="H211" i="9"/>
  <c r="H212" i="9"/>
  <c r="H213" i="9"/>
  <c r="H275" i="9"/>
  <c r="H214" i="9"/>
  <c r="H127" i="9"/>
  <c r="H944" i="9"/>
  <c r="H945" i="9"/>
  <c r="H946" i="9"/>
  <c r="H947" i="9"/>
  <c r="H948" i="9"/>
  <c r="H949" i="9"/>
  <c r="H891" i="9"/>
  <c r="H892" i="9"/>
  <c r="H532" i="9"/>
  <c r="H533" i="9"/>
  <c r="H590" i="9"/>
  <c r="H575" i="9"/>
  <c r="H524" i="9"/>
  <c r="H504" i="9"/>
  <c r="H505" i="9"/>
  <c r="H506" i="9"/>
  <c r="H58" i="9"/>
  <c r="H59" i="9"/>
  <c r="H60" i="9"/>
  <c r="H61" i="9"/>
  <c r="H62" i="9"/>
  <c r="H63" i="9"/>
  <c r="H64" i="9"/>
  <c r="H65" i="9"/>
  <c r="H487" i="9"/>
  <c r="H488" i="9"/>
  <c r="H479" i="9"/>
  <c r="H445" i="9"/>
  <c r="H421" i="9"/>
  <c r="H422" i="9"/>
  <c r="H368" i="9"/>
  <c r="H369" i="9"/>
  <c r="H346" i="9"/>
  <c r="H347" i="9"/>
  <c r="H215" i="9"/>
  <c r="H216" i="9"/>
  <c r="H174" i="9"/>
  <c r="H155" i="9"/>
  <c r="H143" i="9"/>
  <c r="H128" i="9"/>
  <c r="H276" i="9"/>
  <c r="H277" i="9"/>
  <c r="H217" i="9"/>
  <c r="H218" i="9"/>
  <c r="H175" i="9"/>
  <c r="H156" i="9"/>
  <c r="H117" i="9"/>
  <c r="H109" i="9"/>
  <c r="H912" i="9"/>
  <c r="H836" i="9"/>
  <c r="H913" i="9"/>
  <c r="H837" i="9"/>
  <c r="H838" i="9"/>
  <c r="H871" i="9"/>
  <c r="H799" i="9"/>
  <c r="H769" i="9"/>
  <c r="H66" i="9"/>
  <c r="H67" i="9"/>
  <c r="H68" i="9"/>
  <c r="H69" i="9"/>
  <c r="H70" i="9"/>
  <c r="H71" i="9"/>
  <c r="H72" i="9"/>
  <c r="H73" i="9"/>
  <c r="H872" i="9"/>
  <c r="H873" i="9"/>
  <c r="H770" i="9"/>
  <c r="H771" i="9"/>
  <c r="H772" i="9"/>
  <c r="H800" i="9"/>
  <c r="H773" i="9"/>
  <c r="H801" i="9"/>
  <c r="H384" i="9"/>
  <c r="H385" i="9"/>
  <c r="H402" i="9"/>
  <c r="H403" i="9"/>
  <c r="H439" i="9"/>
  <c r="H450" i="9"/>
  <c r="H461" i="9"/>
  <c r="H462" i="9"/>
  <c r="H728" i="9"/>
  <c r="H729" i="9"/>
  <c r="H636" i="9"/>
  <c r="H637" i="9"/>
  <c r="H638" i="9"/>
  <c r="H639" i="9"/>
  <c r="H640" i="9"/>
  <c r="H641" i="9"/>
  <c r="H1054" i="9"/>
  <c r="H1055" i="9"/>
  <c r="H1012" i="9"/>
  <c r="H1013" i="9"/>
  <c r="H1014" i="9"/>
  <c r="H1044" i="9"/>
  <c r="H1015" i="9"/>
  <c r="H1016" i="9"/>
  <c r="H730" i="9"/>
  <c r="H731" i="9"/>
  <c r="H708" i="9"/>
  <c r="H709" i="9"/>
  <c r="H642" i="9"/>
  <c r="H643" i="9"/>
  <c r="H599" i="9"/>
  <c r="H570" i="9"/>
  <c r="H278" i="9"/>
  <c r="H279" i="9"/>
  <c r="H219" i="9"/>
  <c r="H220" i="9"/>
  <c r="H221" i="9"/>
  <c r="H280" i="9"/>
  <c r="H222" i="9"/>
  <c r="H129" i="9"/>
  <c r="H950" i="9"/>
  <c r="H951" i="9"/>
  <c r="H952" i="9"/>
  <c r="H953" i="9"/>
  <c r="H954" i="9"/>
  <c r="H955" i="9"/>
  <c r="H893" i="9"/>
  <c r="H894" i="9"/>
  <c r="H534" i="9"/>
  <c r="H535" i="9"/>
  <c r="H591" i="9"/>
  <c r="H576" i="9"/>
  <c r="H525" i="9"/>
  <c r="H507" i="9"/>
  <c r="H508" i="9"/>
  <c r="H509" i="9"/>
  <c r="H74" i="9"/>
  <c r="H75" i="9"/>
  <c r="H76" i="9"/>
  <c r="H77" i="9"/>
  <c r="H78" i="9"/>
  <c r="H79" i="9"/>
  <c r="H80" i="9"/>
  <c r="H81" i="9"/>
  <c r="H489" i="9"/>
  <c r="H490" i="9"/>
  <c r="H491" i="9"/>
  <c r="H492" i="9"/>
  <c r="H493" i="9"/>
  <c r="H494" i="9"/>
  <c r="H495" i="9"/>
  <c r="H496" i="9"/>
  <c r="H348" i="9"/>
  <c r="H349" i="9"/>
  <c r="H223" i="9"/>
  <c r="H224" i="9"/>
  <c r="H176" i="9"/>
  <c r="H157" i="9"/>
  <c r="H144" i="9"/>
  <c r="H130" i="9"/>
  <c r="H281" i="9"/>
  <c r="H282" i="9"/>
  <c r="H283" i="9"/>
  <c r="H284" i="9"/>
  <c r="H285" i="9"/>
  <c r="H286" i="9"/>
  <c r="H287" i="9"/>
  <c r="H288" i="9"/>
  <c r="H914" i="9"/>
  <c r="H915" i="9"/>
  <c r="H839" i="9"/>
  <c r="H840" i="9"/>
  <c r="H841" i="9"/>
  <c r="H874" i="9"/>
  <c r="H802" i="9"/>
  <c r="H748" i="9"/>
  <c r="H82" i="9"/>
  <c r="H83" i="9"/>
  <c r="H84" i="9"/>
  <c r="H85" i="9"/>
  <c r="H86" i="9"/>
  <c r="H87" i="9"/>
  <c r="H88" i="9"/>
  <c r="H89" i="9"/>
  <c r="H875" i="9"/>
  <c r="H876" i="9"/>
  <c r="H774" i="9"/>
  <c r="H775" i="9"/>
  <c r="H776" i="9"/>
  <c r="H803" i="9"/>
  <c r="H777" i="9"/>
  <c r="H804" i="9"/>
  <c r="H386" i="9"/>
  <c r="H387" i="9"/>
  <c r="H404" i="9"/>
  <c r="H405" i="9"/>
  <c r="H440" i="9"/>
  <c r="H451" i="9"/>
  <c r="H463" i="9"/>
  <c r="H464" i="9"/>
  <c r="H732" i="9"/>
  <c r="H733" i="9"/>
  <c r="H644" i="9"/>
  <c r="H645" i="9"/>
  <c r="H646" i="9"/>
  <c r="H647" i="9"/>
  <c r="H648" i="9"/>
  <c r="H649" i="9"/>
  <c r="H1056" i="9"/>
  <c r="H1057" i="9"/>
  <c r="H1017" i="9"/>
  <c r="H1018" i="9"/>
  <c r="H1019" i="9"/>
  <c r="H924" i="9"/>
  <c r="H1020" i="9"/>
  <c r="H1021" i="9"/>
  <c r="H734" i="9"/>
  <c r="H735" i="9"/>
  <c r="H710" i="9"/>
  <c r="H711" i="9"/>
  <c r="H650" i="9"/>
  <c r="H651" i="9"/>
  <c r="H600" i="9"/>
  <c r="H571" i="9"/>
  <c r="H289" i="9"/>
  <c r="H290" i="9"/>
  <c r="H225" i="9"/>
  <c r="H226" i="9"/>
  <c r="H227" i="9"/>
  <c r="H291" i="9"/>
  <c r="H228" i="9"/>
  <c r="H131" i="9"/>
  <c r="H956" i="9"/>
  <c r="H957" i="9"/>
  <c r="H925" i="9"/>
  <c r="H958" i="9"/>
  <c r="H959" i="9"/>
  <c r="H960" i="9"/>
  <c r="H895" i="9"/>
  <c r="H896" i="9"/>
  <c r="H536" i="9"/>
  <c r="H537" i="9"/>
  <c r="H592" i="9"/>
  <c r="H577" i="9"/>
  <c r="H526" i="9"/>
  <c r="H510" i="9"/>
  <c r="H511" i="9"/>
  <c r="H512" i="9"/>
  <c r="H90" i="9"/>
  <c r="H91" i="9"/>
  <c r="H92" i="9"/>
  <c r="H93" i="9"/>
  <c r="H94" i="9"/>
  <c r="H95" i="9"/>
  <c r="H96" i="9"/>
  <c r="H97" i="9"/>
  <c r="H520" i="9"/>
  <c r="H497" i="9"/>
  <c r="H480" i="9"/>
  <c r="H446" i="9"/>
  <c r="H423" i="9"/>
  <c r="H424" i="9"/>
  <c r="H395" i="9"/>
  <c r="H370" i="9"/>
  <c r="H350" i="9"/>
  <c r="H351" i="9"/>
  <c r="H229" i="9"/>
  <c r="H230" i="9"/>
  <c r="H177" i="9"/>
  <c r="H158" i="9"/>
  <c r="H145" i="9"/>
  <c r="H132" i="9"/>
  <c r="H292" i="9"/>
  <c r="H293" i="9"/>
  <c r="H231" i="9"/>
  <c r="H232" i="9"/>
  <c r="H178" i="9"/>
  <c r="H159" i="9"/>
  <c r="H118" i="9"/>
  <c r="H110" i="9"/>
  <c r="H916" i="9"/>
  <c r="H917" i="9"/>
  <c r="H842" i="9"/>
  <c r="H843" i="9"/>
  <c r="H844" i="9"/>
  <c r="H877" i="9"/>
  <c r="H805" i="9"/>
  <c r="H778" i="9"/>
  <c r="H98" i="9"/>
  <c r="H99" i="9"/>
  <c r="H100" i="9"/>
  <c r="H101" i="9"/>
  <c r="H102" i="9"/>
  <c r="H103" i="9"/>
  <c r="H104" i="9"/>
  <c r="H105" i="9"/>
  <c r="H878" i="9"/>
  <c r="H879" i="9"/>
  <c r="H779" i="9"/>
  <c r="H780" i="9"/>
  <c r="H781" i="9"/>
  <c r="H806" i="9"/>
  <c r="H782" i="9"/>
  <c r="H807" i="9"/>
  <c r="H406" i="9"/>
  <c r="H407" i="9"/>
  <c r="H408" i="9"/>
  <c r="H409" i="9"/>
  <c r="H410" i="9"/>
  <c r="H411" i="9"/>
  <c r="H412" i="9"/>
  <c r="H413" i="9"/>
  <c r="H736" i="9"/>
  <c r="H737" i="9"/>
  <c r="H652" i="9"/>
  <c r="H653" i="9"/>
  <c r="H654" i="9"/>
  <c r="H655" i="9"/>
  <c r="H656" i="9"/>
  <c r="H657" i="9"/>
  <c r="H1058" i="9"/>
  <c r="H1059" i="9"/>
  <c r="H1022" i="9"/>
  <c r="H1023" i="9"/>
  <c r="H1024" i="9"/>
  <c r="H1045" i="9"/>
  <c r="H1025" i="9"/>
  <c r="H1026" i="9"/>
  <c r="H738" i="9"/>
  <c r="H739" i="9"/>
  <c r="H712" i="9"/>
  <c r="H713" i="9"/>
  <c r="H658" i="9"/>
  <c r="H659" i="9"/>
  <c r="H601" i="9"/>
  <c r="H572" i="9"/>
  <c r="H294" i="9"/>
  <c r="H295" i="9"/>
  <c r="H233" i="9"/>
  <c r="H234" i="9"/>
  <c r="H235" i="9"/>
  <c r="H296" i="9"/>
  <c r="H236" i="9"/>
  <c r="H133" i="9"/>
  <c r="H961" i="9"/>
  <c r="H962" i="9"/>
  <c r="H963" i="9"/>
  <c r="H964" i="9"/>
  <c r="H965" i="9"/>
  <c r="H966" i="9"/>
  <c r="H897" i="9"/>
  <c r="H898" i="9"/>
  <c r="H538" i="9"/>
  <c r="H539" i="9"/>
  <c r="H593" i="9"/>
  <c r="H578" i="9"/>
  <c r="H527" i="9"/>
  <c r="H513" i="9"/>
  <c r="H514" i="9"/>
  <c r="H515" i="9"/>
  <c r="H1066" i="9"/>
  <c r="H1067" i="9"/>
  <c r="H1068" i="9"/>
  <c r="H1069" i="9"/>
  <c r="H1070" i="9"/>
  <c r="H1071" i="9"/>
  <c r="H1072" i="9"/>
  <c r="H1073" i="9"/>
  <c r="H472" i="9"/>
  <c r="H473" i="9"/>
  <c r="H430" i="9"/>
  <c r="H425" i="9"/>
  <c r="H361" i="9"/>
  <c r="H362" i="9"/>
  <c r="H330" i="9"/>
  <c r="H237" i="9"/>
  <c r="H352" i="9"/>
  <c r="H353" i="9"/>
  <c r="H238" i="9"/>
  <c r="H239" i="9"/>
  <c r="H179" i="9"/>
  <c r="H160" i="9"/>
  <c r="H146" i="9"/>
  <c r="H134" i="9"/>
  <c r="H297" i="9"/>
  <c r="H298" i="9"/>
  <c r="H240" i="9"/>
  <c r="H241" i="9"/>
  <c r="H180" i="9"/>
  <c r="H161" i="9"/>
  <c r="H119" i="9"/>
  <c r="H111" i="9"/>
  <c r="H845" i="9"/>
  <c r="H846" i="9"/>
  <c r="H847" i="9"/>
  <c r="H848" i="9"/>
  <c r="H849" i="9"/>
  <c r="H850" i="9"/>
  <c r="H851" i="9"/>
  <c r="H852" i="9"/>
  <c r="H1074" i="9"/>
  <c r="H1075" i="9"/>
  <c r="H1076" i="9"/>
  <c r="H1077" i="9"/>
  <c r="H1078" i="9"/>
  <c r="H1079" i="9"/>
  <c r="H1080" i="9"/>
  <c r="H1081" i="9"/>
  <c r="H808" i="9"/>
  <c r="H809" i="9"/>
  <c r="H810" i="9"/>
  <c r="H811" i="9"/>
  <c r="H812" i="9"/>
  <c r="H813" i="9"/>
  <c r="H814" i="9"/>
  <c r="H815" i="9"/>
  <c r="H388" i="9"/>
  <c r="H389" i="9"/>
  <c r="H431" i="9"/>
  <c r="H414" i="9"/>
  <c r="H441" i="9"/>
  <c r="H452" i="9"/>
  <c r="H465" i="9"/>
  <c r="H466" i="9"/>
  <c r="H660" i="9"/>
  <c r="H661" i="9"/>
  <c r="H662" i="9"/>
  <c r="H663" i="9"/>
  <c r="H664" i="9"/>
  <c r="H665" i="9"/>
  <c r="H666" i="9"/>
  <c r="H667" i="9"/>
  <c r="H1060" i="9"/>
  <c r="H1061" i="9"/>
  <c r="H331" i="9"/>
  <c r="H1027" i="9"/>
  <c r="H1028" i="9"/>
  <c r="H1046" i="9"/>
  <c r="H1029" i="9"/>
  <c r="H1030" i="9"/>
  <c r="H668" i="9"/>
  <c r="H669" i="9"/>
  <c r="H670" i="9"/>
  <c r="H671" i="9"/>
  <c r="H672" i="9"/>
  <c r="H673" i="9"/>
  <c r="H674" i="9"/>
  <c r="H675" i="9"/>
  <c r="H299" i="9"/>
  <c r="H300" i="9"/>
  <c r="H474" i="9"/>
  <c r="H242" i="9"/>
  <c r="H243" i="9"/>
  <c r="H301" i="9"/>
  <c r="H244" i="9"/>
  <c r="H135" i="9"/>
  <c r="H967" i="9"/>
  <c r="H968" i="9"/>
  <c r="H969" i="9"/>
  <c r="H970" i="9"/>
  <c r="H971" i="9"/>
  <c r="H972" i="9"/>
  <c r="H973" i="9"/>
  <c r="H974" i="9"/>
  <c r="H540" i="9"/>
  <c r="H541" i="9"/>
  <c r="H542" i="9"/>
  <c r="H543" i="9"/>
  <c r="H544" i="9"/>
  <c r="H545" i="9"/>
  <c r="H546" i="9"/>
  <c r="H547" i="9"/>
  <c r="H1082" i="9"/>
  <c r="H1083" i="9"/>
  <c r="H1084" i="9"/>
  <c r="H1085" i="9"/>
  <c r="H1086" i="9"/>
  <c r="H1087" i="9"/>
  <c r="H1088" i="9"/>
  <c r="H1089" i="9"/>
  <c r="H483" i="9"/>
  <c r="H475" i="9"/>
  <c r="H432" i="9"/>
  <c r="H426" i="9"/>
  <c r="H363" i="9"/>
  <c r="H364" i="9"/>
  <c r="H332" i="9"/>
  <c r="H245" i="9"/>
  <c r="H302" i="9"/>
  <c r="H354" i="9"/>
  <c r="H246" i="9"/>
  <c r="H247" i="9"/>
  <c r="H181" i="9"/>
  <c r="H162" i="9"/>
  <c r="H147" i="9"/>
  <c r="H136" i="9"/>
  <c r="H303" i="9"/>
  <c r="H304" i="9"/>
  <c r="H248" i="9"/>
  <c r="H249" i="9"/>
  <c r="H182" i="9"/>
  <c r="H163" i="9"/>
  <c r="H120" i="9"/>
  <c r="H112" i="9"/>
  <c r="H918" i="9"/>
  <c r="H919" i="9"/>
  <c r="H853" i="9"/>
  <c r="H854" i="9"/>
  <c r="H855" i="9"/>
  <c r="H880" i="9"/>
  <c r="H816" i="9"/>
  <c r="H783" i="9"/>
  <c r="H2" i="9"/>
  <c r="G3261" i="5" l="1"/>
  <c r="F3248" i="5" s="1"/>
  <c r="G3259" i="5"/>
  <c r="E3248" i="5" s="1"/>
  <c r="G3257" i="5"/>
  <c r="D3248" i="5" s="1"/>
  <c r="G3255" i="5"/>
  <c r="C3248" i="5" s="1"/>
  <c r="G3253" i="5"/>
  <c r="B3248" i="5" s="1"/>
  <c r="G3251" i="5"/>
  <c r="A3248" i="5" s="1"/>
  <c r="G3247" i="5"/>
  <c r="F3234" i="5" s="1"/>
  <c r="G3245" i="5"/>
  <c r="E3234" i="5" s="1"/>
  <c r="G3243" i="5"/>
  <c r="D3234" i="5" s="1"/>
  <c r="G3241" i="5"/>
  <c r="C3234" i="5" s="1"/>
  <c r="G3239" i="5"/>
  <c r="B3234" i="5" s="1"/>
  <c r="G3237" i="5"/>
  <c r="A3234" i="5" s="1"/>
  <c r="G3232" i="5"/>
  <c r="F3214" i="5" s="1"/>
  <c r="G3229" i="5"/>
  <c r="E3214" i="5" s="1"/>
  <c r="G3226" i="5"/>
  <c r="D3214" i="5" s="1"/>
  <c r="G3223" i="5"/>
  <c r="C3214" i="5" s="1"/>
  <c r="G3220" i="5"/>
  <c r="B3214" i="5" s="1"/>
  <c r="G3217" i="5"/>
  <c r="A3214" i="5" s="1"/>
  <c r="G3213" i="5"/>
  <c r="F3200" i="5" s="1"/>
  <c r="G3211" i="5"/>
  <c r="E3200" i="5" s="1"/>
  <c r="G3209" i="5"/>
  <c r="D3200" i="5" s="1"/>
  <c r="G3207" i="5"/>
  <c r="C3200" i="5" s="1"/>
  <c r="G3205" i="5"/>
  <c r="B3200" i="5" s="1"/>
  <c r="G3203" i="5"/>
  <c r="A3200" i="5" s="1"/>
  <c r="G3199" i="5"/>
  <c r="F3186" i="5" s="1"/>
  <c r="G3197" i="5"/>
  <c r="E3186" i="5" s="1"/>
  <c r="G3195" i="5"/>
  <c r="D3186" i="5" s="1"/>
  <c r="G3193" i="5"/>
  <c r="C3186" i="5" s="1"/>
  <c r="G3191" i="5"/>
  <c r="B3186" i="5" s="1"/>
  <c r="G3189" i="5"/>
  <c r="A3186" i="5" s="1"/>
  <c r="G3185" i="5"/>
  <c r="F3172" i="5" s="1"/>
  <c r="G3183" i="5"/>
  <c r="E3172" i="5" s="1"/>
  <c r="G3181" i="5"/>
  <c r="D3172" i="5" s="1"/>
  <c r="G3179" i="5"/>
  <c r="C3172" i="5" s="1"/>
  <c r="G3177" i="5"/>
  <c r="B3172" i="5" s="1"/>
  <c r="G3175" i="5"/>
  <c r="A3172" i="5" s="1"/>
  <c r="G3170" i="5"/>
  <c r="F3152" i="5" s="1"/>
  <c r="G3167" i="5"/>
  <c r="E3152" i="5" s="1"/>
  <c r="G3164" i="5"/>
  <c r="D3152" i="5" s="1"/>
  <c r="G3161" i="5"/>
  <c r="C3152" i="5" s="1"/>
  <c r="G3158" i="5"/>
  <c r="B3152" i="5" s="1"/>
  <c r="G3155" i="5"/>
  <c r="A3152" i="5" s="1"/>
  <c r="G3151" i="5"/>
  <c r="F3138" i="5" s="1"/>
  <c r="G3149" i="5"/>
  <c r="E3138" i="5" s="1"/>
  <c r="G3147" i="5"/>
  <c r="D3138" i="5" s="1"/>
  <c r="G3145" i="5"/>
  <c r="C3138" i="5" s="1"/>
  <c r="G3143" i="5"/>
  <c r="B3138" i="5" s="1"/>
  <c r="G3141" i="5"/>
  <c r="A3138" i="5" s="1"/>
  <c r="G3136" i="5"/>
  <c r="F3118" i="5" s="1"/>
  <c r="G3133" i="5"/>
  <c r="E3118" i="5" s="1"/>
  <c r="G3130" i="5"/>
  <c r="D3118" i="5" s="1"/>
  <c r="G3127" i="5"/>
  <c r="C3118" i="5" s="1"/>
  <c r="G3124" i="5"/>
  <c r="B3118" i="5" s="1"/>
  <c r="G3121" i="5"/>
  <c r="A3118" i="5" s="1"/>
  <c r="G3116" i="5"/>
  <c r="F3098" i="5" s="1"/>
  <c r="G3113" i="5"/>
  <c r="E3098" i="5" s="1"/>
  <c r="G3110" i="5"/>
  <c r="D3098" i="5" s="1"/>
  <c r="G3107" i="5"/>
  <c r="C3098" i="5" s="1"/>
  <c r="G3104" i="5"/>
  <c r="B3098" i="5" s="1"/>
  <c r="G3101" i="5"/>
  <c r="A3098" i="5" s="1"/>
  <c r="G3097" i="5"/>
  <c r="F3084" i="5" s="1"/>
  <c r="G3095" i="5"/>
  <c r="E3084" i="5" s="1"/>
  <c r="G3093" i="5"/>
  <c r="D3084" i="5" s="1"/>
  <c r="G3091" i="5"/>
  <c r="C3084" i="5" s="1"/>
  <c r="G3089" i="5"/>
  <c r="B3084" i="5" s="1"/>
  <c r="G3087" i="5"/>
  <c r="A3084" i="5" s="1"/>
  <c r="G3083" i="5"/>
  <c r="F3070" i="5" s="1"/>
  <c r="G3081" i="5"/>
  <c r="E3070" i="5" s="1"/>
  <c r="G3079" i="5"/>
  <c r="D3070" i="5" s="1"/>
  <c r="G3077" i="5"/>
  <c r="C3070" i="5" s="1"/>
  <c r="G3075" i="5"/>
  <c r="B3070" i="5" s="1"/>
  <c r="G3073" i="5"/>
  <c r="A3070" i="5" s="1"/>
  <c r="G3069" i="5"/>
  <c r="F3056" i="5" s="1"/>
  <c r="G3067" i="5"/>
  <c r="E3056" i="5" s="1"/>
  <c r="G3065" i="5"/>
  <c r="D3056" i="5" s="1"/>
  <c r="G3063" i="5"/>
  <c r="C3056" i="5" s="1"/>
  <c r="G3061" i="5"/>
  <c r="B3056" i="5" s="1"/>
  <c r="G3059" i="5"/>
  <c r="A3056" i="5" s="1"/>
  <c r="G3054" i="5"/>
  <c r="F3024" i="5" s="1"/>
  <c r="G3051" i="5"/>
  <c r="E3024" i="5" s="1"/>
  <c r="G3048" i="5"/>
  <c r="D3024" i="5" s="1"/>
  <c r="G3041" i="5"/>
  <c r="C3024" i="5" s="1"/>
  <c r="G3034" i="5"/>
  <c r="B3024" i="5" s="1"/>
  <c r="G3027" i="5"/>
  <c r="A3024" i="5" s="1"/>
  <c r="G3023" i="5"/>
  <c r="F3010" i="5" s="1"/>
  <c r="G3021" i="5"/>
  <c r="E3010" i="5" s="1"/>
  <c r="G3019" i="5"/>
  <c r="D3010" i="5" s="1"/>
  <c r="G3017" i="5"/>
  <c r="C3010" i="5" s="1"/>
  <c r="G3015" i="5"/>
  <c r="B3010" i="5" s="1"/>
  <c r="G3013" i="5"/>
  <c r="A3010" i="5" s="1"/>
  <c r="F2863" i="5"/>
  <c r="G2881" i="5"/>
  <c r="G3006" i="5"/>
  <c r="F2993" i="5" s="1"/>
  <c r="G3004" i="5"/>
  <c r="E2993" i="5" s="1"/>
  <c r="G3002" i="5"/>
  <c r="D2993" i="5" s="1"/>
  <c r="G3000" i="5"/>
  <c r="C2993" i="5" s="1"/>
  <c r="G2998" i="5"/>
  <c r="B2993" i="5" s="1"/>
  <c r="G2996" i="5"/>
  <c r="A2993" i="5" s="1"/>
  <c r="G2992" i="5"/>
  <c r="F2979" i="5" s="1"/>
  <c r="G2990" i="5"/>
  <c r="E2979" i="5" s="1"/>
  <c r="G2988" i="5"/>
  <c r="D2979" i="5" s="1"/>
  <c r="G2986" i="5"/>
  <c r="C2979" i="5" s="1"/>
  <c r="G2984" i="5"/>
  <c r="B2979" i="5" s="1"/>
  <c r="G2982" i="5"/>
  <c r="A2979" i="5" s="1"/>
  <c r="G2977" i="5"/>
  <c r="F2959" i="5" s="1"/>
  <c r="G2974" i="5"/>
  <c r="E2959" i="5" s="1"/>
  <c r="G2971" i="5"/>
  <c r="D2959" i="5" s="1"/>
  <c r="G2968" i="5"/>
  <c r="C2959" i="5" s="1"/>
  <c r="G2965" i="5"/>
  <c r="B2959" i="5" s="1"/>
  <c r="G2962" i="5"/>
  <c r="A2959" i="5" s="1"/>
  <c r="G2958" i="5"/>
  <c r="F2945" i="5" s="1"/>
  <c r="G2956" i="5"/>
  <c r="E2945" i="5" s="1"/>
  <c r="G2954" i="5"/>
  <c r="D2945" i="5" s="1"/>
  <c r="G2952" i="5"/>
  <c r="C2945" i="5" s="1"/>
  <c r="G2950" i="5"/>
  <c r="B2945" i="5" s="1"/>
  <c r="G2948" i="5"/>
  <c r="A2945" i="5" s="1"/>
  <c r="G2944" i="5"/>
  <c r="F2931" i="5" s="1"/>
  <c r="G2942" i="5"/>
  <c r="E2931" i="5" s="1"/>
  <c r="G2940" i="5"/>
  <c r="D2931" i="5" s="1"/>
  <c r="G2938" i="5"/>
  <c r="C2931" i="5" s="1"/>
  <c r="G2936" i="5"/>
  <c r="B2931" i="5" s="1"/>
  <c r="G2934" i="5"/>
  <c r="A2931" i="5" s="1"/>
  <c r="G2930" i="5"/>
  <c r="F2917" i="5" s="1"/>
  <c r="G2928" i="5"/>
  <c r="E2917" i="5" s="1"/>
  <c r="G2926" i="5"/>
  <c r="D2917" i="5" s="1"/>
  <c r="G2924" i="5"/>
  <c r="C2917" i="5" s="1"/>
  <c r="G2922" i="5"/>
  <c r="B2917" i="5" s="1"/>
  <c r="G2920" i="5"/>
  <c r="A2917" i="5" s="1"/>
  <c r="G2915" i="5"/>
  <c r="F2897" i="5" s="1"/>
  <c r="G2912" i="5"/>
  <c r="E2897" i="5" s="1"/>
  <c r="G2909" i="5"/>
  <c r="D2897" i="5" s="1"/>
  <c r="G2906" i="5"/>
  <c r="C2897" i="5" s="1"/>
  <c r="G2903" i="5"/>
  <c r="B2897" i="5" s="1"/>
  <c r="G2900" i="5"/>
  <c r="A2897" i="5" s="1"/>
  <c r="G2896" i="5"/>
  <c r="F2883" i="5" s="1"/>
  <c r="G2894" i="5"/>
  <c r="E2883" i="5" s="1"/>
  <c r="G2892" i="5"/>
  <c r="D2883" i="5" s="1"/>
  <c r="G2890" i="5"/>
  <c r="C2883" i="5" s="1"/>
  <c r="G2888" i="5"/>
  <c r="B2883" i="5" s="1"/>
  <c r="G2886" i="5"/>
  <c r="A2883" i="5" s="1"/>
  <c r="G2878" i="5"/>
  <c r="E2863" i="5" s="1"/>
  <c r="G2875" i="5"/>
  <c r="D2863" i="5" s="1"/>
  <c r="G2872" i="5"/>
  <c r="C2863" i="5" s="1"/>
  <c r="G2869" i="5"/>
  <c r="B2863" i="5" s="1"/>
  <c r="G2866" i="5"/>
  <c r="A2863" i="5" s="1"/>
  <c r="G2861" i="5"/>
  <c r="F2843" i="5" s="1"/>
  <c r="G2858" i="5"/>
  <c r="E2843" i="5" s="1"/>
  <c r="G2855" i="5"/>
  <c r="D2843" i="5" s="1"/>
  <c r="G2852" i="5"/>
  <c r="C2843" i="5" s="1"/>
  <c r="G2849" i="5"/>
  <c r="B2843" i="5" s="1"/>
  <c r="G2846" i="5"/>
  <c r="A2843" i="5" s="1"/>
  <c r="G2842" i="5"/>
  <c r="F2829" i="5" s="1"/>
  <c r="G2840" i="5"/>
  <c r="E2829" i="5" s="1"/>
  <c r="G2838" i="5"/>
  <c r="D2829" i="5" s="1"/>
  <c r="G2836" i="5"/>
  <c r="C2829" i="5" s="1"/>
  <c r="G2834" i="5"/>
  <c r="B2829" i="5" s="1"/>
  <c r="G2832" i="5"/>
  <c r="A2829" i="5" s="1"/>
  <c r="G2828" i="5"/>
  <c r="F2815" i="5" s="1"/>
  <c r="G2826" i="5"/>
  <c r="E2815" i="5" s="1"/>
  <c r="G2824" i="5"/>
  <c r="D2815" i="5" s="1"/>
  <c r="G2822" i="5"/>
  <c r="C2815" i="5" s="1"/>
  <c r="G2820" i="5"/>
  <c r="B2815" i="5" s="1"/>
  <c r="G2818" i="5"/>
  <c r="A2815" i="5" s="1"/>
  <c r="G2814" i="5"/>
  <c r="F2801" i="5" s="1"/>
  <c r="G2812" i="5"/>
  <c r="E2801" i="5" s="1"/>
  <c r="G2810" i="5"/>
  <c r="D2801" i="5" s="1"/>
  <c r="G2808" i="5"/>
  <c r="C2801" i="5" s="1"/>
  <c r="G2806" i="5"/>
  <c r="B2801" i="5" s="1"/>
  <c r="G2804" i="5"/>
  <c r="A2801" i="5" s="1"/>
  <c r="G2799" i="5"/>
  <c r="F2769" i="5" s="1"/>
  <c r="G2796" i="5"/>
  <c r="E2769" i="5" s="1"/>
  <c r="G2793" i="5"/>
  <c r="D2769" i="5" s="1"/>
  <c r="G2786" i="5"/>
  <c r="C2769" i="5" s="1"/>
  <c r="G2779" i="5"/>
  <c r="B2769" i="5" s="1"/>
  <c r="G2772" i="5"/>
  <c r="A2769" i="5" s="1"/>
  <c r="G2768" i="5"/>
  <c r="F2755" i="5" s="1"/>
  <c r="G2766" i="5"/>
  <c r="E2755" i="5" s="1"/>
  <c r="G2764" i="5"/>
  <c r="D2755" i="5" s="1"/>
  <c r="G2762" i="5"/>
  <c r="C2755" i="5" s="1"/>
  <c r="G2760" i="5"/>
  <c r="B2755" i="5" s="1"/>
  <c r="G2758" i="5"/>
  <c r="A2755" i="5" s="1"/>
  <c r="G2751" i="5"/>
  <c r="F2738" i="5" s="1"/>
  <c r="G2749" i="5"/>
  <c r="E2738" i="5" s="1"/>
  <c r="G2747" i="5"/>
  <c r="D2738" i="5" s="1"/>
  <c r="G2745" i="5"/>
  <c r="C2738" i="5" s="1"/>
  <c r="G2743" i="5"/>
  <c r="B2738" i="5" s="1"/>
  <c r="G2741" i="5"/>
  <c r="A2738" i="5" s="1"/>
  <c r="G2737" i="5"/>
  <c r="F2724" i="5" s="1"/>
  <c r="G2735" i="5"/>
  <c r="E2724" i="5" s="1"/>
  <c r="G2733" i="5"/>
  <c r="D2724" i="5" s="1"/>
  <c r="G2731" i="5"/>
  <c r="C2724" i="5" s="1"/>
  <c r="G2729" i="5"/>
  <c r="B2724" i="5" s="1"/>
  <c r="G2727" i="5"/>
  <c r="A2724" i="5" s="1"/>
  <c r="G2722" i="5"/>
  <c r="F2704" i="5" s="1"/>
  <c r="G2719" i="5"/>
  <c r="E2704" i="5" s="1"/>
  <c r="G2716" i="5"/>
  <c r="D2704" i="5" s="1"/>
  <c r="G2713" i="5"/>
  <c r="C2704" i="5" s="1"/>
  <c r="G2710" i="5"/>
  <c r="B2704" i="5" s="1"/>
  <c r="G2707" i="5"/>
  <c r="A2704" i="5" s="1"/>
  <c r="G2703" i="5"/>
  <c r="F2690" i="5" s="1"/>
  <c r="G2701" i="5"/>
  <c r="E2690" i="5" s="1"/>
  <c r="G2699" i="5"/>
  <c r="D2690" i="5" s="1"/>
  <c r="G2697" i="5"/>
  <c r="C2690" i="5" s="1"/>
  <c r="G2695" i="5"/>
  <c r="B2690" i="5" s="1"/>
  <c r="G2693" i="5"/>
  <c r="A2690" i="5" s="1"/>
  <c r="G2689" i="5"/>
  <c r="F2676" i="5" s="1"/>
  <c r="G2687" i="5"/>
  <c r="E2676" i="5" s="1"/>
  <c r="G2685" i="5"/>
  <c r="D2676" i="5" s="1"/>
  <c r="G2683" i="5"/>
  <c r="C2676" i="5" s="1"/>
  <c r="G2681" i="5"/>
  <c r="B2676" i="5" s="1"/>
  <c r="G2679" i="5"/>
  <c r="A2676" i="5" s="1"/>
  <c r="G2675" i="5"/>
  <c r="F2662" i="5" s="1"/>
  <c r="G2673" i="5"/>
  <c r="E2662" i="5" s="1"/>
  <c r="G2671" i="5"/>
  <c r="D2662" i="5" s="1"/>
  <c r="G2669" i="5"/>
  <c r="C2662" i="5" s="1"/>
  <c r="G2667" i="5"/>
  <c r="B2662" i="5" s="1"/>
  <c r="G2665" i="5"/>
  <c r="A2662" i="5" s="1"/>
  <c r="G2660" i="5"/>
  <c r="F2642" i="5" s="1"/>
  <c r="G2657" i="5"/>
  <c r="E2642" i="5" s="1"/>
  <c r="G2654" i="5"/>
  <c r="D2642" i="5" s="1"/>
  <c r="G2651" i="5"/>
  <c r="C2642" i="5" s="1"/>
  <c r="G2648" i="5"/>
  <c r="B2642" i="5" s="1"/>
  <c r="G2645" i="5"/>
  <c r="A2642" i="5" s="1"/>
  <c r="G2641" i="5"/>
  <c r="F2628" i="5" s="1"/>
  <c r="G2639" i="5"/>
  <c r="E2628" i="5" s="1"/>
  <c r="G2637" i="5"/>
  <c r="D2628" i="5" s="1"/>
  <c r="G2635" i="5"/>
  <c r="C2628" i="5" s="1"/>
  <c r="G2633" i="5"/>
  <c r="B2628" i="5" s="1"/>
  <c r="G2631" i="5"/>
  <c r="A2628" i="5" s="1"/>
  <c r="G2626" i="5"/>
  <c r="F2608" i="5" s="1"/>
  <c r="G2623" i="5"/>
  <c r="E2608" i="5" s="1"/>
  <c r="G2620" i="5"/>
  <c r="D2608" i="5" s="1"/>
  <c r="G2617" i="5"/>
  <c r="C2608" i="5" s="1"/>
  <c r="G2614" i="5"/>
  <c r="B2608" i="5" s="1"/>
  <c r="G2611" i="5"/>
  <c r="A2608" i="5" s="1"/>
  <c r="G2606" i="5"/>
  <c r="F2588" i="5" s="1"/>
  <c r="G2603" i="5"/>
  <c r="E2588" i="5" s="1"/>
  <c r="G2600" i="5"/>
  <c r="D2588" i="5" s="1"/>
  <c r="G2597" i="5"/>
  <c r="C2588" i="5" s="1"/>
  <c r="G2594" i="5"/>
  <c r="B2588" i="5" s="1"/>
  <c r="G2591" i="5"/>
  <c r="A2588" i="5" s="1"/>
  <c r="G2587" i="5"/>
  <c r="F2574" i="5" s="1"/>
  <c r="G2585" i="5"/>
  <c r="E2574" i="5" s="1"/>
  <c r="G2583" i="5"/>
  <c r="D2574" i="5" s="1"/>
  <c r="G2581" i="5"/>
  <c r="C2574" i="5" s="1"/>
  <c r="G2579" i="5"/>
  <c r="B2574" i="5" s="1"/>
  <c r="G2577" i="5"/>
  <c r="A2574" i="5" s="1"/>
  <c r="G2573" i="5"/>
  <c r="F2560" i="5" s="1"/>
  <c r="G2571" i="5"/>
  <c r="E2560" i="5" s="1"/>
  <c r="G2569" i="5"/>
  <c r="D2560" i="5" s="1"/>
  <c r="G2567" i="5"/>
  <c r="C2560" i="5" s="1"/>
  <c r="G2565" i="5"/>
  <c r="B2560" i="5" s="1"/>
  <c r="G2563" i="5"/>
  <c r="A2560" i="5" s="1"/>
  <c r="G2559" i="5"/>
  <c r="F2546" i="5" s="1"/>
  <c r="G2557" i="5"/>
  <c r="E2546" i="5" s="1"/>
  <c r="G2555" i="5"/>
  <c r="D2546" i="5" s="1"/>
  <c r="G2553" i="5"/>
  <c r="C2546" i="5" s="1"/>
  <c r="G2551" i="5"/>
  <c r="B2546" i="5" s="1"/>
  <c r="G2549" i="5"/>
  <c r="A2546" i="5" s="1"/>
  <c r="G2541" i="5"/>
  <c r="E2514" i="5" s="1"/>
  <c r="G2544" i="5"/>
  <c r="F2514" i="5" s="1"/>
  <c r="G2538" i="5"/>
  <c r="D2514" i="5" s="1"/>
  <c r="G2531" i="5"/>
  <c r="C2514" i="5" s="1"/>
  <c r="G2524" i="5"/>
  <c r="B2514" i="5" s="1"/>
  <c r="G2517" i="5"/>
  <c r="A2514" i="5" s="1"/>
  <c r="G2513" i="5"/>
  <c r="F2500" i="5" s="1"/>
  <c r="G2511" i="5"/>
  <c r="E2500" i="5" s="1"/>
  <c r="G2509" i="5"/>
  <c r="D2500" i="5" s="1"/>
  <c r="G2507" i="5"/>
  <c r="C2500" i="5" s="1"/>
  <c r="G2505" i="5"/>
  <c r="B2500" i="5" s="1"/>
  <c r="G2503" i="5"/>
  <c r="A2500" i="5" s="1"/>
  <c r="G2496" i="5"/>
  <c r="G2493" i="5"/>
  <c r="E2466" i="5" s="1"/>
  <c r="G2490" i="5"/>
  <c r="D2466" i="5" s="1"/>
  <c r="G2483" i="5"/>
  <c r="G2476" i="5"/>
  <c r="G2469" i="5"/>
  <c r="A2466" i="5" s="1"/>
  <c r="F2466" i="5"/>
  <c r="C2466" i="5"/>
  <c r="B2466" i="5"/>
  <c r="G2464" i="5"/>
  <c r="G2461" i="5"/>
  <c r="E2434" i="5" s="1"/>
  <c r="G2458" i="5"/>
  <c r="D2434" i="5" s="1"/>
  <c r="G2451" i="5"/>
  <c r="G2444" i="5"/>
  <c r="B2434" i="5" s="1"/>
  <c r="G2437" i="5"/>
  <c r="A2434" i="5" s="1"/>
  <c r="F2434" i="5"/>
  <c r="C2434" i="5"/>
  <c r="G2432" i="5"/>
  <c r="F2414" i="5" s="1"/>
  <c r="G2429" i="5"/>
  <c r="E2414" i="5" s="1"/>
  <c r="G2426" i="5"/>
  <c r="D2414" i="5" s="1"/>
  <c r="G2423" i="5"/>
  <c r="C2414" i="5" s="1"/>
  <c r="G2420" i="5"/>
  <c r="B2414" i="5" s="1"/>
  <c r="G2417" i="5"/>
  <c r="A2414" i="5" s="1"/>
  <c r="G2412" i="5"/>
  <c r="F2382" i="5" s="1"/>
  <c r="G2409" i="5"/>
  <c r="E2382" i="5" s="1"/>
  <c r="G2406" i="5"/>
  <c r="D2382" i="5" s="1"/>
  <c r="G2399" i="5"/>
  <c r="C2382" i="5" s="1"/>
  <c r="G2392" i="5"/>
  <c r="G2385" i="5"/>
  <c r="A2382" i="5" s="1"/>
  <c r="B2382" i="5"/>
  <c r="G2380" i="5"/>
  <c r="F2350" i="5" s="1"/>
  <c r="G2377" i="5"/>
  <c r="E2350" i="5" s="1"/>
  <c r="G2374" i="5"/>
  <c r="D2350" i="5" s="1"/>
  <c r="G2367" i="5"/>
  <c r="C2350" i="5" s="1"/>
  <c r="G2360" i="5"/>
  <c r="G2353" i="5"/>
  <c r="A2350" i="5" s="1"/>
  <c r="B2350" i="5"/>
  <c r="G2348" i="5"/>
  <c r="F2314" i="5" s="1"/>
  <c r="G2345" i="5"/>
  <c r="E2314" i="5" s="1"/>
  <c r="G2338" i="5"/>
  <c r="D2314" i="5" s="1"/>
  <c r="G2331" i="5"/>
  <c r="G2324" i="5"/>
  <c r="G2317" i="5"/>
  <c r="A2314" i="5" s="1"/>
  <c r="C2314" i="5"/>
  <c r="B2314" i="5"/>
  <c r="G2312" i="5"/>
  <c r="F2294" i="5" s="1"/>
  <c r="G2309" i="5"/>
  <c r="E2294" i="5" s="1"/>
  <c r="G2306" i="5"/>
  <c r="D2294" i="5" s="1"/>
  <c r="G2303" i="5"/>
  <c r="G2300" i="5"/>
  <c r="G2297" i="5"/>
  <c r="A2294" i="5" s="1"/>
  <c r="C2294" i="5"/>
  <c r="B2294" i="5"/>
  <c r="G2292" i="5"/>
  <c r="G2289" i="5"/>
  <c r="E2258" i="5" s="1"/>
  <c r="G2282" i="5"/>
  <c r="D2258" i="5" s="1"/>
  <c r="G2275" i="5"/>
  <c r="C2258" i="5" s="1"/>
  <c r="G2268" i="5"/>
  <c r="G2261" i="5"/>
  <c r="A2258" i="5" s="1"/>
  <c r="F2258" i="5"/>
  <c r="B2258" i="5"/>
  <c r="G2256" i="5"/>
  <c r="G2253" i="5"/>
  <c r="E2238" i="5" s="1"/>
  <c r="G2250" i="5"/>
  <c r="D2238" i="5" s="1"/>
  <c r="G2247" i="5"/>
  <c r="G2244" i="5"/>
  <c r="B2238" i="5" s="1"/>
  <c r="G2241" i="5"/>
  <c r="A2238" i="5" s="1"/>
  <c r="F2238" i="5"/>
  <c r="C2238" i="5"/>
  <c r="G2236" i="5"/>
  <c r="G2233" i="5"/>
  <c r="E2218" i="5" s="1"/>
  <c r="G2230" i="5"/>
  <c r="D2218" i="5" s="1"/>
  <c r="G2227" i="5"/>
  <c r="C2218" i="5" s="1"/>
  <c r="G2224" i="5"/>
  <c r="B2218" i="5" s="1"/>
  <c r="G2221" i="5"/>
  <c r="A2218" i="5" s="1"/>
  <c r="F2218" i="5"/>
  <c r="G2216" i="5"/>
  <c r="F2186" i="5" s="1"/>
  <c r="G2213" i="5"/>
  <c r="E2186" i="5" s="1"/>
  <c r="G2210" i="5"/>
  <c r="D2186" i="5" s="1"/>
  <c r="G2203" i="5"/>
  <c r="C2186" i="5" s="1"/>
  <c r="G2196" i="5"/>
  <c r="B2186" i="5" s="1"/>
  <c r="G2189" i="5"/>
  <c r="A2186" i="5" s="1"/>
  <c r="G2184" i="5"/>
  <c r="F2150" i="5" s="1"/>
  <c r="G2181" i="5"/>
  <c r="E2150" i="5" s="1"/>
  <c r="G2174" i="5"/>
  <c r="D2150" i="5" s="1"/>
  <c r="G2167" i="5"/>
  <c r="C2150" i="5" s="1"/>
  <c r="G2160" i="5"/>
  <c r="B2150" i="5" s="1"/>
  <c r="G2153" i="5"/>
  <c r="A2150" i="5" s="1"/>
  <c r="G2148" i="5"/>
  <c r="F2114" i="5" s="1"/>
  <c r="G2145" i="5"/>
  <c r="E2114" i="5" s="1"/>
  <c r="G2138" i="5"/>
  <c r="D2114" i="5" s="1"/>
  <c r="G2131" i="5"/>
  <c r="C2114" i="5" s="1"/>
  <c r="G2124" i="5"/>
  <c r="G2117" i="5"/>
  <c r="A2114" i="5" s="1"/>
  <c r="B2114" i="5"/>
  <c r="G2112" i="5"/>
  <c r="F2082" i="5" s="1"/>
  <c r="G2109" i="5"/>
  <c r="E2082" i="5" s="1"/>
  <c r="G2106" i="5"/>
  <c r="D2082" i="5" s="1"/>
  <c r="G2099" i="5"/>
  <c r="C2082" i="5" s="1"/>
  <c r="G2092" i="5"/>
  <c r="G2085" i="5"/>
  <c r="A2082" i="5" s="1"/>
  <c r="B2082" i="5"/>
  <c r="G2080" i="5"/>
  <c r="F2034" i="5" s="1"/>
  <c r="G2077" i="5"/>
  <c r="E2034" i="5" s="1"/>
  <c r="G2070" i="5"/>
  <c r="D2034" i="5" s="1"/>
  <c r="G2059" i="5"/>
  <c r="G2048" i="5"/>
  <c r="G2037" i="5"/>
  <c r="A2034" i="5" s="1"/>
  <c r="C2034" i="5"/>
  <c r="B2034" i="5"/>
  <c r="F2000" i="5"/>
  <c r="G1846" i="5"/>
  <c r="F1828" i="5" s="1"/>
  <c r="D1828" i="5"/>
  <c r="G2027" i="5"/>
  <c r="E2000" i="5" s="1"/>
  <c r="G2030" i="5"/>
  <c r="G2024" i="5"/>
  <c r="D2000" i="5" s="1"/>
  <c r="G2017" i="5"/>
  <c r="C2000" i="5" s="1"/>
  <c r="G2010" i="5"/>
  <c r="B2000" i="5" s="1"/>
  <c r="G2003" i="5"/>
  <c r="A2000" i="5" s="1"/>
  <c r="G1998" i="5"/>
  <c r="F1968" i="5" s="1"/>
  <c r="G1995" i="5"/>
  <c r="E1968" i="5" s="1"/>
  <c r="G1992" i="5"/>
  <c r="D1968" i="5" s="1"/>
  <c r="G1985" i="5"/>
  <c r="C1968" i="5" s="1"/>
  <c r="G1978" i="5"/>
  <c r="B1968" i="5" s="1"/>
  <c r="G1971" i="5"/>
  <c r="A1968" i="5" s="1"/>
  <c r="G1966" i="5"/>
  <c r="F1948" i="5" s="1"/>
  <c r="G1963" i="5"/>
  <c r="E1948" i="5" s="1"/>
  <c r="G1960" i="5"/>
  <c r="D1948" i="5" s="1"/>
  <c r="G1957" i="5"/>
  <c r="C1948" i="5" s="1"/>
  <c r="G1954" i="5"/>
  <c r="B1948" i="5" s="1"/>
  <c r="G1951" i="5"/>
  <c r="A1948" i="5" s="1"/>
  <c r="G1946" i="5"/>
  <c r="F1916" i="5" s="1"/>
  <c r="G1943" i="5"/>
  <c r="E1916" i="5" s="1"/>
  <c r="G1940" i="5"/>
  <c r="D1916" i="5" s="1"/>
  <c r="G1933" i="5"/>
  <c r="C1916" i="5" s="1"/>
  <c r="G1926" i="5"/>
  <c r="B1916" i="5" s="1"/>
  <c r="G1919" i="5"/>
  <c r="A1916" i="5" s="1"/>
  <c r="G1914" i="5"/>
  <c r="F1884" i="5" s="1"/>
  <c r="G1911" i="5"/>
  <c r="E1884" i="5" s="1"/>
  <c r="G1908" i="5"/>
  <c r="D1884" i="5" s="1"/>
  <c r="G1901" i="5"/>
  <c r="C1884" i="5" s="1"/>
  <c r="G1894" i="5"/>
  <c r="B1884" i="5" s="1"/>
  <c r="G1887" i="5"/>
  <c r="A1884" i="5" s="1"/>
  <c r="G1882" i="5"/>
  <c r="F1848" i="5" s="1"/>
  <c r="G1879" i="5"/>
  <c r="E1848" i="5" s="1"/>
  <c r="G1872" i="5"/>
  <c r="D1848" i="5" s="1"/>
  <c r="G1865" i="5"/>
  <c r="C1848" i="5" s="1"/>
  <c r="G1858" i="5"/>
  <c r="B1848" i="5" s="1"/>
  <c r="G1851" i="5"/>
  <c r="A1848" i="5" s="1"/>
  <c r="G1843" i="5"/>
  <c r="E1828" i="5" s="1"/>
  <c r="G1840" i="5"/>
  <c r="G1837" i="5"/>
  <c r="C1828" i="5" s="1"/>
  <c r="G1834" i="5"/>
  <c r="B1828" i="5" s="1"/>
  <c r="G1831" i="5"/>
  <c r="A1828" i="5" s="1"/>
  <c r="G1809" i="5"/>
  <c r="C1792" i="5" s="1"/>
  <c r="G1272" i="5"/>
  <c r="G1260" i="5"/>
  <c r="G1185" i="5"/>
  <c r="G1175" i="5"/>
  <c r="G1178" i="5"/>
  <c r="G1165" i="5"/>
  <c r="G1158" i="5"/>
  <c r="G861" i="5"/>
  <c r="G854" i="5"/>
  <c r="G847" i="5"/>
  <c r="G555" i="5"/>
  <c r="G550" i="5"/>
  <c r="G547" i="5"/>
  <c r="G1823" i="5"/>
  <c r="E1792" i="5" s="1"/>
  <c r="G1826" i="5"/>
  <c r="F1792" i="5" s="1"/>
  <c r="G1816" i="5"/>
  <c r="D1792" i="5" s="1"/>
  <c r="G1802" i="5"/>
  <c r="B1792" i="5" s="1"/>
  <c r="G1795" i="5"/>
  <c r="A1792" i="5" s="1"/>
  <c r="G1790" i="5"/>
  <c r="F1772" i="5" s="1"/>
  <c r="G1787" i="5"/>
  <c r="E1772" i="5" s="1"/>
  <c r="G1784" i="5"/>
  <c r="D1772" i="5" s="1"/>
  <c r="G1781" i="5"/>
  <c r="C1772" i="5" s="1"/>
  <c r="G1778" i="5"/>
  <c r="B1772" i="5" s="1"/>
  <c r="G1775" i="5"/>
  <c r="A1772" i="5" s="1"/>
  <c r="G1770" i="5"/>
  <c r="F1752" i="5" s="1"/>
  <c r="G1767" i="5"/>
  <c r="E1752" i="5" s="1"/>
  <c r="G1764" i="5"/>
  <c r="D1752" i="5" s="1"/>
  <c r="G1761" i="5"/>
  <c r="C1752" i="5" s="1"/>
  <c r="G1758" i="5"/>
  <c r="B1752" i="5" s="1"/>
  <c r="G1755" i="5"/>
  <c r="A1752" i="5" s="1"/>
  <c r="G1750" i="5"/>
  <c r="F1720" i="5" s="1"/>
  <c r="G1747" i="5"/>
  <c r="E1720" i="5" s="1"/>
  <c r="G1744" i="5"/>
  <c r="D1720" i="5" s="1"/>
  <c r="G1737" i="5"/>
  <c r="C1720" i="5" s="1"/>
  <c r="G1730" i="5"/>
  <c r="B1720" i="5" s="1"/>
  <c r="G1723" i="5"/>
  <c r="A1720" i="5" s="1"/>
  <c r="G1715" i="5"/>
  <c r="E1684" i="5" s="1"/>
  <c r="G1718" i="5"/>
  <c r="F1684" i="5" s="1"/>
  <c r="G1708" i="5"/>
  <c r="D1684" i="5" s="1"/>
  <c r="G1701" i="5"/>
  <c r="C1684" i="5" s="1"/>
  <c r="G1694" i="5"/>
  <c r="B1684" i="5" s="1"/>
  <c r="G1687" i="5"/>
  <c r="A1684" i="5" s="1"/>
  <c r="G1682" i="5"/>
  <c r="G1679" i="5"/>
  <c r="G1672" i="5"/>
  <c r="D1648" i="5" s="1"/>
  <c r="G1665" i="5"/>
  <c r="C1648" i="5" s="1"/>
  <c r="G1658" i="5"/>
  <c r="B1648" i="5" s="1"/>
  <c r="G1651" i="5"/>
  <c r="A1648" i="5" s="1"/>
  <c r="F1648" i="5"/>
  <c r="E1648" i="5"/>
  <c r="G1646" i="5"/>
  <c r="F1616" i="5" s="1"/>
  <c r="G1643" i="5"/>
  <c r="E1616" i="5" s="1"/>
  <c r="G1640" i="5"/>
  <c r="D1616" i="5" s="1"/>
  <c r="G1633" i="5"/>
  <c r="C1616" i="5" s="1"/>
  <c r="G1626" i="5"/>
  <c r="B1616" i="5" s="1"/>
  <c r="G1619" i="5"/>
  <c r="A1616" i="5"/>
  <c r="G1614" i="5"/>
  <c r="F1568" i="5" s="1"/>
  <c r="G1611" i="5"/>
  <c r="E1568" i="5" s="1"/>
  <c r="G1604" i="5"/>
  <c r="D1568" i="5" s="1"/>
  <c r="G1593" i="5"/>
  <c r="C1568" i="5" s="1"/>
  <c r="G1582" i="5"/>
  <c r="B1568" i="5" s="1"/>
  <c r="G1571" i="5"/>
  <c r="A1568" i="5" s="1"/>
  <c r="G1564" i="5" l="1"/>
  <c r="G1561" i="5"/>
  <c r="G1558" i="5"/>
  <c r="D1534" i="5" s="1"/>
  <c r="G1551" i="5"/>
  <c r="C1534" i="5" s="1"/>
  <c r="G1544" i="5"/>
  <c r="B1534" i="5" s="1"/>
  <c r="G1537" i="5"/>
  <c r="A1534" i="5" s="1"/>
  <c r="F1534" i="5"/>
  <c r="E1534" i="5"/>
  <c r="G1532" i="5"/>
  <c r="F1502" i="5" s="1"/>
  <c r="G1529" i="5"/>
  <c r="E1502" i="5" s="1"/>
  <c r="G1526" i="5"/>
  <c r="D1502" i="5" s="1"/>
  <c r="G1519" i="5"/>
  <c r="C1502" i="5" s="1"/>
  <c r="G1512" i="5"/>
  <c r="B1502" i="5" s="1"/>
  <c r="G1505" i="5"/>
  <c r="A1502" i="5" s="1"/>
  <c r="G1500" i="5"/>
  <c r="F1482" i="5" s="1"/>
  <c r="G1497" i="5"/>
  <c r="E1482" i="5" s="1"/>
  <c r="G1494" i="5"/>
  <c r="D1482" i="5" s="1"/>
  <c r="G1491" i="5"/>
  <c r="C1482" i="5" s="1"/>
  <c r="G1488" i="5"/>
  <c r="G1485" i="5"/>
  <c r="B1482" i="5"/>
  <c r="A1482" i="5"/>
  <c r="G1480" i="5"/>
  <c r="F1450" i="5" s="1"/>
  <c r="G1477" i="5"/>
  <c r="E1450" i="5" s="1"/>
  <c r="G1474" i="5"/>
  <c r="D1450" i="5" s="1"/>
  <c r="G1467" i="5"/>
  <c r="C1450" i="5" s="1"/>
  <c r="G1460" i="5"/>
  <c r="G1453" i="5"/>
  <c r="B1450" i="5"/>
  <c r="A1450" i="5"/>
  <c r="G1449" i="5"/>
  <c r="G1447" i="5"/>
  <c r="G1445" i="5"/>
  <c r="D1436" i="5" s="1"/>
  <c r="G1443" i="5"/>
  <c r="C1436" i="5" s="1"/>
  <c r="G1441" i="5"/>
  <c r="B1436" i="5" s="1"/>
  <c r="G1439" i="5"/>
  <c r="A1436" i="5" s="1"/>
  <c r="F1436" i="5"/>
  <c r="E1436" i="5"/>
  <c r="G1434" i="5"/>
  <c r="F1400" i="5" s="1"/>
  <c r="G1431" i="5"/>
  <c r="E1400" i="5" s="1"/>
  <c r="G1424" i="5"/>
  <c r="D1400" i="5" s="1"/>
  <c r="G1417" i="5"/>
  <c r="C1400" i="5" s="1"/>
  <c r="G1410" i="5"/>
  <c r="B1400" i="5" s="1"/>
  <c r="G1403" i="5"/>
  <c r="A1400" i="5" s="1"/>
  <c r="G1398" i="5"/>
  <c r="F1380" i="5" s="1"/>
  <c r="G1395" i="5"/>
  <c r="E1380" i="5" s="1"/>
  <c r="G1392" i="5"/>
  <c r="D1380" i="5" s="1"/>
  <c r="G1389" i="5"/>
  <c r="C1380" i="5" s="1"/>
  <c r="G1386" i="5"/>
  <c r="G1383" i="5"/>
  <c r="B1380" i="5"/>
  <c r="A1380" i="5"/>
  <c r="G1379" i="5"/>
  <c r="F1366" i="5" s="1"/>
  <c r="G1377" i="5"/>
  <c r="E1366" i="5" s="1"/>
  <c r="G1375" i="5"/>
  <c r="D1366" i="5" s="1"/>
  <c r="G1373" i="5"/>
  <c r="C1366" i="5" s="1"/>
  <c r="G1371" i="5"/>
  <c r="G1369" i="5"/>
  <c r="B1366" i="5"/>
  <c r="A1366" i="5"/>
  <c r="G1364" i="5"/>
  <c r="G1361" i="5"/>
  <c r="G1358" i="5"/>
  <c r="D1346" i="5" s="1"/>
  <c r="G1355" i="5"/>
  <c r="C1346" i="5" s="1"/>
  <c r="G1352" i="5"/>
  <c r="B1346" i="5" s="1"/>
  <c r="G1349" i="5"/>
  <c r="A1346" i="5" s="1"/>
  <c r="F1346" i="5"/>
  <c r="E1346" i="5"/>
  <c r="G1344" i="5"/>
  <c r="F1326" i="5" s="1"/>
  <c r="G1341" i="5"/>
  <c r="E1326" i="5" s="1"/>
  <c r="G1338" i="5"/>
  <c r="D1326" i="5" s="1"/>
  <c r="G1335" i="5"/>
  <c r="C1326" i="5" s="1"/>
  <c r="G1332" i="5"/>
  <c r="B1326" i="5" s="1"/>
  <c r="G1329" i="5"/>
  <c r="A1326" i="5" s="1"/>
  <c r="G1325" i="5"/>
  <c r="F1312" i="5" s="1"/>
  <c r="G1323" i="5"/>
  <c r="E1312" i="5" s="1"/>
  <c r="G1321" i="5"/>
  <c r="D1312" i="5" s="1"/>
  <c r="G1319" i="5"/>
  <c r="C1312" i="5" s="1"/>
  <c r="G1317" i="5"/>
  <c r="G1315" i="5"/>
  <c r="B1312" i="5"/>
  <c r="A1312" i="5"/>
  <c r="G1311" i="5"/>
  <c r="F1298" i="5" s="1"/>
  <c r="G1309" i="5"/>
  <c r="E1298" i="5" s="1"/>
  <c r="G1307" i="5"/>
  <c r="D1298" i="5" s="1"/>
  <c r="G1305" i="5"/>
  <c r="C1298" i="5" s="1"/>
  <c r="G1303" i="5"/>
  <c r="G1301" i="5"/>
  <c r="B1298" i="5"/>
  <c r="A1298" i="5"/>
  <c r="G1296" i="5"/>
  <c r="G1293" i="5"/>
  <c r="G1286" i="5"/>
  <c r="D1262" i="5" s="1"/>
  <c r="G1279" i="5"/>
  <c r="C1262" i="5" s="1"/>
  <c r="G1265" i="5"/>
  <c r="A1262" i="5" s="1"/>
  <c r="F1262" i="5"/>
  <c r="E1262" i="5"/>
  <c r="B1262" i="5"/>
  <c r="G1257" i="5"/>
  <c r="G1254" i="5"/>
  <c r="D1230" i="5" s="1"/>
  <c r="G1247" i="5"/>
  <c r="C1230" i="5" s="1"/>
  <c r="G1240" i="5"/>
  <c r="B1230" i="5" s="1"/>
  <c r="G1233" i="5"/>
  <c r="A1230" i="5" s="1"/>
  <c r="F1230" i="5"/>
  <c r="E1230" i="5"/>
  <c r="G1228" i="5"/>
  <c r="G1225" i="5"/>
  <c r="E1182" i="5" s="1"/>
  <c r="G1218" i="5"/>
  <c r="D1182" i="5" s="1"/>
  <c r="G1207" i="5"/>
  <c r="C1182" i="5" s="1"/>
  <c r="G1196" i="5"/>
  <c r="B1182" i="5" s="1"/>
  <c r="F1182" i="5"/>
  <c r="A1182" i="5"/>
  <c r="F1148" i="5"/>
  <c r="E1148" i="5"/>
  <c r="C1148" i="5"/>
  <c r="B1148" i="5"/>
  <c r="D1116" i="5"/>
  <c r="C1116" i="5"/>
  <c r="B1116" i="5"/>
  <c r="A1116" i="5"/>
  <c r="F1096" i="5"/>
  <c r="B1096" i="5"/>
  <c r="A1096" i="5"/>
  <c r="F1064" i="5"/>
  <c r="E1064" i="5"/>
  <c r="F1050" i="5"/>
  <c r="E1050" i="5"/>
  <c r="D1050" i="5"/>
  <c r="C1050" i="5"/>
  <c r="D1014" i="5"/>
  <c r="C1014" i="5"/>
  <c r="B1014" i="5"/>
  <c r="A1014" i="5"/>
  <c r="B994" i="5"/>
  <c r="A994" i="5"/>
  <c r="F980" i="5"/>
  <c r="E980" i="5"/>
  <c r="F960" i="5"/>
  <c r="E960" i="5"/>
  <c r="D960" i="5"/>
  <c r="C960" i="5"/>
  <c r="D940" i="5"/>
  <c r="C940" i="5"/>
  <c r="B940" i="5"/>
  <c r="A940" i="5"/>
  <c r="B926" i="5"/>
  <c r="A926" i="5"/>
  <c r="F912" i="5"/>
  <c r="E912" i="5"/>
  <c r="F876" i="5"/>
  <c r="E876" i="5"/>
  <c r="D876" i="5"/>
  <c r="C876" i="5"/>
  <c r="D844" i="5"/>
  <c r="C844" i="5"/>
  <c r="B844" i="5"/>
  <c r="A844" i="5"/>
  <c r="F796" i="5"/>
  <c r="G1172" i="5"/>
  <c r="D1148" i="5" s="1"/>
  <c r="G1151" i="5"/>
  <c r="A1148" i="5" s="1"/>
  <c r="G1146" i="5"/>
  <c r="F1116" i="5" s="1"/>
  <c r="G1143" i="5"/>
  <c r="E1116" i="5" s="1"/>
  <c r="G1140" i="5"/>
  <c r="G1133" i="5"/>
  <c r="G1126" i="5"/>
  <c r="G1119" i="5"/>
  <c r="G1114" i="5"/>
  <c r="G1111" i="5"/>
  <c r="E1096" i="5" s="1"/>
  <c r="G1108" i="5"/>
  <c r="D1096" i="5" s="1"/>
  <c r="G1105" i="5"/>
  <c r="C1096" i="5" s="1"/>
  <c r="G1102" i="5"/>
  <c r="G1099" i="5"/>
  <c r="G1094" i="5"/>
  <c r="G1091" i="5"/>
  <c r="G1088" i="5"/>
  <c r="D1064" i="5" s="1"/>
  <c r="G1081" i="5"/>
  <c r="C1064" i="5" s="1"/>
  <c r="G1074" i="5"/>
  <c r="B1064" i="5" s="1"/>
  <c r="G1067" i="5"/>
  <c r="A1064" i="5" s="1"/>
  <c r="G1063" i="5"/>
  <c r="G1061" i="5"/>
  <c r="G1059" i="5"/>
  <c r="G1057" i="5"/>
  <c r="G1055" i="5"/>
  <c r="B1050" i="5" s="1"/>
  <c r="G1053" i="5"/>
  <c r="A1050" i="5" s="1"/>
  <c r="G1048" i="5"/>
  <c r="F1014" i="5" s="1"/>
  <c r="G1045" i="5"/>
  <c r="E1014" i="5" s="1"/>
  <c r="G1038" i="5"/>
  <c r="G1031" i="5"/>
  <c r="G1024" i="5"/>
  <c r="G1017" i="5"/>
  <c r="G1012" i="5"/>
  <c r="F994" i="5" s="1"/>
  <c r="G1009" i="5"/>
  <c r="E994" i="5" s="1"/>
  <c r="G1006" i="5"/>
  <c r="D994" i="5" s="1"/>
  <c r="G1003" i="5"/>
  <c r="C994" i="5" s="1"/>
  <c r="G1000" i="5"/>
  <c r="G997" i="5"/>
  <c r="G993" i="5"/>
  <c r="G991" i="5"/>
  <c r="G989" i="5"/>
  <c r="D980" i="5" s="1"/>
  <c r="G987" i="5"/>
  <c r="C980" i="5" s="1"/>
  <c r="G985" i="5"/>
  <c r="B980" i="5" s="1"/>
  <c r="G983" i="5"/>
  <c r="A980" i="5" s="1"/>
  <c r="G978" i="5"/>
  <c r="G975" i="5"/>
  <c r="G972" i="5"/>
  <c r="G969" i="5"/>
  <c r="G966" i="5"/>
  <c r="B960" i="5" s="1"/>
  <c r="G963" i="5"/>
  <c r="A960" i="5" s="1"/>
  <c r="G958" i="5"/>
  <c r="F940" i="5" s="1"/>
  <c r="G955" i="5"/>
  <c r="E940" i="5" s="1"/>
  <c r="G952" i="5"/>
  <c r="G949" i="5"/>
  <c r="G946" i="5"/>
  <c r="G943" i="5"/>
  <c r="G939" i="5"/>
  <c r="F926" i="5" s="1"/>
  <c r="G937" i="5"/>
  <c r="E926" i="5" s="1"/>
  <c r="G935" i="5"/>
  <c r="D926" i="5" s="1"/>
  <c r="G933" i="5"/>
  <c r="C926" i="5" s="1"/>
  <c r="G931" i="5"/>
  <c r="G929" i="5"/>
  <c r="G925" i="5"/>
  <c r="G923" i="5"/>
  <c r="G921" i="5"/>
  <c r="D912" i="5" s="1"/>
  <c r="G919" i="5"/>
  <c r="C912" i="5" s="1"/>
  <c r="G917" i="5"/>
  <c r="B912" i="5" s="1"/>
  <c r="G915" i="5"/>
  <c r="A912" i="5" s="1"/>
  <c r="G910" i="5"/>
  <c r="G907" i="5"/>
  <c r="G900" i="5"/>
  <c r="G893" i="5"/>
  <c r="G886" i="5"/>
  <c r="B876" i="5" s="1"/>
  <c r="G879" i="5"/>
  <c r="A876" i="5" s="1"/>
  <c r="G874" i="5"/>
  <c r="F844" i="5" s="1"/>
  <c r="G871" i="5"/>
  <c r="E844" i="5" s="1"/>
  <c r="G868" i="5"/>
  <c r="G842" i="5"/>
  <c r="G839" i="5"/>
  <c r="E796" i="5" s="1"/>
  <c r="G832" i="5"/>
  <c r="D796" i="5" s="1"/>
  <c r="G821" i="5"/>
  <c r="C796" i="5" s="1"/>
  <c r="G810" i="5"/>
  <c r="B796" i="5" s="1"/>
  <c r="G799" i="5"/>
  <c r="A796" i="5" s="1"/>
  <c r="F780" i="5"/>
  <c r="E765" i="5"/>
  <c r="D765" i="5"/>
  <c r="G447" i="5"/>
  <c r="F434" i="5" s="1"/>
  <c r="G445" i="5"/>
  <c r="E434" i="5" s="1"/>
  <c r="G443" i="5"/>
  <c r="D434" i="5" s="1"/>
  <c r="G441" i="5"/>
  <c r="C434" i="5" s="1"/>
  <c r="G439" i="5"/>
  <c r="B434" i="5" s="1"/>
  <c r="G437" i="5"/>
  <c r="A434" i="5" s="1"/>
  <c r="G793" i="5"/>
  <c r="G791" i="5"/>
  <c r="E780" i="5" s="1"/>
  <c r="G789" i="5"/>
  <c r="D780" i="5" s="1"/>
  <c r="G787" i="5"/>
  <c r="C780" i="5" s="1"/>
  <c r="G785" i="5"/>
  <c r="B780" i="5" s="1"/>
  <c r="G783" i="5"/>
  <c r="A780" i="5" s="1"/>
  <c r="G779" i="5"/>
  <c r="F765" i="5" s="1"/>
  <c r="G777" i="5"/>
  <c r="G775" i="5"/>
  <c r="G773" i="5"/>
  <c r="C765" i="5" s="1"/>
  <c r="G771" i="5"/>
  <c r="B765" i="5" s="1"/>
  <c r="G768" i="5"/>
  <c r="A765" i="5" s="1"/>
  <c r="G763" i="5"/>
  <c r="F745" i="5" s="1"/>
  <c r="G760" i="5"/>
  <c r="E745" i="5" s="1"/>
  <c r="G757" i="5"/>
  <c r="D745" i="5" s="1"/>
  <c r="G754" i="5"/>
  <c r="C745" i="5" s="1"/>
  <c r="G751" i="5"/>
  <c r="B745" i="5" s="1"/>
  <c r="G748" i="5"/>
  <c r="A745" i="5" s="1"/>
  <c r="G744" i="5"/>
  <c r="F731" i="5" s="1"/>
  <c r="G742" i="5"/>
  <c r="E731" i="5" s="1"/>
  <c r="G740" i="5"/>
  <c r="D731" i="5" s="1"/>
  <c r="G738" i="5"/>
  <c r="C731" i="5" s="1"/>
  <c r="G736" i="5"/>
  <c r="B731" i="5" s="1"/>
  <c r="G734" i="5"/>
  <c r="A731" i="5" s="1"/>
  <c r="G730" i="5"/>
  <c r="F717" i="5" s="1"/>
  <c r="G728" i="5"/>
  <c r="E717" i="5" s="1"/>
  <c r="G726" i="5"/>
  <c r="D717" i="5" s="1"/>
  <c r="G724" i="5"/>
  <c r="C717" i="5" s="1"/>
  <c r="G722" i="5"/>
  <c r="B717" i="5" s="1"/>
  <c r="G720" i="5"/>
  <c r="A717" i="5" s="1"/>
  <c r="G715" i="5"/>
  <c r="F681" i="5" s="1"/>
  <c r="G712" i="5"/>
  <c r="E681" i="5" s="1"/>
  <c r="G705" i="5"/>
  <c r="D681" i="5" s="1"/>
  <c r="G698" i="5"/>
  <c r="C681" i="5" s="1"/>
  <c r="G691" i="5"/>
  <c r="B681" i="5" s="1"/>
  <c r="G684" i="5"/>
  <c r="A681" i="5" s="1"/>
  <c r="G679" i="5"/>
  <c r="F661" i="5" s="1"/>
  <c r="G676" i="5"/>
  <c r="E661" i="5" s="1"/>
  <c r="G673" i="5"/>
  <c r="D661" i="5" s="1"/>
  <c r="G670" i="5"/>
  <c r="C661" i="5" s="1"/>
  <c r="G667" i="5"/>
  <c r="B661" i="5" s="1"/>
  <c r="G664" i="5"/>
  <c r="A661" i="5" s="1"/>
  <c r="G659" i="5"/>
  <c r="F624" i="5" s="1"/>
  <c r="G656" i="5"/>
  <c r="E624" i="5" s="1"/>
  <c r="G648" i="5"/>
  <c r="D624" i="5" s="1"/>
  <c r="G641" i="5"/>
  <c r="C624" i="5" s="1"/>
  <c r="G634" i="5"/>
  <c r="B624" i="5" s="1"/>
  <c r="G627" i="5"/>
  <c r="A624" i="5" s="1"/>
  <c r="G622" i="5"/>
  <c r="F604" i="5" s="1"/>
  <c r="G619" i="5"/>
  <c r="E604" i="5" s="1"/>
  <c r="G616" i="5"/>
  <c r="D604" i="5" s="1"/>
  <c r="G613" i="5"/>
  <c r="C604" i="5" s="1"/>
  <c r="G610" i="5"/>
  <c r="B604" i="5" s="1"/>
  <c r="G607" i="5"/>
  <c r="A604" i="5" s="1"/>
  <c r="G602" i="5"/>
  <c r="F584" i="5" s="1"/>
  <c r="G599" i="5"/>
  <c r="E584" i="5" s="1"/>
  <c r="G596" i="5"/>
  <c r="D584" i="5" s="1"/>
  <c r="G593" i="5"/>
  <c r="C584" i="5" s="1"/>
  <c r="G590" i="5"/>
  <c r="B584" i="5" s="1"/>
  <c r="G587" i="5"/>
  <c r="A584" i="5" s="1"/>
  <c r="G582" i="5"/>
  <c r="F552" i="5" s="1"/>
  <c r="G579" i="5"/>
  <c r="E552" i="5" s="1"/>
  <c r="G576" i="5"/>
  <c r="D552" i="5" s="1"/>
  <c r="G569" i="5"/>
  <c r="C552" i="5" s="1"/>
  <c r="G562" i="5"/>
  <c r="B552" i="5" s="1"/>
  <c r="A552" i="5"/>
  <c r="F516" i="5"/>
  <c r="E516" i="5"/>
  <c r="G540" i="5"/>
  <c r="D516" i="5" s="1"/>
  <c r="G533" i="5"/>
  <c r="C516" i="5" s="1"/>
  <c r="G526" i="5"/>
  <c r="B516" i="5" s="1"/>
  <c r="G519" i="5"/>
  <c r="A516" i="5" s="1"/>
  <c r="G514" i="5"/>
  <c r="F480" i="5" s="1"/>
  <c r="G511" i="5"/>
  <c r="E480" i="5" s="1"/>
  <c r="G504" i="5"/>
  <c r="D480" i="5" s="1"/>
  <c r="G497" i="5"/>
  <c r="C480" i="5" s="1"/>
  <c r="G490" i="5"/>
  <c r="B480" i="5" s="1"/>
  <c r="G483" i="5"/>
  <c r="A480" i="5" s="1"/>
  <c r="G478" i="5"/>
  <c r="F448" i="5" s="1"/>
  <c r="G475" i="5"/>
  <c r="E448" i="5" s="1"/>
  <c r="G472" i="5"/>
  <c r="D448" i="5" s="1"/>
  <c r="G465" i="5"/>
  <c r="C448" i="5" s="1"/>
  <c r="G458" i="5"/>
  <c r="B448" i="5" s="1"/>
  <c r="G451" i="5"/>
  <c r="A448" i="5" s="1"/>
  <c r="J2403" i="5" l="1"/>
  <c r="K450" i="5" l="1"/>
</calcChain>
</file>

<file path=xl/sharedStrings.xml><?xml version="1.0" encoding="utf-8"?>
<sst xmlns="http://schemas.openxmlformats.org/spreadsheetml/2006/main" count="19455" uniqueCount="375">
  <si>
    <t>East Canada Potato Decision Tree April 2018 - PETIOLE</t>
  </si>
  <si>
    <t>&lt;0</t>
  </si>
  <si>
    <t>Before Planting</t>
  </si>
  <si>
    <t>Ca</t>
  </si>
  <si>
    <t>%</t>
  </si>
  <si>
    <t>xxx - xxx</t>
  </si>
  <si>
    <t>Very Low</t>
  </si>
  <si>
    <t>Low</t>
  </si>
  <si>
    <t>Slightly Low</t>
  </si>
  <si>
    <t>Normal</t>
  </si>
  <si>
    <t>High</t>
  </si>
  <si>
    <t>Very High</t>
  </si>
  <si>
    <t>Mg</t>
  </si>
  <si>
    <t>Mn</t>
  </si>
  <si>
    <t>ppm</t>
  </si>
  <si>
    <t>B</t>
  </si>
  <si>
    <t>Cu</t>
  </si>
  <si>
    <t>Fe</t>
  </si>
  <si>
    <t>Na</t>
  </si>
  <si>
    <t>Zn</t>
  </si>
  <si>
    <t>S</t>
  </si>
  <si>
    <t>P</t>
  </si>
  <si>
    <t>K</t>
  </si>
  <si>
    <t>N</t>
  </si>
  <si>
    <t>Al</t>
  </si>
  <si>
    <t>NO3N as %</t>
  </si>
  <si>
    <t>NO3N as ppm</t>
  </si>
  <si>
    <t>0</t>
  </si>
  <si>
    <t>Planting</t>
  </si>
  <si>
    <t>30-59</t>
  </si>
  <si>
    <t>Emergence</t>
  </si>
  <si>
    <t>Manganese is important for photosynthesis, nitrate reduction and protein synthesis.  Boosts bulking. Increases the yield of tubers. Improves disease resistance. Improves skin finish. Increases tuber dry matter content. Increases starch levels.</t>
  </si>
  <si>
    <t>YaraVita  MANTRAC</t>
  </si>
  <si>
    <t>1L per 200L H2O per Ha</t>
  </si>
  <si>
    <t>1 week after 100% emergence. For moderate to severe deficiency, repeat applications may be necessary at 10-14 day intervals.</t>
  </si>
  <si>
    <t>Check soil levels for manganese toxicity. These levels could also result from pesticide contamination.</t>
  </si>
  <si>
    <t>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t>
  </si>
  <si>
    <t>YaraVita  BORTRAC</t>
  </si>
  <si>
    <t>Boron is linked to calcium mobility in the plant.  Apply corrections to maintain a good level of boron in the plant and decrease the possibility of "hollow heart" and poor potato storability</t>
  </si>
  <si>
    <t>Potatoes can be sensitive to boron toxicity. Avoid future boron applications.</t>
  </si>
  <si>
    <t>Yaravita MANTRAC PRO</t>
  </si>
  <si>
    <t>60-79</t>
  </si>
  <si>
    <t>Tuber Initiation</t>
  </si>
  <si>
    <t>Calcium deficiency causes internal browning and hollow tubers</t>
  </si>
  <si>
    <t>YaraVita STOPIT</t>
  </si>
  <si>
    <t>5L per 200L H2O per Ha</t>
  </si>
  <si>
    <t>2-3 Applications with 10-14 day intervals, following petiole analysis</t>
  </si>
  <si>
    <t>YaraVita BORTRAC</t>
  </si>
  <si>
    <t>0.5L per 200L H2O per Ha</t>
  </si>
  <si>
    <t>Apply maintenance levels for calcium</t>
  </si>
  <si>
    <t>High levels of calcium should not create prolems for potato</t>
  </si>
  <si>
    <t>Very high levels of calcium should not create problems for potato</t>
  </si>
  <si>
    <t>80-99</t>
  </si>
  <si>
    <t>Early Flowering / Early Bulking</t>
  </si>
  <si>
    <t>Required based on petiole results</t>
  </si>
  <si>
    <t>Apply maintenance levels for Calcium</t>
  </si>
  <si>
    <t>High levels of calcium should not create problems for potato</t>
  </si>
  <si>
    <t>Required based on petiole analysis</t>
  </si>
  <si>
    <t>100-160</t>
  </si>
  <si>
    <t>&gt;160</t>
  </si>
  <si>
    <t>Maturity</t>
  </si>
  <si>
    <t>Copper deficiency causes permanent wilting of plants. Particularly young leaves roll in. Leaf tips and margins may drie off.</t>
  </si>
  <si>
    <t>Good Level</t>
  </si>
  <si>
    <t>Good level</t>
  </si>
  <si>
    <t>May be due to pesticide application.</t>
  </si>
  <si>
    <t>YaraVita COPTRAC</t>
  </si>
  <si>
    <t>Apply 7-14 days after 100% emergence</t>
  </si>
  <si>
    <t>YaraVita ZINTRAC</t>
  </si>
  <si>
    <t>Zinc is important for many enzyme systems and early plant growth. Low levels may result in smaller leaf area an ultimately reduced photosynthetic activity by the plant.(less carbohydrate production, reduced yield)</t>
  </si>
  <si>
    <t>A high level should not present problems for this crop and may be caused by pesticide residue</t>
  </si>
  <si>
    <t>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t>
  </si>
  <si>
    <t>Continue to monitor crop with petiole analysis.</t>
  </si>
  <si>
    <t>YaraVita HYDROPHOS</t>
  </si>
  <si>
    <t>2 repeat applications at 10 to 14 day intervals.  Continue to monitor crop with petiole analysis.</t>
  </si>
  <si>
    <t>One application required.  Continue to monitor crop with petiole analysis.</t>
  </si>
  <si>
    <t xml:space="preserve">Potash ( K - Potassium ) is very important during the tuber bulking process and for plant water retention ( drought stress ) </t>
  </si>
  <si>
    <t>Monitor crop with petiole analysis.</t>
  </si>
  <si>
    <t>YaraVita AGRIPOTASH</t>
  </si>
  <si>
    <t>2 repeat applications at 10 to 14 day intervals as soon as first formed tubers are 0.5 inch ( 1.3 cm) in diameter.  Continue to monitor crop with petiole analysis.</t>
  </si>
  <si>
    <t>Apply before tuber set and at early bloom.  Continue to monitor crop with petiole analysis.</t>
  </si>
  <si>
    <t>7.5L per 200L H2O per Ha</t>
  </si>
  <si>
    <t>YaraVita LAST N</t>
  </si>
  <si>
    <t>4.5L per 200L H2O per Ha</t>
  </si>
  <si>
    <t>3.5L per 200L H2O per Ha</t>
  </si>
  <si>
    <t>Plants are stunted and leaves show a uniform chlorotic pale green / yellow colouration.  N is important for better crop development and improved yield</t>
  </si>
  <si>
    <t>Excessive nitrogen can delay tuber set, increase disease pressure, and have a negative effect on tuber specific gravity and storability. Further inputs should be justified on the basis of tissue analysis.</t>
  </si>
  <si>
    <t>Normal Level</t>
  </si>
  <si>
    <t>A high level should not present problems for this crop and may be caused by pesticide residue.</t>
  </si>
  <si>
    <t>Low sulfur levels can have a negative influence on nitrogen and it's function in the plant. It is important to keep levels in the adequate range.  Consider adding Sulfur to your dry fertilizer program</t>
  </si>
  <si>
    <t>High levels of Sulfur should not create problems for this crop.</t>
  </si>
  <si>
    <t>Unusually high level for this crop.</t>
  </si>
  <si>
    <t>Low priority on this crop.</t>
  </si>
  <si>
    <t>Important for phosphate metabolism, disease resistance and dry matter production ( specific gravity ).  Boosts bulking. Increased yield of tubers. Improved disease resistance and skin quality. Increased tuber dry matter content and starch levels.</t>
  </si>
  <si>
    <t>Unusually high level for potato crop.</t>
  </si>
  <si>
    <t>YaraVita HYDROMAG</t>
  </si>
  <si>
    <t>Repeat applications may be necessary</t>
  </si>
  <si>
    <t>analysis value</t>
  </si>
  <si>
    <t>comment</t>
  </si>
  <si>
    <t>product to apply</t>
  </si>
  <si>
    <t>rate concentration to apply in xxxL H2O per Há</t>
  </si>
  <si>
    <t>application timing and advice</t>
  </si>
  <si>
    <t>Crop + Variety</t>
  </si>
  <si>
    <t>Analysed Element</t>
  </si>
  <si>
    <t>Unit of measurement</t>
  </si>
  <si>
    <t>Analysis Rating</t>
  </si>
  <si>
    <t>30 days after emergence</t>
  </si>
  <si>
    <t>40 days after emergence</t>
  </si>
  <si>
    <t>50 days after emergence</t>
  </si>
  <si>
    <t>60 days after emergence</t>
  </si>
  <si>
    <t>70 days after emergence</t>
  </si>
  <si>
    <t>End of Flowering / Peak Bulking / Beginning Senescence</t>
  </si>
  <si>
    <t>100-109</t>
  </si>
  <si>
    <t>80 days after emergence</t>
  </si>
  <si>
    <t>&gt;110 days after emergence</t>
  </si>
  <si>
    <t>&gt;140</t>
  </si>
  <si>
    <t>Days after planting</t>
  </si>
  <si>
    <t>60-69</t>
  </si>
  <si>
    <t>70-79</t>
  </si>
  <si>
    <t>80-89</t>
  </si>
  <si>
    <t>90-99</t>
  </si>
  <si>
    <t>name of phase</t>
  </si>
  <si>
    <t>Lab Id</t>
  </si>
  <si>
    <t>Lab</t>
  </si>
  <si>
    <t>Sample Type Id</t>
  </si>
  <si>
    <t>Series</t>
  </si>
  <si>
    <t>Series Desc</t>
  </si>
  <si>
    <t>Distributor Id</t>
  </si>
  <si>
    <t>Distributor Display Text</t>
  </si>
  <si>
    <t>Crop Id</t>
  </si>
  <si>
    <t>Crop Name</t>
  </si>
  <si>
    <t>Analysis Test Id</t>
  </si>
  <si>
    <t>Element</t>
  </si>
  <si>
    <t>Analysis Test Desc</t>
  </si>
  <si>
    <t>GL1</t>
  </si>
  <si>
    <t>GL2</t>
  </si>
  <si>
    <t>GL3</t>
  </si>
  <si>
    <t>GL4</t>
  </si>
  <si>
    <t>GL5</t>
  </si>
  <si>
    <t>VL Comment</t>
  </si>
  <si>
    <t>L Comment</t>
  </si>
  <si>
    <t>SL Comment</t>
  </si>
  <si>
    <t>N Comment</t>
  </si>
  <si>
    <t>H Comment</t>
  </si>
  <si>
    <t>VH Comment</t>
  </si>
  <si>
    <t>C1</t>
  </si>
  <si>
    <t>A&amp;L</t>
  </si>
  <si>
    <t>1</t>
  </si>
  <si>
    <t>#A&amp;L GUIDES</t>
  </si>
  <si>
    <t>ALGUIDES</t>
  </si>
  <si>
    <t>08041</t>
  </si>
  <si>
    <t>POTATOES (C1-244)</t>
  </si>
  <si>
    <t>2006</t>
  </si>
  <si>
    <t>Petiole - Dried Ground</t>
  </si>
  <si>
    <t>As calcium is important for cell wall structure and cell division, possibility of storage breakdown is enhanced by low tuber calcium levels. Low Ca tuber levels are also linked to hollow heart. Apply 5 lts/ha of YaraVita STOPIT and 0.5 lts YaraVita BORTRAC in 200 lts water at tuber initiation and repeat applications as necessary.</t>
  </si>
  <si>
    <t>Maintenance applications of YaraVita STOPIT are recommended. Continue to monitor Calcium and Boron levels.</t>
  </si>
  <si>
    <t>High levels of calcium should not create problems for this crop.</t>
  </si>
  <si>
    <t>2014</t>
  </si>
  <si>
    <t>Important for phosphate metabolism, disease resistance and dry matter production ( specific gravity ). Make 2 applications of YaraVita HYDROMAG at 5 lt/ha in 200 lts water/ha.</t>
  </si>
  <si>
    <t>Important for phosphate metabolism, disease resistance and dry matter production ( specific gravity ). Make an application of YaraVita HYDROMAG at 5 lt/ha in 200 lts water/ha.</t>
  </si>
  <si>
    <t>Good level.</t>
  </si>
  <si>
    <t>2024</t>
  </si>
  <si>
    <t>Repeat applications of Mn may be considered</t>
  </si>
  <si>
    <t>Good level. Manganese is important for photosynthesis, nitrate reduction and protein synthesis.</t>
  </si>
  <si>
    <t>Check soil levels for toxicity. These levels could also result from pesticide contamination.</t>
  </si>
  <si>
    <t>2034</t>
  </si>
  <si>
    <t>As boron is important for cell division and an aid in calcium mobility, low levels can increase the incidence of "hollow heart" and poor storage quality. Apply 1 lt/ha YaraVita BORTRAC in 200 lt H20/ha as soon as possible. Repeat at 10-14 day intervals as necessary.</t>
  </si>
  <si>
    <t>Boron is linked to calcium mobility in the plant. To decrease the possibility of "hollow heart", and poor potato storability, apply 1 lt/ha of YaraVita BORTRAC to maintain a good level of boron in the plant.</t>
  </si>
  <si>
    <t>2044</t>
  </si>
  <si>
    <t>Apply YaraVita COPTRAC at 0.5lt/Ha</t>
  </si>
  <si>
    <t>Apply COPTRAC at 0.5lt/Ha</t>
  </si>
  <si>
    <t>2064</t>
  </si>
  <si>
    <t>2074</t>
  </si>
  <si>
    <t>Normal level</t>
  </si>
  <si>
    <t>2105</t>
  </si>
  <si>
    <t>Zinc is important for many enzyme systems and early plant growth. Low levels may result in smaller leaf area an ultimately reduced photosynthetic activity by the plant.(less carbohydrate production, reduced yield) Apply YaraVita ZINTRAC at 1 lt/ha in 200 lt H20/ha.</t>
  </si>
  <si>
    <t>As zinc is important for early plant growth, a maintenance application of 1 lt/ha of YaraVita ZINTRAC should be considered.</t>
  </si>
  <si>
    <t>2115</t>
  </si>
  <si>
    <t>2124</t>
  </si>
  <si>
    <t>High leaf phosphorus levels stimulate manufacture of sugars, the main products of photosynthesis. 2 applications of YaraVita HYDROPHOS at 5 lt/ha in 200 lt water/ha are recommended, 10 to 14 days apart. Continue to monitor crop with petiole analysis.</t>
  </si>
  <si>
    <t>High leaf phosphorus levels stimulate manufacture of sugars, the main products of photosynthesis. An application of YaraVita HYDROPHOS at 5 lt/ha in 200 lt water/ha is recommended. Continue to monitor crop with petiole analysis.</t>
  </si>
  <si>
    <t>Research ( USA, Idaho ) shows that when the petiole phosphorus level falls below 0.22, a yield loss of 600 lbs / acre / day can occur. Consider an application of YaraVita HYDROPHOS at 5 lt/ha in 200 lt H20/ha Continue to monitor crop with petiole analysis.</t>
  </si>
  <si>
    <t>2134</t>
  </si>
  <si>
    <t>Potash ( K - Potassium ) is very important during the tuber bulking process and for plant water retention ( drought stress ) - 2 applications of YaraVita AGRIPOTASH at 5 lts/ Ha are recommended in 200 lts H20 / Ha</t>
  </si>
  <si>
    <t>2142</t>
  </si>
  <si>
    <t>Repeat applications of YaraVita LAST N at 5-10 lt/Ha. Important to monitor crop with petiole analysis.</t>
  </si>
  <si>
    <t>Repeat applications of YaraVita LAST N at 3-6 lt/Ha. Important to monitor crop with petiole analysis.</t>
  </si>
  <si>
    <t>Repeat applications of YaraVita LAST N at 2-5 lt/Ha. Important to monitor crop with petiole analysis.</t>
  </si>
  <si>
    <t>2163</t>
  </si>
  <si>
    <t>2429</t>
  </si>
  <si>
    <t>NO3N</t>
  </si>
  <si>
    <t>NO3 Nitrogen for Petiole Dry Ground as %</t>
  </si>
  <si>
    <t>08042</t>
  </si>
  <si>
    <t>POTATOES (C1-255)</t>
  </si>
  <si>
    <t>08043</t>
  </si>
  <si>
    <t>POTATOES (C1-274)</t>
  </si>
  <si>
    <t>08044</t>
  </si>
  <si>
    <t>POTATOES (C1-277)</t>
  </si>
  <si>
    <t>08045</t>
  </si>
  <si>
    <t>POTATOES (C1-287)</t>
  </si>
  <si>
    <t>08046</t>
  </si>
  <si>
    <t>POTATOES (C1-297)</t>
  </si>
  <si>
    <t>08047</t>
  </si>
  <si>
    <t>POTATOES (C1-298)</t>
  </si>
  <si>
    <t>08048</t>
  </si>
  <si>
    <t>POTATOES (C1-313)</t>
  </si>
  <si>
    <t>Good Order</t>
  </si>
  <si>
    <t>80-109 days after emergence</t>
  </si>
  <si>
    <t>110-139</t>
  </si>
  <si>
    <t>Yara Crop Nutritional Program Phases</t>
  </si>
  <si>
    <t>xxx-xxx</t>
  </si>
  <si>
    <t>Range days after planting</t>
  </si>
  <si>
    <t>Structure of tree in Excel (easier to manage and copy + preparation for developpers)</t>
  </si>
  <si>
    <t>Growth Stage</t>
  </si>
  <si>
    <t>&lt; Very Low</t>
  </si>
  <si>
    <t>&gt; High</t>
  </si>
  <si>
    <t>&lt;</t>
  </si>
  <si>
    <t>5L/ha</t>
  </si>
  <si>
    <t>Water rate: 200L/ha</t>
  </si>
  <si>
    <t>1L/ha</t>
  </si>
  <si>
    <t>0.5L/ha</t>
  </si>
  <si>
    <t>5-10L/ha</t>
  </si>
  <si>
    <t>3-6L/ha</t>
  </si>
  <si>
    <t>2-5L/ha</t>
  </si>
  <si>
    <t>Validity</t>
  </si>
  <si>
    <t>from</t>
  </si>
  <si>
    <t>till</t>
  </si>
  <si>
    <t>A&amp;L Canada</t>
  </si>
  <si>
    <t>Crop</t>
  </si>
  <si>
    <t>Potato</t>
  </si>
  <si>
    <t>Variety</t>
  </si>
  <si>
    <t>Generic</t>
  </si>
  <si>
    <t>API receiving file format - info fields - units of measurements - results</t>
  </si>
  <si>
    <t>33031</t>
  </si>
  <si>
    <t>POTATO (ATLANTIC) (245)</t>
  </si>
  <si>
    <t>33033</t>
  </si>
  <si>
    <t>POTATO (ATLANTIC) (278)</t>
  </si>
  <si>
    <t>33032</t>
  </si>
  <si>
    <t>POTATO (ATLANTIC) (257)</t>
  </si>
  <si>
    <t>33034</t>
  </si>
  <si>
    <t>POTATO (ATLANTIC) (288)</t>
  </si>
  <si>
    <t>33035</t>
  </si>
  <si>
    <t>POTATO (ATLANTIC) (299)</t>
  </si>
  <si>
    <t>33036</t>
  </si>
  <si>
    <t>POTATO (ATLANTIC) (356)</t>
  </si>
  <si>
    <t>33037</t>
  </si>
  <si>
    <t>POTATO (ATLANTIC) (365)</t>
  </si>
  <si>
    <t>33038</t>
  </si>
  <si>
    <t>POTATO (ATLANTIC) (374)</t>
  </si>
  <si>
    <t>Good order</t>
  </si>
  <si>
    <t>POTATO (SHEPODY) (249)</t>
  </si>
  <si>
    <t>POTATO (SHEPODY) (284)</t>
  </si>
  <si>
    <t>POTATO (SHEPODY) (263)</t>
  </si>
  <si>
    <t>POTATO (SHEPODY) (294)</t>
  </si>
  <si>
    <t>POTATO (SHEPODY) (309)</t>
  </si>
  <si>
    <t>POTATO (SHEPODY) (359)</t>
  </si>
  <si>
    <t>POTATO (SHEPODY) (368)</t>
  </si>
  <si>
    <t>POTATO (SHEPODY) (377)</t>
  </si>
  <si>
    <t>POTATO (ONAWAY) (252)</t>
  </si>
  <si>
    <t>POTATO (ONAWAY) (282)</t>
  </si>
  <si>
    <t>POTATO (ONAWAY) (261)</t>
  </si>
  <si>
    <t>POTATO (ONAWAY) (292)</t>
  </si>
  <si>
    <t>POTATO (ONAWAY) (307)</t>
  </si>
  <si>
    <t>POTATO (ONAWAY) (362)</t>
  </si>
  <si>
    <t>POTATO (ONAWAY) (371)</t>
  </si>
  <si>
    <t>POTATO (ONAWAY) (380)</t>
  </si>
  <si>
    <t>POTATO (NORLAND) (247)</t>
  </si>
  <si>
    <t>POTATO (NORLAND) (281)</t>
  </si>
  <si>
    <t>POTATO (NORLAND) (260)</t>
  </si>
  <si>
    <t>POTATO (NORLAND) (291)</t>
  </si>
  <si>
    <t>POTATO (NORLAND) (306)</t>
  </si>
  <si>
    <t>POTATO (NORLAND) (357)</t>
  </si>
  <si>
    <t>POTATO (NORLAND) (366)</t>
  </si>
  <si>
    <t>POTATO (NORLAND) (375)</t>
  </si>
  <si>
    <t>POTATO (NORKOTA) (253)</t>
  </si>
  <si>
    <t>POTATO (NORKOTA) (286)</t>
  </si>
  <si>
    <t>POTATO (NORKOTA) (265)</t>
  </si>
  <si>
    <t>POTATO (NORKOTA) (296)</t>
  </si>
  <si>
    <t>POTATO (NORKOTA) (312)</t>
  </si>
  <si>
    <t>POTATO (NORKOTA) (363)</t>
  </si>
  <si>
    <t>POTATO (NORKOTA) (372)</t>
  </si>
  <si>
    <t>POTATO (NORKOTA) (381)</t>
  </si>
  <si>
    <t>POTATO (KENNEBEC) (248)</t>
  </si>
  <si>
    <t>POTATO (KENNEBEC) (279)</t>
  </si>
  <si>
    <t>POTATO (KENNEBEC) (258)</t>
  </si>
  <si>
    <t>POTATO (KENNEBEC) (289)</t>
  </si>
  <si>
    <t>POTATO (KENNEBEC) (300)</t>
  </si>
  <si>
    <t>POTATO (KENNEBEC) (355)</t>
  </si>
  <si>
    <t>POTATO (KENNEBEC) (364)</t>
  </si>
  <si>
    <t>POTATO (KENNEBEC) (373)</t>
  </si>
  <si>
    <t>POTATO (R. BURBANK)</t>
  </si>
  <si>
    <t>POTATO (R. BURBANK) (283)</t>
  </si>
  <si>
    <t>POTATO (R. BURBANK) (262)</t>
  </si>
  <si>
    <t>POTATO (R. BURBANK) (293)</t>
  </si>
  <si>
    <t>POTATO (R. BURBANK) (308)</t>
  </si>
  <si>
    <t>POTATO (R. BURBANK) (360)</t>
  </si>
  <si>
    <t>POTATO (R. BURBANK) (369)</t>
  </si>
  <si>
    <t>POTATO (R. BURBANK) (378)</t>
  </si>
  <si>
    <t>POTATO (SNOWDEN) (251)</t>
  </si>
  <si>
    <t>POTATO (SNOWDEN) (285)</t>
  </si>
  <si>
    <t>POTATO (SNOWDEN) (264)</t>
  </si>
  <si>
    <t>POTATO (SNOWDEN) (295)</t>
  </si>
  <si>
    <t>POTATO (SNOWDEN) (311)</t>
  </si>
  <si>
    <t>POTATO (SNOWDEN) (361)</t>
  </si>
  <si>
    <t>POTATO (SNOWDEN) (370)</t>
  </si>
  <si>
    <t>POTATO (SNOWDEN) (379)</t>
  </si>
  <si>
    <t>AL</t>
  </si>
  <si>
    <t>CA</t>
  </si>
  <si>
    <t>CU</t>
  </si>
  <si>
    <t>FE</t>
  </si>
  <si>
    <t>MG</t>
  </si>
  <si>
    <t>MN</t>
  </si>
  <si>
    <t>NA</t>
  </si>
  <si>
    <t>ZN</t>
  </si>
  <si>
    <t>POTATO (SUPERIOR) (253)</t>
  </si>
  <si>
    <t>POTATO (SUPERIOR) (286)</t>
  </si>
  <si>
    <t>POTATO (SUPERIOR) (265)</t>
  </si>
  <si>
    <t>POTATO (SUPERIOR) (296)</t>
  </si>
  <si>
    <t>POTATO (SUPERIOR) (312)</t>
  </si>
  <si>
    <t>POTATO (SUPERIOR) (363)</t>
  </si>
  <si>
    <t>POTATO (SUPERIOR) (372)</t>
  </si>
  <si>
    <t>POTATO (SUPERIOR) (381)</t>
  </si>
  <si>
    <t>VERY_LOW</t>
  </si>
  <si>
    <t>LOW</t>
  </si>
  <si>
    <t>SLIGHTLY_LOW</t>
  </si>
  <si>
    <t>NORMAL</t>
  </si>
  <si>
    <t>HIGH</t>
  </si>
  <si>
    <t>VERY_HIGH</t>
  </si>
  <si>
    <t>VERY_LOW_COMMENTS</t>
  </si>
  <si>
    <t>LOW_COMMENTS</t>
  </si>
  <si>
    <t>SLIGHTLY_LOW_COMMENTS</t>
  </si>
  <si>
    <t>NORMAL_COMMENTS</t>
  </si>
  <si>
    <t>HIGH_COMMENTS</t>
  </si>
  <si>
    <t>VERY_HIGH_COMMENTS</t>
  </si>
  <si>
    <t>ELEMENT</t>
  </si>
  <si>
    <t>CROP_NAME</t>
  </si>
  <si>
    <t>Normal Level####</t>
  </si>
  <si>
    <t>A high level should not present problems for this crop and may be caused by pesticide residue.####</t>
  </si>
  <si>
    <t>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t>
  </si>
  <si>
    <t>Boron is linked to calcium mobility in the plant.  Apply corrections to maintain a good level of boron in the plant and decrease the possibility of "hollow heart" and poor potato storability#YaraVita  BORTRAC#1L/ha#Water rate: 200L/ha#1 week after 100% emergence. For moderate to severe deficiency, repeat applications may be necessary at 10-14 day intervals.</t>
  </si>
  <si>
    <t>Potatoes can be sensitive to boron toxicity. Avoid future boron applications.####</t>
  </si>
  <si>
    <t>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t>
  </si>
  <si>
    <t>Boron is linked to calcium mobility in the plant.  Apply corrections to maintain a good level of boron in the plant and decrease the possibility of "hollow heart" and poor potato storability#YaraVita  BORTRAC#1L/ha#Water rate: 200L/ha#Required based on petiole analysis</t>
  </si>
  <si>
    <t>####</t>
  </si>
  <si>
    <t>Calcium deficiency causes internal browning and hollow tubers#YaraVita STOPIT#5L/ha#Water rate: 200L/ha#2-3 Applications with 10-14 day intervals, following petiole analysis#YaraVita BORTRAC##Water rate: 200L/ha#2-3 Applications with 10-14 day intervals, following petiole analysis</t>
  </si>
  <si>
    <t>Apply maintenance levels for calcium#YaraVita STOPIT#5L/ha#Water rate: 200L/ha#2-3 Applications with 10-14 day intervals, following petiole analysis</t>
  </si>
  <si>
    <t>High levels of calcium should not create prolems for potato####</t>
  </si>
  <si>
    <t>Very high levels of calcium should not create problems for potato####</t>
  </si>
  <si>
    <t>Calcium deficiency causes internal browning and hollow tubers#YaraVita STOPIT#5L/ha#Water rate: 200L/ha#Required based on petiole results#YaraVita BORTRAC##Water rate: 200L/ha#Required based on petiole results</t>
  </si>
  <si>
    <t>Apply maintenance levels for Calcium#YaraVita STOPIT#5L/ha#Water rate: 200L/ha#Required based on petiole results</t>
  </si>
  <si>
    <t>High levels of calcium should not create problems for potato####</t>
  </si>
  <si>
    <t>Copper deficiency causes permanent wilting of plants. Particularly young leaves roll in. Leaf tips and margins may drie off.#YaraVita COPTRAC#0.5L/ha#Water rate: 200L/ha#Apply 7-14 days after 100% emergence</t>
  </si>
  <si>
    <t>Good level####</t>
  </si>
  <si>
    <t>May be due to pesticide application.####</t>
  </si>
  <si>
    <t>Copper deficiency causes permanent wilting of plants. Particularly young leaves roll in. Leaf tips and margins may drie off.#YaraVita COPTRAC#0.5L/ha#Water rate: 200L/ha#Required based on petiole analysis</t>
  </si>
  <si>
    <t>Low priority on this crop.####</t>
  </si>
  <si>
    <t>Unusually high level for this crop.####</t>
  </si>
  <si>
    <t>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t>
  </si>
  <si>
    <t>Monitor crop with petiole analysis.####</t>
  </si>
  <si>
    <t>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t>
  </si>
  <si>
    <t>Good Level####</t>
  </si>
  <si>
    <t>Unusually high level for potato crop.####</t>
  </si>
  <si>
    <t>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t>
  </si>
  <si>
    <t>Check soil levels for manganese toxicity. These levels could also result from pesticide contamination.####</t>
  </si>
  <si>
    <t>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t>
  </si>
  <si>
    <t>Plants are stunted and leaves show a uniform chlorotic pale green / yellow colouration.  N is important for better crop development and improved yield#YaraVita LAST N#5-10L/ha#Water rate: 200L/ha#Apply before tuber set and at early bloom.  Continue to monitor crop with petiole analysis.</t>
  </si>
  <si>
    <t>Plants are stunted and leaves show a uniform chlorotic pale green / yellow colouration.  N is important for better crop development and improved yield#YaraVita LAST N#3-6L/ha#Water rate: 200L/ha#Apply before tuber set and at early bloom.  Continue to monitor crop with petiole analysis.</t>
  </si>
  <si>
    <t>Plants are stunted and leaves show a uniform chlorotic pale green / yellow colouration.  N is important for better crop development and improved yield#YaraVita LAST N#2-5L/ha#Water rate: 200L/ha#Apply before tuber set and at early bloom.  Continue to monitor crop with petiole analysis.</t>
  </si>
  <si>
    <t>Excessive nitrogen can delay tuber set, increase disease pressure, and have a negative effect on tuber specific gravity and storability. Further inputs should be justified on the basis of tissue analysis.####</t>
  </si>
  <si>
    <t>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t>
  </si>
  <si>
    <t>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t>
  </si>
  <si>
    <t>Continue to monitor crop with petiole analysis.####</t>
  </si>
  <si>
    <t>Low sulfur levels can have a negative influence on nitrogen and it's function in the plant. It is important to keep levels in the adequate range.  Consider adding Sulfur to your dry fertilizer program####</t>
  </si>
  <si>
    <t>High levels of Sulfur should not create problems for this crop.####</t>
  </si>
  <si>
    <t>Zinc is important for many enzyme systems and early plant growth. Low levels may result in smaller leaf area an ultimately reduced photosynthetic activity by the plant.(less carbohydrate production, reduced yield)#YaraVita ZINTRAC#1L/ha#Water rate: 200L/ha#Required based on petiole analysis</t>
  </si>
  <si>
    <t>A high level should not present problems for this crop and may be caused by pesticide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</si>
</sst>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color indexed="8"/>
      <name val="Arial"/>
      <family val="2"/>
    </font>
    <font>
      <sz val="10"/>
      <color indexed="8"/>
      <name val="Calibri"/>
      <family val="2"/>
      <scheme val="minor"/>
    </font>
    <font>
      <sz val="10"/>
      <color indexed="8"/>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10" applyNumberFormat="0" applyFont="0" applyFill="0" applyAlignment="0" applyProtection="0"/>
    <xf numFmtId="0" fontId="19" fillId="0" borderId="0"/>
    <xf numFmtId="164" fontId="19" fillId="0" borderId="0" applyFont="0" applyFill="0" applyBorder="0" applyAlignment="0" applyProtection="0"/>
  </cellStyleXfs>
  <cellXfs count="84">
    <xf numFmtId="0" fontId="0" fillId="0" borderId="0" xfId="0"/>
    <xf numFmtId="0" fontId="18"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applyBorder="1"/>
    <xf numFmtId="0" fontId="0" fillId="0" borderId="15" xfId="0" applyFill="1" applyBorder="1"/>
    <xf numFmtId="0" fontId="0" fillId="0" borderId="0" xfId="0" applyFill="1" applyBorder="1" applyAlignment="1">
      <alignment horizontal="right"/>
    </xf>
    <xf numFmtId="0" fontId="0" fillId="0" borderId="0" xfId="0" applyNumberFormat="1"/>
    <xf numFmtId="0" fontId="0" fillId="0" borderId="0" xfId="0"/>
    <xf numFmtId="0" fontId="20" fillId="0" borderId="0" xfId="43" applyNumberFormat="1" applyFont="1"/>
    <xf numFmtId="0" fontId="0" fillId="0" borderId="0" xfId="0" applyBorder="1"/>
    <xf numFmtId="0" fontId="0" fillId="0" borderId="21" xfId="0" applyNumberFormat="1" applyBorder="1"/>
    <xf numFmtId="0" fontId="20" fillId="0" borderId="11" xfId="43" applyNumberFormat="1" applyFont="1" applyBorder="1"/>
    <xf numFmtId="0" fontId="20" fillId="0" borderId="13" xfId="43" applyNumberFormat="1" applyFont="1" applyBorder="1"/>
    <xf numFmtId="0" fontId="0" fillId="0" borderId="14" xfId="0" applyNumberFormat="1" applyBorder="1"/>
    <xf numFmtId="0" fontId="0" fillId="0" borderId="15" xfId="0" applyNumberFormat="1" applyBorder="1"/>
    <xf numFmtId="0" fontId="0" fillId="0" borderId="0" xfId="0" applyNumberFormat="1" applyBorder="1"/>
    <xf numFmtId="0" fontId="0" fillId="0" borderId="0" xfId="0"/>
    <xf numFmtId="0" fontId="20" fillId="0" borderId="0" xfId="43" applyFont="1"/>
    <xf numFmtId="0" fontId="20" fillId="0" borderId="0" xfId="43" applyNumberFormat="1" applyFont="1"/>
    <xf numFmtId="0" fontId="20" fillId="0" borderId="0" xfId="43" applyFont="1"/>
    <xf numFmtId="0" fontId="20" fillId="0" borderId="0" xfId="43" applyNumberFormat="1"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8" xfId="0" applyFill="1" applyBorder="1"/>
    <xf numFmtId="0" fontId="0" fillId="0" borderId="21" xfId="0" applyFill="1" applyBorder="1"/>
    <xf numFmtId="0" fontId="0" fillId="0" borderId="21" xfId="0" applyFill="1" applyBorder="1" applyAlignment="1">
      <alignment horizontal="right"/>
    </xf>
    <xf numFmtId="0" fontId="0" fillId="0" borderId="22" xfId="0" applyFill="1" applyBorder="1" applyAlignment="1">
      <alignment horizontal="right"/>
    </xf>
    <xf numFmtId="0" fontId="0" fillId="0" borderId="19" xfId="0" applyFill="1" applyBorder="1"/>
    <xf numFmtId="0" fontId="0" fillId="0" borderId="23" xfId="0" applyFill="1" applyBorder="1"/>
    <xf numFmtId="0" fontId="0" fillId="0" borderId="19" xfId="0" applyBorder="1"/>
    <xf numFmtId="0" fontId="0" fillId="0" borderId="24" xfId="0" applyBorder="1"/>
    <xf numFmtId="0" fontId="0" fillId="0" borderId="23" xfId="0" applyBorder="1"/>
    <xf numFmtId="0" fontId="20" fillId="34" borderId="20" xfId="43" applyNumberFormat="1" applyFont="1" applyFill="1" applyBorder="1"/>
    <xf numFmtId="0" fontId="20" fillId="34" borderId="0" xfId="43" applyNumberFormat="1" applyFont="1" applyFill="1"/>
    <xf numFmtId="0" fontId="0" fillId="34" borderId="21" xfId="0" applyNumberFormat="1" applyFill="1" applyBorder="1"/>
    <xf numFmtId="0" fontId="0" fillId="34" borderId="14" xfId="0" applyNumberFormat="1" applyFill="1" applyBorder="1"/>
    <xf numFmtId="0" fontId="0" fillId="34" borderId="15" xfId="0" applyNumberFormat="1" applyFill="1" applyBorder="1"/>
    <xf numFmtId="0" fontId="0" fillId="34" borderId="0" xfId="0" applyNumberFormat="1" applyFill="1"/>
    <xf numFmtId="0" fontId="0" fillId="34" borderId="0" xfId="0" applyNumberFormat="1" applyFill="1" applyBorder="1"/>
    <xf numFmtId="0" fontId="0" fillId="0" borderId="0" xfId="0"/>
    <xf numFmtId="0" fontId="0" fillId="0" borderId="0" xfId="0" applyNumberFormat="1"/>
    <xf numFmtId="14" fontId="0" fillId="0" borderId="0" xfId="0" applyNumberFormat="1"/>
    <xf numFmtId="0" fontId="16" fillId="0" borderId="0" xfId="0" applyFont="1"/>
    <xf numFmtId="0" fontId="20" fillId="33" borderId="0" xfId="43" applyNumberFormat="1" applyFont="1" applyFill="1"/>
    <xf numFmtId="0" fontId="20" fillId="0" borderId="0" xfId="43" applyFont="1" applyFill="1"/>
    <xf numFmtId="0" fontId="20" fillId="0" borderId="0" xfId="43" applyNumberFormat="1" applyFont="1" applyFill="1"/>
    <xf numFmtId="0" fontId="20" fillId="35" borderId="0" xfId="43" applyNumberFormat="1" applyFont="1" applyFill="1"/>
    <xf numFmtId="0" fontId="0" fillId="33" borderId="0" xfId="0" applyNumberFormat="1" applyFill="1"/>
    <xf numFmtId="0" fontId="20" fillId="36" borderId="0" xfId="43" applyNumberFormat="1" applyFont="1" applyFill="1"/>
    <xf numFmtId="0" fontId="0" fillId="0" borderId="0" xfId="0" applyNumberFormat="1" applyFill="1"/>
    <xf numFmtId="49" fontId="21" fillId="37" borderId="0" xfId="0" applyNumberFormat="1" applyFont="1" applyFill="1" applyBorder="1" applyAlignment="1"/>
    <xf numFmtId="0" fontId="20" fillId="37" borderId="0" xfId="43" applyNumberFormat="1" applyFont="1" applyFill="1" applyBorder="1"/>
    <xf numFmtId="0" fontId="0" fillId="37" borderId="0" xfId="0" applyNumberFormat="1" applyFill="1" applyBorder="1"/>
    <xf numFmtId="0" fontId="20" fillId="37" borderId="0" xfId="43" applyFont="1" applyFill="1" applyBorder="1"/>
    <xf numFmtId="2" fontId="20" fillId="37" borderId="0" xfId="43" applyNumberFormat="1" applyFont="1" applyFill="1" applyBorder="1"/>
    <xf numFmtId="2" fontId="0" fillId="37" borderId="0" xfId="0" applyNumberFormat="1" applyFill="1" applyBorder="1"/>
    <xf numFmtId="0" fontId="0" fillId="37" borderId="0" xfId="0" applyFill="1" applyBorder="1"/>
    <xf numFmtId="0" fontId="20" fillId="34" borderId="11" xfId="43" applyNumberFormat="1" applyFont="1" applyFill="1" applyBorder="1" applyAlignment="1">
      <alignment horizontal="center"/>
    </xf>
    <xf numFmtId="0" fontId="20" fillId="34" borderId="13" xfId="43" applyNumberFormat="1" applyFont="1" applyFill="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ute_cell" xfId="42" xr:uid="{00000000-0005-0000-0000-000018000000}"/>
    <cellStyle name="Bad" xfId="7" builtinId="27" customBuiltin="1"/>
    <cellStyle name="Calculation" xfId="11" builtinId="22" customBuiltin="1"/>
    <cellStyle name="Check Cell" xfId="13" builtinId="23" customBuiltin="1"/>
    <cellStyle name="Comma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Potato Petiole East Canada - Ca %</a:t>
            </a:r>
          </a:p>
        </c:rich>
      </c:tx>
      <c:overlay val="0"/>
    </c:title>
    <c:autoTitleDeleted val="0"/>
    <c:plotArea>
      <c:layout/>
      <c:lineChart>
        <c:grouping val="standard"/>
        <c:varyColors val="0"/>
        <c:ser>
          <c:idx val="3"/>
          <c:order val="0"/>
          <c:marker>
            <c:symbol val="none"/>
          </c:marker>
          <c:val>
            <c:numRef>
              <c:f>'Graph-DECISION GIULLIANO Source'!$G$2:$G$9</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8F45-8C47-81E6-D02A57820108}"/>
            </c:ext>
          </c:extLst>
        </c:ser>
        <c:ser>
          <c:idx val="1"/>
          <c:order val="1"/>
          <c:marker>
            <c:symbol val="none"/>
          </c:marker>
          <c:val>
            <c:numRef>
              <c:f>'Graph-DECISION GIULLIANO Source'!$E$2:$E$9</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8F45-8C47-81E6-D02A57820108}"/>
            </c:ext>
          </c:extLst>
        </c:ser>
        <c:dLbls>
          <c:showLegendKey val="0"/>
          <c:showVal val="0"/>
          <c:showCatName val="0"/>
          <c:showSerName val="0"/>
          <c:showPercent val="0"/>
          <c:showBubbleSize val="0"/>
        </c:dLbls>
        <c:smooth val="0"/>
        <c:axId val="56677504"/>
        <c:axId val="56679424"/>
      </c:lineChart>
      <c:catAx>
        <c:axId val="56677504"/>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56679424"/>
        <c:crosses val="autoZero"/>
        <c:auto val="1"/>
        <c:lblAlgn val="ctr"/>
        <c:lblOffset val="100"/>
        <c:noMultiLvlLbl val="0"/>
      </c:catAx>
      <c:valAx>
        <c:axId val="56679424"/>
        <c:scaling>
          <c:orientation val="minMax"/>
        </c:scaling>
        <c:delete val="0"/>
        <c:axPos val="l"/>
        <c:majorGridlines/>
        <c:numFmt formatCode="0.00" sourceLinked="1"/>
        <c:majorTickMark val="none"/>
        <c:minorTickMark val="none"/>
        <c:tickLblPos val="nextTo"/>
        <c:crossAx val="56677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P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Source'!$G$74:$G$81</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464B-0649-9EE6-C0E920E533FA}"/>
            </c:ext>
          </c:extLst>
        </c:ser>
        <c:ser>
          <c:idx val="0"/>
          <c:order val="1"/>
          <c:marker>
            <c:symbol val="none"/>
          </c:marker>
          <c:val>
            <c:numRef>
              <c:f>'Graph-DECISION GIULLIANO Source'!$E$74:$E$81</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464B-0649-9EE6-C0E920E533FA}"/>
            </c:ext>
          </c:extLst>
        </c:ser>
        <c:dLbls>
          <c:showLegendKey val="0"/>
          <c:showVal val="0"/>
          <c:showCatName val="0"/>
          <c:showSerName val="0"/>
          <c:showPercent val="0"/>
          <c:showBubbleSize val="0"/>
        </c:dLbls>
        <c:smooth val="0"/>
        <c:axId val="376346496"/>
        <c:axId val="376369152"/>
      </c:lineChart>
      <c:catAx>
        <c:axId val="376346496"/>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6369152"/>
        <c:crosses val="autoZero"/>
        <c:auto val="1"/>
        <c:lblAlgn val="ctr"/>
        <c:lblOffset val="100"/>
        <c:noMultiLvlLbl val="0"/>
      </c:catAx>
      <c:valAx>
        <c:axId val="376369152"/>
        <c:scaling>
          <c:orientation val="minMax"/>
        </c:scaling>
        <c:delete val="0"/>
        <c:axPos val="l"/>
        <c:majorGridlines/>
        <c:numFmt formatCode="0.00" sourceLinked="1"/>
        <c:majorTickMark val="none"/>
        <c:minorTickMark val="none"/>
        <c:tickLblPos val="nextTo"/>
        <c:crossAx val="376346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K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Source'!$G$82:$G$89</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C358-2348-8FB6-F4E9FE53CE56}"/>
            </c:ext>
          </c:extLst>
        </c:ser>
        <c:ser>
          <c:idx val="0"/>
          <c:order val="1"/>
          <c:marker>
            <c:symbol val="none"/>
          </c:marker>
          <c:val>
            <c:numRef>
              <c:f>'Graph-DECISION GIULLIANO Source'!$E$82:$E$89</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C358-2348-8FB6-F4E9FE53CE56}"/>
            </c:ext>
          </c:extLst>
        </c:ser>
        <c:dLbls>
          <c:showLegendKey val="0"/>
          <c:showVal val="0"/>
          <c:showCatName val="0"/>
          <c:showSerName val="0"/>
          <c:showPercent val="0"/>
          <c:showBubbleSize val="0"/>
        </c:dLbls>
        <c:smooth val="0"/>
        <c:axId val="376738560"/>
        <c:axId val="376740480"/>
      </c:lineChart>
      <c:catAx>
        <c:axId val="376738560"/>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6740480"/>
        <c:crosses val="autoZero"/>
        <c:auto val="1"/>
        <c:lblAlgn val="ctr"/>
        <c:lblOffset val="100"/>
        <c:noMultiLvlLbl val="0"/>
      </c:catAx>
      <c:valAx>
        <c:axId val="376740480"/>
        <c:scaling>
          <c:orientation val="minMax"/>
        </c:scaling>
        <c:delete val="0"/>
        <c:axPos val="l"/>
        <c:majorGridlines/>
        <c:numFmt formatCode="0.00" sourceLinked="1"/>
        <c:majorTickMark val="none"/>
        <c:minorTickMark val="none"/>
        <c:tickLblPos val="nextTo"/>
        <c:crossAx val="376738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N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Source'!$G$90:$G$97</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BAE2-DC48-BBDF-C2A5FC84C149}"/>
            </c:ext>
          </c:extLst>
        </c:ser>
        <c:ser>
          <c:idx val="0"/>
          <c:order val="1"/>
          <c:marker>
            <c:symbol val="none"/>
          </c:marker>
          <c:val>
            <c:numRef>
              <c:f>'Graph-DECISION GIULLIANO Source'!$E$90:$E$97</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BAE2-DC48-BBDF-C2A5FC84C149}"/>
            </c:ext>
          </c:extLst>
        </c:ser>
        <c:dLbls>
          <c:showLegendKey val="0"/>
          <c:showVal val="0"/>
          <c:showCatName val="0"/>
          <c:showSerName val="0"/>
          <c:showPercent val="0"/>
          <c:showBubbleSize val="0"/>
        </c:dLbls>
        <c:smooth val="0"/>
        <c:axId val="376761728"/>
        <c:axId val="378156544"/>
      </c:lineChart>
      <c:catAx>
        <c:axId val="376761728"/>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8156544"/>
        <c:crosses val="autoZero"/>
        <c:auto val="1"/>
        <c:lblAlgn val="ctr"/>
        <c:lblOffset val="100"/>
        <c:noMultiLvlLbl val="0"/>
      </c:catAx>
      <c:valAx>
        <c:axId val="378156544"/>
        <c:scaling>
          <c:orientation val="minMax"/>
        </c:scaling>
        <c:delete val="0"/>
        <c:axPos val="l"/>
        <c:majorGridlines/>
        <c:numFmt formatCode="0.00" sourceLinked="1"/>
        <c:majorTickMark val="none"/>
        <c:minorTickMark val="none"/>
        <c:tickLblPos val="nextTo"/>
        <c:crossAx val="376761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Al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Source'!$G$98:$G$105</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AF0B-264B-B556-D9E5E5C33C3F}"/>
            </c:ext>
          </c:extLst>
        </c:ser>
        <c:ser>
          <c:idx val="0"/>
          <c:order val="1"/>
          <c:marker>
            <c:symbol val="none"/>
          </c:marker>
          <c:val>
            <c:numRef>
              <c:f>'Graph-DECISION GIULLIANO Source'!$E$98:$E$105</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AF0B-264B-B556-D9E5E5C33C3F}"/>
            </c:ext>
          </c:extLst>
        </c:ser>
        <c:dLbls>
          <c:showLegendKey val="0"/>
          <c:showVal val="0"/>
          <c:showCatName val="0"/>
          <c:showSerName val="0"/>
          <c:showPercent val="0"/>
          <c:showBubbleSize val="0"/>
        </c:dLbls>
        <c:smooth val="0"/>
        <c:axId val="378181888"/>
        <c:axId val="378184064"/>
      </c:lineChart>
      <c:catAx>
        <c:axId val="378181888"/>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8184064"/>
        <c:crosses val="autoZero"/>
        <c:auto val="1"/>
        <c:lblAlgn val="ctr"/>
        <c:lblOffset val="100"/>
        <c:noMultiLvlLbl val="0"/>
      </c:catAx>
      <c:valAx>
        <c:axId val="378184064"/>
        <c:scaling>
          <c:orientation val="minMax"/>
        </c:scaling>
        <c:delete val="0"/>
        <c:axPos val="l"/>
        <c:majorGridlines/>
        <c:numFmt formatCode="0.00" sourceLinked="1"/>
        <c:majorTickMark val="none"/>
        <c:minorTickMark val="none"/>
        <c:tickLblPos val="nextTo"/>
        <c:crossAx val="3781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NO3 %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Source'!$G$106:$G$113</c:f>
              <c:numCache>
                <c:formatCode>0.00</c:formatCode>
                <c:ptCount val="8"/>
                <c:pt idx="0">
                  <c:v>0.35</c:v>
                </c:pt>
                <c:pt idx="1">
                  <c:v>0.35</c:v>
                </c:pt>
                <c:pt idx="2">
                  <c:v>0.35</c:v>
                </c:pt>
                <c:pt idx="3">
                  <c:v>0.35</c:v>
                </c:pt>
                <c:pt idx="4">
                  <c:v>0.35</c:v>
                </c:pt>
                <c:pt idx="5">
                  <c:v>0.35</c:v>
                </c:pt>
                <c:pt idx="6">
                  <c:v>0.25</c:v>
                </c:pt>
                <c:pt idx="7">
                  <c:v>0.25</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0160-5E44-9E77-CA20C4601776}"/>
            </c:ext>
          </c:extLst>
        </c:ser>
        <c:ser>
          <c:idx val="0"/>
          <c:order val="1"/>
          <c:marker>
            <c:symbol val="none"/>
          </c:marker>
          <c:val>
            <c:numRef>
              <c:f>'Graph-DECISION GIULLIANO Source'!$E$106:$E$113</c:f>
              <c:numCache>
                <c:formatCode>0.00</c:formatCode>
                <c:ptCount val="8"/>
                <c:pt idx="0">
                  <c:v>0.105</c:v>
                </c:pt>
                <c:pt idx="1">
                  <c:v>0.105</c:v>
                </c:pt>
                <c:pt idx="2">
                  <c:v>0.105</c:v>
                </c:pt>
                <c:pt idx="3">
                  <c:v>0.105</c:v>
                </c:pt>
                <c:pt idx="4">
                  <c:v>0.105</c:v>
                </c:pt>
                <c:pt idx="5">
                  <c:v>0.105</c:v>
                </c:pt>
                <c:pt idx="6">
                  <c:v>0.105</c:v>
                </c:pt>
                <c:pt idx="7">
                  <c:v>0.105</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0160-5E44-9E77-CA20C4601776}"/>
            </c:ext>
          </c:extLst>
        </c:ser>
        <c:dLbls>
          <c:showLegendKey val="0"/>
          <c:showVal val="0"/>
          <c:showCatName val="0"/>
          <c:showSerName val="0"/>
          <c:showPercent val="0"/>
          <c:showBubbleSize val="0"/>
        </c:dLbls>
        <c:smooth val="0"/>
        <c:axId val="378288000"/>
        <c:axId val="378290176"/>
      </c:lineChart>
      <c:catAx>
        <c:axId val="378288000"/>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8290176"/>
        <c:crosses val="autoZero"/>
        <c:auto val="1"/>
        <c:lblAlgn val="ctr"/>
        <c:lblOffset val="100"/>
        <c:noMultiLvlLbl val="0"/>
      </c:catAx>
      <c:valAx>
        <c:axId val="378290176"/>
        <c:scaling>
          <c:orientation val="minMax"/>
        </c:scaling>
        <c:delete val="0"/>
        <c:axPos val="l"/>
        <c:majorGridlines/>
        <c:numFmt formatCode="0.00" sourceLinked="1"/>
        <c:majorTickMark val="none"/>
        <c:minorTickMark val="none"/>
        <c:tickLblPos val="nextTo"/>
        <c:crossAx val="378288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Mg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Source'!$G$10:$G$17</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14D7-334A-9F1F-8F02DB51C107}"/>
            </c:ext>
          </c:extLst>
        </c:ser>
        <c:ser>
          <c:idx val="0"/>
          <c:order val="1"/>
          <c:marker>
            <c:symbol val="none"/>
          </c:marker>
          <c:val>
            <c:numRef>
              <c:f>'Graph-DECISION GIULLIANO Source'!$E$10:$E$17</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14D7-334A-9F1F-8F02DB51C107}"/>
            </c:ext>
          </c:extLst>
        </c:ser>
        <c:dLbls>
          <c:showLegendKey val="0"/>
          <c:showVal val="0"/>
          <c:showCatName val="0"/>
          <c:showSerName val="0"/>
          <c:showPercent val="0"/>
          <c:showBubbleSize val="0"/>
        </c:dLbls>
        <c:smooth val="0"/>
        <c:axId val="374964224"/>
        <c:axId val="374966144"/>
      </c:lineChart>
      <c:catAx>
        <c:axId val="374964224"/>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4966144"/>
        <c:crosses val="autoZero"/>
        <c:auto val="1"/>
        <c:lblAlgn val="ctr"/>
        <c:lblOffset val="100"/>
        <c:noMultiLvlLbl val="0"/>
      </c:catAx>
      <c:valAx>
        <c:axId val="374966144"/>
        <c:scaling>
          <c:orientation val="minMax"/>
        </c:scaling>
        <c:delete val="0"/>
        <c:axPos val="l"/>
        <c:majorGridlines/>
        <c:numFmt formatCode="0.00" sourceLinked="1"/>
        <c:majorTickMark val="none"/>
        <c:minorTickMark val="none"/>
        <c:tickLblPos val="nextTo"/>
        <c:crossAx val="374964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Mn ppm</a:t>
            </a:r>
          </a:p>
          <a:p>
            <a:pPr>
              <a:defRPr/>
            </a:pPr>
            <a:endParaRPr lang="pt-BR">
              <a:effectLst/>
            </a:endParaRPr>
          </a:p>
        </c:rich>
      </c:tx>
      <c:overlay val="0"/>
    </c:title>
    <c:autoTitleDeleted val="0"/>
    <c:plotArea>
      <c:layout/>
      <c:lineChart>
        <c:grouping val="standard"/>
        <c:varyColors val="0"/>
        <c:ser>
          <c:idx val="1"/>
          <c:order val="0"/>
          <c:marker>
            <c:symbol val="none"/>
          </c:marker>
          <c:val>
            <c:numRef>
              <c:f>'Graph-DECISION GIULLIANO Source'!$G$18:$G$25</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5151-5F4A-A5ED-1C1B4917829B}"/>
            </c:ext>
          </c:extLst>
        </c:ser>
        <c:ser>
          <c:idx val="0"/>
          <c:order val="1"/>
          <c:marker>
            <c:symbol val="none"/>
          </c:marker>
          <c:val>
            <c:numRef>
              <c:f>'Graph-DECISION GIULLIANO Source'!$E$18:$E$25</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5151-5F4A-A5ED-1C1B4917829B}"/>
            </c:ext>
          </c:extLst>
        </c:ser>
        <c:dLbls>
          <c:showLegendKey val="0"/>
          <c:showVal val="0"/>
          <c:showCatName val="0"/>
          <c:showSerName val="0"/>
          <c:showPercent val="0"/>
          <c:showBubbleSize val="0"/>
        </c:dLbls>
        <c:smooth val="0"/>
        <c:axId val="374975104"/>
        <c:axId val="375010048"/>
      </c:lineChart>
      <c:catAx>
        <c:axId val="374975104"/>
        <c:scaling>
          <c:orientation val="minMax"/>
        </c:scaling>
        <c:delete val="0"/>
        <c:axPos val="b"/>
        <c:title>
          <c:tx>
            <c:rich>
              <a:bodyPr/>
              <a:lstStyle/>
              <a:p>
                <a:pPr>
                  <a:defRPr/>
                </a:pPr>
                <a:r>
                  <a:rPr lang="pt-BR"/>
                  <a:t>Days After</a:t>
                </a:r>
                <a:r>
                  <a:rPr lang="pt-BR" baseline="0"/>
                  <a:t> Planting</a:t>
                </a:r>
              </a:p>
            </c:rich>
          </c:tx>
          <c:overlay val="0"/>
        </c:title>
        <c:numFmt formatCode="General" sourceLinked="0"/>
        <c:majorTickMark val="none"/>
        <c:minorTickMark val="none"/>
        <c:tickLblPos val="nextTo"/>
        <c:crossAx val="375010048"/>
        <c:crosses val="autoZero"/>
        <c:auto val="1"/>
        <c:lblAlgn val="ctr"/>
        <c:lblOffset val="100"/>
        <c:noMultiLvlLbl val="0"/>
      </c:catAx>
      <c:valAx>
        <c:axId val="375010048"/>
        <c:scaling>
          <c:orientation val="minMax"/>
        </c:scaling>
        <c:delete val="0"/>
        <c:axPos val="l"/>
        <c:majorGridlines/>
        <c:numFmt formatCode="0.00" sourceLinked="1"/>
        <c:majorTickMark val="none"/>
        <c:minorTickMark val="none"/>
        <c:tickLblPos val="nextTo"/>
        <c:crossAx val="374975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B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Source'!$G$26:$G$33</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04EE-B148-BF79-488B1EBAFC9F}"/>
            </c:ext>
          </c:extLst>
        </c:ser>
        <c:ser>
          <c:idx val="0"/>
          <c:order val="1"/>
          <c:marker>
            <c:symbol val="none"/>
          </c:marker>
          <c:val>
            <c:numRef>
              <c:f>'Graph-DECISION GIULLIANO Source'!$E$26:$E$33</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04EE-B148-BF79-488B1EBAFC9F}"/>
            </c:ext>
          </c:extLst>
        </c:ser>
        <c:dLbls>
          <c:showLegendKey val="0"/>
          <c:showVal val="0"/>
          <c:showCatName val="0"/>
          <c:showSerName val="0"/>
          <c:showPercent val="0"/>
          <c:showBubbleSize val="0"/>
        </c:dLbls>
        <c:smooth val="0"/>
        <c:axId val="375032832"/>
        <c:axId val="375039104"/>
      </c:lineChart>
      <c:catAx>
        <c:axId val="375032832"/>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5039104"/>
        <c:crosses val="autoZero"/>
        <c:auto val="1"/>
        <c:lblAlgn val="ctr"/>
        <c:lblOffset val="100"/>
        <c:noMultiLvlLbl val="0"/>
      </c:catAx>
      <c:valAx>
        <c:axId val="375039104"/>
        <c:scaling>
          <c:orientation val="minMax"/>
        </c:scaling>
        <c:delete val="0"/>
        <c:axPos val="l"/>
        <c:majorGridlines/>
        <c:numFmt formatCode="0.00" sourceLinked="1"/>
        <c:majorTickMark val="none"/>
        <c:minorTickMark val="none"/>
        <c:tickLblPos val="nextTo"/>
        <c:crossAx val="375032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Cu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Source'!$G$34:$G$41</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8B90-4249-968F-3CB96D9ADEFA}"/>
            </c:ext>
          </c:extLst>
        </c:ser>
        <c:ser>
          <c:idx val="0"/>
          <c:order val="1"/>
          <c:marker>
            <c:symbol val="none"/>
          </c:marker>
          <c:val>
            <c:numRef>
              <c:f>'Graph-DECISION GIULLIANO Source'!$E$34:$E$41</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8B90-4249-968F-3CB96D9ADEFA}"/>
            </c:ext>
          </c:extLst>
        </c:ser>
        <c:dLbls>
          <c:showLegendKey val="0"/>
          <c:showVal val="0"/>
          <c:showCatName val="0"/>
          <c:showSerName val="0"/>
          <c:showPercent val="0"/>
          <c:showBubbleSize val="0"/>
        </c:dLbls>
        <c:smooth val="0"/>
        <c:axId val="375072640"/>
        <c:axId val="375083008"/>
      </c:lineChart>
      <c:catAx>
        <c:axId val="375072640"/>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5083008"/>
        <c:crosses val="autoZero"/>
        <c:auto val="1"/>
        <c:lblAlgn val="ctr"/>
        <c:lblOffset val="100"/>
        <c:noMultiLvlLbl val="0"/>
      </c:catAx>
      <c:valAx>
        <c:axId val="375083008"/>
        <c:scaling>
          <c:orientation val="minMax"/>
        </c:scaling>
        <c:delete val="0"/>
        <c:axPos val="l"/>
        <c:majorGridlines/>
        <c:numFmt formatCode="0.00" sourceLinked="1"/>
        <c:majorTickMark val="none"/>
        <c:minorTickMark val="none"/>
        <c:tickLblPos val="nextTo"/>
        <c:crossAx val="375072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Fe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Source'!$G$42:$G$49</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E213-394E-B930-7A8E122020A5}"/>
            </c:ext>
          </c:extLst>
        </c:ser>
        <c:ser>
          <c:idx val="0"/>
          <c:order val="1"/>
          <c:marker>
            <c:symbol val="none"/>
          </c:marker>
          <c:val>
            <c:numRef>
              <c:f>'Graph-DECISION GIULLIANO Source'!$E$42:$E$49</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E213-394E-B930-7A8E122020A5}"/>
            </c:ext>
          </c:extLst>
        </c:ser>
        <c:dLbls>
          <c:showLegendKey val="0"/>
          <c:showVal val="0"/>
          <c:showCatName val="0"/>
          <c:showSerName val="0"/>
          <c:showPercent val="0"/>
          <c:showBubbleSize val="0"/>
        </c:dLbls>
        <c:smooth val="0"/>
        <c:axId val="375116928"/>
        <c:axId val="375118848"/>
      </c:lineChart>
      <c:catAx>
        <c:axId val="375116928"/>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5118848"/>
        <c:crosses val="autoZero"/>
        <c:auto val="1"/>
        <c:lblAlgn val="ctr"/>
        <c:lblOffset val="100"/>
        <c:noMultiLvlLbl val="0"/>
      </c:catAx>
      <c:valAx>
        <c:axId val="375118848"/>
        <c:scaling>
          <c:orientation val="minMax"/>
        </c:scaling>
        <c:delete val="0"/>
        <c:axPos val="l"/>
        <c:majorGridlines/>
        <c:numFmt formatCode="0.00" sourceLinked="1"/>
        <c:majorTickMark val="none"/>
        <c:minorTickMark val="none"/>
        <c:tickLblPos val="nextTo"/>
        <c:crossAx val="375116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Na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Source'!$G$50:$G$57</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C1F6-5E42-A242-C2D85C35412E}"/>
            </c:ext>
          </c:extLst>
        </c:ser>
        <c:ser>
          <c:idx val="0"/>
          <c:order val="1"/>
          <c:marker>
            <c:symbol val="none"/>
          </c:marker>
          <c:val>
            <c:numRef>
              <c:f>'Graph-DECISION GIULLIANO Source'!$E$50:$E$57</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C1F6-5E42-A242-C2D85C35412E}"/>
            </c:ext>
          </c:extLst>
        </c:ser>
        <c:dLbls>
          <c:showLegendKey val="0"/>
          <c:showVal val="0"/>
          <c:showCatName val="0"/>
          <c:showSerName val="0"/>
          <c:showPercent val="0"/>
          <c:showBubbleSize val="0"/>
        </c:dLbls>
        <c:smooth val="0"/>
        <c:axId val="376250368"/>
        <c:axId val="376252288"/>
      </c:lineChart>
      <c:catAx>
        <c:axId val="376250368"/>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6252288"/>
        <c:crosses val="autoZero"/>
        <c:auto val="1"/>
        <c:lblAlgn val="ctr"/>
        <c:lblOffset val="100"/>
        <c:noMultiLvlLbl val="0"/>
      </c:catAx>
      <c:valAx>
        <c:axId val="376252288"/>
        <c:scaling>
          <c:orientation val="minMax"/>
        </c:scaling>
        <c:delete val="0"/>
        <c:axPos val="l"/>
        <c:majorGridlines/>
        <c:numFmt formatCode="0.00" sourceLinked="1"/>
        <c:majorTickMark val="none"/>
        <c:minorTickMark val="none"/>
        <c:tickLblPos val="nextTo"/>
        <c:crossAx val="376250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Zn ppm</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Source'!$G$58:$G$65</c:f>
              <c:numCache>
                <c:formatCode>0.00</c:formatCode>
                <c:ptCount val="8"/>
                <c:pt idx="0">
                  <c:v>0.1</c:v>
                </c:pt>
                <c:pt idx="1">
                  <c:v>0.1</c:v>
                </c:pt>
                <c:pt idx="2">
                  <c:v>0.1</c:v>
                </c:pt>
                <c:pt idx="3">
                  <c:v>0.1</c:v>
                </c:pt>
                <c:pt idx="4">
                  <c:v>0.1</c:v>
                </c:pt>
                <c:pt idx="5">
                  <c:v>0.1</c:v>
                </c:pt>
                <c:pt idx="6">
                  <c:v>0.1</c:v>
                </c:pt>
                <c:pt idx="7">
                  <c:v>0.1</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7E5D-6842-A32A-8EB1C2BE6558}"/>
            </c:ext>
          </c:extLst>
        </c:ser>
        <c:ser>
          <c:idx val="0"/>
          <c:order val="1"/>
          <c:marker>
            <c:symbol val="none"/>
          </c:marker>
          <c:val>
            <c:numRef>
              <c:f>'Graph-DECISION GIULLIANO Source'!$E$58:$E$65</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7E5D-6842-A32A-8EB1C2BE6558}"/>
            </c:ext>
          </c:extLst>
        </c:ser>
        <c:dLbls>
          <c:showLegendKey val="0"/>
          <c:showVal val="0"/>
          <c:showCatName val="0"/>
          <c:showSerName val="0"/>
          <c:showPercent val="0"/>
          <c:showBubbleSize val="0"/>
        </c:dLbls>
        <c:smooth val="0"/>
        <c:axId val="376293632"/>
        <c:axId val="376295808"/>
      </c:lineChart>
      <c:catAx>
        <c:axId val="376293632"/>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6295808"/>
        <c:crosses val="autoZero"/>
        <c:auto val="1"/>
        <c:lblAlgn val="ctr"/>
        <c:lblOffset val="100"/>
        <c:noMultiLvlLbl val="0"/>
      </c:catAx>
      <c:valAx>
        <c:axId val="376295808"/>
        <c:scaling>
          <c:orientation val="minMax"/>
        </c:scaling>
        <c:delete val="0"/>
        <c:axPos val="l"/>
        <c:majorGridlines/>
        <c:numFmt formatCode="0.00" sourceLinked="1"/>
        <c:majorTickMark val="none"/>
        <c:minorTickMark val="none"/>
        <c:tickLblPos val="nextTo"/>
        <c:crossAx val="376293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Potato Petiole East Canada - S %</a:t>
            </a:r>
            <a:endParaRPr lang="pt-BR">
              <a:effectLst/>
            </a:endParaRPr>
          </a:p>
        </c:rich>
      </c:tx>
      <c:overlay val="0"/>
    </c:title>
    <c:autoTitleDeleted val="0"/>
    <c:plotArea>
      <c:layout/>
      <c:lineChart>
        <c:grouping val="standard"/>
        <c:varyColors val="0"/>
        <c:ser>
          <c:idx val="1"/>
          <c:order val="0"/>
          <c:marker>
            <c:symbol val="none"/>
          </c:marker>
          <c:val>
            <c:numRef>
              <c:f>'Graph-DECISION GIULLIANO Source'!$G$66:$G$73</c:f>
              <c:numCache>
                <c:formatCode>0.00</c:formatCode>
                <c:ptCount val="8"/>
                <c:pt idx="0">
                  <c:v>500</c:v>
                </c:pt>
                <c:pt idx="1">
                  <c:v>500</c:v>
                </c:pt>
                <c:pt idx="2">
                  <c:v>500</c:v>
                </c:pt>
                <c:pt idx="3">
                  <c:v>500</c:v>
                </c:pt>
                <c:pt idx="4">
                  <c:v>500</c:v>
                </c:pt>
                <c:pt idx="5">
                  <c:v>500</c:v>
                </c:pt>
                <c:pt idx="6">
                  <c:v>500</c:v>
                </c:pt>
                <c:pt idx="7">
                  <c:v>500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0-1050-BF46-800B-E4F48F315494}"/>
            </c:ext>
          </c:extLst>
        </c:ser>
        <c:ser>
          <c:idx val="0"/>
          <c:order val="1"/>
          <c:marker>
            <c:symbol val="none"/>
          </c:marker>
          <c:val>
            <c:numRef>
              <c:f>'Graph-DECISION GIULLIANO Source'!$E$66:$E$73</c:f>
              <c:numCache>
                <c:formatCode>0.00</c:formatCode>
                <c:ptCount val="8"/>
                <c:pt idx="0">
                  <c:v>0</c:v>
                </c:pt>
                <c:pt idx="1">
                  <c:v>0</c:v>
                </c:pt>
                <c:pt idx="2">
                  <c:v>0</c:v>
                </c:pt>
                <c:pt idx="3">
                  <c:v>0</c:v>
                </c:pt>
                <c:pt idx="4">
                  <c:v>0</c:v>
                </c:pt>
                <c:pt idx="5">
                  <c:v>0</c:v>
                </c:pt>
                <c:pt idx="6">
                  <c:v>0</c:v>
                </c:pt>
                <c:pt idx="7">
                  <c:v>0</c:v>
                </c:pt>
              </c:numCache>
            </c:numRef>
          </c:val>
          <c:smooth val="0"/>
          <c:extLst>
            <c:ext xmlns:c15="http://schemas.microsoft.com/office/drawing/2012/chart" uri="{02D57815-91ED-43cb-92C2-25804820EDAC}">
              <c15:filteredSeriesTitle>
                <c15:tx>
                  <c:strRef>
                    <c:extLst>
                      <c:ext uri="{02D57815-91ED-43cb-92C2-25804820EDAC}">
                        <c15:formulaRef>
                          <c15:sqref>'Graph-DECISION GIULLIANO Source'!#REF!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'Graph-DECISION GIULLIANO Source'!#REF!</c15:sqref>
                        </c15:formulaRef>
                      </c:ext>
                    </c:extLst>
                  </c:strRef>
                </c15:cat>
              </c15:filteredCategoryTitle>
            </c:ext>
            <c:ext xmlns:c16="http://schemas.microsoft.com/office/drawing/2014/chart" uri="{C3380CC4-5D6E-409C-BE32-E72D297353CC}">
              <c16:uniqueId val="{00000001-1050-BF46-800B-E4F48F315494}"/>
            </c:ext>
          </c:extLst>
        </c:ser>
        <c:dLbls>
          <c:showLegendKey val="0"/>
          <c:showVal val="0"/>
          <c:showCatName val="0"/>
          <c:showSerName val="0"/>
          <c:showPercent val="0"/>
          <c:showBubbleSize val="0"/>
        </c:dLbls>
        <c:smooth val="0"/>
        <c:axId val="376329344"/>
        <c:axId val="376331264"/>
      </c:lineChart>
      <c:catAx>
        <c:axId val="376329344"/>
        <c:scaling>
          <c:orientation val="minMax"/>
        </c:scaling>
        <c:delete val="0"/>
        <c:axPos val="b"/>
        <c:title>
          <c:tx>
            <c:rich>
              <a:bodyPr/>
              <a:lstStyle/>
              <a:p>
                <a:pPr>
                  <a:defRPr/>
                </a:pPr>
                <a:r>
                  <a:rPr lang="en-US"/>
                  <a:t>Days After Planting</a:t>
                </a:r>
              </a:p>
            </c:rich>
          </c:tx>
          <c:overlay val="0"/>
        </c:title>
        <c:numFmt formatCode="General" sourceLinked="0"/>
        <c:majorTickMark val="none"/>
        <c:minorTickMark val="none"/>
        <c:tickLblPos val="nextTo"/>
        <c:crossAx val="376331264"/>
        <c:crosses val="autoZero"/>
        <c:auto val="1"/>
        <c:lblAlgn val="ctr"/>
        <c:lblOffset val="100"/>
        <c:noMultiLvlLbl val="0"/>
      </c:catAx>
      <c:valAx>
        <c:axId val="376331264"/>
        <c:scaling>
          <c:orientation val="minMax"/>
        </c:scaling>
        <c:delete val="0"/>
        <c:axPos val="l"/>
        <c:majorGridlines/>
        <c:numFmt formatCode="0.00" sourceLinked="1"/>
        <c:majorTickMark val="none"/>
        <c:minorTickMark val="none"/>
        <c:tickLblPos val="nextTo"/>
        <c:crossAx val="376329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122247</xdr:colOff>
      <xdr:row>27</xdr:row>
      <xdr:rowOff>132691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2628572" cy="52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14</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7</xdr:col>
      <xdr:colOff>304800</xdr:colOff>
      <xdr:row>30</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0</xdr:rowOff>
    </xdr:from>
    <xdr:to>
      <xdr:col>7</xdr:col>
      <xdr:colOff>304800</xdr:colOff>
      <xdr:row>46</xdr:row>
      <xdr:rowOff>76200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32</xdr:row>
      <xdr:rowOff>0</xdr:rowOff>
    </xdr:from>
    <xdr:to>
      <xdr:col>15</xdr:col>
      <xdr:colOff>304800</xdr:colOff>
      <xdr:row>46</xdr:row>
      <xdr:rowOff>76200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304800</xdr:colOff>
      <xdr:row>62</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304800</xdr:colOff>
      <xdr:row>62</xdr:row>
      <xdr:rowOff>76200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64</xdr:row>
      <xdr:rowOff>0</xdr:rowOff>
    </xdr:from>
    <xdr:to>
      <xdr:col>7</xdr:col>
      <xdr:colOff>304800</xdr:colOff>
      <xdr:row>78</xdr:row>
      <xdr:rowOff>76200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64</xdr:row>
      <xdr:rowOff>0</xdr:rowOff>
    </xdr:from>
    <xdr:to>
      <xdr:col>15</xdr:col>
      <xdr:colOff>304800</xdr:colOff>
      <xdr:row>78</xdr:row>
      <xdr:rowOff>76200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80</xdr:row>
      <xdr:rowOff>0</xdr:rowOff>
    </xdr:from>
    <xdr:to>
      <xdr:col>7</xdr:col>
      <xdr:colOff>304800</xdr:colOff>
      <xdr:row>94</xdr:row>
      <xdr:rowOff>76200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80</xdr:row>
      <xdr:rowOff>0</xdr:rowOff>
    </xdr:from>
    <xdr:to>
      <xdr:col>15</xdr:col>
      <xdr:colOff>304800</xdr:colOff>
      <xdr:row>94</xdr:row>
      <xdr:rowOff>76200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96</xdr:row>
      <xdr:rowOff>0</xdr:rowOff>
    </xdr:from>
    <xdr:to>
      <xdr:col>7</xdr:col>
      <xdr:colOff>304800</xdr:colOff>
      <xdr:row>110</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96</xdr:row>
      <xdr:rowOff>0</xdr:rowOff>
    </xdr:from>
    <xdr:to>
      <xdr:col>15</xdr:col>
      <xdr:colOff>304800</xdr:colOff>
      <xdr:row>110</xdr:row>
      <xdr:rowOff>76200</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115"/>
  <sheetViews>
    <sheetView topLeftCell="AU1" zoomScale="90" zoomScaleNormal="90" workbookViewId="0">
      <selection activeCell="AS2" sqref="AS2:AS113"/>
    </sheetView>
  </sheetViews>
  <sheetFormatPr baseColWidth="10" defaultColWidth="9.1640625" defaultRowHeight="15" x14ac:dyDescent="0.2"/>
  <cols>
    <col min="1" max="8" width="9.1640625" style="24"/>
    <col min="9" max="9" width="16.33203125" style="24" bestFit="1" customWidth="1"/>
    <col min="10" max="10" width="13.5" style="24" bestFit="1" customWidth="1"/>
    <col min="11" max="11" width="9.1640625" style="24"/>
    <col min="12" max="12" width="26.83203125" style="24" bestFit="1" customWidth="1"/>
    <col min="13" max="13" width="16.33203125" style="24" bestFit="1" customWidth="1"/>
    <col min="14" max="15" width="9.1640625" style="24"/>
    <col min="16" max="16" width="34.5" style="24" bestFit="1" customWidth="1"/>
    <col min="17" max="17" width="7" style="24" bestFit="1" customWidth="1"/>
    <col min="18" max="18" width="5.1640625" style="24" customWidth="1"/>
    <col min="19" max="21" width="9.1640625" style="24"/>
    <col min="22" max="22" width="9.1640625" style="59"/>
    <col min="23" max="23" width="9.1640625" style="60"/>
    <col min="24" max="24" width="9.1640625" style="61"/>
    <col min="25" max="25" width="9.1640625" style="60"/>
    <col min="26" max="26" width="9.1640625" style="61"/>
    <col min="27" max="27" width="9.1640625" style="60"/>
    <col min="28" max="28" width="9.1640625" style="61"/>
    <col min="29" max="29" width="9.1640625" style="62"/>
    <col min="30" max="35" width="9.1640625" style="24"/>
    <col min="36" max="36" width="12" style="24" bestFit="1" customWidth="1"/>
    <col min="37" max="45" width="9.1640625" style="24"/>
    <col min="46" max="46" width="9.1640625" style="65"/>
    <col min="47" max="47" width="23" style="24" bestFit="1" customWidth="1"/>
    <col min="48" max="48" width="24" style="24" bestFit="1" customWidth="1"/>
    <col min="49" max="16384" width="9.1640625" style="24"/>
  </cols>
  <sheetData>
    <row r="1" spans="1:82" x14ac:dyDescent="0.2">
      <c r="A1" s="26"/>
      <c r="B1" s="26"/>
      <c r="C1" s="26"/>
      <c r="D1" s="26" t="s">
        <v>121</v>
      </c>
      <c r="E1" s="26" t="s">
        <v>122</v>
      </c>
      <c r="F1" s="26" t="s">
        <v>123</v>
      </c>
      <c r="G1" s="26" t="s">
        <v>124</v>
      </c>
      <c r="H1" s="26" t="s">
        <v>125</v>
      </c>
      <c r="I1" s="26" t="s">
        <v>126</v>
      </c>
      <c r="J1" s="26" t="s">
        <v>127</v>
      </c>
      <c r="K1" s="26" t="s">
        <v>128</v>
      </c>
      <c r="L1" s="26" t="s">
        <v>212</v>
      </c>
      <c r="M1" s="26" t="s">
        <v>129</v>
      </c>
      <c r="N1" s="26" t="s">
        <v>130</v>
      </c>
      <c r="O1" s="26" t="s">
        <v>131</v>
      </c>
      <c r="P1" s="26" t="s">
        <v>132</v>
      </c>
      <c r="Q1" s="26" t="s">
        <v>133</v>
      </c>
      <c r="R1" s="26" t="s">
        <v>134</v>
      </c>
      <c r="S1" s="26" t="s">
        <v>135</v>
      </c>
      <c r="T1" s="26" t="s">
        <v>136</v>
      </c>
      <c r="U1" s="26" t="s">
        <v>137</v>
      </c>
      <c r="V1" s="57" t="s">
        <v>213</v>
      </c>
      <c r="W1" s="82" t="s">
        <v>7</v>
      </c>
      <c r="X1" s="83"/>
      <c r="Y1" s="82" t="s">
        <v>8</v>
      </c>
      <c r="Z1" s="83"/>
      <c r="AA1" s="82" t="s">
        <v>9</v>
      </c>
      <c r="AB1" s="83"/>
      <c r="AC1" s="58" t="s">
        <v>214</v>
      </c>
      <c r="AD1" s="26"/>
      <c r="AE1" s="71" t="s">
        <v>138</v>
      </c>
      <c r="AF1" s="71" t="s">
        <v>139</v>
      </c>
      <c r="AG1" s="71" t="s">
        <v>140</v>
      </c>
      <c r="AH1" s="71" t="s">
        <v>141</v>
      </c>
      <c r="AI1" s="71" t="s">
        <v>142</v>
      </c>
      <c r="AJ1" s="71" t="s">
        <v>143</v>
      </c>
      <c r="AK1" s="26"/>
      <c r="AL1" s="68" t="s">
        <v>121</v>
      </c>
      <c r="AM1" s="68" t="s">
        <v>122</v>
      </c>
      <c r="AN1" s="68" t="s">
        <v>123</v>
      </c>
      <c r="AO1" s="68" t="s">
        <v>124</v>
      </c>
      <c r="AP1" s="68" t="s">
        <v>125</v>
      </c>
      <c r="AQ1" s="68" t="s">
        <v>126</v>
      </c>
      <c r="AR1" s="68" t="s">
        <v>127</v>
      </c>
      <c r="AS1" s="68" t="s">
        <v>128</v>
      </c>
      <c r="AT1" s="68" t="s">
        <v>248</v>
      </c>
      <c r="AU1" s="68" t="s">
        <v>212</v>
      </c>
      <c r="AV1" s="68" t="s">
        <v>129</v>
      </c>
      <c r="AW1" s="68" t="s">
        <v>130</v>
      </c>
      <c r="AX1" s="68" t="s">
        <v>131</v>
      </c>
      <c r="AY1" s="68" t="s">
        <v>132</v>
      </c>
      <c r="AZ1" s="68" t="s">
        <v>133</v>
      </c>
      <c r="BA1" s="68" t="s">
        <v>134</v>
      </c>
      <c r="BB1" s="68" t="s">
        <v>135</v>
      </c>
      <c r="BC1" s="68" t="s">
        <v>136</v>
      </c>
      <c r="BD1" s="68" t="s">
        <v>137</v>
      </c>
      <c r="BE1" s="72"/>
      <c r="BF1" s="68" t="s">
        <v>138</v>
      </c>
      <c r="BG1" s="68" t="s">
        <v>139</v>
      </c>
      <c r="BH1" s="68" t="s">
        <v>140</v>
      </c>
      <c r="BI1" s="68" t="s">
        <v>141</v>
      </c>
      <c r="BJ1" s="68" t="s">
        <v>142</v>
      </c>
      <c r="BK1" s="68" t="s">
        <v>143</v>
      </c>
      <c r="BS1" s="73" t="s">
        <v>133</v>
      </c>
      <c r="BT1" s="73" t="s">
        <v>134</v>
      </c>
      <c r="BU1" s="73" t="s">
        <v>135</v>
      </c>
      <c r="BV1" s="73" t="s">
        <v>136</v>
      </c>
      <c r="BW1" s="73" t="s">
        <v>137</v>
      </c>
      <c r="BY1" s="73" t="s">
        <v>138</v>
      </c>
      <c r="BZ1" s="73" t="s">
        <v>139</v>
      </c>
      <c r="CA1" s="73" t="s">
        <v>140</v>
      </c>
      <c r="CB1" s="73" t="s">
        <v>141</v>
      </c>
      <c r="CC1" s="73" t="s">
        <v>142</v>
      </c>
      <c r="CD1" s="73" t="s">
        <v>143</v>
      </c>
    </row>
    <row r="2" spans="1:82" x14ac:dyDescent="0.2">
      <c r="A2" s="26"/>
      <c r="B2" s="26"/>
      <c r="C2" s="26"/>
      <c r="D2" s="26" t="s">
        <v>144</v>
      </c>
      <c r="E2" s="26" t="s">
        <v>145</v>
      </c>
      <c r="F2" s="26" t="s">
        <v>21</v>
      </c>
      <c r="G2" s="26">
        <v>1</v>
      </c>
      <c r="H2" s="26" t="s">
        <v>147</v>
      </c>
      <c r="I2" s="26" t="s">
        <v>148</v>
      </c>
      <c r="J2" s="26" t="s">
        <v>147</v>
      </c>
      <c r="K2" s="26">
        <v>8041</v>
      </c>
      <c r="L2" s="21" t="s">
        <v>105</v>
      </c>
      <c r="M2" s="26" t="s">
        <v>150</v>
      </c>
      <c r="N2" s="26">
        <v>2006</v>
      </c>
      <c r="O2" s="26" t="s">
        <v>3</v>
      </c>
      <c r="P2" s="26" t="s">
        <v>152</v>
      </c>
      <c r="Q2" s="26">
        <v>0.3</v>
      </c>
      <c r="R2" s="26">
        <v>0.45</v>
      </c>
      <c r="S2" s="26">
        <v>0.6</v>
      </c>
      <c r="T2" s="24">
        <v>1.5</v>
      </c>
      <c r="V2" s="59">
        <v>0.3</v>
      </c>
      <c r="W2" s="60">
        <v>0.3</v>
      </c>
      <c r="X2" s="61">
        <v>0.45</v>
      </c>
      <c r="Y2" s="60">
        <v>0.45</v>
      </c>
      <c r="Z2" s="61">
        <v>0.6</v>
      </c>
      <c r="AA2" s="60">
        <v>0.6</v>
      </c>
      <c r="AB2" s="61">
        <v>1.5</v>
      </c>
      <c r="AC2" s="62">
        <v>1.5</v>
      </c>
      <c r="AE2" s="64" t="s">
        <v>153</v>
      </c>
      <c r="AF2" s="64" t="s">
        <v>153</v>
      </c>
      <c r="AG2" s="64" t="s">
        <v>153</v>
      </c>
      <c r="AH2" s="64" t="s">
        <v>154</v>
      </c>
      <c r="AI2" s="64" t="s">
        <v>155</v>
      </c>
      <c r="AK2" s="26"/>
      <c r="AL2" s="37" t="s">
        <v>144</v>
      </c>
      <c r="AM2" s="37" t="s">
        <v>145</v>
      </c>
      <c r="AN2" s="37" t="s">
        <v>21</v>
      </c>
      <c r="AO2" s="37" t="s">
        <v>146</v>
      </c>
      <c r="AP2" s="37" t="s">
        <v>147</v>
      </c>
      <c r="AQ2" s="37" t="s">
        <v>148</v>
      </c>
      <c r="AR2" s="37" t="s">
        <v>147</v>
      </c>
      <c r="AS2" s="37" t="s">
        <v>232</v>
      </c>
      <c r="AT2" s="37">
        <v>1</v>
      </c>
      <c r="AU2" s="23" t="s">
        <v>29</v>
      </c>
      <c r="AV2" s="37" t="s">
        <v>233</v>
      </c>
      <c r="AW2" s="37" t="s">
        <v>187</v>
      </c>
      <c r="AX2" s="37" t="s">
        <v>24</v>
      </c>
      <c r="AY2" s="37" t="s">
        <v>152</v>
      </c>
      <c r="AZ2" s="70"/>
      <c r="BA2" s="70"/>
      <c r="BB2" s="70"/>
      <c r="BC2" s="70">
        <v>500</v>
      </c>
      <c r="BD2" s="69"/>
      <c r="BF2" s="24" t="s">
        <v>153</v>
      </c>
      <c r="BG2" s="65" t="s">
        <v>153</v>
      </c>
      <c r="BH2" s="65" t="s">
        <v>153</v>
      </c>
      <c r="BI2" s="65" t="s">
        <v>154</v>
      </c>
      <c r="BJ2" s="65" t="s">
        <v>155</v>
      </c>
      <c r="BK2" s="65"/>
    </row>
    <row r="3" spans="1:82" x14ac:dyDescent="0.2">
      <c r="A3" s="26"/>
      <c r="B3" s="26"/>
      <c r="C3" s="26"/>
      <c r="D3" s="26" t="s">
        <v>144</v>
      </c>
      <c r="E3" s="26" t="s">
        <v>145</v>
      </c>
      <c r="F3" s="26" t="s">
        <v>21</v>
      </c>
      <c r="G3" s="26">
        <v>1</v>
      </c>
      <c r="H3" s="26" t="s">
        <v>147</v>
      </c>
      <c r="I3" s="26" t="s">
        <v>148</v>
      </c>
      <c r="J3" s="26" t="s">
        <v>147</v>
      </c>
      <c r="K3" s="26">
        <v>8041</v>
      </c>
      <c r="L3" s="21" t="s">
        <v>105</v>
      </c>
      <c r="M3" s="26" t="s">
        <v>150</v>
      </c>
      <c r="N3" s="26">
        <v>2014</v>
      </c>
      <c r="O3" s="26" t="s">
        <v>12</v>
      </c>
      <c r="P3" s="26" t="s">
        <v>152</v>
      </c>
      <c r="Q3" s="26">
        <v>0.15</v>
      </c>
      <c r="R3" s="26">
        <v>0.22500000000000001</v>
      </c>
      <c r="S3" s="26">
        <v>0.3</v>
      </c>
      <c r="T3" s="24">
        <v>1</v>
      </c>
      <c r="V3" s="59">
        <v>0.15</v>
      </c>
      <c r="W3" s="60">
        <v>0.15</v>
      </c>
      <c r="X3" s="61">
        <v>0.22500000000000001</v>
      </c>
      <c r="Y3" s="60">
        <v>0.22500000000000001</v>
      </c>
      <c r="Z3" s="61">
        <v>0.3</v>
      </c>
      <c r="AA3" s="60">
        <v>0.3</v>
      </c>
      <c r="AB3" s="61">
        <v>1</v>
      </c>
      <c r="AC3" s="62">
        <v>1</v>
      </c>
      <c r="AE3" s="64" t="s">
        <v>157</v>
      </c>
      <c r="AF3" s="64" t="s">
        <v>157</v>
      </c>
      <c r="AG3" s="64" t="s">
        <v>158</v>
      </c>
      <c r="AH3" s="64" t="s">
        <v>159</v>
      </c>
      <c r="AI3" s="64" t="s">
        <v>90</v>
      </c>
      <c r="AK3" s="26"/>
      <c r="AL3" s="37" t="s">
        <v>144</v>
      </c>
      <c r="AM3" s="37" t="s">
        <v>145</v>
      </c>
      <c r="AN3" s="37" t="s">
        <v>21</v>
      </c>
      <c r="AO3" s="37" t="s">
        <v>146</v>
      </c>
      <c r="AP3" s="37" t="s">
        <v>147</v>
      </c>
      <c r="AQ3" s="37" t="s">
        <v>148</v>
      </c>
      <c r="AR3" s="37" t="s">
        <v>147</v>
      </c>
      <c r="AS3" s="37" t="s">
        <v>232</v>
      </c>
      <c r="AT3" s="37">
        <v>1</v>
      </c>
      <c r="AU3" s="23" t="s">
        <v>29</v>
      </c>
      <c r="AV3" s="37" t="s">
        <v>233</v>
      </c>
      <c r="AW3" s="37" t="s">
        <v>164</v>
      </c>
      <c r="AX3" s="37" t="s">
        <v>15</v>
      </c>
      <c r="AY3" s="37" t="s">
        <v>152</v>
      </c>
      <c r="AZ3" s="70">
        <v>17.5</v>
      </c>
      <c r="BA3" s="70">
        <v>26.25</v>
      </c>
      <c r="BB3" s="70">
        <v>35</v>
      </c>
      <c r="BC3" s="70">
        <v>80</v>
      </c>
      <c r="BD3" s="69"/>
      <c r="BF3" s="65" t="s">
        <v>157</v>
      </c>
      <c r="BG3" s="65" t="s">
        <v>157</v>
      </c>
      <c r="BH3" s="65" t="s">
        <v>158</v>
      </c>
      <c r="BI3" s="65" t="s">
        <v>159</v>
      </c>
      <c r="BJ3" s="65" t="s">
        <v>90</v>
      </c>
      <c r="BK3" s="65"/>
    </row>
    <row r="4" spans="1:82" x14ac:dyDescent="0.2">
      <c r="A4" s="26"/>
      <c r="B4" s="26"/>
      <c r="C4" s="26"/>
      <c r="D4" s="26" t="s">
        <v>144</v>
      </c>
      <c r="E4" s="26" t="s">
        <v>145</v>
      </c>
      <c r="F4" s="26" t="s">
        <v>21</v>
      </c>
      <c r="G4" s="26">
        <v>1</v>
      </c>
      <c r="H4" s="26" t="s">
        <v>147</v>
      </c>
      <c r="I4" s="26" t="s">
        <v>148</v>
      </c>
      <c r="J4" s="26" t="s">
        <v>147</v>
      </c>
      <c r="K4" s="26">
        <v>8041</v>
      </c>
      <c r="L4" s="21" t="s">
        <v>105</v>
      </c>
      <c r="M4" s="26" t="s">
        <v>150</v>
      </c>
      <c r="N4" s="26">
        <v>2024</v>
      </c>
      <c r="O4" s="26" t="s">
        <v>13</v>
      </c>
      <c r="P4" s="26" t="s">
        <v>152</v>
      </c>
      <c r="Q4" s="26">
        <v>30</v>
      </c>
      <c r="R4" s="26">
        <v>45</v>
      </c>
      <c r="S4" s="26">
        <v>60</v>
      </c>
      <c r="T4" s="24">
        <v>400</v>
      </c>
      <c r="V4" s="59">
        <v>30</v>
      </c>
      <c r="W4" s="60">
        <v>30</v>
      </c>
      <c r="X4" s="61">
        <v>45</v>
      </c>
      <c r="Y4" s="60">
        <v>45</v>
      </c>
      <c r="Z4" s="61">
        <v>60</v>
      </c>
      <c r="AA4" s="60">
        <v>60</v>
      </c>
      <c r="AB4" s="61">
        <v>400</v>
      </c>
      <c r="AC4" s="62">
        <v>400</v>
      </c>
      <c r="AE4" s="64" t="s">
        <v>161</v>
      </c>
      <c r="AF4" s="64" t="s">
        <v>161</v>
      </c>
      <c r="AG4" s="64" t="s">
        <v>161</v>
      </c>
      <c r="AH4" s="64" t="s">
        <v>162</v>
      </c>
      <c r="AI4" s="64" t="s">
        <v>163</v>
      </c>
      <c r="AK4" s="26"/>
      <c r="AL4" s="37" t="s">
        <v>144</v>
      </c>
      <c r="AM4" s="37" t="s">
        <v>145</v>
      </c>
      <c r="AN4" s="37" t="s">
        <v>21</v>
      </c>
      <c r="AO4" s="37" t="s">
        <v>146</v>
      </c>
      <c r="AP4" s="37" t="s">
        <v>147</v>
      </c>
      <c r="AQ4" s="37" t="s">
        <v>148</v>
      </c>
      <c r="AR4" s="37" t="s">
        <v>147</v>
      </c>
      <c r="AS4" s="37" t="s">
        <v>232</v>
      </c>
      <c r="AT4" s="37">
        <v>1</v>
      </c>
      <c r="AU4" s="23" t="s">
        <v>29</v>
      </c>
      <c r="AV4" s="37" t="s">
        <v>233</v>
      </c>
      <c r="AW4" s="37" t="s">
        <v>151</v>
      </c>
      <c r="AX4" s="37" t="s">
        <v>3</v>
      </c>
      <c r="AY4" s="37" t="s">
        <v>152</v>
      </c>
      <c r="AZ4" s="70">
        <v>0.3</v>
      </c>
      <c r="BA4" s="70">
        <v>0.45</v>
      </c>
      <c r="BB4" s="70">
        <v>0.6</v>
      </c>
      <c r="BC4" s="70">
        <v>1.2</v>
      </c>
      <c r="BD4" s="69"/>
      <c r="BF4" s="65" t="s">
        <v>161</v>
      </c>
      <c r="BG4" s="65" t="s">
        <v>161</v>
      </c>
      <c r="BH4" s="65" t="s">
        <v>161</v>
      </c>
      <c r="BI4" s="65" t="s">
        <v>162</v>
      </c>
      <c r="BJ4" s="65" t="s">
        <v>163</v>
      </c>
      <c r="BK4" s="65"/>
    </row>
    <row r="5" spans="1:82" x14ac:dyDescent="0.2">
      <c r="A5" s="26"/>
      <c r="B5" s="26"/>
      <c r="C5" s="26"/>
      <c r="D5" s="26" t="s">
        <v>144</v>
      </c>
      <c r="E5" s="26" t="s">
        <v>145</v>
      </c>
      <c r="F5" s="26" t="s">
        <v>21</v>
      </c>
      <c r="G5" s="26">
        <v>1</v>
      </c>
      <c r="H5" s="26" t="s">
        <v>147</v>
      </c>
      <c r="I5" s="26" t="s">
        <v>148</v>
      </c>
      <c r="J5" s="26" t="s">
        <v>147</v>
      </c>
      <c r="K5" s="26">
        <v>8041</v>
      </c>
      <c r="L5" s="21" t="s">
        <v>105</v>
      </c>
      <c r="M5" s="26" t="s">
        <v>150</v>
      </c>
      <c r="N5" s="26">
        <v>2034</v>
      </c>
      <c r="O5" s="26" t="s">
        <v>15</v>
      </c>
      <c r="P5" s="26" t="s">
        <v>152</v>
      </c>
      <c r="Q5" s="26">
        <v>17.5</v>
      </c>
      <c r="R5" s="26">
        <v>26.25</v>
      </c>
      <c r="S5" s="26">
        <v>35</v>
      </c>
      <c r="T5" s="24">
        <v>80</v>
      </c>
      <c r="V5" s="59">
        <v>17.5</v>
      </c>
      <c r="W5" s="60">
        <v>17.5</v>
      </c>
      <c r="X5" s="61">
        <v>26.25</v>
      </c>
      <c r="Y5" s="60">
        <v>26.25</v>
      </c>
      <c r="Z5" s="61">
        <v>35</v>
      </c>
      <c r="AA5" s="60">
        <v>35</v>
      </c>
      <c r="AB5" s="61">
        <v>80</v>
      </c>
      <c r="AC5" s="62">
        <v>80</v>
      </c>
      <c r="AE5" s="64" t="s">
        <v>165</v>
      </c>
      <c r="AF5" s="64" t="s">
        <v>165</v>
      </c>
      <c r="AG5" s="64" t="s">
        <v>165</v>
      </c>
      <c r="AH5" s="64" t="s">
        <v>166</v>
      </c>
      <c r="AI5" s="64" t="s">
        <v>39</v>
      </c>
      <c r="AK5" s="26"/>
      <c r="AL5" s="37" t="s">
        <v>144</v>
      </c>
      <c r="AM5" s="37" t="s">
        <v>145</v>
      </c>
      <c r="AN5" s="37" t="s">
        <v>21</v>
      </c>
      <c r="AO5" s="37" t="s">
        <v>146</v>
      </c>
      <c r="AP5" s="37" t="s">
        <v>147</v>
      </c>
      <c r="AQ5" s="37" t="s">
        <v>148</v>
      </c>
      <c r="AR5" s="37" t="s">
        <v>147</v>
      </c>
      <c r="AS5" s="37" t="s">
        <v>232</v>
      </c>
      <c r="AT5" s="37">
        <v>1</v>
      </c>
      <c r="AU5" s="23" t="s">
        <v>29</v>
      </c>
      <c r="AV5" s="37" t="s">
        <v>233</v>
      </c>
      <c r="AW5" s="37" t="s">
        <v>167</v>
      </c>
      <c r="AX5" s="37" t="s">
        <v>16</v>
      </c>
      <c r="AY5" s="37" t="s">
        <v>152</v>
      </c>
      <c r="AZ5" s="70">
        <v>5</v>
      </c>
      <c r="BA5" s="70">
        <v>7.5</v>
      </c>
      <c r="BB5" s="70">
        <v>10</v>
      </c>
      <c r="BC5" s="70">
        <v>40</v>
      </c>
      <c r="BD5" s="69"/>
      <c r="BF5" s="65" t="s">
        <v>165</v>
      </c>
      <c r="BG5" s="65" t="s">
        <v>165</v>
      </c>
      <c r="BH5" s="65" t="s">
        <v>165</v>
      </c>
      <c r="BI5" s="65" t="s">
        <v>166</v>
      </c>
      <c r="BJ5" s="65" t="s">
        <v>39</v>
      </c>
      <c r="BK5" s="65"/>
    </row>
    <row r="6" spans="1:82" x14ac:dyDescent="0.2">
      <c r="A6" s="26"/>
      <c r="B6" s="26"/>
      <c r="C6" s="26"/>
      <c r="D6" s="26" t="s">
        <v>144</v>
      </c>
      <c r="E6" s="26" t="s">
        <v>145</v>
      </c>
      <c r="F6" s="26" t="s">
        <v>21</v>
      </c>
      <c r="G6" s="26">
        <v>1</v>
      </c>
      <c r="H6" s="26" t="s">
        <v>147</v>
      </c>
      <c r="I6" s="26" t="s">
        <v>148</v>
      </c>
      <c r="J6" s="26" t="s">
        <v>147</v>
      </c>
      <c r="K6" s="26">
        <v>8041</v>
      </c>
      <c r="L6" s="21" t="s">
        <v>105</v>
      </c>
      <c r="M6" s="26" t="s">
        <v>150</v>
      </c>
      <c r="N6" s="26">
        <v>2044</v>
      </c>
      <c r="O6" s="26" t="s">
        <v>16</v>
      </c>
      <c r="P6" s="26" t="s">
        <v>152</v>
      </c>
      <c r="Q6" s="26">
        <v>5</v>
      </c>
      <c r="R6" s="26">
        <v>7.5</v>
      </c>
      <c r="S6" s="26">
        <v>10</v>
      </c>
      <c r="T6" s="24">
        <v>40</v>
      </c>
      <c r="V6" s="59">
        <v>5</v>
      </c>
      <c r="W6" s="60">
        <v>5</v>
      </c>
      <c r="X6" s="61">
        <v>7.5</v>
      </c>
      <c r="Y6" s="60">
        <v>7.5</v>
      </c>
      <c r="Z6" s="61">
        <v>10</v>
      </c>
      <c r="AA6" s="60">
        <v>7.5</v>
      </c>
      <c r="AB6" s="61">
        <v>10</v>
      </c>
      <c r="AC6" s="62">
        <v>40</v>
      </c>
      <c r="AE6" s="64" t="s">
        <v>168</v>
      </c>
      <c r="AF6" s="64" t="s">
        <v>169</v>
      </c>
      <c r="AG6" s="64" t="s">
        <v>169</v>
      </c>
      <c r="AH6" s="64" t="s">
        <v>159</v>
      </c>
      <c r="AI6" s="64" t="s">
        <v>64</v>
      </c>
      <c r="AK6" s="26"/>
      <c r="AL6" s="37" t="s">
        <v>144</v>
      </c>
      <c r="AM6" s="37" t="s">
        <v>145</v>
      </c>
      <c r="AN6" s="37" t="s">
        <v>21</v>
      </c>
      <c r="AO6" s="37" t="s">
        <v>146</v>
      </c>
      <c r="AP6" s="37" t="s">
        <v>147</v>
      </c>
      <c r="AQ6" s="37" t="s">
        <v>148</v>
      </c>
      <c r="AR6" s="37" t="s">
        <v>147</v>
      </c>
      <c r="AS6" s="37" t="s">
        <v>232</v>
      </c>
      <c r="AT6" s="37">
        <v>1</v>
      </c>
      <c r="AU6" s="23" t="s">
        <v>29</v>
      </c>
      <c r="AV6" s="37" t="s">
        <v>233</v>
      </c>
      <c r="AW6" s="37" t="s">
        <v>170</v>
      </c>
      <c r="AX6" s="37" t="s">
        <v>17</v>
      </c>
      <c r="AY6" s="37" t="s">
        <v>152</v>
      </c>
      <c r="AZ6" s="70">
        <v>75</v>
      </c>
      <c r="BA6" s="70">
        <v>112.5</v>
      </c>
      <c r="BB6" s="70">
        <v>150</v>
      </c>
      <c r="BC6" s="70">
        <v>450</v>
      </c>
      <c r="BD6" s="69"/>
      <c r="BF6" s="65" t="s">
        <v>168</v>
      </c>
      <c r="BG6" s="65" t="s">
        <v>169</v>
      </c>
      <c r="BH6" s="65" t="s">
        <v>169</v>
      </c>
      <c r="BI6" s="65" t="s">
        <v>159</v>
      </c>
      <c r="BJ6" s="65" t="s">
        <v>64</v>
      </c>
      <c r="BK6" s="65"/>
    </row>
    <row r="7" spans="1:82" x14ac:dyDescent="0.2">
      <c r="A7" s="26"/>
      <c r="B7" s="26"/>
      <c r="C7" s="26"/>
      <c r="D7" s="26" t="s">
        <v>144</v>
      </c>
      <c r="E7" s="26" t="s">
        <v>145</v>
      </c>
      <c r="F7" s="26" t="s">
        <v>21</v>
      </c>
      <c r="G7" s="26">
        <v>1</v>
      </c>
      <c r="H7" s="26" t="s">
        <v>147</v>
      </c>
      <c r="I7" s="26" t="s">
        <v>148</v>
      </c>
      <c r="J7" s="26" t="s">
        <v>147</v>
      </c>
      <c r="K7" s="26">
        <v>8041</v>
      </c>
      <c r="L7" s="21" t="s">
        <v>105</v>
      </c>
      <c r="M7" s="26" t="s">
        <v>150</v>
      </c>
      <c r="N7" s="26">
        <v>2064</v>
      </c>
      <c r="O7" s="26" t="s">
        <v>17</v>
      </c>
      <c r="P7" s="26" t="s">
        <v>152</v>
      </c>
      <c r="Q7" s="26">
        <v>75</v>
      </c>
      <c r="R7" s="26">
        <v>112.5</v>
      </c>
      <c r="S7" s="26">
        <v>150</v>
      </c>
      <c r="T7" s="24">
        <v>450</v>
      </c>
      <c r="V7" s="59">
        <v>75</v>
      </c>
      <c r="W7" s="60">
        <v>75</v>
      </c>
      <c r="X7" s="61">
        <v>112.5</v>
      </c>
      <c r="Y7" s="60">
        <v>112.5</v>
      </c>
      <c r="Z7" s="61">
        <v>150</v>
      </c>
      <c r="AA7" s="60">
        <v>150</v>
      </c>
      <c r="AB7" s="61">
        <v>450</v>
      </c>
      <c r="AC7" s="62">
        <v>450</v>
      </c>
      <c r="AE7" s="64" t="s">
        <v>91</v>
      </c>
      <c r="AF7" s="64" t="s">
        <v>91</v>
      </c>
      <c r="AG7" s="64" t="s">
        <v>91</v>
      </c>
      <c r="AH7" s="64" t="s">
        <v>159</v>
      </c>
      <c r="AI7" s="64" t="s">
        <v>90</v>
      </c>
      <c r="AK7" s="26"/>
      <c r="AL7" s="37" t="s">
        <v>144</v>
      </c>
      <c r="AM7" s="37" t="s">
        <v>145</v>
      </c>
      <c r="AN7" s="37" t="s">
        <v>21</v>
      </c>
      <c r="AO7" s="37" t="s">
        <v>146</v>
      </c>
      <c r="AP7" s="37" t="s">
        <v>147</v>
      </c>
      <c r="AQ7" s="37" t="s">
        <v>148</v>
      </c>
      <c r="AR7" s="37" t="s">
        <v>147</v>
      </c>
      <c r="AS7" s="37" t="s">
        <v>232</v>
      </c>
      <c r="AT7" s="37">
        <v>1</v>
      </c>
      <c r="AU7" s="23" t="s">
        <v>29</v>
      </c>
      <c r="AV7" s="37" t="s">
        <v>233</v>
      </c>
      <c r="AW7" s="37" t="s">
        <v>181</v>
      </c>
      <c r="AX7" s="37" t="s">
        <v>22</v>
      </c>
      <c r="AY7" s="37" t="s">
        <v>152</v>
      </c>
      <c r="AZ7" s="70">
        <v>5</v>
      </c>
      <c r="BA7" s="70">
        <v>7.5</v>
      </c>
      <c r="BB7" s="70">
        <v>10</v>
      </c>
      <c r="BC7" s="70">
        <v>14</v>
      </c>
      <c r="BD7" s="69"/>
      <c r="BF7" s="65" t="s">
        <v>91</v>
      </c>
      <c r="BG7" s="65" t="s">
        <v>91</v>
      </c>
      <c r="BH7" s="65" t="s">
        <v>91</v>
      </c>
      <c r="BI7" s="65" t="s">
        <v>159</v>
      </c>
      <c r="BJ7" s="65" t="s">
        <v>90</v>
      </c>
      <c r="BK7" s="65"/>
    </row>
    <row r="8" spans="1:82" x14ac:dyDescent="0.2">
      <c r="A8" s="26"/>
      <c r="B8" s="26"/>
      <c r="C8" s="26"/>
      <c r="D8" s="26" t="s">
        <v>144</v>
      </c>
      <c r="E8" s="26" t="s">
        <v>145</v>
      </c>
      <c r="F8" s="26" t="s">
        <v>21</v>
      </c>
      <c r="G8" s="26">
        <v>1</v>
      </c>
      <c r="H8" s="26" t="s">
        <v>147</v>
      </c>
      <c r="I8" s="26" t="s">
        <v>148</v>
      </c>
      <c r="J8" s="26" t="s">
        <v>147</v>
      </c>
      <c r="K8" s="26">
        <v>8041</v>
      </c>
      <c r="L8" s="21" t="s">
        <v>105</v>
      </c>
      <c r="M8" s="26" t="s">
        <v>150</v>
      </c>
      <c r="N8" s="26">
        <v>2074</v>
      </c>
      <c r="O8" s="26" t="s">
        <v>18</v>
      </c>
      <c r="P8" s="24" t="s">
        <v>152</v>
      </c>
      <c r="S8" s="26"/>
      <c r="T8" s="24">
        <v>0.1</v>
      </c>
      <c r="V8" s="59">
        <v>0</v>
      </c>
      <c r="W8" s="60">
        <v>0</v>
      </c>
      <c r="X8" s="61">
        <v>0</v>
      </c>
      <c r="Y8" s="60">
        <v>0</v>
      </c>
      <c r="Z8" s="61">
        <v>0</v>
      </c>
      <c r="AA8" s="60">
        <v>0</v>
      </c>
      <c r="AB8" s="61">
        <v>0.1</v>
      </c>
      <c r="AC8" s="62">
        <v>0.1</v>
      </c>
      <c r="AE8" s="64" t="s">
        <v>172</v>
      </c>
      <c r="AF8" s="64" t="s">
        <v>172</v>
      </c>
      <c r="AG8" s="64" t="s">
        <v>172</v>
      </c>
      <c r="AH8" s="64" t="s">
        <v>172</v>
      </c>
      <c r="AI8" s="64" t="s">
        <v>90</v>
      </c>
      <c r="AK8" s="26"/>
      <c r="AL8" s="37" t="s">
        <v>144</v>
      </c>
      <c r="AM8" s="37" t="s">
        <v>145</v>
      </c>
      <c r="AN8" s="37" t="s">
        <v>21</v>
      </c>
      <c r="AO8" s="37" t="s">
        <v>146</v>
      </c>
      <c r="AP8" s="37" t="s">
        <v>147</v>
      </c>
      <c r="AQ8" s="37" t="s">
        <v>148</v>
      </c>
      <c r="AR8" s="37" t="s">
        <v>147</v>
      </c>
      <c r="AS8" s="37" t="s">
        <v>232</v>
      </c>
      <c r="AT8" s="37">
        <v>1</v>
      </c>
      <c r="AU8" s="23" t="s">
        <v>29</v>
      </c>
      <c r="AV8" s="37" t="s">
        <v>233</v>
      </c>
      <c r="AW8" s="37" t="s">
        <v>156</v>
      </c>
      <c r="AX8" s="37" t="s">
        <v>12</v>
      </c>
      <c r="AY8" s="37" t="s">
        <v>152</v>
      </c>
      <c r="AZ8" s="70">
        <v>0.15</v>
      </c>
      <c r="BA8" s="70">
        <v>0.22500000000000001</v>
      </c>
      <c r="BB8" s="70">
        <v>0.3</v>
      </c>
      <c r="BC8" s="70">
        <v>1</v>
      </c>
      <c r="BD8" s="69"/>
      <c r="BF8" s="65" t="s">
        <v>172</v>
      </c>
      <c r="BG8" s="65" t="s">
        <v>172</v>
      </c>
      <c r="BH8" s="65" t="s">
        <v>172</v>
      </c>
      <c r="BI8" s="65" t="s">
        <v>172</v>
      </c>
      <c r="BJ8" s="65" t="s">
        <v>90</v>
      </c>
      <c r="BK8" s="65"/>
    </row>
    <row r="9" spans="1:82" x14ac:dyDescent="0.2">
      <c r="A9" s="26"/>
      <c r="B9" s="26"/>
      <c r="C9" s="26"/>
      <c r="D9" s="26" t="s">
        <v>144</v>
      </c>
      <c r="E9" s="26" t="s">
        <v>145</v>
      </c>
      <c r="F9" s="26" t="s">
        <v>21</v>
      </c>
      <c r="G9" s="26">
        <v>1</v>
      </c>
      <c r="H9" s="26" t="s">
        <v>147</v>
      </c>
      <c r="I9" s="26" t="s">
        <v>148</v>
      </c>
      <c r="J9" s="26" t="s">
        <v>147</v>
      </c>
      <c r="K9" s="26">
        <v>8041</v>
      </c>
      <c r="L9" s="21" t="s">
        <v>105</v>
      </c>
      <c r="M9" s="26" t="s">
        <v>150</v>
      </c>
      <c r="N9" s="26">
        <v>2105</v>
      </c>
      <c r="O9" s="26" t="s">
        <v>19</v>
      </c>
      <c r="P9" s="26" t="s">
        <v>152</v>
      </c>
      <c r="Q9" s="26">
        <v>20</v>
      </c>
      <c r="R9" s="26">
        <v>30</v>
      </c>
      <c r="S9" s="26">
        <v>40</v>
      </c>
      <c r="T9" s="24">
        <v>150</v>
      </c>
      <c r="V9" s="59">
        <v>20</v>
      </c>
      <c r="W9" s="60">
        <v>20</v>
      </c>
      <c r="X9" s="61">
        <v>30</v>
      </c>
      <c r="Y9" s="60">
        <v>30</v>
      </c>
      <c r="Z9" s="61">
        <v>40</v>
      </c>
      <c r="AA9" s="60">
        <v>40</v>
      </c>
      <c r="AB9" s="61">
        <v>150</v>
      </c>
      <c r="AC9" s="62">
        <v>150</v>
      </c>
      <c r="AE9" s="64" t="s">
        <v>174</v>
      </c>
      <c r="AF9" s="64" t="s">
        <v>174</v>
      </c>
      <c r="AG9" s="64" t="s">
        <v>174</v>
      </c>
      <c r="AH9" s="64" t="s">
        <v>175</v>
      </c>
      <c r="AI9" s="64" t="s">
        <v>87</v>
      </c>
      <c r="AK9" s="26"/>
      <c r="AL9" s="37" t="s">
        <v>144</v>
      </c>
      <c r="AM9" s="37" t="s">
        <v>145</v>
      </c>
      <c r="AN9" s="37" t="s">
        <v>21</v>
      </c>
      <c r="AO9" s="37" t="s">
        <v>146</v>
      </c>
      <c r="AP9" s="37" t="s">
        <v>147</v>
      </c>
      <c r="AQ9" s="37" t="s">
        <v>148</v>
      </c>
      <c r="AR9" s="37" t="s">
        <v>147</v>
      </c>
      <c r="AS9" s="37" t="s">
        <v>232</v>
      </c>
      <c r="AT9" s="37">
        <v>1</v>
      </c>
      <c r="AU9" s="23" t="s">
        <v>29</v>
      </c>
      <c r="AV9" s="37" t="s">
        <v>233</v>
      </c>
      <c r="AW9" s="37" t="s">
        <v>160</v>
      </c>
      <c r="AX9" s="37" t="s">
        <v>13</v>
      </c>
      <c r="AY9" s="37" t="s">
        <v>152</v>
      </c>
      <c r="AZ9" s="70">
        <v>30</v>
      </c>
      <c r="BA9" s="70">
        <v>45</v>
      </c>
      <c r="BB9" s="70">
        <v>60</v>
      </c>
      <c r="BC9" s="70">
        <v>400</v>
      </c>
      <c r="BD9" s="69"/>
      <c r="BF9" s="65" t="s">
        <v>174</v>
      </c>
      <c r="BG9" s="65" t="s">
        <v>174</v>
      </c>
      <c r="BH9" s="65" t="s">
        <v>174</v>
      </c>
      <c r="BI9" s="65" t="s">
        <v>175</v>
      </c>
      <c r="BJ9" s="65" t="s">
        <v>87</v>
      </c>
      <c r="BK9" s="65"/>
    </row>
    <row r="10" spans="1:82" x14ac:dyDescent="0.2">
      <c r="A10" s="26"/>
      <c r="B10" s="26"/>
      <c r="C10" s="26"/>
      <c r="D10" s="26" t="s">
        <v>144</v>
      </c>
      <c r="E10" s="26" t="s">
        <v>145</v>
      </c>
      <c r="F10" s="26" t="s">
        <v>21</v>
      </c>
      <c r="G10" s="26">
        <v>1</v>
      </c>
      <c r="H10" s="26" t="s">
        <v>147</v>
      </c>
      <c r="I10" s="26" t="s">
        <v>148</v>
      </c>
      <c r="J10" s="26" t="s">
        <v>147</v>
      </c>
      <c r="K10" s="26">
        <v>8041</v>
      </c>
      <c r="L10" s="21" t="s">
        <v>105</v>
      </c>
      <c r="M10" s="26" t="s">
        <v>150</v>
      </c>
      <c r="N10" s="26">
        <v>2115</v>
      </c>
      <c r="O10" s="26" t="s">
        <v>20</v>
      </c>
      <c r="P10" s="26" t="s">
        <v>152</v>
      </c>
      <c r="Q10" s="26">
        <v>0.15</v>
      </c>
      <c r="R10" s="26">
        <v>0.22500000000000001</v>
      </c>
      <c r="S10" s="26">
        <v>0.3</v>
      </c>
      <c r="T10" s="24">
        <v>0.8</v>
      </c>
      <c r="V10" s="59">
        <v>0.15</v>
      </c>
      <c r="W10" s="60">
        <v>0.15</v>
      </c>
      <c r="X10" s="61">
        <v>0.22500000000000001</v>
      </c>
      <c r="Y10" s="60">
        <v>0.22500000000000001</v>
      </c>
      <c r="Z10" s="61">
        <v>0.3</v>
      </c>
      <c r="AA10" s="60">
        <v>0.3</v>
      </c>
      <c r="AB10" s="61">
        <v>0.8</v>
      </c>
      <c r="AC10" s="62">
        <v>0.8</v>
      </c>
      <c r="AE10" s="64" t="s">
        <v>88</v>
      </c>
      <c r="AF10" s="64" t="s">
        <v>88</v>
      </c>
      <c r="AG10" s="64" t="s">
        <v>88</v>
      </c>
      <c r="AH10" s="64" t="s">
        <v>9</v>
      </c>
      <c r="AI10" s="64" t="s">
        <v>155</v>
      </c>
      <c r="AK10" s="26"/>
      <c r="AL10" s="37" t="s">
        <v>144</v>
      </c>
      <c r="AM10" s="37" t="s">
        <v>145</v>
      </c>
      <c r="AN10" s="37" t="s">
        <v>21</v>
      </c>
      <c r="AO10" s="37" t="s">
        <v>146</v>
      </c>
      <c r="AP10" s="37" t="s">
        <v>147</v>
      </c>
      <c r="AQ10" s="37" t="s">
        <v>148</v>
      </c>
      <c r="AR10" s="37" t="s">
        <v>147</v>
      </c>
      <c r="AS10" s="37" t="s">
        <v>232</v>
      </c>
      <c r="AT10" s="37">
        <v>1</v>
      </c>
      <c r="AU10" s="23" t="s">
        <v>29</v>
      </c>
      <c r="AV10" s="37" t="s">
        <v>233</v>
      </c>
      <c r="AW10" s="37" t="s">
        <v>183</v>
      </c>
      <c r="AX10" s="37" t="s">
        <v>23</v>
      </c>
      <c r="AY10" s="37" t="s">
        <v>152</v>
      </c>
      <c r="AZ10" s="70">
        <v>2.2450000000000001</v>
      </c>
      <c r="BA10" s="70">
        <v>3.3675000000000002</v>
      </c>
      <c r="BB10" s="70">
        <v>3</v>
      </c>
      <c r="BC10" s="70">
        <v>4.5</v>
      </c>
      <c r="BD10" s="69"/>
      <c r="BF10" s="65" t="s">
        <v>88</v>
      </c>
      <c r="BG10" s="65" t="s">
        <v>88</v>
      </c>
      <c r="BH10" s="65" t="s">
        <v>88</v>
      </c>
      <c r="BI10" s="65" t="s">
        <v>9</v>
      </c>
      <c r="BJ10" s="65" t="s">
        <v>155</v>
      </c>
      <c r="BK10" s="65"/>
    </row>
    <row r="11" spans="1:82" x14ac:dyDescent="0.2">
      <c r="A11" s="26"/>
      <c r="B11" s="26"/>
      <c r="C11" s="26"/>
      <c r="D11" s="26" t="s">
        <v>144</v>
      </c>
      <c r="E11" s="26" t="s">
        <v>145</v>
      </c>
      <c r="F11" s="26" t="s">
        <v>21</v>
      </c>
      <c r="G11" s="26">
        <v>1</v>
      </c>
      <c r="H11" s="26" t="s">
        <v>147</v>
      </c>
      <c r="I11" s="26" t="s">
        <v>148</v>
      </c>
      <c r="J11" s="26" t="s">
        <v>147</v>
      </c>
      <c r="K11" s="26">
        <v>8041</v>
      </c>
      <c r="L11" s="21" t="s">
        <v>105</v>
      </c>
      <c r="M11" s="26" t="s">
        <v>150</v>
      </c>
      <c r="N11" s="26">
        <v>2124</v>
      </c>
      <c r="O11" s="26" t="s">
        <v>21</v>
      </c>
      <c r="P11" s="26" t="s">
        <v>152</v>
      </c>
      <c r="Q11" s="26">
        <v>0.2</v>
      </c>
      <c r="R11" s="26">
        <v>0.3</v>
      </c>
      <c r="S11" s="26">
        <v>0.4</v>
      </c>
      <c r="T11" s="24">
        <v>0.88</v>
      </c>
      <c r="V11" s="59">
        <v>0.2</v>
      </c>
      <c r="W11" s="60">
        <v>0.2</v>
      </c>
      <c r="X11" s="61">
        <v>0.3</v>
      </c>
      <c r="Y11" s="60">
        <v>0.3</v>
      </c>
      <c r="Z11" s="61">
        <v>0.4</v>
      </c>
      <c r="AA11" s="60">
        <v>0.4</v>
      </c>
      <c r="AB11" s="61">
        <v>0.88</v>
      </c>
      <c r="AC11" s="62">
        <v>0.88</v>
      </c>
      <c r="AE11" s="64" t="s">
        <v>178</v>
      </c>
      <c r="AF11" s="64" t="s">
        <v>178</v>
      </c>
      <c r="AG11" s="64" t="s">
        <v>179</v>
      </c>
      <c r="AH11" s="64" t="s">
        <v>180</v>
      </c>
      <c r="AI11" s="64" t="s">
        <v>71</v>
      </c>
      <c r="AK11" s="26"/>
      <c r="AL11" s="37" t="s">
        <v>144</v>
      </c>
      <c r="AM11" s="37" t="s">
        <v>145</v>
      </c>
      <c r="AN11" s="37" t="s">
        <v>21</v>
      </c>
      <c r="AO11" s="37" t="s">
        <v>146</v>
      </c>
      <c r="AP11" s="37" t="s">
        <v>147</v>
      </c>
      <c r="AQ11" s="37" t="s">
        <v>148</v>
      </c>
      <c r="AR11" s="37" t="s">
        <v>147</v>
      </c>
      <c r="AS11" s="37" t="s">
        <v>232</v>
      </c>
      <c r="AT11" s="37">
        <v>1</v>
      </c>
      <c r="AU11" s="23" t="s">
        <v>29</v>
      </c>
      <c r="AV11" s="37" t="s">
        <v>233</v>
      </c>
      <c r="AW11" s="37" t="s">
        <v>171</v>
      </c>
      <c r="AX11" s="37" t="s">
        <v>18</v>
      </c>
      <c r="AY11" s="37" t="s">
        <v>152</v>
      </c>
      <c r="AZ11" s="70"/>
      <c r="BA11" s="70"/>
      <c r="BB11" s="70"/>
      <c r="BC11" s="70">
        <v>0.1</v>
      </c>
      <c r="BD11" s="69"/>
      <c r="BF11" s="65" t="s">
        <v>178</v>
      </c>
      <c r="BG11" s="65" t="s">
        <v>178</v>
      </c>
      <c r="BH11" s="65" t="s">
        <v>179</v>
      </c>
      <c r="BI11" s="65" t="s">
        <v>180</v>
      </c>
      <c r="BJ11" s="65" t="s">
        <v>71</v>
      </c>
      <c r="BK11" s="65"/>
    </row>
    <row r="12" spans="1:82" x14ac:dyDescent="0.2">
      <c r="A12" s="26"/>
      <c r="B12" s="26"/>
      <c r="C12" s="26"/>
      <c r="D12" s="26" t="s">
        <v>144</v>
      </c>
      <c r="E12" s="26" t="s">
        <v>145</v>
      </c>
      <c r="F12" s="26" t="s">
        <v>21</v>
      </c>
      <c r="G12" s="26">
        <v>1</v>
      </c>
      <c r="H12" s="26" t="s">
        <v>147</v>
      </c>
      <c r="I12" s="26" t="s">
        <v>148</v>
      </c>
      <c r="J12" s="26" t="s">
        <v>147</v>
      </c>
      <c r="K12" s="26">
        <v>8041</v>
      </c>
      <c r="L12" s="21" t="s">
        <v>105</v>
      </c>
      <c r="M12" s="26" t="s">
        <v>150</v>
      </c>
      <c r="N12" s="26">
        <v>2134</v>
      </c>
      <c r="O12" s="26" t="s">
        <v>22</v>
      </c>
      <c r="P12" s="26" t="s">
        <v>152</v>
      </c>
      <c r="Q12" s="26">
        <v>5</v>
      </c>
      <c r="R12" s="26">
        <v>7.5</v>
      </c>
      <c r="S12" s="26">
        <v>10</v>
      </c>
      <c r="T12" s="24">
        <v>14</v>
      </c>
      <c r="V12" s="59">
        <v>5</v>
      </c>
      <c r="W12" s="60">
        <v>5</v>
      </c>
      <c r="X12" s="61">
        <v>7.5</v>
      </c>
      <c r="Y12" s="60">
        <v>7.5</v>
      </c>
      <c r="Z12" s="61">
        <v>10</v>
      </c>
      <c r="AA12" s="60">
        <v>10</v>
      </c>
      <c r="AB12" s="61">
        <v>14</v>
      </c>
      <c r="AC12" s="62">
        <v>14</v>
      </c>
      <c r="AE12" s="64" t="s">
        <v>182</v>
      </c>
      <c r="AF12" s="64" t="s">
        <v>182</v>
      </c>
      <c r="AG12" s="64" t="s">
        <v>182</v>
      </c>
      <c r="AH12" s="64" t="s">
        <v>76</v>
      </c>
      <c r="AI12" s="64" t="s">
        <v>76</v>
      </c>
      <c r="AK12" s="26"/>
      <c r="AL12" s="37" t="s">
        <v>144</v>
      </c>
      <c r="AM12" s="37" t="s">
        <v>145</v>
      </c>
      <c r="AN12" s="37" t="s">
        <v>21</v>
      </c>
      <c r="AO12" s="37" t="s">
        <v>146</v>
      </c>
      <c r="AP12" s="37" t="s">
        <v>147</v>
      </c>
      <c r="AQ12" s="37" t="s">
        <v>148</v>
      </c>
      <c r="AR12" s="37" t="s">
        <v>147</v>
      </c>
      <c r="AS12" s="37" t="s">
        <v>232</v>
      </c>
      <c r="AT12" s="37">
        <v>1</v>
      </c>
      <c r="AU12" s="23" t="s">
        <v>29</v>
      </c>
      <c r="AV12" s="37" t="s">
        <v>233</v>
      </c>
      <c r="AW12" s="37" t="s">
        <v>188</v>
      </c>
      <c r="AX12" s="37" t="s">
        <v>189</v>
      </c>
      <c r="AY12" s="37" t="s">
        <v>190</v>
      </c>
      <c r="AZ12" s="70">
        <v>1.25</v>
      </c>
      <c r="BA12" s="70">
        <v>1.875</v>
      </c>
      <c r="BB12" s="70">
        <v>2.5</v>
      </c>
      <c r="BC12" s="70">
        <v>3.5</v>
      </c>
      <c r="BD12" s="69"/>
      <c r="BF12" s="65" t="s">
        <v>182</v>
      </c>
      <c r="BG12" s="65" t="s">
        <v>182</v>
      </c>
      <c r="BH12" s="65" t="s">
        <v>182</v>
      </c>
      <c r="BI12" s="65" t="s">
        <v>76</v>
      </c>
      <c r="BJ12" s="65" t="s">
        <v>76</v>
      </c>
      <c r="BK12" s="65"/>
    </row>
    <row r="13" spans="1:82" x14ac:dyDescent="0.2">
      <c r="A13" s="26"/>
      <c r="B13" s="26"/>
      <c r="C13" s="26"/>
      <c r="D13" s="26" t="s">
        <v>144</v>
      </c>
      <c r="E13" s="26" t="s">
        <v>145</v>
      </c>
      <c r="F13" s="26" t="s">
        <v>21</v>
      </c>
      <c r="G13" s="26">
        <v>1</v>
      </c>
      <c r="H13" s="26" t="s">
        <v>147</v>
      </c>
      <c r="I13" s="26" t="s">
        <v>148</v>
      </c>
      <c r="J13" s="26" t="s">
        <v>147</v>
      </c>
      <c r="K13" s="26">
        <v>8041</v>
      </c>
      <c r="L13" s="21" t="s">
        <v>105</v>
      </c>
      <c r="M13" s="26" t="s">
        <v>150</v>
      </c>
      <c r="N13" s="26">
        <v>2142</v>
      </c>
      <c r="O13" s="26" t="s">
        <v>23</v>
      </c>
      <c r="P13" s="26" t="s">
        <v>152</v>
      </c>
      <c r="Q13" s="26">
        <v>1.5</v>
      </c>
      <c r="R13" s="26">
        <v>2.25</v>
      </c>
      <c r="S13" s="26">
        <v>3</v>
      </c>
      <c r="T13" s="24">
        <v>4.5</v>
      </c>
      <c r="V13" s="59">
        <v>1.5</v>
      </c>
      <c r="W13" s="60">
        <v>1.5</v>
      </c>
      <c r="X13" s="61">
        <v>2.25</v>
      </c>
      <c r="Y13" s="60">
        <v>2.25</v>
      </c>
      <c r="Z13" s="61">
        <v>3</v>
      </c>
      <c r="AA13" s="60">
        <v>3</v>
      </c>
      <c r="AB13" s="61">
        <v>4.5</v>
      </c>
      <c r="AC13" s="62">
        <v>4.5</v>
      </c>
      <c r="AE13" s="64" t="s">
        <v>184</v>
      </c>
      <c r="AF13" s="64" t="s">
        <v>185</v>
      </c>
      <c r="AG13" s="64" t="s">
        <v>186</v>
      </c>
      <c r="AH13" s="64" t="s">
        <v>76</v>
      </c>
      <c r="AI13" s="64" t="s">
        <v>85</v>
      </c>
      <c r="AK13" s="26"/>
      <c r="AL13" s="37" t="s">
        <v>144</v>
      </c>
      <c r="AM13" s="37" t="s">
        <v>145</v>
      </c>
      <c r="AN13" s="37" t="s">
        <v>21</v>
      </c>
      <c r="AO13" s="37" t="s">
        <v>146</v>
      </c>
      <c r="AP13" s="37" t="s">
        <v>147</v>
      </c>
      <c r="AQ13" s="37" t="s">
        <v>148</v>
      </c>
      <c r="AR13" s="37" t="s">
        <v>147</v>
      </c>
      <c r="AS13" s="37" t="s">
        <v>232</v>
      </c>
      <c r="AT13" s="37">
        <v>1</v>
      </c>
      <c r="AU13" s="23" t="s">
        <v>29</v>
      </c>
      <c r="AV13" s="37" t="s">
        <v>233</v>
      </c>
      <c r="AW13" s="37" t="s">
        <v>177</v>
      </c>
      <c r="AX13" s="37" t="s">
        <v>21</v>
      </c>
      <c r="AY13" s="37" t="s">
        <v>152</v>
      </c>
      <c r="AZ13" s="70">
        <v>0.2</v>
      </c>
      <c r="BA13" s="70">
        <v>0.3</v>
      </c>
      <c r="BB13" s="70">
        <v>0.4</v>
      </c>
      <c r="BC13" s="70">
        <v>0.9</v>
      </c>
      <c r="BD13" s="69"/>
      <c r="BF13" s="65" t="s">
        <v>184</v>
      </c>
      <c r="BG13" s="65" t="s">
        <v>185</v>
      </c>
      <c r="BH13" s="65" t="s">
        <v>186</v>
      </c>
      <c r="BI13" s="65" t="s">
        <v>76</v>
      </c>
      <c r="BJ13" s="65" t="s">
        <v>85</v>
      </c>
      <c r="BK13" s="65"/>
    </row>
    <row r="14" spans="1:82" x14ac:dyDescent="0.2">
      <c r="A14" s="26"/>
      <c r="B14" s="26"/>
      <c r="C14" s="26"/>
      <c r="D14" s="26" t="s">
        <v>144</v>
      </c>
      <c r="E14" s="26" t="s">
        <v>145</v>
      </c>
      <c r="F14" s="26" t="s">
        <v>21</v>
      </c>
      <c r="G14" s="26">
        <v>1</v>
      </c>
      <c r="H14" s="26" t="s">
        <v>147</v>
      </c>
      <c r="I14" s="26" t="s">
        <v>148</v>
      </c>
      <c r="J14" s="26" t="s">
        <v>147</v>
      </c>
      <c r="K14" s="26">
        <v>8041</v>
      </c>
      <c r="L14" s="21" t="s">
        <v>105</v>
      </c>
      <c r="M14" s="26" t="s">
        <v>150</v>
      </c>
      <c r="N14" s="26">
        <v>2163</v>
      </c>
      <c r="O14" s="26" t="s">
        <v>24</v>
      </c>
      <c r="P14" s="24" t="s">
        <v>152</v>
      </c>
      <c r="S14" s="26"/>
      <c r="T14" s="24">
        <v>500</v>
      </c>
      <c r="V14" s="59">
        <v>0</v>
      </c>
      <c r="W14" s="60">
        <v>0</v>
      </c>
      <c r="X14" s="61">
        <v>0</v>
      </c>
      <c r="Y14" s="60">
        <v>0</v>
      </c>
      <c r="Z14" s="61">
        <v>0</v>
      </c>
      <c r="AA14" s="60">
        <v>0</v>
      </c>
      <c r="AB14" s="61">
        <v>500</v>
      </c>
      <c r="AC14" s="62">
        <v>500</v>
      </c>
      <c r="AE14" s="64" t="s">
        <v>172</v>
      </c>
      <c r="AF14" s="64" t="s">
        <v>172</v>
      </c>
      <c r="AG14" s="64" t="s">
        <v>172</v>
      </c>
      <c r="AH14" s="64" t="s">
        <v>172</v>
      </c>
      <c r="AI14" s="64" t="s">
        <v>90</v>
      </c>
      <c r="AK14" s="26"/>
      <c r="AL14" s="37" t="s">
        <v>144</v>
      </c>
      <c r="AM14" s="37" t="s">
        <v>145</v>
      </c>
      <c r="AN14" s="37" t="s">
        <v>21</v>
      </c>
      <c r="AO14" s="37" t="s">
        <v>146</v>
      </c>
      <c r="AP14" s="37" t="s">
        <v>147</v>
      </c>
      <c r="AQ14" s="37" t="s">
        <v>148</v>
      </c>
      <c r="AR14" s="37" t="s">
        <v>147</v>
      </c>
      <c r="AS14" s="37" t="s">
        <v>232</v>
      </c>
      <c r="AT14" s="37">
        <v>1</v>
      </c>
      <c r="AU14" s="23" t="s">
        <v>29</v>
      </c>
      <c r="AV14" s="37" t="s">
        <v>233</v>
      </c>
      <c r="AW14" s="37" t="s">
        <v>176</v>
      </c>
      <c r="AX14" s="37" t="s">
        <v>20</v>
      </c>
      <c r="AY14" s="37" t="s">
        <v>152</v>
      </c>
      <c r="AZ14" s="70">
        <v>0.15</v>
      </c>
      <c r="BA14" s="70">
        <v>0.22500000000000001</v>
      </c>
      <c r="BB14" s="70">
        <v>0.3</v>
      </c>
      <c r="BC14" s="70">
        <v>0.8</v>
      </c>
      <c r="BD14" s="69"/>
      <c r="BF14" s="65" t="s">
        <v>172</v>
      </c>
      <c r="BG14" s="65" t="s">
        <v>172</v>
      </c>
      <c r="BH14" s="65" t="s">
        <v>172</v>
      </c>
      <c r="BI14" s="65" t="s">
        <v>172</v>
      </c>
      <c r="BJ14" s="65" t="s">
        <v>90</v>
      </c>
      <c r="BK14" s="65"/>
    </row>
    <row r="15" spans="1:82" x14ac:dyDescent="0.2">
      <c r="A15" s="26"/>
      <c r="B15" s="26"/>
      <c r="C15" s="26"/>
      <c r="D15" s="26" t="s">
        <v>144</v>
      </c>
      <c r="E15" s="26" t="s">
        <v>145</v>
      </c>
      <c r="F15" s="26" t="s">
        <v>21</v>
      </c>
      <c r="G15" s="26">
        <v>1</v>
      </c>
      <c r="H15" s="26" t="s">
        <v>147</v>
      </c>
      <c r="I15" s="26" t="s">
        <v>148</v>
      </c>
      <c r="J15" s="26" t="s">
        <v>147</v>
      </c>
      <c r="K15" s="26">
        <v>8041</v>
      </c>
      <c r="L15" s="21" t="s">
        <v>105</v>
      </c>
      <c r="M15" s="26" t="s">
        <v>150</v>
      </c>
      <c r="N15" s="26">
        <v>2429</v>
      </c>
      <c r="O15" s="26" t="s">
        <v>189</v>
      </c>
      <c r="P15" s="26" t="s">
        <v>190</v>
      </c>
      <c r="Q15" s="26">
        <v>1</v>
      </c>
      <c r="R15" s="26">
        <v>1.5</v>
      </c>
      <c r="S15" s="26">
        <v>2</v>
      </c>
      <c r="T15" s="24">
        <v>3</v>
      </c>
      <c r="V15" s="59">
        <v>1</v>
      </c>
      <c r="W15" s="60">
        <v>1</v>
      </c>
      <c r="X15" s="61">
        <v>1.5</v>
      </c>
      <c r="Y15" s="60">
        <v>1.5</v>
      </c>
      <c r="Z15" s="61">
        <v>2</v>
      </c>
      <c r="AA15" s="60">
        <v>2</v>
      </c>
      <c r="AB15" s="61">
        <v>3</v>
      </c>
      <c r="AC15" s="62">
        <v>999</v>
      </c>
      <c r="AE15" s="64" t="s">
        <v>184</v>
      </c>
      <c r="AF15" s="64" t="s">
        <v>185</v>
      </c>
      <c r="AG15" s="64" t="s">
        <v>186</v>
      </c>
      <c r="AH15" s="64" t="s">
        <v>76</v>
      </c>
      <c r="AI15" s="64" t="s">
        <v>85</v>
      </c>
      <c r="AK15" s="26"/>
      <c r="AL15" s="37" t="s">
        <v>144</v>
      </c>
      <c r="AM15" s="37" t="s">
        <v>145</v>
      </c>
      <c r="AN15" s="37" t="s">
        <v>21</v>
      </c>
      <c r="AO15" s="37" t="s">
        <v>146</v>
      </c>
      <c r="AP15" s="37" t="s">
        <v>147</v>
      </c>
      <c r="AQ15" s="37" t="s">
        <v>148</v>
      </c>
      <c r="AR15" s="37" t="s">
        <v>147</v>
      </c>
      <c r="AS15" s="37" t="s">
        <v>232</v>
      </c>
      <c r="AT15" s="37">
        <v>1</v>
      </c>
      <c r="AU15" s="23" t="s">
        <v>29</v>
      </c>
      <c r="AV15" s="37" t="s">
        <v>233</v>
      </c>
      <c r="AW15" s="37" t="s">
        <v>173</v>
      </c>
      <c r="AX15" s="37" t="s">
        <v>19</v>
      </c>
      <c r="AY15" s="37" t="s">
        <v>152</v>
      </c>
      <c r="AZ15" s="70">
        <v>20</v>
      </c>
      <c r="BA15" s="70">
        <v>30</v>
      </c>
      <c r="BB15" s="70">
        <v>40</v>
      </c>
      <c r="BC15" s="70">
        <v>150</v>
      </c>
      <c r="BD15" s="69"/>
      <c r="BF15" s="65" t="s">
        <v>184</v>
      </c>
      <c r="BG15" s="65" t="s">
        <v>185</v>
      </c>
      <c r="BH15" s="65" t="s">
        <v>186</v>
      </c>
      <c r="BI15" s="65" t="s">
        <v>76</v>
      </c>
      <c r="BJ15" s="65" t="s">
        <v>85</v>
      </c>
      <c r="BK15" s="65"/>
    </row>
    <row r="16" spans="1:82" x14ac:dyDescent="0.2">
      <c r="A16" s="26"/>
      <c r="B16" s="26"/>
      <c r="C16" s="26"/>
      <c r="D16" s="26" t="s">
        <v>144</v>
      </c>
      <c r="E16" s="26" t="s">
        <v>145</v>
      </c>
      <c r="F16" s="26" t="s">
        <v>21</v>
      </c>
      <c r="G16" s="26">
        <v>1</v>
      </c>
      <c r="H16" s="26" t="s">
        <v>147</v>
      </c>
      <c r="I16" s="26" t="s">
        <v>148</v>
      </c>
      <c r="J16" s="26" t="s">
        <v>147</v>
      </c>
      <c r="K16" s="26">
        <v>8044</v>
      </c>
      <c r="L16" s="21" t="s">
        <v>106</v>
      </c>
      <c r="M16" s="26" t="s">
        <v>196</v>
      </c>
      <c r="N16" s="26">
        <v>2006</v>
      </c>
      <c r="O16" s="26" t="s">
        <v>3</v>
      </c>
      <c r="P16" s="26" t="s">
        <v>152</v>
      </c>
      <c r="Q16" s="26">
        <v>0.3</v>
      </c>
      <c r="R16" s="26">
        <v>0.45</v>
      </c>
      <c r="S16" s="26">
        <v>0.6</v>
      </c>
      <c r="T16" s="24">
        <v>1.2</v>
      </c>
      <c r="V16" s="59">
        <v>0.3</v>
      </c>
      <c r="W16" s="60">
        <v>0.3</v>
      </c>
      <c r="X16" s="61">
        <v>0.45</v>
      </c>
      <c r="Y16" s="60">
        <v>0.45</v>
      </c>
      <c r="Z16" s="61">
        <v>0.6</v>
      </c>
      <c r="AA16" s="60">
        <v>0.6</v>
      </c>
      <c r="AB16" s="61">
        <v>1.2</v>
      </c>
      <c r="AC16" s="62">
        <v>1.2</v>
      </c>
      <c r="AE16" s="64" t="s">
        <v>153</v>
      </c>
      <c r="AF16" s="64" t="s">
        <v>153</v>
      </c>
      <c r="AG16" s="64" t="s">
        <v>153</v>
      </c>
      <c r="AH16" s="64" t="s">
        <v>154</v>
      </c>
      <c r="AI16" s="64" t="s">
        <v>155</v>
      </c>
      <c r="AJ16" s="65"/>
      <c r="AK16" s="26"/>
      <c r="AL16" s="26" t="s">
        <v>144</v>
      </c>
      <c r="AM16" s="26" t="s">
        <v>145</v>
      </c>
      <c r="AN16" s="26" t="s">
        <v>21</v>
      </c>
      <c r="AO16" s="26" t="s">
        <v>146</v>
      </c>
      <c r="AP16" s="24" t="s">
        <v>147</v>
      </c>
      <c r="AQ16" s="24" t="s">
        <v>148</v>
      </c>
      <c r="AR16" s="24" t="s">
        <v>147</v>
      </c>
      <c r="AS16" s="24" t="s">
        <v>234</v>
      </c>
      <c r="AT16" s="37">
        <v>2</v>
      </c>
      <c r="AU16" s="23" t="s">
        <v>116</v>
      </c>
      <c r="AV16" s="24" t="s">
        <v>235</v>
      </c>
      <c r="AW16" s="24" t="s">
        <v>187</v>
      </c>
      <c r="AX16" s="24" t="s">
        <v>24</v>
      </c>
      <c r="AY16" s="24" t="s">
        <v>152</v>
      </c>
      <c r="AZ16" s="70"/>
      <c r="BA16" s="70"/>
      <c r="BB16" s="70"/>
      <c r="BC16" s="70">
        <v>500</v>
      </c>
      <c r="BF16" s="65" t="s">
        <v>153</v>
      </c>
      <c r="BG16" s="65" t="s">
        <v>153</v>
      </c>
      <c r="BH16" s="65" t="s">
        <v>153</v>
      </c>
      <c r="BI16" s="65" t="s">
        <v>154</v>
      </c>
      <c r="BJ16" s="65" t="s">
        <v>155</v>
      </c>
      <c r="BK16" s="65"/>
      <c r="BL16" s="65"/>
      <c r="BM16" s="65"/>
      <c r="BN16" s="65"/>
      <c r="BO16" s="65"/>
      <c r="BP16" s="65"/>
      <c r="BQ16" s="65"/>
      <c r="BR16" s="65"/>
      <c r="BS16" s="65"/>
      <c r="BT16" s="65"/>
      <c r="BU16" s="65"/>
      <c r="BV16" s="65"/>
      <c r="BW16" s="65"/>
      <c r="BX16" s="65"/>
      <c r="BY16" s="65"/>
      <c r="BZ16" s="65"/>
      <c r="CA16" s="65"/>
      <c r="CB16" s="65"/>
    </row>
    <row r="17" spans="1:80" x14ac:dyDescent="0.2">
      <c r="A17" s="26"/>
      <c r="B17" s="26"/>
      <c r="C17" s="26"/>
      <c r="D17" s="26" t="s">
        <v>144</v>
      </c>
      <c r="E17" s="26" t="s">
        <v>145</v>
      </c>
      <c r="F17" s="26" t="s">
        <v>21</v>
      </c>
      <c r="G17" s="26">
        <v>1</v>
      </c>
      <c r="H17" s="26" t="s">
        <v>147</v>
      </c>
      <c r="I17" s="26" t="s">
        <v>148</v>
      </c>
      <c r="J17" s="26" t="s">
        <v>147</v>
      </c>
      <c r="K17" s="26">
        <v>8044</v>
      </c>
      <c r="L17" s="21" t="s">
        <v>106</v>
      </c>
      <c r="M17" s="26" t="s">
        <v>196</v>
      </c>
      <c r="N17" s="26">
        <v>2014</v>
      </c>
      <c r="O17" s="26" t="s">
        <v>12</v>
      </c>
      <c r="P17" s="26" t="s">
        <v>152</v>
      </c>
      <c r="Q17" s="26">
        <v>0.15</v>
      </c>
      <c r="R17" s="26">
        <v>0.22500000000000001</v>
      </c>
      <c r="S17" s="26">
        <v>0.3</v>
      </c>
      <c r="T17" s="24">
        <v>1</v>
      </c>
      <c r="V17" s="59">
        <v>0.15</v>
      </c>
      <c r="W17" s="60">
        <v>0.15</v>
      </c>
      <c r="X17" s="61">
        <v>0.22500000000000001</v>
      </c>
      <c r="Y17" s="60">
        <v>0.22500000000000001</v>
      </c>
      <c r="Z17" s="61">
        <v>0.3</v>
      </c>
      <c r="AA17" s="60">
        <v>0.3</v>
      </c>
      <c r="AB17" s="61">
        <v>1</v>
      </c>
      <c r="AC17" s="62">
        <v>1</v>
      </c>
      <c r="AE17" s="64" t="s">
        <v>157</v>
      </c>
      <c r="AF17" s="64" t="s">
        <v>157</v>
      </c>
      <c r="AG17" s="64" t="s">
        <v>158</v>
      </c>
      <c r="AH17" s="64" t="s">
        <v>159</v>
      </c>
      <c r="AI17" s="64" t="s">
        <v>90</v>
      </c>
      <c r="AJ17" s="65"/>
      <c r="AK17" s="26"/>
      <c r="AL17" s="26" t="s">
        <v>144</v>
      </c>
      <c r="AM17" s="26" t="s">
        <v>145</v>
      </c>
      <c r="AN17" s="26" t="s">
        <v>21</v>
      </c>
      <c r="AO17" s="26" t="s">
        <v>146</v>
      </c>
      <c r="AP17" s="24" t="s">
        <v>147</v>
      </c>
      <c r="AQ17" s="24" t="s">
        <v>148</v>
      </c>
      <c r="AR17" s="24" t="s">
        <v>147</v>
      </c>
      <c r="AS17" s="24" t="s">
        <v>234</v>
      </c>
      <c r="AT17" s="37">
        <v>2</v>
      </c>
      <c r="AU17" s="23" t="s">
        <v>116</v>
      </c>
      <c r="AV17" s="24" t="s">
        <v>235</v>
      </c>
      <c r="AW17" s="24" t="s">
        <v>164</v>
      </c>
      <c r="AX17" s="24" t="s">
        <v>15</v>
      </c>
      <c r="AY17" s="24" t="s">
        <v>152</v>
      </c>
      <c r="AZ17" s="70">
        <v>17.5</v>
      </c>
      <c r="BA17" s="70">
        <v>26.25</v>
      </c>
      <c r="BB17" s="70">
        <v>35</v>
      </c>
      <c r="BC17" s="70">
        <v>80</v>
      </c>
      <c r="BF17" s="65" t="s">
        <v>157</v>
      </c>
      <c r="BG17" s="65" t="s">
        <v>157</v>
      </c>
      <c r="BH17" s="65" t="s">
        <v>158</v>
      </c>
      <c r="BI17" s="65" t="s">
        <v>159</v>
      </c>
      <c r="BJ17" s="65" t="s">
        <v>90</v>
      </c>
      <c r="BK17" s="65"/>
      <c r="BL17" s="65"/>
      <c r="BM17" s="65"/>
      <c r="BN17" s="65"/>
      <c r="BO17" s="65"/>
      <c r="BP17" s="65"/>
      <c r="BQ17" s="65"/>
      <c r="BR17" s="65"/>
      <c r="BS17" s="65"/>
      <c r="BT17" s="65"/>
      <c r="BU17" s="65"/>
      <c r="BV17" s="65"/>
      <c r="BW17" s="65"/>
      <c r="BX17" s="65"/>
      <c r="BY17" s="65"/>
      <c r="BZ17" s="65"/>
      <c r="CA17" s="65"/>
      <c r="CB17" s="65"/>
    </row>
    <row r="18" spans="1:80" x14ac:dyDescent="0.2">
      <c r="A18" s="26"/>
      <c r="B18" s="26"/>
      <c r="C18" s="26"/>
      <c r="D18" s="26" t="s">
        <v>144</v>
      </c>
      <c r="E18" s="26" t="s">
        <v>145</v>
      </c>
      <c r="F18" s="26" t="s">
        <v>21</v>
      </c>
      <c r="G18" s="26">
        <v>1</v>
      </c>
      <c r="H18" s="26" t="s">
        <v>147</v>
      </c>
      <c r="I18" s="26" t="s">
        <v>148</v>
      </c>
      <c r="J18" s="26" t="s">
        <v>147</v>
      </c>
      <c r="K18" s="26">
        <v>8044</v>
      </c>
      <c r="L18" s="21" t="s">
        <v>106</v>
      </c>
      <c r="M18" s="26" t="s">
        <v>196</v>
      </c>
      <c r="N18" s="26">
        <v>2024</v>
      </c>
      <c r="O18" s="26" t="s">
        <v>13</v>
      </c>
      <c r="P18" s="26" t="s">
        <v>152</v>
      </c>
      <c r="Q18" s="26">
        <v>30</v>
      </c>
      <c r="R18" s="26">
        <v>45</v>
      </c>
      <c r="S18" s="26">
        <v>60</v>
      </c>
      <c r="T18" s="24">
        <v>400</v>
      </c>
      <c r="V18" s="59">
        <v>30</v>
      </c>
      <c r="W18" s="60">
        <v>30</v>
      </c>
      <c r="X18" s="61">
        <v>45</v>
      </c>
      <c r="Y18" s="60">
        <v>45</v>
      </c>
      <c r="Z18" s="61">
        <v>60</v>
      </c>
      <c r="AA18" s="60">
        <v>60</v>
      </c>
      <c r="AB18" s="61">
        <v>400</v>
      </c>
      <c r="AC18" s="62">
        <v>400</v>
      </c>
      <c r="AE18" s="64" t="s">
        <v>161</v>
      </c>
      <c r="AF18" s="64" t="s">
        <v>161</v>
      </c>
      <c r="AG18" s="64" t="s">
        <v>161</v>
      </c>
      <c r="AH18" s="64" t="s">
        <v>162</v>
      </c>
      <c r="AI18" s="64" t="s">
        <v>163</v>
      </c>
      <c r="AJ18" s="65"/>
      <c r="AK18" s="26"/>
      <c r="AL18" s="38" t="s">
        <v>144</v>
      </c>
      <c r="AM18" s="38" t="s">
        <v>145</v>
      </c>
      <c r="AN18" s="38" t="s">
        <v>21</v>
      </c>
      <c r="AO18" s="38" t="s">
        <v>146</v>
      </c>
      <c r="AP18" s="65" t="s">
        <v>147</v>
      </c>
      <c r="AQ18" s="65" t="s">
        <v>148</v>
      </c>
      <c r="AR18" s="65" t="s">
        <v>147</v>
      </c>
      <c r="AS18" s="65" t="s">
        <v>234</v>
      </c>
      <c r="AT18" s="37">
        <v>2</v>
      </c>
      <c r="AU18" s="23" t="s">
        <v>116</v>
      </c>
      <c r="AV18" s="65" t="s">
        <v>235</v>
      </c>
      <c r="AW18" s="65" t="s">
        <v>151</v>
      </c>
      <c r="AX18" s="65" t="s">
        <v>3</v>
      </c>
      <c r="AY18" s="65" t="s">
        <v>152</v>
      </c>
      <c r="AZ18" s="70">
        <v>0.3</v>
      </c>
      <c r="BA18" s="70">
        <v>0.45</v>
      </c>
      <c r="BB18" s="70">
        <v>0.6</v>
      </c>
      <c r="BC18" s="70">
        <v>1.2</v>
      </c>
      <c r="BD18" s="65"/>
      <c r="BF18" s="65" t="s">
        <v>161</v>
      </c>
      <c r="BG18" s="65" t="s">
        <v>161</v>
      </c>
      <c r="BH18" s="65" t="s">
        <v>161</v>
      </c>
      <c r="BI18" s="65" t="s">
        <v>162</v>
      </c>
      <c r="BJ18" s="65" t="s">
        <v>163</v>
      </c>
      <c r="BK18" s="65"/>
      <c r="BL18" s="65"/>
      <c r="BM18" s="65"/>
      <c r="BN18" s="65"/>
      <c r="BO18" s="65"/>
      <c r="BP18" s="65"/>
      <c r="BQ18" s="65"/>
      <c r="BR18" s="65"/>
      <c r="BS18" s="65"/>
      <c r="BT18" s="65"/>
      <c r="BU18" s="65"/>
      <c r="BV18" s="65"/>
      <c r="BW18" s="65"/>
      <c r="BX18" s="65"/>
      <c r="BY18" s="65"/>
      <c r="BZ18" s="65"/>
      <c r="CA18" s="65"/>
      <c r="CB18" s="65"/>
    </row>
    <row r="19" spans="1:80" x14ac:dyDescent="0.2">
      <c r="A19" s="26"/>
      <c r="B19" s="26"/>
      <c r="C19" s="26"/>
      <c r="D19" s="26" t="s">
        <v>144</v>
      </c>
      <c r="E19" s="26" t="s">
        <v>145</v>
      </c>
      <c r="F19" s="26" t="s">
        <v>21</v>
      </c>
      <c r="G19" s="26">
        <v>1</v>
      </c>
      <c r="H19" s="26" t="s">
        <v>147</v>
      </c>
      <c r="I19" s="26" t="s">
        <v>148</v>
      </c>
      <c r="J19" s="26" t="s">
        <v>147</v>
      </c>
      <c r="K19" s="26">
        <v>8044</v>
      </c>
      <c r="L19" s="21" t="s">
        <v>106</v>
      </c>
      <c r="M19" s="26" t="s">
        <v>196</v>
      </c>
      <c r="N19" s="26">
        <v>2034</v>
      </c>
      <c r="O19" s="26" t="s">
        <v>15</v>
      </c>
      <c r="P19" s="26" t="s">
        <v>152</v>
      </c>
      <c r="Q19" s="26">
        <v>17.5</v>
      </c>
      <c r="R19" s="26">
        <v>26.25</v>
      </c>
      <c r="S19" s="26">
        <v>35</v>
      </c>
      <c r="T19" s="24">
        <v>80</v>
      </c>
      <c r="V19" s="59">
        <v>17.5</v>
      </c>
      <c r="W19" s="60">
        <v>17.5</v>
      </c>
      <c r="X19" s="61">
        <v>26.25</v>
      </c>
      <c r="Y19" s="60">
        <v>26.25</v>
      </c>
      <c r="Z19" s="61">
        <v>35</v>
      </c>
      <c r="AA19" s="60">
        <v>35</v>
      </c>
      <c r="AB19" s="61">
        <v>80</v>
      </c>
      <c r="AC19" s="62">
        <v>80</v>
      </c>
      <c r="AE19" s="64" t="s">
        <v>165</v>
      </c>
      <c r="AF19" s="64" t="s">
        <v>165</v>
      </c>
      <c r="AG19" s="64" t="s">
        <v>165</v>
      </c>
      <c r="AH19" s="64" t="s">
        <v>166</v>
      </c>
      <c r="AI19" s="64" t="s">
        <v>39</v>
      </c>
      <c r="AJ19" s="65"/>
      <c r="AK19" s="26"/>
      <c r="AL19" s="26" t="s">
        <v>144</v>
      </c>
      <c r="AM19" s="26" t="s">
        <v>145</v>
      </c>
      <c r="AN19" s="26" t="s">
        <v>21</v>
      </c>
      <c r="AO19" s="26" t="s">
        <v>146</v>
      </c>
      <c r="AP19" s="24" t="s">
        <v>147</v>
      </c>
      <c r="AQ19" s="24" t="s">
        <v>148</v>
      </c>
      <c r="AR19" s="24" t="s">
        <v>147</v>
      </c>
      <c r="AS19" s="24" t="s">
        <v>234</v>
      </c>
      <c r="AT19" s="37">
        <v>2</v>
      </c>
      <c r="AU19" s="23" t="s">
        <v>116</v>
      </c>
      <c r="AV19" s="24" t="s">
        <v>235</v>
      </c>
      <c r="AW19" s="24" t="s">
        <v>167</v>
      </c>
      <c r="AX19" s="24" t="s">
        <v>16</v>
      </c>
      <c r="AY19" s="24" t="s">
        <v>152</v>
      </c>
      <c r="AZ19" s="70">
        <v>5</v>
      </c>
      <c r="BA19" s="70">
        <v>7.5</v>
      </c>
      <c r="BB19" s="70">
        <v>10</v>
      </c>
      <c r="BC19" s="70">
        <v>40</v>
      </c>
      <c r="BF19" s="65" t="s">
        <v>165</v>
      </c>
      <c r="BG19" s="65" t="s">
        <v>165</v>
      </c>
      <c r="BH19" s="65" t="s">
        <v>165</v>
      </c>
      <c r="BI19" s="65" t="s">
        <v>166</v>
      </c>
      <c r="BJ19" s="65" t="s">
        <v>39</v>
      </c>
      <c r="BK19" s="65"/>
      <c r="BL19" s="65"/>
      <c r="BM19" s="65"/>
      <c r="BN19" s="65"/>
      <c r="BO19" s="65"/>
      <c r="BP19" s="65"/>
      <c r="BQ19" s="65"/>
      <c r="BR19" s="65"/>
      <c r="BS19" s="65"/>
      <c r="BT19" s="65"/>
      <c r="BU19" s="65"/>
      <c r="BV19" s="65"/>
      <c r="BW19" s="65"/>
      <c r="BX19" s="65"/>
      <c r="BY19" s="65"/>
      <c r="BZ19" s="65"/>
      <c r="CA19" s="65"/>
      <c r="CB19" s="65"/>
    </row>
    <row r="20" spans="1:80" x14ac:dyDescent="0.2">
      <c r="A20" s="26"/>
      <c r="B20" s="26"/>
      <c r="C20" s="26"/>
      <c r="D20" s="26" t="s">
        <v>144</v>
      </c>
      <c r="E20" s="26" t="s">
        <v>145</v>
      </c>
      <c r="F20" s="26" t="s">
        <v>21</v>
      </c>
      <c r="G20" s="26">
        <v>1</v>
      </c>
      <c r="H20" s="26" t="s">
        <v>147</v>
      </c>
      <c r="I20" s="26" t="s">
        <v>148</v>
      </c>
      <c r="J20" s="26" t="s">
        <v>147</v>
      </c>
      <c r="K20" s="26">
        <v>8044</v>
      </c>
      <c r="L20" s="21" t="s">
        <v>106</v>
      </c>
      <c r="M20" s="26" t="s">
        <v>196</v>
      </c>
      <c r="N20" s="26">
        <v>2044</v>
      </c>
      <c r="O20" s="26" t="s">
        <v>16</v>
      </c>
      <c r="P20" s="26" t="s">
        <v>152</v>
      </c>
      <c r="Q20" s="26">
        <v>5</v>
      </c>
      <c r="R20" s="26">
        <v>7.5</v>
      </c>
      <c r="S20" s="26">
        <v>10</v>
      </c>
      <c r="T20" s="24">
        <v>40</v>
      </c>
      <c r="V20" s="59">
        <v>5</v>
      </c>
      <c r="W20" s="60">
        <v>5</v>
      </c>
      <c r="X20" s="61">
        <v>7.5</v>
      </c>
      <c r="Y20" s="60">
        <v>7.5</v>
      </c>
      <c r="Z20" s="61">
        <v>10</v>
      </c>
      <c r="AA20" s="60">
        <v>10</v>
      </c>
      <c r="AB20" s="61">
        <v>40</v>
      </c>
      <c r="AC20" s="62">
        <v>40</v>
      </c>
      <c r="AE20" s="64" t="s">
        <v>168</v>
      </c>
      <c r="AF20" s="64" t="s">
        <v>169</v>
      </c>
      <c r="AG20" s="64" t="s">
        <v>169</v>
      </c>
      <c r="AH20" s="64" t="s">
        <v>159</v>
      </c>
      <c r="AI20" s="64" t="s">
        <v>64</v>
      </c>
      <c r="AJ20" s="65"/>
      <c r="AK20" s="26"/>
      <c r="AL20" s="38" t="s">
        <v>144</v>
      </c>
      <c r="AM20" s="38" t="s">
        <v>145</v>
      </c>
      <c r="AN20" s="38" t="s">
        <v>21</v>
      </c>
      <c r="AO20" s="38" t="s">
        <v>146</v>
      </c>
      <c r="AP20" s="65" t="s">
        <v>147</v>
      </c>
      <c r="AQ20" s="65" t="s">
        <v>148</v>
      </c>
      <c r="AR20" s="65" t="s">
        <v>147</v>
      </c>
      <c r="AS20" s="65" t="s">
        <v>234</v>
      </c>
      <c r="AT20" s="37">
        <v>2</v>
      </c>
      <c r="AU20" s="23" t="s">
        <v>116</v>
      </c>
      <c r="AV20" s="65" t="s">
        <v>235</v>
      </c>
      <c r="AW20" s="65" t="s">
        <v>170</v>
      </c>
      <c r="AX20" s="65" t="s">
        <v>17</v>
      </c>
      <c r="AY20" s="65" t="s">
        <v>152</v>
      </c>
      <c r="AZ20" s="70">
        <v>75</v>
      </c>
      <c r="BA20" s="70">
        <v>112.5</v>
      </c>
      <c r="BB20" s="70">
        <v>150</v>
      </c>
      <c r="BC20" s="70">
        <v>450</v>
      </c>
      <c r="BD20" s="65"/>
      <c r="BF20" s="65" t="s">
        <v>168</v>
      </c>
      <c r="BG20" s="65" t="s">
        <v>169</v>
      </c>
      <c r="BH20" s="65" t="s">
        <v>169</v>
      </c>
      <c r="BI20" s="65" t="s">
        <v>159</v>
      </c>
      <c r="BJ20" s="65" t="s">
        <v>64</v>
      </c>
      <c r="BK20" s="65"/>
      <c r="BL20" s="65"/>
      <c r="BM20" s="65"/>
      <c r="BN20" s="65"/>
      <c r="BO20" s="65"/>
      <c r="BP20" s="65"/>
      <c r="BQ20" s="65"/>
      <c r="BR20" s="65"/>
      <c r="BS20" s="65"/>
      <c r="BT20" s="65"/>
      <c r="BU20" s="65"/>
      <c r="BV20" s="65"/>
      <c r="BW20" s="65"/>
      <c r="BX20" s="65"/>
      <c r="BY20" s="65"/>
      <c r="BZ20" s="65"/>
      <c r="CA20" s="65"/>
      <c r="CB20" s="65"/>
    </row>
    <row r="21" spans="1:80" x14ac:dyDescent="0.2">
      <c r="A21" s="26"/>
      <c r="B21" s="26"/>
      <c r="C21" s="26"/>
      <c r="D21" s="26" t="s">
        <v>144</v>
      </c>
      <c r="E21" s="26" t="s">
        <v>145</v>
      </c>
      <c r="F21" s="26" t="s">
        <v>21</v>
      </c>
      <c r="G21" s="26">
        <v>1</v>
      </c>
      <c r="H21" s="26" t="s">
        <v>147</v>
      </c>
      <c r="I21" s="26" t="s">
        <v>148</v>
      </c>
      <c r="J21" s="26" t="s">
        <v>147</v>
      </c>
      <c r="K21" s="26">
        <v>8044</v>
      </c>
      <c r="L21" s="21" t="s">
        <v>106</v>
      </c>
      <c r="M21" s="26" t="s">
        <v>196</v>
      </c>
      <c r="N21" s="26">
        <v>2064</v>
      </c>
      <c r="O21" s="26" t="s">
        <v>17</v>
      </c>
      <c r="P21" s="26" t="s">
        <v>152</v>
      </c>
      <c r="Q21" s="26">
        <v>75</v>
      </c>
      <c r="R21" s="26">
        <v>112.5</v>
      </c>
      <c r="S21" s="26">
        <v>150</v>
      </c>
      <c r="T21" s="24">
        <v>450</v>
      </c>
      <c r="V21" s="59">
        <v>75</v>
      </c>
      <c r="W21" s="60">
        <v>75</v>
      </c>
      <c r="X21" s="61">
        <v>112.5</v>
      </c>
      <c r="Y21" s="60">
        <v>112.5</v>
      </c>
      <c r="Z21" s="61">
        <v>150</v>
      </c>
      <c r="AA21" s="60">
        <v>150</v>
      </c>
      <c r="AB21" s="61">
        <v>450</v>
      </c>
      <c r="AC21" s="62">
        <v>450</v>
      </c>
      <c r="AE21" s="64" t="s">
        <v>91</v>
      </c>
      <c r="AF21" s="64" t="s">
        <v>91</v>
      </c>
      <c r="AG21" s="64" t="s">
        <v>91</v>
      </c>
      <c r="AH21" s="64" t="s">
        <v>159</v>
      </c>
      <c r="AI21" s="64" t="s">
        <v>90</v>
      </c>
      <c r="AJ21" s="65"/>
      <c r="AK21" s="26"/>
      <c r="AL21" s="26" t="s">
        <v>144</v>
      </c>
      <c r="AM21" s="26" t="s">
        <v>145</v>
      </c>
      <c r="AN21" s="26" t="s">
        <v>21</v>
      </c>
      <c r="AO21" s="26" t="s">
        <v>146</v>
      </c>
      <c r="AP21" s="24" t="s">
        <v>147</v>
      </c>
      <c r="AQ21" s="24" t="s">
        <v>148</v>
      </c>
      <c r="AR21" s="24" t="s">
        <v>147</v>
      </c>
      <c r="AS21" s="24" t="s">
        <v>234</v>
      </c>
      <c r="AT21" s="37">
        <v>2</v>
      </c>
      <c r="AU21" s="23" t="s">
        <v>116</v>
      </c>
      <c r="AV21" s="24" t="s">
        <v>235</v>
      </c>
      <c r="AW21" s="24" t="s">
        <v>181</v>
      </c>
      <c r="AX21" s="24" t="s">
        <v>22</v>
      </c>
      <c r="AY21" s="24" t="s">
        <v>152</v>
      </c>
      <c r="AZ21" s="70">
        <v>5</v>
      </c>
      <c r="BA21" s="70">
        <v>7.5</v>
      </c>
      <c r="BB21" s="70">
        <v>10</v>
      </c>
      <c r="BC21" s="70">
        <v>14</v>
      </c>
      <c r="BF21" s="65" t="s">
        <v>91</v>
      </c>
      <c r="BG21" s="65" t="s">
        <v>91</v>
      </c>
      <c r="BH21" s="65" t="s">
        <v>91</v>
      </c>
      <c r="BI21" s="65" t="s">
        <v>159</v>
      </c>
      <c r="BJ21" s="65" t="s">
        <v>90</v>
      </c>
      <c r="BK21" s="65"/>
      <c r="BL21" s="65"/>
      <c r="BM21" s="65"/>
      <c r="BN21" s="65"/>
      <c r="BO21" s="65"/>
      <c r="BP21" s="65"/>
      <c r="BQ21" s="65"/>
      <c r="BR21" s="65"/>
      <c r="BS21" s="65"/>
      <c r="BT21" s="65"/>
      <c r="BU21" s="65"/>
      <c r="BV21" s="65"/>
      <c r="BW21" s="65"/>
      <c r="BX21" s="65"/>
      <c r="BY21" s="65"/>
      <c r="BZ21" s="65"/>
      <c r="CA21" s="65"/>
      <c r="CB21" s="65"/>
    </row>
    <row r="22" spans="1:80" x14ac:dyDescent="0.2">
      <c r="A22" s="26"/>
      <c r="B22" s="26"/>
      <c r="C22" s="26"/>
      <c r="D22" s="26" t="s">
        <v>144</v>
      </c>
      <c r="E22" s="26" t="s">
        <v>145</v>
      </c>
      <c r="F22" s="26" t="s">
        <v>21</v>
      </c>
      <c r="G22" s="26">
        <v>1</v>
      </c>
      <c r="H22" s="26" t="s">
        <v>147</v>
      </c>
      <c r="I22" s="26" t="s">
        <v>148</v>
      </c>
      <c r="J22" s="26" t="s">
        <v>147</v>
      </c>
      <c r="K22" s="26">
        <v>8044</v>
      </c>
      <c r="L22" s="21" t="s">
        <v>106</v>
      </c>
      <c r="M22" s="26" t="s">
        <v>196</v>
      </c>
      <c r="N22" s="26">
        <v>2074</v>
      </c>
      <c r="O22" s="26" t="s">
        <v>18</v>
      </c>
      <c r="P22" s="24" t="s">
        <v>152</v>
      </c>
      <c r="S22" s="26"/>
      <c r="T22" s="24">
        <v>0.1</v>
      </c>
      <c r="V22" s="59">
        <v>0</v>
      </c>
      <c r="W22" s="60">
        <v>0</v>
      </c>
      <c r="X22" s="61">
        <v>0</v>
      </c>
      <c r="Y22" s="60">
        <v>0</v>
      </c>
      <c r="Z22" s="61">
        <v>0</v>
      </c>
      <c r="AA22" s="60">
        <v>0</v>
      </c>
      <c r="AB22" s="61">
        <v>0.1</v>
      </c>
      <c r="AC22" s="62">
        <v>0.1</v>
      </c>
      <c r="AE22" s="64" t="s">
        <v>172</v>
      </c>
      <c r="AF22" s="64" t="s">
        <v>172</v>
      </c>
      <c r="AG22" s="64" t="s">
        <v>172</v>
      </c>
      <c r="AH22" s="64" t="s">
        <v>172</v>
      </c>
      <c r="AI22" s="64" t="s">
        <v>90</v>
      </c>
      <c r="AJ22" s="65"/>
      <c r="AK22" s="26"/>
      <c r="AL22" s="26" t="s">
        <v>144</v>
      </c>
      <c r="AM22" s="26" t="s">
        <v>145</v>
      </c>
      <c r="AN22" s="26" t="s">
        <v>21</v>
      </c>
      <c r="AO22" s="26" t="s">
        <v>146</v>
      </c>
      <c r="AP22" s="24" t="s">
        <v>147</v>
      </c>
      <c r="AQ22" s="24" t="s">
        <v>148</v>
      </c>
      <c r="AR22" s="24" t="s">
        <v>147</v>
      </c>
      <c r="AS22" s="24" t="s">
        <v>234</v>
      </c>
      <c r="AT22" s="37">
        <v>2</v>
      </c>
      <c r="AU22" s="23" t="s">
        <v>116</v>
      </c>
      <c r="AV22" s="24" t="s">
        <v>235</v>
      </c>
      <c r="AW22" s="24" t="s">
        <v>156</v>
      </c>
      <c r="AX22" s="24" t="s">
        <v>12</v>
      </c>
      <c r="AY22" s="24" t="s">
        <v>152</v>
      </c>
      <c r="AZ22" s="70">
        <v>0.15</v>
      </c>
      <c r="BA22" s="70">
        <v>0.22500000000000001</v>
      </c>
      <c r="BB22" s="70">
        <v>0.3</v>
      </c>
      <c r="BC22" s="70">
        <v>1</v>
      </c>
      <c r="BF22" s="65" t="s">
        <v>172</v>
      </c>
      <c r="BG22" s="65" t="s">
        <v>172</v>
      </c>
      <c r="BH22" s="65" t="s">
        <v>172</v>
      </c>
      <c r="BI22" s="65" t="s">
        <v>172</v>
      </c>
      <c r="BJ22" s="65" t="s">
        <v>90</v>
      </c>
      <c r="BK22" s="65"/>
      <c r="BL22" s="65"/>
      <c r="BM22" s="65"/>
      <c r="BN22" s="65"/>
      <c r="BO22" s="65"/>
      <c r="BP22" s="65"/>
      <c r="BQ22" s="65"/>
      <c r="BR22" s="65"/>
      <c r="BS22" s="65"/>
      <c r="BT22" s="65"/>
      <c r="BU22" s="65"/>
      <c r="BV22" s="65"/>
      <c r="BW22" s="65"/>
      <c r="BX22" s="65"/>
      <c r="BY22" s="65"/>
      <c r="BZ22" s="65"/>
      <c r="CA22" s="65"/>
      <c r="CB22" s="65"/>
    </row>
    <row r="23" spans="1:80" x14ac:dyDescent="0.2">
      <c r="A23" s="26"/>
      <c r="B23" s="26"/>
      <c r="C23" s="26"/>
      <c r="D23" s="26" t="s">
        <v>144</v>
      </c>
      <c r="E23" s="26" t="s">
        <v>145</v>
      </c>
      <c r="F23" s="26" t="s">
        <v>21</v>
      </c>
      <c r="G23" s="26">
        <v>1</v>
      </c>
      <c r="H23" s="26" t="s">
        <v>147</v>
      </c>
      <c r="I23" s="26" t="s">
        <v>148</v>
      </c>
      <c r="J23" s="26" t="s">
        <v>147</v>
      </c>
      <c r="K23" s="26">
        <v>8044</v>
      </c>
      <c r="L23" s="21" t="s">
        <v>106</v>
      </c>
      <c r="M23" s="26" t="s">
        <v>196</v>
      </c>
      <c r="N23" s="26">
        <v>2105</v>
      </c>
      <c r="O23" s="26" t="s">
        <v>19</v>
      </c>
      <c r="P23" s="26" t="s">
        <v>152</v>
      </c>
      <c r="Q23" s="26">
        <v>20</v>
      </c>
      <c r="R23" s="26">
        <v>30</v>
      </c>
      <c r="S23" s="26">
        <v>40</v>
      </c>
      <c r="T23" s="24">
        <v>150</v>
      </c>
      <c r="V23" s="59">
        <v>20</v>
      </c>
      <c r="W23" s="60">
        <v>20</v>
      </c>
      <c r="X23" s="61">
        <v>30</v>
      </c>
      <c r="Y23" s="60">
        <v>30</v>
      </c>
      <c r="Z23" s="61">
        <v>40</v>
      </c>
      <c r="AA23" s="60">
        <v>40</v>
      </c>
      <c r="AB23" s="61">
        <v>150</v>
      </c>
      <c r="AC23" s="62">
        <v>150</v>
      </c>
      <c r="AE23" s="64" t="s">
        <v>174</v>
      </c>
      <c r="AF23" s="64" t="s">
        <v>174</v>
      </c>
      <c r="AG23" s="64" t="s">
        <v>174</v>
      </c>
      <c r="AH23" s="64" t="s">
        <v>175</v>
      </c>
      <c r="AI23" s="64" t="s">
        <v>87</v>
      </c>
      <c r="AJ23" s="65"/>
      <c r="AK23" s="26"/>
      <c r="AL23" s="26" t="s">
        <v>144</v>
      </c>
      <c r="AM23" s="26" t="s">
        <v>145</v>
      </c>
      <c r="AN23" s="26" t="s">
        <v>21</v>
      </c>
      <c r="AO23" s="26" t="s">
        <v>146</v>
      </c>
      <c r="AP23" s="24" t="s">
        <v>147</v>
      </c>
      <c r="AQ23" s="24" t="s">
        <v>148</v>
      </c>
      <c r="AR23" s="24" t="s">
        <v>147</v>
      </c>
      <c r="AS23" s="24" t="s">
        <v>234</v>
      </c>
      <c r="AT23" s="37">
        <v>2</v>
      </c>
      <c r="AU23" s="23" t="s">
        <v>116</v>
      </c>
      <c r="AV23" s="24" t="s">
        <v>235</v>
      </c>
      <c r="AW23" s="24" t="s">
        <v>160</v>
      </c>
      <c r="AX23" s="24" t="s">
        <v>13</v>
      </c>
      <c r="AY23" s="24" t="s">
        <v>152</v>
      </c>
      <c r="AZ23" s="70">
        <v>30</v>
      </c>
      <c r="BA23" s="70">
        <v>45</v>
      </c>
      <c r="BB23" s="70">
        <v>60</v>
      </c>
      <c r="BC23" s="70">
        <v>400</v>
      </c>
      <c r="BF23" s="65" t="s">
        <v>174</v>
      </c>
      <c r="BG23" s="65" t="s">
        <v>174</v>
      </c>
      <c r="BH23" s="65" t="s">
        <v>174</v>
      </c>
      <c r="BI23" s="65" t="s">
        <v>175</v>
      </c>
      <c r="BJ23" s="65" t="s">
        <v>87</v>
      </c>
      <c r="BK23" s="65"/>
      <c r="BL23" s="65"/>
      <c r="BM23" s="65"/>
      <c r="BN23" s="65"/>
      <c r="BO23" s="65"/>
      <c r="BP23" s="65"/>
      <c r="BQ23" s="65"/>
      <c r="BR23" s="65"/>
      <c r="BS23" s="65"/>
      <c r="BT23" s="65"/>
      <c r="BU23" s="65"/>
      <c r="BV23" s="65"/>
      <c r="BW23" s="65"/>
      <c r="BX23" s="65"/>
      <c r="BY23" s="65"/>
      <c r="BZ23" s="65"/>
      <c r="CA23" s="65"/>
      <c r="CB23" s="65"/>
    </row>
    <row r="24" spans="1:80" x14ac:dyDescent="0.2">
      <c r="A24" s="26"/>
      <c r="B24" s="26"/>
      <c r="C24" s="26"/>
      <c r="D24" s="26" t="s">
        <v>144</v>
      </c>
      <c r="E24" s="26" t="s">
        <v>145</v>
      </c>
      <c r="F24" s="26" t="s">
        <v>21</v>
      </c>
      <c r="G24" s="26">
        <v>1</v>
      </c>
      <c r="H24" s="26" t="s">
        <v>147</v>
      </c>
      <c r="I24" s="26" t="s">
        <v>148</v>
      </c>
      <c r="J24" s="26" t="s">
        <v>147</v>
      </c>
      <c r="K24" s="26">
        <v>8044</v>
      </c>
      <c r="L24" s="21" t="s">
        <v>106</v>
      </c>
      <c r="M24" s="26" t="s">
        <v>196</v>
      </c>
      <c r="N24" s="26">
        <v>2115</v>
      </c>
      <c r="O24" s="26" t="s">
        <v>20</v>
      </c>
      <c r="P24" s="26" t="s">
        <v>152</v>
      </c>
      <c r="Q24" s="26">
        <v>0.15</v>
      </c>
      <c r="R24" s="26">
        <v>0.22500000000000001</v>
      </c>
      <c r="S24" s="26">
        <v>0.3</v>
      </c>
      <c r="T24" s="24">
        <v>0.8</v>
      </c>
      <c r="V24" s="59">
        <v>0.15</v>
      </c>
      <c r="W24" s="60">
        <v>0.15</v>
      </c>
      <c r="X24" s="61">
        <v>0.22500000000000001</v>
      </c>
      <c r="Y24" s="60">
        <v>0.22500000000000001</v>
      </c>
      <c r="Z24" s="61">
        <v>0.3</v>
      </c>
      <c r="AA24" s="60">
        <v>0.3</v>
      </c>
      <c r="AB24" s="61">
        <v>0.8</v>
      </c>
      <c r="AC24" s="62">
        <v>0.8</v>
      </c>
      <c r="AE24" s="64" t="s">
        <v>88</v>
      </c>
      <c r="AF24" s="64" t="s">
        <v>88</v>
      </c>
      <c r="AG24" s="64" t="s">
        <v>88</v>
      </c>
      <c r="AH24" s="64" t="s">
        <v>9</v>
      </c>
      <c r="AI24" s="64" t="s">
        <v>155</v>
      </c>
      <c r="AJ24" s="65"/>
      <c r="AK24" s="26"/>
      <c r="AL24" s="26" t="s">
        <v>144</v>
      </c>
      <c r="AM24" s="26" t="s">
        <v>145</v>
      </c>
      <c r="AN24" s="26" t="s">
        <v>21</v>
      </c>
      <c r="AO24" s="26" t="s">
        <v>146</v>
      </c>
      <c r="AP24" s="24" t="s">
        <v>147</v>
      </c>
      <c r="AQ24" s="24" t="s">
        <v>148</v>
      </c>
      <c r="AR24" s="24" t="s">
        <v>147</v>
      </c>
      <c r="AS24" s="24" t="s">
        <v>234</v>
      </c>
      <c r="AT24" s="37">
        <v>2</v>
      </c>
      <c r="AU24" s="23" t="s">
        <v>116</v>
      </c>
      <c r="AV24" s="24" t="s">
        <v>235</v>
      </c>
      <c r="AW24" s="24" t="s">
        <v>183</v>
      </c>
      <c r="AX24" s="24" t="s">
        <v>23</v>
      </c>
      <c r="AY24" s="24" t="s">
        <v>152</v>
      </c>
      <c r="AZ24" s="70">
        <v>2.2450000000000001</v>
      </c>
      <c r="BA24" s="70">
        <v>3.3675000000000002</v>
      </c>
      <c r="BB24" s="70">
        <v>3</v>
      </c>
      <c r="BC24" s="70">
        <v>4.5</v>
      </c>
      <c r="BF24" s="65" t="s">
        <v>88</v>
      </c>
      <c r="BG24" s="65" t="s">
        <v>88</v>
      </c>
      <c r="BH24" s="65" t="s">
        <v>88</v>
      </c>
      <c r="BI24" s="65" t="s">
        <v>9</v>
      </c>
      <c r="BJ24" s="65" t="s">
        <v>155</v>
      </c>
      <c r="BK24" s="65"/>
      <c r="BL24" s="65"/>
      <c r="BM24" s="65"/>
      <c r="BN24" s="65"/>
      <c r="BO24" s="65"/>
      <c r="BP24" s="65"/>
      <c r="BQ24" s="65"/>
      <c r="BR24" s="65"/>
      <c r="BS24" s="65"/>
      <c r="BT24" s="65"/>
      <c r="BU24" s="65"/>
      <c r="BV24" s="65"/>
      <c r="BW24" s="65"/>
      <c r="BX24" s="65"/>
      <c r="BY24" s="65"/>
      <c r="BZ24" s="65"/>
      <c r="CA24" s="65"/>
      <c r="CB24" s="65"/>
    </row>
    <row r="25" spans="1:80" x14ac:dyDescent="0.2">
      <c r="A25" s="26"/>
      <c r="B25" s="26"/>
      <c r="C25" s="26"/>
      <c r="D25" s="26" t="s">
        <v>144</v>
      </c>
      <c r="E25" s="26" t="s">
        <v>145</v>
      </c>
      <c r="F25" s="26" t="s">
        <v>21</v>
      </c>
      <c r="G25" s="26">
        <v>1</v>
      </c>
      <c r="H25" s="26" t="s">
        <v>147</v>
      </c>
      <c r="I25" s="26" t="s">
        <v>148</v>
      </c>
      <c r="J25" s="26" t="s">
        <v>147</v>
      </c>
      <c r="K25" s="26">
        <v>8044</v>
      </c>
      <c r="L25" s="21" t="s">
        <v>106</v>
      </c>
      <c r="M25" s="26" t="s">
        <v>196</v>
      </c>
      <c r="N25" s="26">
        <v>2124</v>
      </c>
      <c r="O25" s="26" t="s">
        <v>21</v>
      </c>
      <c r="P25" s="26" t="s">
        <v>152</v>
      </c>
      <c r="Q25" s="26">
        <v>0.2</v>
      </c>
      <c r="R25" s="26">
        <v>0.3</v>
      </c>
      <c r="S25" s="26">
        <v>0.4</v>
      </c>
      <c r="T25" s="24">
        <v>0.88</v>
      </c>
      <c r="V25" s="59">
        <v>0.2</v>
      </c>
      <c r="W25" s="60">
        <v>0.2</v>
      </c>
      <c r="X25" s="61">
        <v>0.3</v>
      </c>
      <c r="Y25" s="60">
        <v>0.3</v>
      </c>
      <c r="Z25" s="61">
        <v>0.4</v>
      </c>
      <c r="AA25" s="60">
        <v>0.4</v>
      </c>
      <c r="AB25" s="61">
        <v>0.88</v>
      </c>
      <c r="AC25" s="62">
        <v>0.88</v>
      </c>
      <c r="AE25" s="64" t="s">
        <v>178</v>
      </c>
      <c r="AF25" s="64" t="s">
        <v>178</v>
      </c>
      <c r="AG25" s="64" t="s">
        <v>179</v>
      </c>
      <c r="AH25" s="64" t="s">
        <v>180</v>
      </c>
      <c r="AI25" s="64" t="s">
        <v>71</v>
      </c>
      <c r="AJ25" s="65"/>
      <c r="AK25" s="26"/>
      <c r="AL25" s="26" t="s">
        <v>144</v>
      </c>
      <c r="AM25" s="26" t="s">
        <v>145</v>
      </c>
      <c r="AN25" s="26" t="s">
        <v>21</v>
      </c>
      <c r="AO25" s="26" t="s">
        <v>146</v>
      </c>
      <c r="AP25" s="24" t="s">
        <v>147</v>
      </c>
      <c r="AQ25" s="24" t="s">
        <v>148</v>
      </c>
      <c r="AR25" s="24" t="s">
        <v>147</v>
      </c>
      <c r="AS25" s="24" t="s">
        <v>234</v>
      </c>
      <c r="AT25" s="37">
        <v>2</v>
      </c>
      <c r="AU25" s="23" t="s">
        <v>116</v>
      </c>
      <c r="AV25" s="24" t="s">
        <v>235</v>
      </c>
      <c r="AW25" s="24" t="s">
        <v>171</v>
      </c>
      <c r="AX25" s="24" t="s">
        <v>18</v>
      </c>
      <c r="AY25" s="24" t="s">
        <v>152</v>
      </c>
      <c r="AZ25" s="70"/>
      <c r="BA25" s="70"/>
      <c r="BB25" s="70"/>
      <c r="BC25" s="70">
        <v>0.1</v>
      </c>
      <c r="BF25" s="65" t="s">
        <v>178</v>
      </c>
      <c r="BG25" s="65" t="s">
        <v>178</v>
      </c>
      <c r="BH25" s="65" t="s">
        <v>179</v>
      </c>
      <c r="BI25" s="65" t="s">
        <v>180</v>
      </c>
      <c r="BJ25" s="65" t="s">
        <v>71</v>
      </c>
      <c r="BK25" s="65"/>
      <c r="BL25" s="65"/>
      <c r="BM25" s="65"/>
      <c r="BN25" s="65"/>
      <c r="BO25" s="65"/>
      <c r="BP25" s="65"/>
      <c r="BQ25" s="65"/>
      <c r="BR25" s="65"/>
      <c r="BS25" s="65"/>
      <c r="BT25" s="65"/>
      <c r="BU25" s="65"/>
      <c r="BV25" s="65"/>
      <c r="BW25" s="65"/>
      <c r="BX25" s="65"/>
      <c r="BY25" s="65"/>
      <c r="BZ25" s="65"/>
      <c r="CA25" s="65"/>
      <c r="CB25" s="65"/>
    </row>
    <row r="26" spans="1:80" x14ac:dyDescent="0.2">
      <c r="A26" s="26"/>
      <c r="B26" s="26"/>
      <c r="C26" s="26"/>
      <c r="D26" s="26" t="s">
        <v>144</v>
      </c>
      <c r="E26" s="26" t="s">
        <v>145</v>
      </c>
      <c r="F26" s="26" t="s">
        <v>21</v>
      </c>
      <c r="G26" s="26">
        <v>1</v>
      </c>
      <c r="H26" s="26" t="s">
        <v>147</v>
      </c>
      <c r="I26" s="26" t="s">
        <v>148</v>
      </c>
      <c r="J26" s="26" t="s">
        <v>147</v>
      </c>
      <c r="K26" s="26">
        <v>8044</v>
      </c>
      <c r="L26" s="21" t="s">
        <v>106</v>
      </c>
      <c r="M26" s="26" t="s">
        <v>196</v>
      </c>
      <c r="N26" s="26">
        <v>2134</v>
      </c>
      <c r="O26" s="26" t="s">
        <v>22</v>
      </c>
      <c r="P26" s="26" t="s">
        <v>152</v>
      </c>
      <c r="Q26" s="26">
        <v>5</v>
      </c>
      <c r="R26" s="26">
        <v>7.5</v>
      </c>
      <c r="S26" s="26">
        <v>10</v>
      </c>
      <c r="T26" s="24">
        <v>14</v>
      </c>
      <c r="V26" s="59">
        <v>5</v>
      </c>
      <c r="W26" s="60">
        <v>5</v>
      </c>
      <c r="X26" s="61">
        <v>7.5</v>
      </c>
      <c r="Y26" s="60">
        <v>7.5</v>
      </c>
      <c r="Z26" s="61">
        <v>10</v>
      </c>
      <c r="AA26" s="60">
        <v>10</v>
      </c>
      <c r="AB26" s="61">
        <v>14</v>
      </c>
      <c r="AC26" s="62">
        <v>14</v>
      </c>
      <c r="AE26" s="64" t="s">
        <v>182</v>
      </c>
      <c r="AF26" s="64" t="s">
        <v>182</v>
      </c>
      <c r="AG26" s="64" t="s">
        <v>182</v>
      </c>
      <c r="AH26" s="64" t="s">
        <v>76</v>
      </c>
      <c r="AI26" s="64" t="s">
        <v>76</v>
      </c>
      <c r="AJ26" s="65"/>
      <c r="AK26" s="26"/>
      <c r="AL26" s="38" t="s">
        <v>144</v>
      </c>
      <c r="AM26" s="38" t="s">
        <v>145</v>
      </c>
      <c r="AN26" s="38" t="s">
        <v>21</v>
      </c>
      <c r="AO26" s="38" t="s">
        <v>146</v>
      </c>
      <c r="AP26" s="65" t="s">
        <v>147</v>
      </c>
      <c r="AQ26" s="65" t="s">
        <v>148</v>
      </c>
      <c r="AR26" s="65" t="s">
        <v>147</v>
      </c>
      <c r="AS26" s="65" t="s">
        <v>234</v>
      </c>
      <c r="AT26" s="37">
        <v>2</v>
      </c>
      <c r="AU26" s="23" t="s">
        <v>116</v>
      </c>
      <c r="AV26" s="65" t="s">
        <v>235</v>
      </c>
      <c r="AW26" s="65" t="s">
        <v>188</v>
      </c>
      <c r="AX26" s="65" t="s">
        <v>189</v>
      </c>
      <c r="AY26" s="65" t="s">
        <v>190</v>
      </c>
      <c r="AZ26" s="70">
        <v>1.1499999999999999</v>
      </c>
      <c r="BA26" s="70">
        <v>1.7250000000000001</v>
      </c>
      <c r="BB26" s="70">
        <v>2.2999999999999998</v>
      </c>
      <c r="BC26" s="70">
        <v>3</v>
      </c>
      <c r="BD26" s="65"/>
      <c r="BF26" s="65" t="s">
        <v>182</v>
      </c>
      <c r="BG26" s="65" t="s">
        <v>182</v>
      </c>
      <c r="BH26" s="65" t="s">
        <v>182</v>
      </c>
      <c r="BI26" s="65" t="s">
        <v>76</v>
      </c>
      <c r="BJ26" s="65" t="s">
        <v>76</v>
      </c>
      <c r="BK26" s="65"/>
      <c r="BL26" s="65"/>
      <c r="BM26" s="65"/>
      <c r="BN26" s="65"/>
      <c r="BO26" s="65"/>
      <c r="BP26" s="65"/>
      <c r="BQ26" s="65"/>
      <c r="BR26" s="65"/>
      <c r="BS26" s="65"/>
      <c r="BT26" s="65"/>
      <c r="BU26" s="65"/>
      <c r="BV26" s="65"/>
      <c r="BW26" s="65"/>
      <c r="BX26" s="65"/>
      <c r="BY26" s="65"/>
      <c r="BZ26" s="65"/>
      <c r="CA26" s="65"/>
      <c r="CB26" s="65"/>
    </row>
    <row r="27" spans="1:80" x14ac:dyDescent="0.2">
      <c r="A27" s="26"/>
      <c r="B27" s="26"/>
      <c r="C27" s="26"/>
      <c r="D27" s="26" t="s">
        <v>144</v>
      </c>
      <c r="E27" s="26" t="s">
        <v>145</v>
      </c>
      <c r="F27" s="26" t="s">
        <v>21</v>
      </c>
      <c r="G27" s="26">
        <v>1</v>
      </c>
      <c r="H27" s="26" t="s">
        <v>147</v>
      </c>
      <c r="I27" s="26" t="s">
        <v>148</v>
      </c>
      <c r="J27" s="26" t="s">
        <v>147</v>
      </c>
      <c r="K27" s="26">
        <v>8044</v>
      </c>
      <c r="L27" s="21" t="s">
        <v>106</v>
      </c>
      <c r="M27" s="26" t="s">
        <v>196</v>
      </c>
      <c r="N27" s="26">
        <v>2142</v>
      </c>
      <c r="O27" s="26" t="s">
        <v>23</v>
      </c>
      <c r="P27" s="26" t="s">
        <v>152</v>
      </c>
      <c r="Q27" s="26">
        <v>1.5</v>
      </c>
      <c r="R27" s="26">
        <v>2.25</v>
      </c>
      <c r="S27" s="26">
        <v>3</v>
      </c>
      <c r="T27" s="24">
        <v>4.5</v>
      </c>
      <c r="V27" s="59">
        <v>1.5</v>
      </c>
      <c r="W27" s="60">
        <v>1.5</v>
      </c>
      <c r="X27" s="61">
        <v>2.25</v>
      </c>
      <c r="Y27" s="60">
        <v>2.25</v>
      </c>
      <c r="Z27" s="61">
        <v>3</v>
      </c>
      <c r="AA27" s="60">
        <v>3</v>
      </c>
      <c r="AB27" s="61">
        <v>4.5</v>
      </c>
      <c r="AC27" s="62">
        <v>4.5</v>
      </c>
      <c r="AE27" s="64" t="s">
        <v>184</v>
      </c>
      <c r="AF27" s="64" t="s">
        <v>185</v>
      </c>
      <c r="AG27" s="64" t="s">
        <v>186</v>
      </c>
      <c r="AH27" s="64" t="s">
        <v>76</v>
      </c>
      <c r="AI27" s="64" t="s">
        <v>85</v>
      </c>
      <c r="AJ27" s="65"/>
      <c r="AK27" s="26"/>
      <c r="AL27" s="26" t="s">
        <v>144</v>
      </c>
      <c r="AM27" s="26" t="s">
        <v>145</v>
      </c>
      <c r="AN27" s="26" t="s">
        <v>21</v>
      </c>
      <c r="AO27" s="26" t="s">
        <v>146</v>
      </c>
      <c r="AP27" s="24" t="s">
        <v>147</v>
      </c>
      <c r="AQ27" s="24" t="s">
        <v>148</v>
      </c>
      <c r="AR27" s="24" t="s">
        <v>147</v>
      </c>
      <c r="AS27" s="24" t="s">
        <v>234</v>
      </c>
      <c r="AT27" s="37">
        <v>2</v>
      </c>
      <c r="AU27" s="23" t="s">
        <v>116</v>
      </c>
      <c r="AV27" s="24" t="s">
        <v>235</v>
      </c>
      <c r="AW27" s="24" t="s">
        <v>177</v>
      </c>
      <c r="AX27" s="24" t="s">
        <v>21</v>
      </c>
      <c r="AY27" s="24" t="s">
        <v>152</v>
      </c>
      <c r="AZ27" s="70">
        <v>0.2</v>
      </c>
      <c r="BA27" s="70">
        <v>0.3</v>
      </c>
      <c r="BB27" s="70">
        <v>0.4</v>
      </c>
      <c r="BC27" s="70">
        <v>0.88</v>
      </c>
      <c r="BF27" s="65" t="s">
        <v>184</v>
      </c>
      <c r="BG27" s="65" t="s">
        <v>185</v>
      </c>
      <c r="BH27" s="65" t="s">
        <v>186</v>
      </c>
      <c r="BI27" s="65" t="s">
        <v>76</v>
      </c>
      <c r="BJ27" s="65" t="s">
        <v>85</v>
      </c>
      <c r="BK27" s="65"/>
      <c r="BL27" s="65"/>
      <c r="BM27" s="65"/>
      <c r="BN27" s="65"/>
      <c r="BO27" s="65"/>
      <c r="BP27" s="65"/>
      <c r="BQ27" s="65"/>
      <c r="BR27" s="65"/>
      <c r="BS27" s="65"/>
      <c r="BT27" s="65"/>
      <c r="BU27" s="65"/>
      <c r="BV27" s="65"/>
      <c r="BW27" s="65"/>
      <c r="BX27" s="65"/>
      <c r="BY27" s="65"/>
      <c r="BZ27" s="65"/>
      <c r="CA27" s="65"/>
      <c r="CB27" s="65"/>
    </row>
    <row r="28" spans="1:80" x14ac:dyDescent="0.2">
      <c r="A28" s="26"/>
      <c r="B28" s="26"/>
      <c r="C28" s="26"/>
      <c r="D28" s="26" t="s">
        <v>144</v>
      </c>
      <c r="E28" s="26" t="s">
        <v>145</v>
      </c>
      <c r="F28" s="26" t="s">
        <v>21</v>
      </c>
      <c r="G28" s="26">
        <v>1</v>
      </c>
      <c r="H28" s="26" t="s">
        <v>147</v>
      </c>
      <c r="I28" s="26" t="s">
        <v>148</v>
      </c>
      <c r="J28" s="26" t="s">
        <v>147</v>
      </c>
      <c r="K28" s="26">
        <v>8044</v>
      </c>
      <c r="L28" s="21" t="s">
        <v>106</v>
      </c>
      <c r="M28" s="26" t="s">
        <v>196</v>
      </c>
      <c r="N28" s="26">
        <v>2163</v>
      </c>
      <c r="O28" s="26" t="s">
        <v>24</v>
      </c>
      <c r="P28" s="24" t="s">
        <v>152</v>
      </c>
      <c r="S28" s="26"/>
      <c r="T28" s="24">
        <v>500</v>
      </c>
      <c r="V28" s="59">
        <v>0</v>
      </c>
      <c r="W28" s="60">
        <v>0</v>
      </c>
      <c r="X28" s="61">
        <v>0</v>
      </c>
      <c r="Y28" s="60">
        <v>0</v>
      </c>
      <c r="Z28" s="61">
        <v>0</v>
      </c>
      <c r="AA28" s="60">
        <v>0</v>
      </c>
      <c r="AB28" s="61">
        <v>500</v>
      </c>
      <c r="AC28" s="62">
        <v>500</v>
      </c>
      <c r="AE28" s="64" t="s">
        <v>172</v>
      </c>
      <c r="AF28" s="64" t="s">
        <v>172</v>
      </c>
      <c r="AG28" s="64" t="s">
        <v>172</v>
      </c>
      <c r="AH28" s="64" t="s">
        <v>172</v>
      </c>
      <c r="AI28" s="64" t="s">
        <v>90</v>
      </c>
      <c r="AJ28" s="65"/>
      <c r="AK28" s="26"/>
      <c r="AL28" s="38" t="s">
        <v>144</v>
      </c>
      <c r="AM28" s="38" t="s">
        <v>145</v>
      </c>
      <c r="AN28" s="38" t="s">
        <v>21</v>
      </c>
      <c r="AO28" s="38" t="s">
        <v>146</v>
      </c>
      <c r="AP28" s="65" t="s">
        <v>147</v>
      </c>
      <c r="AQ28" s="65" t="s">
        <v>148</v>
      </c>
      <c r="AR28" s="65" t="s">
        <v>147</v>
      </c>
      <c r="AS28" s="65" t="s">
        <v>234</v>
      </c>
      <c r="AT28" s="37">
        <v>2</v>
      </c>
      <c r="AU28" s="23" t="s">
        <v>116</v>
      </c>
      <c r="AV28" s="65" t="s">
        <v>235</v>
      </c>
      <c r="AW28" s="65" t="s">
        <v>176</v>
      </c>
      <c r="AX28" s="65" t="s">
        <v>20</v>
      </c>
      <c r="AY28" s="65" t="s">
        <v>152</v>
      </c>
      <c r="AZ28" s="70">
        <v>0.15</v>
      </c>
      <c r="BA28" s="70">
        <v>0.22500000000000001</v>
      </c>
      <c r="BB28" s="70">
        <v>0.3</v>
      </c>
      <c r="BC28" s="70">
        <v>0.8</v>
      </c>
      <c r="BD28" s="65"/>
      <c r="BF28" s="65" t="s">
        <v>172</v>
      </c>
      <c r="BG28" s="65" t="s">
        <v>172</v>
      </c>
      <c r="BH28" s="65" t="s">
        <v>172</v>
      </c>
      <c r="BI28" s="65" t="s">
        <v>172</v>
      </c>
      <c r="BJ28" s="65" t="s">
        <v>90</v>
      </c>
      <c r="BK28" s="65"/>
      <c r="BL28" s="65"/>
      <c r="BM28" s="65"/>
      <c r="BN28" s="65"/>
      <c r="BO28" s="65"/>
      <c r="BP28" s="65"/>
      <c r="BQ28" s="65"/>
      <c r="BR28" s="65"/>
      <c r="BS28" s="65"/>
      <c r="BT28" s="65"/>
      <c r="BU28" s="65"/>
      <c r="BV28" s="65"/>
      <c r="BW28" s="65"/>
      <c r="BX28" s="65"/>
      <c r="BY28" s="65"/>
      <c r="BZ28" s="65"/>
      <c r="CA28" s="65"/>
      <c r="CB28" s="65"/>
    </row>
    <row r="29" spans="1:80" x14ac:dyDescent="0.2">
      <c r="A29" s="26"/>
      <c r="B29" s="26"/>
      <c r="C29" s="26"/>
      <c r="D29" s="26" t="s">
        <v>144</v>
      </c>
      <c r="E29" s="26" t="s">
        <v>145</v>
      </c>
      <c r="F29" s="26" t="s">
        <v>21</v>
      </c>
      <c r="G29" s="26">
        <v>1</v>
      </c>
      <c r="H29" s="26" t="s">
        <v>147</v>
      </c>
      <c r="I29" s="26" t="s">
        <v>148</v>
      </c>
      <c r="J29" s="26" t="s">
        <v>147</v>
      </c>
      <c r="K29" s="26">
        <v>8044</v>
      </c>
      <c r="L29" s="21" t="s">
        <v>106</v>
      </c>
      <c r="M29" s="26" t="s">
        <v>196</v>
      </c>
      <c r="N29" s="26">
        <v>2429</v>
      </c>
      <c r="O29" s="26" t="s">
        <v>189</v>
      </c>
      <c r="P29" s="26" t="s">
        <v>190</v>
      </c>
      <c r="Q29" s="26">
        <v>0.95</v>
      </c>
      <c r="R29" s="26">
        <v>1.425</v>
      </c>
      <c r="S29" s="26">
        <v>1.9</v>
      </c>
      <c r="T29" s="24">
        <v>3</v>
      </c>
      <c r="V29" s="59">
        <v>0.95</v>
      </c>
      <c r="W29" s="60">
        <v>0.95</v>
      </c>
      <c r="X29" s="61">
        <v>1.425</v>
      </c>
      <c r="Y29" s="60">
        <v>1.425</v>
      </c>
      <c r="Z29" s="61">
        <v>1.9</v>
      </c>
      <c r="AA29" s="60">
        <v>1.9</v>
      </c>
      <c r="AB29" s="61">
        <v>3</v>
      </c>
      <c r="AC29" s="62">
        <v>3</v>
      </c>
      <c r="AE29" s="64" t="s">
        <v>184</v>
      </c>
      <c r="AF29" s="64" t="s">
        <v>185</v>
      </c>
      <c r="AG29" s="64" t="s">
        <v>186</v>
      </c>
      <c r="AH29" s="64" t="s">
        <v>76</v>
      </c>
      <c r="AI29" s="64" t="s">
        <v>85</v>
      </c>
      <c r="AJ29" s="65"/>
      <c r="AK29" s="26"/>
      <c r="AL29" s="26" t="s">
        <v>144</v>
      </c>
      <c r="AM29" s="26" t="s">
        <v>145</v>
      </c>
      <c r="AN29" s="26" t="s">
        <v>21</v>
      </c>
      <c r="AO29" s="26" t="s">
        <v>146</v>
      </c>
      <c r="AP29" s="24" t="s">
        <v>147</v>
      </c>
      <c r="AQ29" s="24" t="s">
        <v>148</v>
      </c>
      <c r="AR29" s="24" t="s">
        <v>147</v>
      </c>
      <c r="AS29" s="24" t="s">
        <v>234</v>
      </c>
      <c r="AT29" s="37">
        <v>2</v>
      </c>
      <c r="AU29" s="23" t="s">
        <v>116</v>
      </c>
      <c r="AV29" s="24" t="s">
        <v>235</v>
      </c>
      <c r="AW29" s="24" t="s">
        <v>173</v>
      </c>
      <c r="AX29" s="24" t="s">
        <v>19</v>
      </c>
      <c r="AY29" s="24" t="s">
        <v>152</v>
      </c>
      <c r="AZ29" s="70">
        <v>20</v>
      </c>
      <c r="BA29" s="70">
        <v>30</v>
      </c>
      <c r="BB29" s="70">
        <v>40</v>
      </c>
      <c r="BC29" s="70">
        <v>150</v>
      </c>
      <c r="BF29" s="65" t="s">
        <v>184</v>
      </c>
      <c r="BG29" s="65" t="s">
        <v>185</v>
      </c>
      <c r="BH29" s="65" t="s">
        <v>186</v>
      </c>
      <c r="BI29" s="65" t="s">
        <v>76</v>
      </c>
      <c r="BJ29" s="65" t="s">
        <v>85</v>
      </c>
      <c r="BK29" s="65"/>
      <c r="BL29" s="65"/>
      <c r="BM29" s="65"/>
      <c r="BN29" s="65"/>
      <c r="BO29" s="65"/>
      <c r="BP29" s="65"/>
      <c r="BQ29" s="65"/>
      <c r="BR29" s="65"/>
      <c r="BS29" s="65"/>
      <c r="BT29" s="65"/>
      <c r="BU29" s="65"/>
      <c r="BV29" s="65"/>
      <c r="BW29" s="65"/>
      <c r="BX29" s="65"/>
      <c r="BY29" s="65"/>
      <c r="BZ29" s="65"/>
      <c r="CA29" s="65"/>
      <c r="CB29" s="65"/>
    </row>
    <row r="30" spans="1:80" x14ac:dyDescent="0.2">
      <c r="A30" s="26"/>
      <c r="B30" s="26"/>
      <c r="C30" s="26"/>
      <c r="D30" s="26" t="s">
        <v>144</v>
      </c>
      <c r="E30" s="26" t="s">
        <v>145</v>
      </c>
      <c r="F30" s="26" t="s">
        <v>21</v>
      </c>
      <c r="G30" s="26">
        <v>1</v>
      </c>
      <c r="H30" s="26" t="s">
        <v>147</v>
      </c>
      <c r="I30" s="26" t="s">
        <v>148</v>
      </c>
      <c r="J30" s="26" t="s">
        <v>147</v>
      </c>
      <c r="K30" s="26">
        <v>8042</v>
      </c>
      <c r="L30" s="21" t="s">
        <v>107</v>
      </c>
      <c r="M30" s="26" t="s">
        <v>192</v>
      </c>
      <c r="N30" s="26">
        <v>2006</v>
      </c>
      <c r="O30" s="26" t="s">
        <v>3</v>
      </c>
      <c r="P30" s="26" t="s">
        <v>152</v>
      </c>
      <c r="Q30" s="26">
        <v>0.375</v>
      </c>
      <c r="R30" s="26">
        <v>0.5625</v>
      </c>
      <c r="S30" s="26">
        <v>0.75</v>
      </c>
      <c r="T30" s="24">
        <v>1.5</v>
      </c>
      <c r="V30" s="59">
        <v>0.375</v>
      </c>
      <c r="W30" s="60">
        <v>0.375</v>
      </c>
      <c r="X30" s="61">
        <v>0.5625</v>
      </c>
      <c r="Y30" s="60">
        <v>0.5625</v>
      </c>
      <c r="Z30" s="61">
        <v>0.75</v>
      </c>
      <c r="AA30" s="60">
        <v>0.75</v>
      </c>
      <c r="AB30" s="61">
        <v>1.5</v>
      </c>
      <c r="AC30" s="62">
        <v>1.5</v>
      </c>
      <c r="AE30" s="64" t="s">
        <v>153</v>
      </c>
      <c r="AF30" s="64" t="s">
        <v>153</v>
      </c>
      <c r="AG30" s="64" t="s">
        <v>153</v>
      </c>
      <c r="AH30" s="64" t="s">
        <v>154</v>
      </c>
      <c r="AI30" s="64" t="s">
        <v>155</v>
      </c>
      <c r="AJ30" s="65"/>
      <c r="AK30" s="26"/>
      <c r="AL30" s="70" t="s">
        <v>144</v>
      </c>
      <c r="AM30" s="70" t="s">
        <v>145</v>
      </c>
      <c r="AN30" s="70" t="s">
        <v>21</v>
      </c>
      <c r="AO30" s="70" t="s">
        <v>146</v>
      </c>
      <c r="AP30" s="74" t="s">
        <v>147</v>
      </c>
      <c r="AQ30" s="74" t="s">
        <v>148</v>
      </c>
      <c r="AR30" s="74" t="s">
        <v>147</v>
      </c>
      <c r="AS30" s="74" t="s">
        <v>236</v>
      </c>
      <c r="AT30" s="37">
        <v>3</v>
      </c>
      <c r="AU30" s="23" t="s">
        <v>117</v>
      </c>
      <c r="AV30" s="74" t="s">
        <v>237</v>
      </c>
      <c r="AW30" s="74" t="s">
        <v>187</v>
      </c>
      <c r="AX30" s="74" t="s">
        <v>24</v>
      </c>
      <c r="AY30" s="74" t="s">
        <v>152</v>
      </c>
      <c r="AZ30" s="70"/>
      <c r="BA30" s="70"/>
      <c r="BB30" s="70"/>
      <c r="BC30" s="70">
        <v>500</v>
      </c>
      <c r="BD30" s="74"/>
      <c r="BF30" s="65" t="s">
        <v>153</v>
      </c>
      <c r="BG30" s="65" t="s">
        <v>153</v>
      </c>
      <c r="BH30" s="65" t="s">
        <v>153</v>
      </c>
      <c r="BI30" s="65" t="s">
        <v>154</v>
      </c>
      <c r="BJ30" s="65" t="s">
        <v>155</v>
      </c>
    </row>
    <row r="31" spans="1:80" x14ac:dyDescent="0.2">
      <c r="A31" s="26"/>
      <c r="B31" s="26"/>
      <c r="C31" s="26"/>
      <c r="D31" s="26" t="s">
        <v>144</v>
      </c>
      <c r="E31" s="26" t="s">
        <v>145</v>
      </c>
      <c r="F31" s="26" t="s">
        <v>21</v>
      </c>
      <c r="G31" s="26">
        <v>1</v>
      </c>
      <c r="H31" s="26" t="s">
        <v>147</v>
      </c>
      <c r="I31" s="26" t="s">
        <v>148</v>
      </c>
      <c r="J31" s="26" t="s">
        <v>147</v>
      </c>
      <c r="K31" s="26">
        <v>8042</v>
      </c>
      <c r="L31" s="21" t="s">
        <v>107</v>
      </c>
      <c r="M31" s="26" t="s">
        <v>192</v>
      </c>
      <c r="N31" s="26">
        <v>2014</v>
      </c>
      <c r="O31" s="26" t="s">
        <v>12</v>
      </c>
      <c r="P31" s="26" t="s">
        <v>152</v>
      </c>
      <c r="Q31" s="26">
        <v>0.14499999999999999</v>
      </c>
      <c r="R31" s="26">
        <v>0.2175</v>
      </c>
      <c r="S31" s="26">
        <v>0.28999999999999998</v>
      </c>
      <c r="T31" s="24">
        <v>1.1000000000000001</v>
      </c>
      <c r="V31" s="59">
        <v>0.14499999999999999</v>
      </c>
      <c r="W31" s="60">
        <v>0.14499999999999999</v>
      </c>
      <c r="X31" s="61">
        <v>0.2175</v>
      </c>
      <c r="Y31" s="60">
        <v>0.2175</v>
      </c>
      <c r="Z31" s="61">
        <v>0.28999999999999998</v>
      </c>
      <c r="AA31" s="60">
        <v>0.28999999999999998</v>
      </c>
      <c r="AB31" s="61">
        <v>1.1000000000000001</v>
      </c>
      <c r="AC31" s="62">
        <v>1.1000000000000001</v>
      </c>
      <c r="AE31" s="64" t="s">
        <v>157</v>
      </c>
      <c r="AF31" s="64" t="s">
        <v>157</v>
      </c>
      <c r="AG31" s="64" t="s">
        <v>158</v>
      </c>
      <c r="AH31" s="64" t="s">
        <v>159</v>
      </c>
      <c r="AI31" s="64" t="s">
        <v>90</v>
      </c>
      <c r="AJ31" s="65"/>
      <c r="AK31" s="26"/>
      <c r="AL31" s="70" t="s">
        <v>144</v>
      </c>
      <c r="AM31" s="70" t="s">
        <v>145</v>
      </c>
      <c r="AN31" s="70" t="s">
        <v>21</v>
      </c>
      <c r="AO31" s="70" t="s">
        <v>146</v>
      </c>
      <c r="AP31" s="74" t="s">
        <v>147</v>
      </c>
      <c r="AQ31" s="74" t="s">
        <v>148</v>
      </c>
      <c r="AR31" s="74" t="s">
        <v>147</v>
      </c>
      <c r="AS31" s="74" t="s">
        <v>236</v>
      </c>
      <c r="AT31" s="37">
        <v>3</v>
      </c>
      <c r="AU31" s="23" t="s">
        <v>117</v>
      </c>
      <c r="AV31" s="74" t="s">
        <v>237</v>
      </c>
      <c r="AW31" s="74" t="s">
        <v>164</v>
      </c>
      <c r="AX31" s="74" t="s">
        <v>15</v>
      </c>
      <c r="AY31" s="74" t="s">
        <v>152</v>
      </c>
      <c r="AZ31" s="70">
        <v>14.5</v>
      </c>
      <c r="BA31" s="70">
        <v>21.75</v>
      </c>
      <c r="BB31" s="70">
        <v>29</v>
      </c>
      <c r="BC31" s="70">
        <v>80</v>
      </c>
      <c r="BD31" s="74"/>
      <c r="BF31" s="65" t="s">
        <v>157</v>
      </c>
      <c r="BG31" s="65" t="s">
        <v>157</v>
      </c>
      <c r="BH31" s="65" t="s">
        <v>158</v>
      </c>
      <c r="BI31" s="65" t="s">
        <v>159</v>
      </c>
      <c r="BJ31" s="65" t="s">
        <v>90</v>
      </c>
    </row>
    <row r="32" spans="1:80" x14ac:dyDescent="0.2">
      <c r="A32" s="26"/>
      <c r="B32" s="26"/>
      <c r="C32" s="26"/>
      <c r="D32" s="26" t="s">
        <v>144</v>
      </c>
      <c r="E32" s="26" t="s">
        <v>145</v>
      </c>
      <c r="F32" s="26" t="s">
        <v>21</v>
      </c>
      <c r="G32" s="26">
        <v>1</v>
      </c>
      <c r="H32" s="26" t="s">
        <v>147</v>
      </c>
      <c r="I32" s="26" t="s">
        <v>148</v>
      </c>
      <c r="J32" s="26" t="s">
        <v>147</v>
      </c>
      <c r="K32" s="26">
        <v>8042</v>
      </c>
      <c r="L32" s="21" t="s">
        <v>107</v>
      </c>
      <c r="M32" s="26" t="s">
        <v>192</v>
      </c>
      <c r="N32" s="26">
        <v>2024</v>
      </c>
      <c r="O32" s="26" t="s">
        <v>13</v>
      </c>
      <c r="P32" s="26" t="s">
        <v>152</v>
      </c>
      <c r="Q32" s="26">
        <v>30</v>
      </c>
      <c r="R32" s="26">
        <v>45</v>
      </c>
      <c r="S32" s="26">
        <v>60</v>
      </c>
      <c r="T32" s="24">
        <v>300</v>
      </c>
      <c r="V32" s="59">
        <v>30</v>
      </c>
      <c r="W32" s="60">
        <v>30</v>
      </c>
      <c r="X32" s="61">
        <v>45</v>
      </c>
      <c r="Y32" s="60">
        <v>45</v>
      </c>
      <c r="Z32" s="61">
        <v>60</v>
      </c>
      <c r="AA32" s="60">
        <v>60</v>
      </c>
      <c r="AB32" s="61">
        <v>300</v>
      </c>
      <c r="AC32" s="62">
        <v>300</v>
      </c>
      <c r="AE32" s="64" t="s">
        <v>161</v>
      </c>
      <c r="AF32" s="64" t="s">
        <v>161</v>
      </c>
      <c r="AG32" s="64" t="s">
        <v>161</v>
      </c>
      <c r="AH32" s="64" t="s">
        <v>162</v>
      </c>
      <c r="AI32" s="64" t="s">
        <v>163</v>
      </c>
      <c r="AJ32" s="65"/>
      <c r="AK32" s="26"/>
      <c r="AL32" s="70" t="s">
        <v>144</v>
      </c>
      <c r="AM32" s="70" t="s">
        <v>145</v>
      </c>
      <c r="AN32" s="70" t="s">
        <v>21</v>
      </c>
      <c r="AO32" s="70" t="s">
        <v>146</v>
      </c>
      <c r="AP32" s="74" t="s">
        <v>147</v>
      </c>
      <c r="AQ32" s="74" t="s">
        <v>148</v>
      </c>
      <c r="AR32" s="74" t="s">
        <v>147</v>
      </c>
      <c r="AS32" s="74" t="s">
        <v>236</v>
      </c>
      <c r="AT32" s="37">
        <v>3</v>
      </c>
      <c r="AU32" s="23" t="s">
        <v>117</v>
      </c>
      <c r="AV32" s="74" t="s">
        <v>237</v>
      </c>
      <c r="AW32" s="74" t="s">
        <v>151</v>
      </c>
      <c r="AX32" s="74" t="s">
        <v>3</v>
      </c>
      <c r="AY32" s="74" t="s">
        <v>152</v>
      </c>
      <c r="AZ32" s="70">
        <v>0.375</v>
      </c>
      <c r="BA32" s="70">
        <v>0.5625</v>
      </c>
      <c r="BB32" s="70">
        <v>0.75</v>
      </c>
      <c r="BC32" s="70">
        <v>1.5</v>
      </c>
      <c r="BD32" s="74"/>
      <c r="BF32" s="65" t="s">
        <v>161</v>
      </c>
      <c r="BG32" s="65" t="s">
        <v>161</v>
      </c>
      <c r="BH32" s="65" t="s">
        <v>161</v>
      </c>
      <c r="BI32" s="65" t="s">
        <v>162</v>
      </c>
      <c r="BJ32" s="65" t="s">
        <v>163</v>
      </c>
    </row>
    <row r="33" spans="1:62" x14ac:dyDescent="0.2">
      <c r="A33" s="26"/>
      <c r="B33" s="26"/>
      <c r="C33" s="26"/>
      <c r="D33" s="26" t="s">
        <v>144</v>
      </c>
      <c r="E33" s="26" t="s">
        <v>145</v>
      </c>
      <c r="F33" s="26" t="s">
        <v>21</v>
      </c>
      <c r="G33" s="26">
        <v>1</v>
      </c>
      <c r="H33" s="26" t="s">
        <v>147</v>
      </c>
      <c r="I33" s="26" t="s">
        <v>148</v>
      </c>
      <c r="J33" s="26" t="s">
        <v>147</v>
      </c>
      <c r="K33" s="26">
        <v>8042</v>
      </c>
      <c r="L33" s="21" t="s">
        <v>107</v>
      </c>
      <c r="M33" s="26" t="s">
        <v>192</v>
      </c>
      <c r="N33" s="26">
        <v>2034</v>
      </c>
      <c r="O33" s="26" t="s">
        <v>15</v>
      </c>
      <c r="P33" s="26" t="s">
        <v>152</v>
      </c>
      <c r="Q33" s="26">
        <v>14.5</v>
      </c>
      <c r="R33" s="26">
        <v>21.75</v>
      </c>
      <c r="S33" s="26">
        <v>29</v>
      </c>
      <c r="T33" s="24">
        <v>80</v>
      </c>
      <c r="V33" s="59">
        <v>14.5</v>
      </c>
      <c r="W33" s="60">
        <v>14.5</v>
      </c>
      <c r="X33" s="61">
        <v>21.75</v>
      </c>
      <c r="Y33" s="60">
        <v>21.75</v>
      </c>
      <c r="Z33" s="61">
        <v>29</v>
      </c>
      <c r="AA33" s="60">
        <v>29</v>
      </c>
      <c r="AB33" s="61">
        <v>80</v>
      </c>
      <c r="AC33" s="62">
        <v>80</v>
      </c>
      <c r="AE33" s="64" t="s">
        <v>165</v>
      </c>
      <c r="AF33" s="64" t="s">
        <v>165</v>
      </c>
      <c r="AG33" s="64" t="s">
        <v>165</v>
      </c>
      <c r="AH33" s="64" t="s">
        <v>166</v>
      </c>
      <c r="AI33" s="64" t="s">
        <v>39</v>
      </c>
      <c r="AJ33" s="65"/>
      <c r="AK33" s="26"/>
      <c r="AL33" s="70" t="s">
        <v>144</v>
      </c>
      <c r="AM33" s="70" t="s">
        <v>145</v>
      </c>
      <c r="AN33" s="70" t="s">
        <v>21</v>
      </c>
      <c r="AO33" s="70" t="s">
        <v>146</v>
      </c>
      <c r="AP33" s="74" t="s">
        <v>147</v>
      </c>
      <c r="AQ33" s="74" t="s">
        <v>148</v>
      </c>
      <c r="AR33" s="74" t="s">
        <v>147</v>
      </c>
      <c r="AS33" s="74" t="s">
        <v>236</v>
      </c>
      <c r="AT33" s="37">
        <v>3</v>
      </c>
      <c r="AU33" s="23" t="s">
        <v>117</v>
      </c>
      <c r="AV33" s="74" t="s">
        <v>237</v>
      </c>
      <c r="AW33" s="74" t="s">
        <v>167</v>
      </c>
      <c r="AX33" s="74" t="s">
        <v>16</v>
      </c>
      <c r="AY33" s="74" t="s">
        <v>152</v>
      </c>
      <c r="AZ33" s="70">
        <v>4</v>
      </c>
      <c r="BA33" s="70">
        <v>6</v>
      </c>
      <c r="BB33" s="70">
        <v>8</v>
      </c>
      <c r="BC33" s="70">
        <v>25</v>
      </c>
      <c r="BD33" s="74"/>
      <c r="BF33" s="65" t="s">
        <v>165</v>
      </c>
      <c r="BG33" s="65" t="s">
        <v>165</v>
      </c>
      <c r="BH33" s="65" t="s">
        <v>165</v>
      </c>
      <c r="BI33" s="65" t="s">
        <v>166</v>
      </c>
      <c r="BJ33" s="65" t="s">
        <v>39</v>
      </c>
    </row>
    <row r="34" spans="1:62" x14ac:dyDescent="0.2">
      <c r="A34" s="26"/>
      <c r="B34" s="26"/>
      <c r="C34" s="26"/>
      <c r="D34" s="26" t="s">
        <v>144</v>
      </c>
      <c r="E34" s="26" t="s">
        <v>145</v>
      </c>
      <c r="F34" s="26" t="s">
        <v>21</v>
      </c>
      <c r="G34" s="26">
        <v>1</v>
      </c>
      <c r="H34" s="26" t="s">
        <v>147</v>
      </c>
      <c r="I34" s="26" t="s">
        <v>148</v>
      </c>
      <c r="J34" s="26" t="s">
        <v>147</v>
      </c>
      <c r="K34" s="26">
        <v>8042</v>
      </c>
      <c r="L34" s="21" t="s">
        <v>107</v>
      </c>
      <c r="M34" s="26" t="s">
        <v>192</v>
      </c>
      <c r="N34" s="26">
        <v>2044</v>
      </c>
      <c r="O34" s="26" t="s">
        <v>16</v>
      </c>
      <c r="P34" s="26" t="s">
        <v>152</v>
      </c>
      <c r="Q34" s="26">
        <v>4</v>
      </c>
      <c r="R34" s="26">
        <v>6</v>
      </c>
      <c r="S34" s="26">
        <v>8</v>
      </c>
      <c r="T34" s="24">
        <v>25</v>
      </c>
      <c r="V34" s="59">
        <v>4</v>
      </c>
      <c r="W34" s="60">
        <v>4</v>
      </c>
      <c r="X34" s="61">
        <v>6</v>
      </c>
      <c r="Y34" s="60">
        <v>6</v>
      </c>
      <c r="Z34" s="61">
        <v>8</v>
      </c>
      <c r="AA34" s="60">
        <v>8</v>
      </c>
      <c r="AB34" s="61">
        <v>25</v>
      </c>
      <c r="AC34" s="62">
        <v>25</v>
      </c>
      <c r="AE34" s="64" t="s">
        <v>168</v>
      </c>
      <c r="AF34" s="64" t="s">
        <v>169</v>
      </c>
      <c r="AG34" s="64" t="s">
        <v>169</v>
      </c>
      <c r="AH34" s="64" t="s">
        <v>159</v>
      </c>
      <c r="AI34" s="64" t="s">
        <v>64</v>
      </c>
      <c r="AJ34" s="65"/>
      <c r="AK34" s="26"/>
      <c r="AL34" s="70" t="s">
        <v>144</v>
      </c>
      <c r="AM34" s="70" t="s">
        <v>145</v>
      </c>
      <c r="AN34" s="70" t="s">
        <v>21</v>
      </c>
      <c r="AO34" s="70" t="s">
        <v>146</v>
      </c>
      <c r="AP34" s="74" t="s">
        <v>147</v>
      </c>
      <c r="AQ34" s="74" t="s">
        <v>148</v>
      </c>
      <c r="AR34" s="74" t="s">
        <v>147</v>
      </c>
      <c r="AS34" s="74" t="s">
        <v>236</v>
      </c>
      <c r="AT34" s="37">
        <v>3</v>
      </c>
      <c r="AU34" s="23" t="s">
        <v>117</v>
      </c>
      <c r="AV34" s="74" t="s">
        <v>237</v>
      </c>
      <c r="AW34" s="74" t="s">
        <v>170</v>
      </c>
      <c r="AX34" s="74" t="s">
        <v>17</v>
      </c>
      <c r="AY34" s="74" t="s">
        <v>152</v>
      </c>
      <c r="AZ34" s="70">
        <v>49.5</v>
      </c>
      <c r="BA34" s="70">
        <v>74.25</v>
      </c>
      <c r="BB34" s="70">
        <v>99</v>
      </c>
      <c r="BC34" s="70">
        <v>350</v>
      </c>
      <c r="BD34" s="74"/>
      <c r="BF34" s="65" t="s">
        <v>168</v>
      </c>
      <c r="BG34" s="65" t="s">
        <v>169</v>
      </c>
      <c r="BH34" s="65" t="s">
        <v>169</v>
      </c>
      <c r="BI34" s="65" t="s">
        <v>159</v>
      </c>
      <c r="BJ34" s="65" t="s">
        <v>64</v>
      </c>
    </row>
    <row r="35" spans="1:62" x14ac:dyDescent="0.2">
      <c r="A35" s="26"/>
      <c r="B35" s="26"/>
      <c r="C35" s="26"/>
      <c r="D35" s="26" t="s">
        <v>144</v>
      </c>
      <c r="E35" s="26" t="s">
        <v>145</v>
      </c>
      <c r="F35" s="26" t="s">
        <v>21</v>
      </c>
      <c r="G35" s="26">
        <v>1</v>
      </c>
      <c r="H35" s="26" t="s">
        <v>147</v>
      </c>
      <c r="I35" s="26" t="s">
        <v>148</v>
      </c>
      <c r="J35" s="26" t="s">
        <v>147</v>
      </c>
      <c r="K35" s="26">
        <v>8042</v>
      </c>
      <c r="L35" s="21" t="s">
        <v>107</v>
      </c>
      <c r="M35" s="26" t="s">
        <v>192</v>
      </c>
      <c r="N35" s="26">
        <v>2064</v>
      </c>
      <c r="O35" s="26" t="s">
        <v>17</v>
      </c>
      <c r="P35" s="26" t="s">
        <v>152</v>
      </c>
      <c r="Q35" s="26">
        <v>49.5</v>
      </c>
      <c r="R35" s="26">
        <v>74.25</v>
      </c>
      <c r="S35" s="26">
        <v>99</v>
      </c>
      <c r="T35" s="24">
        <v>350</v>
      </c>
      <c r="V35" s="59">
        <v>49.5</v>
      </c>
      <c r="W35" s="60">
        <v>49.5</v>
      </c>
      <c r="X35" s="61">
        <v>74.25</v>
      </c>
      <c r="Y35" s="60">
        <v>74.25</v>
      </c>
      <c r="Z35" s="61">
        <v>99</v>
      </c>
      <c r="AA35" s="60">
        <v>99</v>
      </c>
      <c r="AB35" s="61">
        <v>350</v>
      </c>
      <c r="AC35" s="62">
        <v>350</v>
      </c>
      <c r="AE35" s="64" t="s">
        <v>91</v>
      </c>
      <c r="AF35" s="64" t="s">
        <v>91</v>
      </c>
      <c r="AG35" s="64" t="s">
        <v>91</v>
      </c>
      <c r="AH35" s="64" t="s">
        <v>159</v>
      </c>
      <c r="AI35" s="64" t="s">
        <v>90</v>
      </c>
      <c r="AJ35" s="65"/>
      <c r="AK35" s="26"/>
      <c r="AL35" s="70" t="s">
        <v>144</v>
      </c>
      <c r="AM35" s="70" t="s">
        <v>145</v>
      </c>
      <c r="AN35" s="70" t="s">
        <v>21</v>
      </c>
      <c r="AO35" s="70" t="s">
        <v>146</v>
      </c>
      <c r="AP35" s="74" t="s">
        <v>147</v>
      </c>
      <c r="AQ35" s="74" t="s">
        <v>148</v>
      </c>
      <c r="AR35" s="74" t="s">
        <v>147</v>
      </c>
      <c r="AS35" s="74" t="s">
        <v>236</v>
      </c>
      <c r="AT35" s="37">
        <v>3</v>
      </c>
      <c r="AU35" s="23" t="s">
        <v>117</v>
      </c>
      <c r="AV35" s="74" t="s">
        <v>237</v>
      </c>
      <c r="AW35" s="74" t="s">
        <v>181</v>
      </c>
      <c r="AX35" s="74" t="s">
        <v>22</v>
      </c>
      <c r="AY35" s="74" t="s">
        <v>152</v>
      </c>
      <c r="AZ35" s="70">
        <v>4.6449999999999996</v>
      </c>
      <c r="BA35" s="70">
        <v>6.9675000000000002</v>
      </c>
      <c r="BB35" s="70">
        <v>9.2899999999999991</v>
      </c>
      <c r="BC35" s="70">
        <v>12</v>
      </c>
      <c r="BD35" s="74"/>
      <c r="BF35" s="65" t="s">
        <v>91</v>
      </c>
      <c r="BG35" s="65" t="s">
        <v>91</v>
      </c>
      <c r="BH35" s="65" t="s">
        <v>91</v>
      </c>
      <c r="BI35" s="65" t="s">
        <v>159</v>
      </c>
      <c r="BJ35" s="65" t="s">
        <v>90</v>
      </c>
    </row>
    <row r="36" spans="1:62" x14ac:dyDescent="0.2">
      <c r="A36" s="26"/>
      <c r="B36" s="26"/>
      <c r="C36" s="26"/>
      <c r="D36" s="26" t="s">
        <v>144</v>
      </c>
      <c r="E36" s="26" t="s">
        <v>145</v>
      </c>
      <c r="F36" s="26" t="s">
        <v>21</v>
      </c>
      <c r="G36" s="26">
        <v>1</v>
      </c>
      <c r="H36" s="26" t="s">
        <v>147</v>
      </c>
      <c r="I36" s="26" t="s">
        <v>148</v>
      </c>
      <c r="J36" s="26" t="s">
        <v>147</v>
      </c>
      <c r="K36" s="26">
        <v>8042</v>
      </c>
      <c r="L36" s="21" t="s">
        <v>107</v>
      </c>
      <c r="M36" s="26" t="s">
        <v>192</v>
      </c>
      <c r="N36" s="26">
        <v>2074</v>
      </c>
      <c r="O36" s="26" t="s">
        <v>18</v>
      </c>
      <c r="P36" s="24" t="s">
        <v>152</v>
      </c>
      <c r="S36" s="26"/>
      <c r="T36" s="24">
        <v>0.1</v>
      </c>
      <c r="V36" s="59">
        <v>0</v>
      </c>
      <c r="W36" s="60">
        <v>0</v>
      </c>
      <c r="X36" s="61">
        <v>0</v>
      </c>
      <c r="Y36" s="60">
        <v>0</v>
      </c>
      <c r="Z36" s="61">
        <v>0</v>
      </c>
      <c r="AA36" s="60">
        <v>0</v>
      </c>
      <c r="AB36" s="61">
        <v>0.1</v>
      </c>
      <c r="AC36" s="62">
        <v>0.1</v>
      </c>
      <c r="AE36" s="64" t="s">
        <v>172</v>
      </c>
      <c r="AF36" s="64" t="s">
        <v>172</v>
      </c>
      <c r="AG36" s="64" t="s">
        <v>172</v>
      </c>
      <c r="AH36" s="64" t="s">
        <v>172</v>
      </c>
      <c r="AI36" s="64" t="s">
        <v>90</v>
      </c>
      <c r="AJ36" s="65"/>
      <c r="AK36" s="26"/>
      <c r="AL36" s="70" t="s">
        <v>144</v>
      </c>
      <c r="AM36" s="70" t="s">
        <v>145</v>
      </c>
      <c r="AN36" s="70" t="s">
        <v>21</v>
      </c>
      <c r="AO36" s="70" t="s">
        <v>146</v>
      </c>
      <c r="AP36" s="74" t="s">
        <v>147</v>
      </c>
      <c r="AQ36" s="74" t="s">
        <v>148</v>
      </c>
      <c r="AR36" s="74" t="s">
        <v>147</v>
      </c>
      <c r="AS36" s="74" t="s">
        <v>236</v>
      </c>
      <c r="AT36" s="37">
        <v>3</v>
      </c>
      <c r="AU36" s="23" t="s">
        <v>117</v>
      </c>
      <c r="AV36" s="74" t="s">
        <v>237</v>
      </c>
      <c r="AW36" s="74" t="s">
        <v>156</v>
      </c>
      <c r="AX36" s="74" t="s">
        <v>12</v>
      </c>
      <c r="AY36" s="74" t="s">
        <v>152</v>
      </c>
      <c r="AZ36" s="70">
        <v>0.14499999999999999</v>
      </c>
      <c r="BA36" s="70">
        <v>0.2175</v>
      </c>
      <c r="BB36" s="70">
        <v>0.28999999999999998</v>
      </c>
      <c r="BC36" s="70">
        <v>1.1000000000000001</v>
      </c>
      <c r="BD36" s="74"/>
      <c r="BF36" s="65" t="s">
        <v>172</v>
      </c>
      <c r="BG36" s="65" t="s">
        <v>172</v>
      </c>
      <c r="BH36" s="65" t="s">
        <v>172</v>
      </c>
      <c r="BI36" s="65" t="s">
        <v>172</v>
      </c>
      <c r="BJ36" s="65" t="s">
        <v>90</v>
      </c>
    </row>
    <row r="37" spans="1:62" x14ac:dyDescent="0.2">
      <c r="A37" s="26"/>
      <c r="B37" s="26"/>
      <c r="C37" s="26"/>
      <c r="D37" s="26" t="s">
        <v>144</v>
      </c>
      <c r="E37" s="26" t="s">
        <v>145</v>
      </c>
      <c r="F37" s="26" t="s">
        <v>21</v>
      </c>
      <c r="G37" s="26">
        <v>1</v>
      </c>
      <c r="H37" s="26" t="s">
        <v>147</v>
      </c>
      <c r="I37" s="26" t="s">
        <v>148</v>
      </c>
      <c r="J37" s="26" t="s">
        <v>147</v>
      </c>
      <c r="K37" s="26">
        <v>8042</v>
      </c>
      <c r="L37" s="21" t="s">
        <v>107</v>
      </c>
      <c r="M37" s="26" t="s">
        <v>192</v>
      </c>
      <c r="N37" s="26">
        <v>2105</v>
      </c>
      <c r="O37" s="26" t="s">
        <v>19</v>
      </c>
      <c r="P37" s="26" t="s">
        <v>152</v>
      </c>
      <c r="Q37" s="26">
        <v>17</v>
      </c>
      <c r="R37" s="26">
        <v>25.5</v>
      </c>
      <c r="S37" s="26">
        <v>34</v>
      </c>
      <c r="T37" s="24">
        <v>300</v>
      </c>
      <c r="V37" s="59">
        <v>17</v>
      </c>
      <c r="W37" s="60">
        <v>17</v>
      </c>
      <c r="X37" s="61">
        <v>25.5</v>
      </c>
      <c r="Y37" s="60">
        <v>25.5</v>
      </c>
      <c r="Z37" s="61">
        <v>34</v>
      </c>
      <c r="AA37" s="60">
        <v>34</v>
      </c>
      <c r="AB37" s="61">
        <v>300</v>
      </c>
      <c r="AC37" s="62">
        <v>300</v>
      </c>
      <c r="AE37" s="64" t="s">
        <v>174</v>
      </c>
      <c r="AF37" s="64" t="s">
        <v>174</v>
      </c>
      <c r="AG37" s="64" t="s">
        <v>174</v>
      </c>
      <c r="AH37" s="64" t="s">
        <v>175</v>
      </c>
      <c r="AI37" s="64" t="s">
        <v>87</v>
      </c>
      <c r="AJ37" s="65"/>
      <c r="AK37" s="26"/>
      <c r="AL37" s="70" t="s">
        <v>144</v>
      </c>
      <c r="AM37" s="70" t="s">
        <v>145</v>
      </c>
      <c r="AN37" s="70" t="s">
        <v>21</v>
      </c>
      <c r="AO37" s="70" t="s">
        <v>146</v>
      </c>
      <c r="AP37" s="74" t="s">
        <v>147</v>
      </c>
      <c r="AQ37" s="74" t="s">
        <v>148</v>
      </c>
      <c r="AR37" s="74" t="s">
        <v>147</v>
      </c>
      <c r="AS37" s="74" t="s">
        <v>236</v>
      </c>
      <c r="AT37" s="37">
        <v>3</v>
      </c>
      <c r="AU37" s="23" t="s">
        <v>117</v>
      </c>
      <c r="AV37" s="74" t="s">
        <v>237</v>
      </c>
      <c r="AW37" s="74" t="s">
        <v>160</v>
      </c>
      <c r="AX37" s="74" t="s">
        <v>13</v>
      </c>
      <c r="AY37" s="74" t="s">
        <v>152</v>
      </c>
      <c r="AZ37" s="70">
        <v>30</v>
      </c>
      <c r="BA37" s="70">
        <v>45</v>
      </c>
      <c r="BB37" s="70">
        <v>60</v>
      </c>
      <c r="BC37" s="70">
        <v>300</v>
      </c>
      <c r="BD37" s="74"/>
      <c r="BF37" s="65" t="s">
        <v>174</v>
      </c>
      <c r="BG37" s="65" t="s">
        <v>174</v>
      </c>
      <c r="BH37" s="65" t="s">
        <v>174</v>
      </c>
      <c r="BI37" s="65" t="s">
        <v>175</v>
      </c>
      <c r="BJ37" s="65" t="s">
        <v>87</v>
      </c>
    </row>
    <row r="38" spans="1:62" x14ac:dyDescent="0.2">
      <c r="A38" s="26"/>
      <c r="B38" s="26"/>
      <c r="C38" s="26"/>
      <c r="D38" s="26" t="s">
        <v>144</v>
      </c>
      <c r="E38" s="26" t="s">
        <v>145</v>
      </c>
      <c r="F38" s="26" t="s">
        <v>21</v>
      </c>
      <c r="G38" s="26">
        <v>1</v>
      </c>
      <c r="H38" s="26" t="s">
        <v>147</v>
      </c>
      <c r="I38" s="26" t="s">
        <v>148</v>
      </c>
      <c r="J38" s="26" t="s">
        <v>147</v>
      </c>
      <c r="K38" s="26">
        <v>8042</v>
      </c>
      <c r="L38" s="21" t="s">
        <v>107</v>
      </c>
      <c r="M38" s="26" t="s">
        <v>192</v>
      </c>
      <c r="N38" s="26">
        <v>2115</v>
      </c>
      <c r="O38" s="26" t="s">
        <v>20</v>
      </c>
      <c r="P38" s="26" t="s">
        <v>152</v>
      </c>
      <c r="Q38" s="26">
        <v>0.14499999999999999</v>
      </c>
      <c r="R38" s="26">
        <v>0.2175</v>
      </c>
      <c r="S38" s="26">
        <v>0.28999999999999998</v>
      </c>
      <c r="T38" s="24">
        <v>0.6</v>
      </c>
      <c r="V38" s="59">
        <v>0.14499999999999999</v>
      </c>
      <c r="W38" s="60">
        <v>0.14499999999999999</v>
      </c>
      <c r="X38" s="61">
        <v>0.2175</v>
      </c>
      <c r="Y38" s="60">
        <v>0.2175</v>
      </c>
      <c r="Z38" s="61">
        <v>0.28999999999999998</v>
      </c>
      <c r="AA38" s="60">
        <v>0.28999999999999998</v>
      </c>
      <c r="AB38" s="61">
        <v>0.6</v>
      </c>
      <c r="AC38" s="62">
        <v>0.6</v>
      </c>
      <c r="AE38" s="64" t="s">
        <v>88</v>
      </c>
      <c r="AF38" s="64" t="s">
        <v>88</v>
      </c>
      <c r="AG38" s="64" t="s">
        <v>88</v>
      </c>
      <c r="AH38" s="64" t="s">
        <v>9</v>
      </c>
      <c r="AI38" s="64" t="s">
        <v>155</v>
      </c>
      <c r="AJ38" s="65"/>
      <c r="AK38" s="26"/>
      <c r="AL38" s="70" t="s">
        <v>144</v>
      </c>
      <c r="AM38" s="70" t="s">
        <v>145</v>
      </c>
      <c r="AN38" s="70" t="s">
        <v>21</v>
      </c>
      <c r="AO38" s="70" t="s">
        <v>146</v>
      </c>
      <c r="AP38" s="74" t="s">
        <v>147</v>
      </c>
      <c r="AQ38" s="74" t="s">
        <v>148</v>
      </c>
      <c r="AR38" s="74" t="s">
        <v>147</v>
      </c>
      <c r="AS38" s="74" t="s">
        <v>236</v>
      </c>
      <c r="AT38" s="37">
        <v>3</v>
      </c>
      <c r="AU38" s="23" t="s">
        <v>117</v>
      </c>
      <c r="AV38" s="74" t="s">
        <v>237</v>
      </c>
      <c r="AW38" s="74" t="s">
        <v>183</v>
      </c>
      <c r="AX38" s="74" t="s">
        <v>23</v>
      </c>
      <c r="AY38" s="74" t="s">
        <v>152</v>
      </c>
      <c r="AZ38" s="70">
        <v>2.2450000000000001</v>
      </c>
      <c r="BA38" s="70">
        <v>3.3675000000000002</v>
      </c>
      <c r="BB38" s="70">
        <v>4.49</v>
      </c>
      <c r="BC38" s="70">
        <v>6.5</v>
      </c>
      <c r="BD38" s="74"/>
      <c r="BF38" s="65" t="s">
        <v>88</v>
      </c>
      <c r="BG38" s="65" t="s">
        <v>88</v>
      </c>
      <c r="BH38" s="65" t="s">
        <v>88</v>
      </c>
      <c r="BI38" s="65" t="s">
        <v>9</v>
      </c>
      <c r="BJ38" s="65" t="s">
        <v>155</v>
      </c>
    </row>
    <row r="39" spans="1:62" x14ac:dyDescent="0.2">
      <c r="A39" s="26"/>
      <c r="B39" s="26"/>
      <c r="C39" s="26"/>
      <c r="D39" s="26" t="s">
        <v>144</v>
      </c>
      <c r="E39" s="26" t="s">
        <v>145</v>
      </c>
      <c r="F39" s="26" t="s">
        <v>21</v>
      </c>
      <c r="G39" s="26">
        <v>1</v>
      </c>
      <c r="H39" s="26" t="s">
        <v>147</v>
      </c>
      <c r="I39" s="26" t="s">
        <v>148</v>
      </c>
      <c r="J39" s="26" t="s">
        <v>147</v>
      </c>
      <c r="K39" s="26">
        <v>8042</v>
      </c>
      <c r="L39" s="21" t="s">
        <v>107</v>
      </c>
      <c r="M39" s="26" t="s">
        <v>192</v>
      </c>
      <c r="N39" s="26">
        <v>2124</v>
      </c>
      <c r="O39" s="26" t="s">
        <v>21</v>
      </c>
      <c r="P39" s="26" t="s">
        <v>152</v>
      </c>
      <c r="Q39" s="26">
        <v>0.14499999999999999</v>
      </c>
      <c r="R39" s="26">
        <v>0.2175</v>
      </c>
      <c r="S39" s="26">
        <v>0.28999999999999998</v>
      </c>
      <c r="T39" s="24">
        <v>0.6</v>
      </c>
      <c r="V39" s="59">
        <v>0.14499999999999999</v>
      </c>
      <c r="W39" s="60">
        <v>0.14499999999999999</v>
      </c>
      <c r="X39" s="61">
        <v>0.2175</v>
      </c>
      <c r="Y39" s="60">
        <v>0.2175</v>
      </c>
      <c r="Z39" s="61">
        <v>0.28999999999999998</v>
      </c>
      <c r="AA39" s="60">
        <v>0.28999999999999998</v>
      </c>
      <c r="AB39" s="61">
        <v>0.6</v>
      </c>
      <c r="AC39" s="62">
        <v>0.6</v>
      </c>
      <c r="AE39" s="64" t="s">
        <v>178</v>
      </c>
      <c r="AF39" s="64" t="s">
        <v>178</v>
      </c>
      <c r="AG39" s="64" t="s">
        <v>179</v>
      </c>
      <c r="AH39" s="64" t="s">
        <v>180</v>
      </c>
      <c r="AI39" s="64" t="s">
        <v>71</v>
      </c>
      <c r="AJ39" s="65"/>
      <c r="AK39" s="26"/>
      <c r="AL39" s="70" t="s">
        <v>144</v>
      </c>
      <c r="AM39" s="70" t="s">
        <v>145</v>
      </c>
      <c r="AN39" s="70" t="s">
        <v>21</v>
      </c>
      <c r="AO39" s="70" t="s">
        <v>146</v>
      </c>
      <c r="AP39" s="74" t="s">
        <v>147</v>
      </c>
      <c r="AQ39" s="74" t="s">
        <v>148</v>
      </c>
      <c r="AR39" s="74" t="s">
        <v>147</v>
      </c>
      <c r="AS39" s="74" t="s">
        <v>236</v>
      </c>
      <c r="AT39" s="37">
        <v>3</v>
      </c>
      <c r="AU39" s="23" t="s">
        <v>117</v>
      </c>
      <c r="AV39" s="74" t="s">
        <v>237</v>
      </c>
      <c r="AW39" s="74" t="s">
        <v>171</v>
      </c>
      <c r="AX39" s="74" t="s">
        <v>18</v>
      </c>
      <c r="AY39" s="74" t="s">
        <v>152</v>
      </c>
      <c r="AZ39" s="70"/>
      <c r="BA39" s="70"/>
      <c r="BB39" s="70"/>
      <c r="BC39" s="70">
        <v>0.1</v>
      </c>
      <c r="BD39" s="74"/>
      <c r="BF39" s="65" t="s">
        <v>178</v>
      </c>
      <c r="BG39" s="65" t="s">
        <v>178</v>
      </c>
      <c r="BH39" s="65" t="s">
        <v>179</v>
      </c>
      <c r="BI39" s="65" t="s">
        <v>180</v>
      </c>
      <c r="BJ39" s="65" t="s">
        <v>71</v>
      </c>
    </row>
    <row r="40" spans="1:62" x14ac:dyDescent="0.2">
      <c r="A40" s="26"/>
      <c r="B40" s="26"/>
      <c r="C40" s="26"/>
      <c r="D40" s="26" t="s">
        <v>144</v>
      </c>
      <c r="E40" s="26" t="s">
        <v>145</v>
      </c>
      <c r="F40" s="26" t="s">
        <v>21</v>
      </c>
      <c r="G40" s="26">
        <v>1</v>
      </c>
      <c r="H40" s="26" t="s">
        <v>147</v>
      </c>
      <c r="I40" s="26" t="s">
        <v>148</v>
      </c>
      <c r="J40" s="26" t="s">
        <v>147</v>
      </c>
      <c r="K40" s="26">
        <v>8042</v>
      </c>
      <c r="L40" s="21" t="s">
        <v>107</v>
      </c>
      <c r="M40" s="26" t="s">
        <v>192</v>
      </c>
      <c r="N40" s="26">
        <v>2134</v>
      </c>
      <c r="O40" s="26" t="s">
        <v>22</v>
      </c>
      <c r="P40" s="26" t="s">
        <v>152</v>
      </c>
      <c r="Q40" s="26">
        <v>4.6449999999999996</v>
      </c>
      <c r="R40" s="26">
        <v>6.9675000000000002</v>
      </c>
      <c r="S40" s="26">
        <v>9.2899999999999991</v>
      </c>
      <c r="T40" s="24">
        <v>12</v>
      </c>
      <c r="V40" s="59">
        <v>4.6449999999999996</v>
      </c>
      <c r="W40" s="60">
        <v>4.6449999999999996</v>
      </c>
      <c r="X40" s="61">
        <v>6.9675000000000002</v>
      </c>
      <c r="Y40" s="60">
        <v>6.9675000000000002</v>
      </c>
      <c r="Z40" s="61">
        <v>9.2899999999999991</v>
      </c>
      <c r="AA40" s="60">
        <v>9.2899999999999991</v>
      </c>
      <c r="AB40" s="61">
        <v>12</v>
      </c>
      <c r="AC40" s="62">
        <v>12</v>
      </c>
      <c r="AE40" s="64" t="s">
        <v>182</v>
      </c>
      <c r="AF40" s="64" t="s">
        <v>182</v>
      </c>
      <c r="AG40" s="64" t="s">
        <v>182</v>
      </c>
      <c r="AH40" s="64" t="s">
        <v>76</v>
      </c>
      <c r="AI40" s="64" t="s">
        <v>76</v>
      </c>
      <c r="AJ40" s="65"/>
      <c r="AK40" s="26"/>
      <c r="AL40" s="70" t="s">
        <v>144</v>
      </c>
      <c r="AM40" s="70" t="s">
        <v>145</v>
      </c>
      <c r="AN40" s="70" t="s">
        <v>21</v>
      </c>
      <c r="AO40" s="70" t="s">
        <v>146</v>
      </c>
      <c r="AP40" s="74" t="s">
        <v>147</v>
      </c>
      <c r="AQ40" s="74" t="s">
        <v>148</v>
      </c>
      <c r="AR40" s="74" t="s">
        <v>147</v>
      </c>
      <c r="AS40" s="74" t="s">
        <v>236</v>
      </c>
      <c r="AT40" s="37">
        <v>3</v>
      </c>
      <c r="AU40" s="23" t="s">
        <v>117</v>
      </c>
      <c r="AV40" s="74" t="s">
        <v>237</v>
      </c>
      <c r="AW40" s="74" t="s">
        <v>188</v>
      </c>
      <c r="AX40" s="74" t="s">
        <v>189</v>
      </c>
      <c r="AY40" s="74" t="s">
        <v>190</v>
      </c>
      <c r="AZ40" s="70">
        <v>0.89500000000000002</v>
      </c>
      <c r="BA40" s="70">
        <v>1.3425</v>
      </c>
      <c r="BB40" s="70">
        <v>1.79</v>
      </c>
      <c r="BC40" s="70">
        <v>2.5</v>
      </c>
      <c r="BD40" s="74"/>
      <c r="BF40" s="65" t="s">
        <v>182</v>
      </c>
      <c r="BG40" s="65" t="s">
        <v>182</v>
      </c>
      <c r="BH40" s="65" t="s">
        <v>182</v>
      </c>
      <c r="BI40" s="65" t="s">
        <v>76</v>
      </c>
      <c r="BJ40" s="65" t="s">
        <v>76</v>
      </c>
    </row>
    <row r="41" spans="1:62" x14ac:dyDescent="0.2">
      <c r="A41" s="26"/>
      <c r="B41" s="26"/>
      <c r="C41" s="26"/>
      <c r="D41" s="26" t="s">
        <v>144</v>
      </c>
      <c r="E41" s="26" t="s">
        <v>145</v>
      </c>
      <c r="F41" s="26" t="s">
        <v>21</v>
      </c>
      <c r="G41" s="26">
        <v>1</v>
      </c>
      <c r="H41" s="26" t="s">
        <v>147</v>
      </c>
      <c r="I41" s="26" t="s">
        <v>148</v>
      </c>
      <c r="J41" s="26" t="s">
        <v>147</v>
      </c>
      <c r="K41" s="26">
        <v>8042</v>
      </c>
      <c r="L41" s="21" t="s">
        <v>107</v>
      </c>
      <c r="M41" s="26" t="s">
        <v>192</v>
      </c>
      <c r="N41" s="26">
        <v>2142</v>
      </c>
      <c r="O41" s="26" t="s">
        <v>23</v>
      </c>
      <c r="P41" s="26" t="s">
        <v>152</v>
      </c>
      <c r="Q41" s="26">
        <v>2.2450000000000001</v>
      </c>
      <c r="R41" s="26">
        <v>3.3675000000000002</v>
      </c>
      <c r="S41" s="26">
        <v>4.49</v>
      </c>
      <c r="T41" s="24">
        <v>6.5</v>
      </c>
      <c r="V41" s="59">
        <v>2.2450000000000001</v>
      </c>
      <c r="W41" s="60">
        <v>2.2450000000000001</v>
      </c>
      <c r="X41" s="61">
        <v>3.3675000000000002</v>
      </c>
      <c r="Y41" s="60">
        <v>3.3675000000000002</v>
      </c>
      <c r="Z41" s="61">
        <v>4.49</v>
      </c>
      <c r="AA41" s="60">
        <v>4.49</v>
      </c>
      <c r="AB41" s="61">
        <v>6.5</v>
      </c>
      <c r="AC41" s="62">
        <v>6.5</v>
      </c>
      <c r="AE41" s="64" t="s">
        <v>184</v>
      </c>
      <c r="AF41" s="64" t="s">
        <v>185</v>
      </c>
      <c r="AG41" s="64" t="s">
        <v>186</v>
      </c>
      <c r="AH41" s="64" t="s">
        <v>76</v>
      </c>
      <c r="AI41" s="64" t="s">
        <v>85</v>
      </c>
      <c r="AJ41" s="65"/>
      <c r="AK41" s="26"/>
      <c r="AL41" s="70" t="s">
        <v>144</v>
      </c>
      <c r="AM41" s="70" t="s">
        <v>145</v>
      </c>
      <c r="AN41" s="70" t="s">
        <v>21</v>
      </c>
      <c r="AO41" s="70" t="s">
        <v>146</v>
      </c>
      <c r="AP41" s="74" t="s">
        <v>147</v>
      </c>
      <c r="AQ41" s="74" t="s">
        <v>148</v>
      </c>
      <c r="AR41" s="74" t="s">
        <v>147</v>
      </c>
      <c r="AS41" s="74" t="s">
        <v>236</v>
      </c>
      <c r="AT41" s="37">
        <v>3</v>
      </c>
      <c r="AU41" s="23" t="s">
        <v>117</v>
      </c>
      <c r="AV41" s="74" t="s">
        <v>237</v>
      </c>
      <c r="AW41" s="74" t="s">
        <v>177</v>
      </c>
      <c r="AX41" s="74" t="s">
        <v>21</v>
      </c>
      <c r="AY41" s="74" t="s">
        <v>152</v>
      </c>
      <c r="AZ41" s="70">
        <v>0.14499999999999999</v>
      </c>
      <c r="BA41" s="70">
        <v>0.2175</v>
      </c>
      <c r="BB41" s="70">
        <v>0.28999999999999998</v>
      </c>
      <c r="BC41" s="70">
        <v>0.6</v>
      </c>
      <c r="BD41" s="74"/>
      <c r="BF41" s="65" t="s">
        <v>184</v>
      </c>
      <c r="BG41" s="65" t="s">
        <v>185</v>
      </c>
      <c r="BH41" s="65" t="s">
        <v>186</v>
      </c>
      <c r="BI41" s="65" t="s">
        <v>76</v>
      </c>
      <c r="BJ41" s="65" t="s">
        <v>85</v>
      </c>
    </row>
    <row r="42" spans="1:62" x14ac:dyDescent="0.2">
      <c r="A42" s="26"/>
      <c r="B42" s="26"/>
      <c r="C42" s="26"/>
      <c r="D42" s="26" t="s">
        <v>144</v>
      </c>
      <c r="E42" s="26" t="s">
        <v>145</v>
      </c>
      <c r="F42" s="26" t="s">
        <v>21</v>
      </c>
      <c r="G42" s="26">
        <v>1</v>
      </c>
      <c r="H42" s="26" t="s">
        <v>147</v>
      </c>
      <c r="I42" s="26" t="s">
        <v>148</v>
      </c>
      <c r="J42" s="26" t="s">
        <v>147</v>
      </c>
      <c r="K42" s="26">
        <v>8042</v>
      </c>
      <c r="L42" s="21" t="s">
        <v>107</v>
      </c>
      <c r="M42" s="26" t="s">
        <v>192</v>
      </c>
      <c r="N42" s="26">
        <v>2163</v>
      </c>
      <c r="O42" s="26" t="s">
        <v>24</v>
      </c>
      <c r="P42" s="24" t="s">
        <v>152</v>
      </c>
      <c r="S42" s="26"/>
      <c r="T42" s="24">
        <v>500</v>
      </c>
      <c r="V42" s="59">
        <v>0</v>
      </c>
      <c r="W42" s="60">
        <v>0</v>
      </c>
      <c r="X42" s="61">
        <v>0</v>
      </c>
      <c r="Y42" s="60">
        <v>0</v>
      </c>
      <c r="Z42" s="61">
        <v>0</v>
      </c>
      <c r="AA42" s="60">
        <v>0</v>
      </c>
      <c r="AB42" s="61">
        <v>500</v>
      </c>
      <c r="AC42" s="62">
        <v>500</v>
      </c>
      <c r="AE42" s="64" t="s">
        <v>172</v>
      </c>
      <c r="AF42" s="64" t="s">
        <v>172</v>
      </c>
      <c r="AG42" s="64" t="s">
        <v>172</v>
      </c>
      <c r="AH42" s="64" t="s">
        <v>172</v>
      </c>
      <c r="AI42" s="64" t="s">
        <v>90</v>
      </c>
      <c r="AJ42" s="65"/>
      <c r="AK42" s="26"/>
      <c r="AL42" s="70" t="s">
        <v>144</v>
      </c>
      <c r="AM42" s="70" t="s">
        <v>145</v>
      </c>
      <c r="AN42" s="70" t="s">
        <v>21</v>
      </c>
      <c r="AO42" s="70" t="s">
        <v>146</v>
      </c>
      <c r="AP42" s="74" t="s">
        <v>147</v>
      </c>
      <c r="AQ42" s="74" t="s">
        <v>148</v>
      </c>
      <c r="AR42" s="74" t="s">
        <v>147</v>
      </c>
      <c r="AS42" s="74" t="s">
        <v>236</v>
      </c>
      <c r="AT42" s="37">
        <v>3</v>
      </c>
      <c r="AU42" s="23" t="s">
        <v>117</v>
      </c>
      <c r="AV42" s="74" t="s">
        <v>237</v>
      </c>
      <c r="AW42" s="74" t="s">
        <v>176</v>
      </c>
      <c r="AX42" s="74" t="s">
        <v>20</v>
      </c>
      <c r="AY42" s="74" t="s">
        <v>152</v>
      </c>
      <c r="AZ42" s="70">
        <v>0.14499999999999999</v>
      </c>
      <c r="BA42" s="70">
        <v>0.2175</v>
      </c>
      <c r="BB42" s="70">
        <v>0.28999999999999998</v>
      </c>
      <c r="BC42" s="70">
        <v>0.6</v>
      </c>
      <c r="BD42" s="74"/>
      <c r="BF42" s="65" t="s">
        <v>172</v>
      </c>
      <c r="BG42" s="65" t="s">
        <v>172</v>
      </c>
      <c r="BH42" s="65" t="s">
        <v>172</v>
      </c>
      <c r="BI42" s="65" t="s">
        <v>172</v>
      </c>
      <c r="BJ42" s="65" t="s">
        <v>90</v>
      </c>
    </row>
    <row r="43" spans="1:62" x14ac:dyDescent="0.2">
      <c r="A43" s="26"/>
      <c r="B43" s="26"/>
      <c r="C43" s="26"/>
      <c r="D43" s="26" t="s">
        <v>144</v>
      </c>
      <c r="E43" s="26" t="s">
        <v>145</v>
      </c>
      <c r="F43" s="26" t="s">
        <v>21</v>
      </c>
      <c r="G43" s="26">
        <v>1</v>
      </c>
      <c r="H43" s="26" t="s">
        <v>147</v>
      </c>
      <c r="I43" s="26" t="s">
        <v>148</v>
      </c>
      <c r="J43" s="26" t="s">
        <v>147</v>
      </c>
      <c r="K43" s="26">
        <v>8042</v>
      </c>
      <c r="L43" s="21" t="s">
        <v>107</v>
      </c>
      <c r="M43" s="26" t="s">
        <v>192</v>
      </c>
      <c r="N43" s="26">
        <v>2429</v>
      </c>
      <c r="O43" s="26" t="s">
        <v>189</v>
      </c>
      <c r="P43" s="26" t="s">
        <v>190</v>
      </c>
      <c r="Q43" s="26">
        <v>0.79500000000000004</v>
      </c>
      <c r="R43" s="26">
        <v>1.1924999999999999</v>
      </c>
      <c r="S43" s="26">
        <v>1.59</v>
      </c>
      <c r="T43" s="24">
        <v>2.9</v>
      </c>
      <c r="V43" s="59">
        <v>0.79500000000000004</v>
      </c>
      <c r="W43" s="60">
        <v>0.79500000000000004</v>
      </c>
      <c r="X43" s="61">
        <v>1.1924999999999999</v>
      </c>
      <c r="Y43" s="60">
        <v>1.1924999999999999</v>
      </c>
      <c r="Z43" s="61">
        <v>1.59</v>
      </c>
      <c r="AA43" s="60">
        <v>1.59</v>
      </c>
      <c r="AB43" s="61">
        <v>2.9</v>
      </c>
      <c r="AC43" s="62">
        <v>2.9</v>
      </c>
      <c r="AE43" s="64" t="s">
        <v>184</v>
      </c>
      <c r="AF43" s="64" t="s">
        <v>185</v>
      </c>
      <c r="AG43" s="64" t="s">
        <v>186</v>
      </c>
      <c r="AH43" s="64" t="s">
        <v>76</v>
      </c>
      <c r="AI43" s="64" t="s">
        <v>85</v>
      </c>
      <c r="AJ43" s="65"/>
      <c r="AK43" s="26"/>
      <c r="AL43" s="70" t="s">
        <v>144</v>
      </c>
      <c r="AM43" s="70" t="s">
        <v>145</v>
      </c>
      <c r="AN43" s="70" t="s">
        <v>21</v>
      </c>
      <c r="AO43" s="70" t="s">
        <v>146</v>
      </c>
      <c r="AP43" s="74" t="s">
        <v>147</v>
      </c>
      <c r="AQ43" s="74" t="s">
        <v>148</v>
      </c>
      <c r="AR43" s="74" t="s">
        <v>147</v>
      </c>
      <c r="AS43" s="74" t="s">
        <v>236</v>
      </c>
      <c r="AT43" s="37">
        <v>3</v>
      </c>
      <c r="AU43" s="23" t="s">
        <v>117</v>
      </c>
      <c r="AV43" s="74" t="s">
        <v>237</v>
      </c>
      <c r="AW43" s="74" t="s">
        <v>173</v>
      </c>
      <c r="AX43" s="74" t="s">
        <v>19</v>
      </c>
      <c r="AY43" s="74" t="s">
        <v>152</v>
      </c>
      <c r="AZ43" s="70">
        <v>17</v>
      </c>
      <c r="BA43" s="70">
        <v>25.5</v>
      </c>
      <c r="BB43" s="70">
        <v>34</v>
      </c>
      <c r="BC43" s="70">
        <v>300</v>
      </c>
      <c r="BD43" s="74"/>
      <c r="BF43" s="65" t="s">
        <v>184</v>
      </c>
      <c r="BG43" s="65" t="s">
        <v>185</v>
      </c>
      <c r="BH43" s="65" t="s">
        <v>186</v>
      </c>
      <c r="BI43" s="65" t="s">
        <v>76</v>
      </c>
      <c r="BJ43" s="65" t="s">
        <v>85</v>
      </c>
    </row>
    <row r="44" spans="1:62" x14ac:dyDescent="0.2">
      <c r="A44" s="26"/>
      <c r="B44" s="26"/>
      <c r="C44" s="26"/>
      <c r="D44" s="26" t="s">
        <v>144</v>
      </c>
      <c r="E44" s="26" t="s">
        <v>145</v>
      </c>
      <c r="F44" s="26" t="s">
        <v>21</v>
      </c>
      <c r="G44" s="26">
        <v>1</v>
      </c>
      <c r="H44" s="26" t="s">
        <v>147</v>
      </c>
      <c r="I44" s="26" t="s">
        <v>148</v>
      </c>
      <c r="J44" s="26" t="s">
        <v>147</v>
      </c>
      <c r="K44" s="26">
        <v>8043</v>
      </c>
      <c r="L44" s="21" t="s">
        <v>108</v>
      </c>
      <c r="M44" s="26" t="s">
        <v>194</v>
      </c>
      <c r="N44" s="26">
        <v>2006</v>
      </c>
      <c r="O44" s="26" t="s">
        <v>3</v>
      </c>
      <c r="P44" s="26" t="s">
        <v>152</v>
      </c>
      <c r="Q44" s="26">
        <v>0.375</v>
      </c>
      <c r="R44" s="26">
        <v>0.5625</v>
      </c>
      <c r="S44" s="26">
        <v>0.75</v>
      </c>
      <c r="T44" s="24">
        <v>1.5</v>
      </c>
      <c r="V44" s="59">
        <v>0.375</v>
      </c>
      <c r="W44" s="60">
        <v>0.375</v>
      </c>
      <c r="X44" s="61">
        <v>0.5625</v>
      </c>
      <c r="Y44" s="60">
        <v>0.5625</v>
      </c>
      <c r="Z44" s="61">
        <v>0.75</v>
      </c>
      <c r="AA44" s="60">
        <v>0.75</v>
      </c>
      <c r="AB44" s="61">
        <v>1.5</v>
      </c>
      <c r="AC44" s="62">
        <v>1.5</v>
      </c>
      <c r="AE44" s="64" t="s">
        <v>153</v>
      </c>
      <c r="AF44" s="64" t="s">
        <v>153</v>
      </c>
      <c r="AG44" s="64" t="s">
        <v>153</v>
      </c>
      <c r="AH44" s="64" t="s">
        <v>154</v>
      </c>
      <c r="AI44" s="64" t="s">
        <v>155</v>
      </c>
      <c r="AJ44" s="65"/>
      <c r="AK44" s="26"/>
      <c r="AL44" s="38" t="s">
        <v>144</v>
      </c>
      <c r="AM44" s="38" t="s">
        <v>145</v>
      </c>
      <c r="AN44" s="38" t="s">
        <v>21</v>
      </c>
      <c r="AO44" s="38" t="s">
        <v>146</v>
      </c>
      <c r="AP44" s="65" t="s">
        <v>147</v>
      </c>
      <c r="AQ44" s="65" t="s">
        <v>148</v>
      </c>
      <c r="AR44" s="65" t="s">
        <v>147</v>
      </c>
      <c r="AS44" s="65" t="s">
        <v>238</v>
      </c>
      <c r="AT44" s="37">
        <v>4</v>
      </c>
      <c r="AU44" s="23" t="s">
        <v>118</v>
      </c>
      <c r="AV44" s="65" t="s">
        <v>239</v>
      </c>
      <c r="AW44" s="65" t="s">
        <v>187</v>
      </c>
      <c r="AX44" s="65" t="s">
        <v>24</v>
      </c>
      <c r="AY44" s="65" t="s">
        <v>152</v>
      </c>
      <c r="AZ44" s="70"/>
      <c r="BA44" s="70"/>
      <c r="BB44" s="70"/>
      <c r="BC44" s="70">
        <v>500</v>
      </c>
      <c r="BD44" s="65"/>
      <c r="BF44" s="65" t="s">
        <v>153</v>
      </c>
      <c r="BG44" s="65" t="s">
        <v>153</v>
      </c>
      <c r="BH44" s="65" t="s">
        <v>153</v>
      </c>
      <c r="BI44" s="65" t="s">
        <v>154</v>
      </c>
      <c r="BJ44" s="65" t="s">
        <v>155</v>
      </c>
    </row>
    <row r="45" spans="1:62" x14ac:dyDescent="0.2">
      <c r="A45" s="26"/>
      <c r="B45" s="26"/>
      <c r="C45" s="26"/>
      <c r="D45" s="26" t="s">
        <v>144</v>
      </c>
      <c r="E45" s="26" t="s">
        <v>145</v>
      </c>
      <c r="F45" s="26" t="s">
        <v>21</v>
      </c>
      <c r="G45" s="26">
        <v>1</v>
      </c>
      <c r="H45" s="26" t="s">
        <v>147</v>
      </c>
      <c r="I45" s="26" t="s">
        <v>148</v>
      </c>
      <c r="J45" s="26" t="s">
        <v>147</v>
      </c>
      <c r="K45" s="26">
        <v>8043</v>
      </c>
      <c r="L45" s="21" t="s">
        <v>108</v>
      </c>
      <c r="M45" s="26" t="s">
        <v>194</v>
      </c>
      <c r="N45" s="26">
        <v>2014</v>
      </c>
      <c r="O45" s="26" t="s">
        <v>12</v>
      </c>
      <c r="P45" s="26" t="s">
        <v>152</v>
      </c>
      <c r="Q45" s="26">
        <v>0.14499999999999999</v>
      </c>
      <c r="R45" s="26">
        <v>0.2175</v>
      </c>
      <c r="S45" s="26">
        <v>0.28999999999999998</v>
      </c>
      <c r="T45" s="24">
        <v>1.5</v>
      </c>
      <c r="V45" s="59">
        <v>0.14499999999999999</v>
      </c>
      <c r="W45" s="60">
        <v>0.14499999999999999</v>
      </c>
      <c r="X45" s="61">
        <v>0.2175</v>
      </c>
      <c r="Y45" s="60">
        <v>0.2175</v>
      </c>
      <c r="Z45" s="61">
        <v>0.28999999999999998</v>
      </c>
      <c r="AA45" s="60">
        <v>0.28999999999999998</v>
      </c>
      <c r="AB45" s="61">
        <v>1.5</v>
      </c>
      <c r="AC45" s="62">
        <v>1.5</v>
      </c>
      <c r="AE45" s="64" t="s">
        <v>157</v>
      </c>
      <c r="AF45" s="64" t="s">
        <v>157</v>
      </c>
      <c r="AG45" s="64" t="s">
        <v>158</v>
      </c>
      <c r="AH45" s="64" t="s">
        <v>159</v>
      </c>
      <c r="AI45" s="64" t="s">
        <v>90</v>
      </c>
      <c r="AJ45" s="65"/>
      <c r="AK45" s="26"/>
      <c r="AL45" s="26" t="s">
        <v>144</v>
      </c>
      <c r="AM45" s="26" t="s">
        <v>145</v>
      </c>
      <c r="AN45" s="26" t="s">
        <v>21</v>
      </c>
      <c r="AO45" s="26" t="s">
        <v>146</v>
      </c>
      <c r="AP45" s="24" t="s">
        <v>147</v>
      </c>
      <c r="AQ45" s="24" t="s">
        <v>148</v>
      </c>
      <c r="AR45" s="24" t="s">
        <v>147</v>
      </c>
      <c r="AS45" s="24" t="s">
        <v>238</v>
      </c>
      <c r="AT45" s="37">
        <v>4</v>
      </c>
      <c r="AU45" s="23" t="s">
        <v>118</v>
      </c>
      <c r="AV45" s="24" t="s">
        <v>239</v>
      </c>
      <c r="AW45" s="24" t="s">
        <v>164</v>
      </c>
      <c r="AX45" s="24" t="s">
        <v>15</v>
      </c>
      <c r="AY45" s="24" t="s">
        <v>152</v>
      </c>
      <c r="AZ45" s="70">
        <v>14.5</v>
      </c>
      <c r="BA45" s="70">
        <v>21.75</v>
      </c>
      <c r="BB45" s="70">
        <v>29</v>
      </c>
      <c r="BC45" s="70">
        <v>80</v>
      </c>
      <c r="BF45" s="65" t="s">
        <v>157</v>
      </c>
      <c r="BG45" s="65" t="s">
        <v>157</v>
      </c>
      <c r="BH45" s="65" t="s">
        <v>158</v>
      </c>
      <c r="BI45" s="65" t="s">
        <v>159</v>
      </c>
      <c r="BJ45" s="65" t="s">
        <v>90</v>
      </c>
    </row>
    <row r="46" spans="1:62" x14ac:dyDescent="0.2">
      <c r="A46" s="26"/>
      <c r="B46" s="26"/>
      <c r="C46" s="26"/>
      <c r="D46" s="26" t="s">
        <v>144</v>
      </c>
      <c r="E46" s="26" t="s">
        <v>145</v>
      </c>
      <c r="F46" s="26" t="s">
        <v>21</v>
      </c>
      <c r="G46" s="26">
        <v>1</v>
      </c>
      <c r="H46" s="26" t="s">
        <v>147</v>
      </c>
      <c r="I46" s="26" t="s">
        <v>148</v>
      </c>
      <c r="J46" s="26" t="s">
        <v>147</v>
      </c>
      <c r="K46" s="26">
        <v>8043</v>
      </c>
      <c r="L46" s="21" t="s">
        <v>108</v>
      </c>
      <c r="M46" s="26" t="s">
        <v>194</v>
      </c>
      <c r="N46" s="26">
        <v>2024</v>
      </c>
      <c r="O46" s="26" t="s">
        <v>13</v>
      </c>
      <c r="P46" s="26" t="s">
        <v>152</v>
      </c>
      <c r="Q46" s="26">
        <v>30</v>
      </c>
      <c r="R46" s="26">
        <v>45</v>
      </c>
      <c r="S46" s="26">
        <v>60</v>
      </c>
      <c r="T46" s="24">
        <v>400</v>
      </c>
      <c r="V46" s="63">
        <v>30</v>
      </c>
      <c r="W46" s="63">
        <v>30</v>
      </c>
      <c r="X46" s="61">
        <v>45</v>
      </c>
      <c r="Y46" s="60">
        <v>45</v>
      </c>
      <c r="Z46" s="61">
        <v>60</v>
      </c>
      <c r="AA46" s="60">
        <v>60</v>
      </c>
      <c r="AB46" s="61">
        <v>400</v>
      </c>
      <c r="AC46" s="62">
        <v>400</v>
      </c>
      <c r="AE46" s="64" t="s">
        <v>161</v>
      </c>
      <c r="AF46" s="64" t="s">
        <v>161</v>
      </c>
      <c r="AG46" s="64" t="s">
        <v>161</v>
      </c>
      <c r="AH46" s="64" t="s">
        <v>162</v>
      </c>
      <c r="AI46" s="64" t="s">
        <v>163</v>
      </c>
      <c r="AJ46" s="65"/>
      <c r="AK46" s="26"/>
      <c r="AL46" s="26" t="s">
        <v>144</v>
      </c>
      <c r="AM46" s="26" t="s">
        <v>145</v>
      </c>
      <c r="AN46" s="26" t="s">
        <v>21</v>
      </c>
      <c r="AO46" s="26" t="s">
        <v>146</v>
      </c>
      <c r="AP46" s="24" t="s">
        <v>147</v>
      </c>
      <c r="AQ46" s="24" t="s">
        <v>148</v>
      </c>
      <c r="AR46" s="24" t="s">
        <v>147</v>
      </c>
      <c r="AS46" s="24" t="s">
        <v>238</v>
      </c>
      <c r="AT46" s="37">
        <v>4</v>
      </c>
      <c r="AU46" s="23" t="s">
        <v>118</v>
      </c>
      <c r="AV46" s="24" t="s">
        <v>239</v>
      </c>
      <c r="AW46" s="24" t="s">
        <v>151</v>
      </c>
      <c r="AX46" s="24" t="s">
        <v>3</v>
      </c>
      <c r="AY46" s="24" t="s">
        <v>152</v>
      </c>
      <c r="AZ46" s="70">
        <v>0.375</v>
      </c>
      <c r="BA46" s="70">
        <v>0.5625</v>
      </c>
      <c r="BB46" s="70">
        <v>0.75</v>
      </c>
      <c r="BC46" s="70">
        <v>1.5</v>
      </c>
      <c r="BF46" s="65" t="s">
        <v>161</v>
      </c>
      <c r="BG46" s="65" t="s">
        <v>161</v>
      </c>
      <c r="BH46" s="65" t="s">
        <v>161</v>
      </c>
      <c r="BI46" s="65" t="s">
        <v>162</v>
      </c>
      <c r="BJ46" s="65" t="s">
        <v>163</v>
      </c>
    </row>
    <row r="47" spans="1:62" x14ac:dyDescent="0.2">
      <c r="A47" s="26"/>
      <c r="B47" s="26"/>
      <c r="C47" s="26"/>
      <c r="D47" s="26" t="s">
        <v>144</v>
      </c>
      <c r="E47" s="26" t="s">
        <v>145</v>
      </c>
      <c r="F47" s="26" t="s">
        <v>21</v>
      </c>
      <c r="G47" s="26">
        <v>1</v>
      </c>
      <c r="H47" s="26" t="s">
        <v>147</v>
      </c>
      <c r="I47" s="26" t="s">
        <v>148</v>
      </c>
      <c r="J47" s="26" t="s">
        <v>147</v>
      </c>
      <c r="K47" s="26">
        <v>8043</v>
      </c>
      <c r="L47" s="21" t="s">
        <v>108</v>
      </c>
      <c r="M47" s="26" t="s">
        <v>194</v>
      </c>
      <c r="N47" s="26">
        <v>2034</v>
      </c>
      <c r="O47" s="26" t="s">
        <v>15</v>
      </c>
      <c r="P47" s="26" t="s">
        <v>152</v>
      </c>
      <c r="Q47" s="26">
        <v>14.5</v>
      </c>
      <c r="R47" s="26">
        <v>21.75</v>
      </c>
      <c r="S47" s="26">
        <v>29</v>
      </c>
      <c r="T47" s="24">
        <v>80</v>
      </c>
      <c r="V47" s="59">
        <v>14.5</v>
      </c>
      <c r="W47" s="60">
        <v>14.5</v>
      </c>
      <c r="X47" s="61">
        <v>21.75</v>
      </c>
      <c r="Y47" s="60">
        <v>21.75</v>
      </c>
      <c r="Z47" s="61">
        <v>29</v>
      </c>
      <c r="AA47" s="60">
        <v>29</v>
      </c>
      <c r="AB47" s="61">
        <v>80</v>
      </c>
      <c r="AC47" s="62">
        <v>80</v>
      </c>
      <c r="AE47" s="64" t="s">
        <v>165</v>
      </c>
      <c r="AF47" s="64" t="s">
        <v>165</v>
      </c>
      <c r="AG47" s="64" t="s">
        <v>165</v>
      </c>
      <c r="AH47" s="64" t="s">
        <v>166</v>
      </c>
      <c r="AI47" s="64" t="s">
        <v>39</v>
      </c>
      <c r="AJ47" s="65"/>
      <c r="AK47" s="26"/>
      <c r="AL47" s="26" t="s">
        <v>144</v>
      </c>
      <c r="AM47" s="26" t="s">
        <v>145</v>
      </c>
      <c r="AN47" s="26" t="s">
        <v>21</v>
      </c>
      <c r="AO47" s="26" t="s">
        <v>146</v>
      </c>
      <c r="AP47" s="24" t="s">
        <v>147</v>
      </c>
      <c r="AQ47" s="24" t="s">
        <v>148</v>
      </c>
      <c r="AR47" s="24" t="s">
        <v>147</v>
      </c>
      <c r="AS47" s="24" t="s">
        <v>238</v>
      </c>
      <c r="AT47" s="37">
        <v>4</v>
      </c>
      <c r="AU47" s="23" t="s">
        <v>118</v>
      </c>
      <c r="AV47" s="24" t="s">
        <v>239</v>
      </c>
      <c r="AW47" s="24" t="s">
        <v>167</v>
      </c>
      <c r="AX47" s="24" t="s">
        <v>16</v>
      </c>
      <c r="AY47" s="24" t="s">
        <v>152</v>
      </c>
      <c r="AZ47" s="70">
        <v>4</v>
      </c>
      <c r="BA47" s="70">
        <v>6</v>
      </c>
      <c r="BB47" s="70">
        <v>8</v>
      </c>
      <c r="BC47" s="70">
        <v>25</v>
      </c>
      <c r="BF47" s="65" t="s">
        <v>165</v>
      </c>
      <c r="BG47" s="65" t="s">
        <v>165</v>
      </c>
      <c r="BH47" s="65" t="s">
        <v>165</v>
      </c>
      <c r="BI47" s="65" t="s">
        <v>166</v>
      </c>
      <c r="BJ47" s="65" t="s">
        <v>39</v>
      </c>
    </row>
    <row r="48" spans="1:62" x14ac:dyDescent="0.2">
      <c r="A48" s="26"/>
      <c r="B48" s="26"/>
      <c r="C48" s="26"/>
      <c r="D48" s="26" t="s">
        <v>144</v>
      </c>
      <c r="E48" s="26" t="s">
        <v>145</v>
      </c>
      <c r="F48" s="26" t="s">
        <v>21</v>
      </c>
      <c r="G48" s="26">
        <v>1</v>
      </c>
      <c r="H48" s="26" t="s">
        <v>147</v>
      </c>
      <c r="I48" s="26" t="s">
        <v>148</v>
      </c>
      <c r="J48" s="26" t="s">
        <v>147</v>
      </c>
      <c r="K48" s="26">
        <v>8043</v>
      </c>
      <c r="L48" s="21" t="s">
        <v>108</v>
      </c>
      <c r="M48" s="26" t="s">
        <v>194</v>
      </c>
      <c r="N48" s="26">
        <v>2044</v>
      </c>
      <c r="O48" s="26" t="s">
        <v>16</v>
      </c>
      <c r="P48" s="26" t="s">
        <v>152</v>
      </c>
      <c r="Q48" s="26">
        <v>4</v>
      </c>
      <c r="R48" s="26">
        <v>6</v>
      </c>
      <c r="S48" s="26">
        <v>8</v>
      </c>
      <c r="T48" s="24">
        <v>25</v>
      </c>
      <c r="V48" s="59">
        <v>4</v>
      </c>
      <c r="W48" s="60">
        <v>4</v>
      </c>
      <c r="X48" s="61">
        <v>6</v>
      </c>
      <c r="Y48" s="60">
        <v>6</v>
      </c>
      <c r="Z48" s="61">
        <v>8</v>
      </c>
      <c r="AA48" s="60">
        <v>8</v>
      </c>
      <c r="AB48" s="61">
        <v>25</v>
      </c>
      <c r="AC48" s="62">
        <v>25</v>
      </c>
      <c r="AE48" s="64" t="s">
        <v>168</v>
      </c>
      <c r="AF48" s="64" t="s">
        <v>169</v>
      </c>
      <c r="AG48" s="64" t="s">
        <v>169</v>
      </c>
      <c r="AH48" s="64" t="s">
        <v>159</v>
      </c>
      <c r="AI48" s="64" t="s">
        <v>64</v>
      </c>
      <c r="AJ48" s="65"/>
      <c r="AK48" s="26"/>
      <c r="AL48" s="26" t="s">
        <v>144</v>
      </c>
      <c r="AM48" s="26" t="s">
        <v>145</v>
      </c>
      <c r="AN48" s="26" t="s">
        <v>21</v>
      </c>
      <c r="AO48" s="26" t="s">
        <v>146</v>
      </c>
      <c r="AP48" s="24" t="s">
        <v>147</v>
      </c>
      <c r="AQ48" s="24" t="s">
        <v>148</v>
      </c>
      <c r="AR48" s="24" t="s">
        <v>147</v>
      </c>
      <c r="AS48" s="24" t="s">
        <v>238</v>
      </c>
      <c r="AT48" s="37">
        <v>4</v>
      </c>
      <c r="AU48" s="23" t="s">
        <v>118</v>
      </c>
      <c r="AV48" s="24" t="s">
        <v>239</v>
      </c>
      <c r="AW48" s="24" t="s">
        <v>170</v>
      </c>
      <c r="AX48" s="24" t="s">
        <v>17</v>
      </c>
      <c r="AY48" s="24" t="s">
        <v>152</v>
      </c>
      <c r="AZ48" s="70">
        <v>49.5</v>
      </c>
      <c r="BA48" s="70">
        <v>74.25</v>
      </c>
      <c r="BB48" s="70">
        <v>99</v>
      </c>
      <c r="BC48" s="70">
        <v>350</v>
      </c>
      <c r="BF48" s="65" t="s">
        <v>168</v>
      </c>
      <c r="BG48" s="65" t="s">
        <v>169</v>
      </c>
      <c r="BH48" s="65" t="s">
        <v>169</v>
      </c>
      <c r="BI48" s="65" t="s">
        <v>159</v>
      </c>
      <c r="BJ48" s="65" t="s">
        <v>64</v>
      </c>
    </row>
    <row r="49" spans="1:62" x14ac:dyDescent="0.2">
      <c r="A49" s="26"/>
      <c r="B49" s="26"/>
      <c r="C49" s="26"/>
      <c r="D49" s="26" t="s">
        <v>144</v>
      </c>
      <c r="E49" s="26" t="s">
        <v>145</v>
      </c>
      <c r="F49" s="26" t="s">
        <v>21</v>
      </c>
      <c r="G49" s="26">
        <v>1</v>
      </c>
      <c r="H49" s="26" t="s">
        <v>147</v>
      </c>
      <c r="I49" s="26" t="s">
        <v>148</v>
      </c>
      <c r="J49" s="26" t="s">
        <v>147</v>
      </c>
      <c r="K49" s="26">
        <v>8043</v>
      </c>
      <c r="L49" s="21" t="s">
        <v>108</v>
      </c>
      <c r="M49" s="26" t="s">
        <v>194</v>
      </c>
      <c r="N49" s="26">
        <v>2064</v>
      </c>
      <c r="O49" s="26" t="s">
        <v>17</v>
      </c>
      <c r="P49" s="26" t="s">
        <v>152</v>
      </c>
      <c r="Q49" s="26">
        <v>49.5</v>
      </c>
      <c r="R49" s="26">
        <v>74.25</v>
      </c>
      <c r="S49" s="26">
        <v>99</v>
      </c>
      <c r="T49" s="24">
        <v>350</v>
      </c>
      <c r="V49" s="59">
        <v>49.5</v>
      </c>
      <c r="W49" s="60">
        <v>49.5</v>
      </c>
      <c r="X49" s="61">
        <v>74.25</v>
      </c>
      <c r="Y49" s="60">
        <v>74.25</v>
      </c>
      <c r="Z49" s="61">
        <v>99</v>
      </c>
      <c r="AA49" s="60">
        <v>99</v>
      </c>
      <c r="AB49" s="61">
        <v>350</v>
      </c>
      <c r="AC49" s="62">
        <v>350</v>
      </c>
      <c r="AE49" s="64" t="s">
        <v>91</v>
      </c>
      <c r="AF49" s="64" t="s">
        <v>91</v>
      </c>
      <c r="AG49" s="64" t="s">
        <v>91</v>
      </c>
      <c r="AH49" s="64" t="s">
        <v>159</v>
      </c>
      <c r="AI49" s="64" t="s">
        <v>90</v>
      </c>
      <c r="AJ49" s="65"/>
      <c r="AK49" s="26"/>
      <c r="AL49" s="26" t="s">
        <v>144</v>
      </c>
      <c r="AM49" s="26" t="s">
        <v>145</v>
      </c>
      <c r="AN49" s="26" t="s">
        <v>21</v>
      </c>
      <c r="AO49" s="26" t="s">
        <v>146</v>
      </c>
      <c r="AP49" s="24" t="s">
        <v>147</v>
      </c>
      <c r="AQ49" s="24" t="s">
        <v>148</v>
      </c>
      <c r="AR49" s="24" t="s">
        <v>147</v>
      </c>
      <c r="AS49" s="24" t="s">
        <v>238</v>
      </c>
      <c r="AT49" s="37">
        <v>4</v>
      </c>
      <c r="AU49" s="23" t="s">
        <v>118</v>
      </c>
      <c r="AV49" s="24" t="s">
        <v>239</v>
      </c>
      <c r="AW49" s="24" t="s">
        <v>181</v>
      </c>
      <c r="AX49" s="24" t="s">
        <v>22</v>
      </c>
      <c r="AY49" s="24" t="s">
        <v>152</v>
      </c>
      <c r="AZ49" s="70">
        <v>4.6449999999999996</v>
      </c>
      <c r="BA49" s="70">
        <v>6.9675000000000002</v>
      </c>
      <c r="BB49" s="70">
        <v>9.2899999999999991</v>
      </c>
      <c r="BC49" s="70">
        <v>12</v>
      </c>
      <c r="BF49" s="65" t="s">
        <v>91</v>
      </c>
      <c r="BG49" s="65" t="s">
        <v>91</v>
      </c>
      <c r="BH49" s="65" t="s">
        <v>91</v>
      </c>
      <c r="BI49" s="65" t="s">
        <v>159</v>
      </c>
      <c r="BJ49" s="65" t="s">
        <v>90</v>
      </c>
    </row>
    <row r="50" spans="1:62" x14ac:dyDescent="0.2">
      <c r="A50" s="26"/>
      <c r="B50" s="26"/>
      <c r="C50" s="26"/>
      <c r="D50" s="26" t="s">
        <v>144</v>
      </c>
      <c r="E50" s="26" t="s">
        <v>145</v>
      </c>
      <c r="F50" s="26" t="s">
        <v>21</v>
      </c>
      <c r="G50" s="26">
        <v>1</v>
      </c>
      <c r="H50" s="26" t="s">
        <v>147</v>
      </c>
      <c r="I50" s="26" t="s">
        <v>148</v>
      </c>
      <c r="J50" s="26" t="s">
        <v>147</v>
      </c>
      <c r="K50" s="26">
        <v>8043</v>
      </c>
      <c r="L50" s="21" t="s">
        <v>108</v>
      </c>
      <c r="M50" s="26" t="s">
        <v>194</v>
      </c>
      <c r="N50" s="26">
        <v>2074</v>
      </c>
      <c r="O50" s="26" t="s">
        <v>18</v>
      </c>
      <c r="P50" s="24" t="s">
        <v>152</v>
      </c>
      <c r="S50" s="26"/>
      <c r="T50" s="24">
        <v>0.1</v>
      </c>
      <c r="V50" s="59">
        <v>0</v>
      </c>
      <c r="W50" s="60">
        <v>0</v>
      </c>
      <c r="X50" s="61">
        <v>0</v>
      </c>
      <c r="Y50" s="60">
        <v>0</v>
      </c>
      <c r="Z50" s="61">
        <v>0</v>
      </c>
      <c r="AA50" s="60">
        <v>0</v>
      </c>
      <c r="AB50" s="61">
        <v>0.1</v>
      </c>
      <c r="AC50" s="62">
        <v>0.1</v>
      </c>
      <c r="AE50" s="64" t="s">
        <v>172</v>
      </c>
      <c r="AF50" s="64" t="s">
        <v>172</v>
      </c>
      <c r="AG50" s="64" t="s">
        <v>172</v>
      </c>
      <c r="AH50" s="64" t="s">
        <v>172</v>
      </c>
      <c r="AI50" s="64" t="s">
        <v>90</v>
      </c>
      <c r="AJ50" s="65"/>
      <c r="AK50" s="26"/>
      <c r="AL50" s="38" t="s">
        <v>144</v>
      </c>
      <c r="AM50" s="38" t="s">
        <v>145</v>
      </c>
      <c r="AN50" s="38" t="s">
        <v>21</v>
      </c>
      <c r="AO50" s="38" t="s">
        <v>146</v>
      </c>
      <c r="AP50" s="65" t="s">
        <v>147</v>
      </c>
      <c r="AQ50" s="65" t="s">
        <v>148</v>
      </c>
      <c r="AR50" s="65" t="s">
        <v>147</v>
      </c>
      <c r="AS50" s="65" t="s">
        <v>238</v>
      </c>
      <c r="AT50" s="37">
        <v>4</v>
      </c>
      <c r="AU50" s="23" t="s">
        <v>118</v>
      </c>
      <c r="AV50" s="65" t="s">
        <v>239</v>
      </c>
      <c r="AW50" s="65" t="s">
        <v>156</v>
      </c>
      <c r="AX50" s="65" t="s">
        <v>12</v>
      </c>
      <c r="AY50" s="65" t="s">
        <v>152</v>
      </c>
      <c r="AZ50" s="70">
        <v>0.14499999999999999</v>
      </c>
      <c r="BA50" s="70">
        <v>0.2175</v>
      </c>
      <c r="BB50" s="70">
        <v>0.28999999999999998</v>
      </c>
      <c r="BC50" s="70">
        <v>1.5</v>
      </c>
      <c r="BD50" s="65"/>
      <c r="BF50" s="65" t="s">
        <v>172</v>
      </c>
      <c r="BG50" s="65" t="s">
        <v>172</v>
      </c>
      <c r="BH50" s="65" t="s">
        <v>172</v>
      </c>
      <c r="BI50" s="65" t="s">
        <v>172</v>
      </c>
      <c r="BJ50" s="65" t="s">
        <v>90</v>
      </c>
    </row>
    <row r="51" spans="1:62" x14ac:dyDescent="0.2">
      <c r="A51" s="26"/>
      <c r="B51" s="26"/>
      <c r="C51" s="26"/>
      <c r="D51" s="26" t="s">
        <v>144</v>
      </c>
      <c r="E51" s="26" t="s">
        <v>145</v>
      </c>
      <c r="F51" s="26" t="s">
        <v>21</v>
      </c>
      <c r="G51" s="26">
        <v>1</v>
      </c>
      <c r="H51" s="26" t="s">
        <v>147</v>
      </c>
      <c r="I51" s="26" t="s">
        <v>148</v>
      </c>
      <c r="J51" s="26" t="s">
        <v>147</v>
      </c>
      <c r="K51" s="26">
        <v>8043</v>
      </c>
      <c r="L51" s="21" t="s">
        <v>108</v>
      </c>
      <c r="M51" s="26" t="s">
        <v>194</v>
      </c>
      <c r="N51" s="26">
        <v>2105</v>
      </c>
      <c r="O51" s="26" t="s">
        <v>19</v>
      </c>
      <c r="P51" s="26" t="s">
        <v>152</v>
      </c>
      <c r="Q51" s="26">
        <v>17</v>
      </c>
      <c r="R51" s="26">
        <v>25.5</v>
      </c>
      <c r="S51" s="26">
        <v>34</v>
      </c>
      <c r="T51" s="24">
        <v>150</v>
      </c>
      <c r="V51" s="59">
        <v>17</v>
      </c>
      <c r="W51" s="60">
        <v>17</v>
      </c>
      <c r="X51" s="61">
        <v>25.5</v>
      </c>
      <c r="Y51" s="60">
        <v>25.5</v>
      </c>
      <c r="Z51" s="61">
        <v>34</v>
      </c>
      <c r="AA51" s="60">
        <v>34</v>
      </c>
      <c r="AB51" s="61">
        <v>150</v>
      </c>
      <c r="AC51" s="62">
        <v>150</v>
      </c>
      <c r="AE51" s="64" t="s">
        <v>174</v>
      </c>
      <c r="AF51" s="64" t="s">
        <v>174</v>
      </c>
      <c r="AG51" s="64" t="s">
        <v>174</v>
      </c>
      <c r="AH51" s="64" t="s">
        <v>175</v>
      </c>
      <c r="AI51" s="64" t="s">
        <v>87</v>
      </c>
      <c r="AJ51" s="65"/>
      <c r="AK51" s="26"/>
      <c r="AL51" s="26" t="s">
        <v>144</v>
      </c>
      <c r="AM51" s="26" t="s">
        <v>145</v>
      </c>
      <c r="AN51" s="26" t="s">
        <v>21</v>
      </c>
      <c r="AO51" s="26" t="s">
        <v>146</v>
      </c>
      <c r="AP51" s="24" t="s">
        <v>147</v>
      </c>
      <c r="AQ51" s="24" t="s">
        <v>148</v>
      </c>
      <c r="AR51" s="24" t="s">
        <v>147</v>
      </c>
      <c r="AS51" s="24" t="s">
        <v>238</v>
      </c>
      <c r="AT51" s="37">
        <v>4</v>
      </c>
      <c r="AU51" s="23" t="s">
        <v>118</v>
      </c>
      <c r="AV51" s="24" t="s">
        <v>239</v>
      </c>
      <c r="AW51" s="24" t="s">
        <v>160</v>
      </c>
      <c r="AX51" s="24" t="s">
        <v>13</v>
      </c>
      <c r="AY51" s="24" t="s">
        <v>152</v>
      </c>
      <c r="AZ51" s="70">
        <v>30</v>
      </c>
      <c r="BA51" s="70">
        <v>45</v>
      </c>
      <c r="BB51" s="70">
        <v>60</v>
      </c>
      <c r="BC51" s="70">
        <v>400</v>
      </c>
      <c r="BF51" s="65" t="s">
        <v>174</v>
      </c>
      <c r="BG51" s="65" t="s">
        <v>174</v>
      </c>
      <c r="BH51" s="65" t="s">
        <v>174</v>
      </c>
      <c r="BI51" s="65" t="s">
        <v>175</v>
      </c>
      <c r="BJ51" s="65" t="s">
        <v>87</v>
      </c>
    </row>
    <row r="52" spans="1:62" x14ac:dyDescent="0.2">
      <c r="A52" s="26"/>
      <c r="B52" s="26"/>
      <c r="C52" s="26"/>
      <c r="D52" s="26" t="s">
        <v>144</v>
      </c>
      <c r="E52" s="26" t="s">
        <v>145</v>
      </c>
      <c r="F52" s="26" t="s">
        <v>21</v>
      </c>
      <c r="G52" s="26">
        <v>1</v>
      </c>
      <c r="H52" s="26" t="s">
        <v>147</v>
      </c>
      <c r="I52" s="26" t="s">
        <v>148</v>
      </c>
      <c r="J52" s="26" t="s">
        <v>147</v>
      </c>
      <c r="K52" s="26">
        <v>8043</v>
      </c>
      <c r="L52" s="21" t="s">
        <v>108</v>
      </c>
      <c r="M52" s="26" t="s">
        <v>194</v>
      </c>
      <c r="N52" s="26">
        <v>2115</v>
      </c>
      <c r="O52" s="26" t="s">
        <v>20</v>
      </c>
      <c r="P52" s="26" t="s">
        <v>152</v>
      </c>
      <c r="Q52" s="26">
        <v>0.14499999999999999</v>
      </c>
      <c r="R52" s="26">
        <v>0.2175</v>
      </c>
      <c r="S52" s="26">
        <v>0.28999999999999998</v>
      </c>
      <c r="T52" s="24">
        <v>0.6</v>
      </c>
      <c r="V52" s="59">
        <v>0.14499999999999999</v>
      </c>
      <c r="W52" s="60">
        <v>0.14499999999999999</v>
      </c>
      <c r="X52" s="61">
        <v>0.2175</v>
      </c>
      <c r="Y52" s="60">
        <v>0.2175</v>
      </c>
      <c r="Z52" s="61">
        <v>0.28999999999999998</v>
      </c>
      <c r="AA52" s="60">
        <v>0.28999999999999998</v>
      </c>
      <c r="AB52" s="61">
        <v>0.6</v>
      </c>
      <c r="AC52" s="62">
        <v>0.6</v>
      </c>
      <c r="AE52" s="64" t="s">
        <v>88</v>
      </c>
      <c r="AF52" s="64" t="s">
        <v>88</v>
      </c>
      <c r="AG52" s="64" t="s">
        <v>88</v>
      </c>
      <c r="AH52" s="64" t="s">
        <v>9</v>
      </c>
      <c r="AI52" s="64" t="s">
        <v>155</v>
      </c>
      <c r="AJ52" s="65"/>
      <c r="AK52" s="26"/>
      <c r="AL52" s="38" t="s">
        <v>144</v>
      </c>
      <c r="AM52" s="38" t="s">
        <v>145</v>
      </c>
      <c r="AN52" s="38" t="s">
        <v>21</v>
      </c>
      <c r="AO52" s="38" t="s">
        <v>146</v>
      </c>
      <c r="AP52" s="65" t="s">
        <v>147</v>
      </c>
      <c r="AQ52" s="65" t="s">
        <v>148</v>
      </c>
      <c r="AR52" s="65" t="s">
        <v>147</v>
      </c>
      <c r="AS52" s="65" t="s">
        <v>238</v>
      </c>
      <c r="AT52" s="37">
        <v>4</v>
      </c>
      <c r="AU52" s="23" t="s">
        <v>118</v>
      </c>
      <c r="AV52" s="65" t="s">
        <v>239</v>
      </c>
      <c r="AW52" s="65" t="s">
        <v>183</v>
      </c>
      <c r="AX52" s="65" t="s">
        <v>23</v>
      </c>
      <c r="AY52" s="65" t="s">
        <v>152</v>
      </c>
      <c r="AZ52" s="70">
        <v>2.2450000000000001</v>
      </c>
      <c r="BA52" s="70">
        <v>3.3675000000000002</v>
      </c>
      <c r="BB52" s="70">
        <v>3.99</v>
      </c>
      <c r="BC52" s="70">
        <v>6.5</v>
      </c>
      <c r="BD52" s="65"/>
      <c r="BF52" s="65" t="s">
        <v>88</v>
      </c>
      <c r="BG52" s="65" t="s">
        <v>88</v>
      </c>
      <c r="BH52" s="65" t="s">
        <v>88</v>
      </c>
      <c r="BI52" s="65" t="s">
        <v>9</v>
      </c>
      <c r="BJ52" s="65" t="s">
        <v>155</v>
      </c>
    </row>
    <row r="53" spans="1:62" x14ac:dyDescent="0.2">
      <c r="A53" s="26"/>
      <c r="B53" s="26"/>
      <c r="C53" s="26"/>
      <c r="D53" s="26" t="s">
        <v>144</v>
      </c>
      <c r="E53" s="26" t="s">
        <v>145</v>
      </c>
      <c r="F53" s="26" t="s">
        <v>21</v>
      </c>
      <c r="G53" s="26">
        <v>1</v>
      </c>
      <c r="H53" s="26" t="s">
        <v>147</v>
      </c>
      <c r="I53" s="26" t="s">
        <v>148</v>
      </c>
      <c r="J53" s="26" t="s">
        <v>147</v>
      </c>
      <c r="K53" s="26">
        <v>8043</v>
      </c>
      <c r="L53" s="21" t="s">
        <v>108</v>
      </c>
      <c r="M53" s="26" t="s">
        <v>194</v>
      </c>
      <c r="N53" s="26">
        <v>2124</v>
      </c>
      <c r="O53" s="26" t="s">
        <v>21</v>
      </c>
      <c r="P53" s="26" t="s">
        <v>152</v>
      </c>
      <c r="Q53" s="26">
        <v>0.14499999999999999</v>
      </c>
      <c r="R53" s="26">
        <v>0.2175</v>
      </c>
      <c r="S53" s="26">
        <v>0.28999999999999998</v>
      </c>
      <c r="T53" s="24">
        <v>0.6</v>
      </c>
      <c r="V53" s="59">
        <v>0.14499999999999999</v>
      </c>
      <c r="W53" s="60">
        <v>0.14499999999999999</v>
      </c>
      <c r="X53" s="61">
        <v>0.2175</v>
      </c>
      <c r="Y53" s="60">
        <v>0.2175</v>
      </c>
      <c r="Z53" s="61">
        <v>0.28999999999999998</v>
      </c>
      <c r="AA53" s="60">
        <v>0.28999999999999998</v>
      </c>
      <c r="AB53" s="61">
        <v>0.6</v>
      </c>
      <c r="AC53" s="62">
        <v>0.6</v>
      </c>
      <c r="AE53" s="64" t="s">
        <v>178</v>
      </c>
      <c r="AF53" s="64" t="s">
        <v>178</v>
      </c>
      <c r="AG53" s="64" t="s">
        <v>179</v>
      </c>
      <c r="AH53" s="64" t="s">
        <v>180</v>
      </c>
      <c r="AI53" s="64" t="s">
        <v>71</v>
      </c>
      <c r="AJ53" s="65"/>
      <c r="AK53" s="26"/>
      <c r="AL53" s="26" t="s">
        <v>144</v>
      </c>
      <c r="AM53" s="26" t="s">
        <v>145</v>
      </c>
      <c r="AN53" s="26" t="s">
        <v>21</v>
      </c>
      <c r="AO53" s="26" t="s">
        <v>146</v>
      </c>
      <c r="AP53" s="24" t="s">
        <v>147</v>
      </c>
      <c r="AQ53" s="24" t="s">
        <v>148</v>
      </c>
      <c r="AR53" s="24" t="s">
        <v>147</v>
      </c>
      <c r="AS53" s="24" t="s">
        <v>238</v>
      </c>
      <c r="AT53" s="37">
        <v>4</v>
      </c>
      <c r="AU53" s="23" t="s">
        <v>118</v>
      </c>
      <c r="AV53" s="24" t="s">
        <v>239</v>
      </c>
      <c r="AW53" s="24" t="s">
        <v>171</v>
      </c>
      <c r="AX53" s="24" t="s">
        <v>18</v>
      </c>
      <c r="AY53" s="24" t="s">
        <v>152</v>
      </c>
      <c r="AZ53" s="70"/>
      <c r="BA53" s="70"/>
      <c r="BB53" s="70"/>
      <c r="BC53" s="70">
        <v>0.1</v>
      </c>
      <c r="BF53" s="65" t="s">
        <v>178</v>
      </c>
      <c r="BG53" s="65" t="s">
        <v>178</v>
      </c>
      <c r="BH53" s="65" t="s">
        <v>179</v>
      </c>
      <c r="BI53" s="65" t="s">
        <v>180</v>
      </c>
      <c r="BJ53" s="65" t="s">
        <v>71</v>
      </c>
    </row>
    <row r="54" spans="1:62" x14ac:dyDescent="0.2">
      <c r="A54" s="26"/>
      <c r="B54" s="26"/>
      <c r="C54" s="26"/>
      <c r="D54" s="26" t="s">
        <v>144</v>
      </c>
      <c r="E54" s="26" t="s">
        <v>145</v>
      </c>
      <c r="F54" s="26" t="s">
        <v>21</v>
      </c>
      <c r="G54" s="26">
        <v>1</v>
      </c>
      <c r="H54" s="26" t="s">
        <v>147</v>
      </c>
      <c r="I54" s="26" t="s">
        <v>148</v>
      </c>
      <c r="J54" s="26" t="s">
        <v>147</v>
      </c>
      <c r="K54" s="26">
        <v>8043</v>
      </c>
      <c r="L54" s="21" t="s">
        <v>108</v>
      </c>
      <c r="M54" s="26" t="s">
        <v>194</v>
      </c>
      <c r="N54" s="26">
        <v>2134</v>
      </c>
      <c r="O54" s="26" t="s">
        <v>22</v>
      </c>
      <c r="P54" s="26" t="s">
        <v>152</v>
      </c>
      <c r="Q54" s="26">
        <v>4.6449999999999996</v>
      </c>
      <c r="R54" s="26">
        <v>6.9675000000000002</v>
      </c>
      <c r="S54" s="26">
        <v>9.2899999999999991</v>
      </c>
      <c r="T54" s="24">
        <v>12</v>
      </c>
      <c r="V54" s="59">
        <v>4.6449999999999996</v>
      </c>
      <c r="W54" s="60">
        <v>4.6449999999999996</v>
      </c>
      <c r="X54" s="61">
        <v>6.9675000000000002</v>
      </c>
      <c r="Y54" s="60">
        <v>6.9675000000000002</v>
      </c>
      <c r="Z54" s="61">
        <v>9.2899999999999991</v>
      </c>
      <c r="AA54" s="60">
        <v>9.2899999999999991</v>
      </c>
      <c r="AB54" s="61">
        <v>12</v>
      </c>
      <c r="AC54" s="62">
        <v>12</v>
      </c>
      <c r="AE54" s="64" t="s">
        <v>182</v>
      </c>
      <c r="AF54" s="64" t="s">
        <v>182</v>
      </c>
      <c r="AG54" s="64" t="s">
        <v>182</v>
      </c>
      <c r="AH54" s="64" t="s">
        <v>76</v>
      </c>
      <c r="AI54" s="64" t="s">
        <v>76</v>
      </c>
      <c r="AJ54" s="65"/>
      <c r="AK54" s="26"/>
      <c r="AL54" s="26" t="s">
        <v>144</v>
      </c>
      <c r="AM54" s="26" t="s">
        <v>145</v>
      </c>
      <c r="AN54" s="26" t="s">
        <v>21</v>
      </c>
      <c r="AO54" s="26" t="s">
        <v>146</v>
      </c>
      <c r="AP54" s="24" t="s">
        <v>147</v>
      </c>
      <c r="AQ54" s="24" t="s">
        <v>148</v>
      </c>
      <c r="AR54" s="24" t="s">
        <v>147</v>
      </c>
      <c r="AS54" s="24" t="s">
        <v>238</v>
      </c>
      <c r="AT54" s="37">
        <v>4</v>
      </c>
      <c r="AU54" s="23" t="s">
        <v>118</v>
      </c>
      <c r="AV54" s="24" t="s">
        <v>239</v>
      </c>
      <c r="AW54" s="24" t="s">
        <v>188</v>
      </c>
      <c r="AX54" s="24" t="s">
        <v>189</v>
      </c>
      <c r="AY54" s="24" t="s">
        <v>190</v>
      </c>
      <c r="AZ54" s="70">
        <v>0.64500000000000002</v>
      </c>
      <c r="BA54" s="70">
        <v>0.96750000000000003</v>
      </c>
      <c r="BB54" s="70">
        <v>1.29</v>
      </c>
      <c r="BC54" s="70">
        <v>2.5</v>
      </c>
      <c r="BF54" s="65" t="s">
        <v>182</v>
      </c>
      <c r="BG54" s="65" t="s">
        <v>182</v>
      </c>
      <c r="BH54" s="65" t="s">
        <v>182</v>
      </c>
      <c r="BI54" s="65" t="s">
        <v>76</v>
      </c>
      <c r="BJ54" s="65" t="s">
        <v>76</v>
      </c>
    </row>
    <row r="55" spans="1:62" x14ac:dyDescent="0.2">
      <c r="A55" s="26"/>
      <c r="B55" s="26"/>
      <c r="C55" s="26"/>
      <c r="D55" s="26" t="s">
        <v>144</v>
      </c>
      <c r="E55" s="26" t="s">
        <v>145</v>
      </c>
      <c r="F55" s="26" t="s">
        <v>21</v>
      </c>
      <c r="G55" s="26">
        <v>1</v>
      </c>
      <c r="H55" s="26" t="s">
        <v>147</v>
      </c>
      <c r="I55" s="26" t="s">
        <v>148</v>
      </c>
      <c r="J55" s="26" t="s">
        <v>147</v>
      </c>
      <c r="K55" s="26">
        <v>8043</v>
      </c>
      <c r="L55" s="21" t="s">
        <v>108</v>
      </c>
      <c r="M55" s="26" t="s">
        <v>194</v>
      </c>
      <c r="N55" s="26">
        <v>2142</v>
      </c>
      <c r="O55" s="26" t="s">
        <v>23</v>
      </c>
      <c r="P55" s="26" t="s">
        <v>152</v>
      </c>
      <c r="Q55" s="26">
        <v>1.9950000000000001</v>
      </c>
      <c r="R55" s="26">
        <v>2.9925000000000002</v>
      </c>
      <c r="S55" s="26">
        <v>3.99</v>
      </c>
      <c r="T55" s="24">
        <v>6.5</v>
      </c>
      <c r="V55" s="59">
        <v>1.9950000000000001</v>
      </c>
      <c r="W55" s="60">
        <v>1.9950000000000001</v>
      </c>
      <c r="X55" s="61">
        <v>2.9925000000000002</v>
      </c>
      <c r="Y55" s="60">
        <v>2.9925000000000002</v>
      </c>
      <c r="Z55" s="61">
        <v>3.99</v>
      </c>
      <c r="AA55" s="60">
        <v>3.99</v>
      </c>
      <c r="AB55" s="61">
        <v>6.5</v>
      </c>
      <c r="AC55" s="62">
        <v>6.5</v>
      </c>
      <c r="AE55" s="64" t="s">
        <v>184</v>
      </c>
      <c r="AF55" s="64" t="s">
        <v>185</v>
      </c>
      <c r="AG55" s="64" t="s">
        <v>186</v>
      </c>
      <c r="AH55" s="64" t="s">
        <v>76</v>
      </c>
      <c r="AI55" s="64" t="s">
        <v>85</v>
      </c>
      <c r="AJ55" s="65"/>
      <c r="AK55" s="26"/>
      <c r="AL55" s="26" t="s">
        <v>144</v>
      </c>
      <c r="AM55" s="26" t="s">
        <v>145</v>
      </c>
      <c r="AN55" s="26" t="s">
        <v>21</v>
      </c>
      <c r="AO55" s="26" t="s">
        <v>146</v>
      </c>
      <c r="AP55" s="24" t="s">
        <v>147</v>
      </c>
      <c r="AQ55" s="24" t="s">
        <v>148</v>
      </c>
      <c r="AR55" s="24" t="s">
        <v>147</v>
      </c>
      <c r="AS55" s="24" t="s">
        <v>238</v>
      </c>
      <c r="AT55" s="37">
        <v>4</v>
      </c>
      <c r="AU55" s="23" t="s">
        <v>118</v>
      </c>
      <c r="AV55" s="24" t="s">
        <v>239</v>
      </c>
      <c r="AW55" s="24" t="s">
        <v>177</v>
      </c>
      <c r="AX55" s="24" t="s">
        <v>21</v>
      </c>
      <c r="AY55" s="24" t="s">
        <v>152</v>
      </c>
      <c r="AZ55" s="70">
        <v>0.14499999999999999</v>
      </c>
      <c r="BA55" s="70">
        <v>0.2175</v>
      </c>
      <c r="BB55" s="70">
        <v>0.28999999999999998</v>
      </c>
      <c r="BC55" s="70">
        <v>0.6</v>
      </c>
      <c r="BF55" s="65" t="s">
        <v>184</v>
      </c>
      <c r="BG55" s="65" t="s">
        <v>185</v>
      </c>
      <c r="BH55" s="65" t="s">
        <v>186</v>
      </c>
      <c r="BI55" s="65" t="s">
        <v>76</v>
      </c>
      <c r="BJ55" s="65" t="s">
        <v>85</v>
      </c>
    </row>
    <row r="56" spans="1:62" x14ac:dyDescent="0.2">
      <c r="A56" s="26"/>
      <c r="B56" s="26"/>
      <c r="C56" s="26"/>
      <c r="D56" s="26" t="s">
        <v>144</v>
      </c>
      <c r="E56" s="26" t="s">
        <v>145</v>
      </c>
      <c r="F56" s="26" t="s">
        <v>21</v>
      </c>
      <c r="G56" s="26">
        <v>1</v>
      </c>
      <c r="H56" s="26" t="s">
        <v>147</v>
      </c>
      <c r="I56" s="26" t="s">
        <v>148</v>
      </c>
      <c r="J56" s="26" t="s">
        <v>147</v>
      </c>
      <c r="K56" s="26">
        <v>8043</v>
      </c>
      <c r="L56" s="21" t="s">
        <v>108</v>
      </c>
      <c r="M56" s="26" t="s">
        <v>194</v>
      </c>
      <c r="N56" s="26">
        <v>2163</v>
      </c>
      <c r="O56" s="26" t="s">
        <v>24</v>
      </c>
      <c r="P56" s="24" t="s">
        <v>152</v>
      </c>
      <c r="S56" s="26"/>
      <c r="T56" s="24">
        <v>500</v>
      </c>
      <c r="V56" s="59">
        <v>0</v>
      </c>
      <c r="W56" s="60">
        <v>0</v>
      </c>
      <c r="X56" s="61">
        <v>0</v>
      </c>
      <c r="Y56" s="60">
        <v>0</v>
      </c>
      <c r="Z56" s="61">
        <v>0</v>
      </c>
      <c r="AA56" s="60">
        <v>0</v>
      </c>
      <c r="AB56" s="61">
        <v>500</v>
      </c>
      <c r="AC56" s="62">
        <v>500</v>
      </c>
      <c r="AE56" s="64" t="s">
        <v>172</v>
      </c>
      <c r="AF56" s="64" t="s">
        <v>172</v>
      </c>
      <c r="AG56" s="64" t="s">
        <v>172</v>
      </c>
      <c r="AH56" s="64" t="s">
        <v>172</v>
      </c>
      <c r="AI56" s="64" t="s">
        <v>90</v>
      </c>
      <c r="AJ56" s="65"/>
      <c r="AK56" s="26"/>
      <c r="AL56" s="26" t="s">
        <v>144</v>
      </c>
      <c r="AM56" s="26" t="s">
        <v>145</v>
      </c>
      <c r="AN56" s="26" t="s">
        <v>21</v>
      </c>
      <c r="AO56" s="26" t="s">
        <v>146</v>
      </c>
      <c r="AP56" s="24" t="s">
        <v>147</v>
      </c>
      <c r="AQ56" s="24" t="s">
        <v>148</v>
      </c>
      <c r="AR56" s="24" t="s">
        <v>147</v>
      </c>
      <c r="AS56" s="24" t="s">
        <v>238</v>
      </c>
      <c r="AT56" s="37">
        <v>4</v>
      </c>
      <c r="AU56" s="23" t="s">
        <v>118</v>
      </c>
      <c r="AV56" s="24" t="s">
        <v>239</v>
      </c>
      <c r="AW56" s="24" t="s">
        <v>176</v>
      </c>
      <c r="AX56" s="24" t="s">
        <v>20</v>
      </c>
      <c r="AY56" s="24" t="s">
        <v>152</v>
      </c>
      <c r="AZ56" s="70">
        <v>0.14499999999999999</v>
      </c>
      <c r="BA56" s="70">
        <v>0.2175</v>
      </c>
      <c r="BB56" s="70">
        <v>0.28999999999999998</v>
      </c>
      <c r="BC56" s="70">
        <v>0.6</v>
      </c>
      <c r="BF56" s="65" t="s">
        <v>172</v>
      </c>
      <c r="BG56" s="65" t="s">
        <v>172</v>
      </c>
      <c r="BH56" s="65" t="s">
        <v>172</v>
      </c>
      <c r="BI56" s="65" t="s">
        <v>172</v>
      </c>
      <c r="BJ56" s="65" t="s">
        <v>90</v>
      </c>
    </row>
    <row r="57" spans="1:62" x14ac:dyDescent="0.2">
      <c r="A57" s="26"/>
      <c r="B57" s="26"/>
      <c r="C57" s="26"/>
      <c r="D57" s="26" t="s">
        <v>144</v>
      </c>
      <c r="E57" s="26" t="s">
        <v>145</v>
      </c>
      <c r="F57" s="26" t="s">
        <v>21</v>
      </c>
      <c r="G57" s="26">
        <v>1</v>
      </c>
      <c r="H57" s="26" t="s">
        <v>147</v>
      </c>
      <c r="I57" s="26" t="s">
        <v>148</v>
      </c>
      <c r="J57" s="26" t="s">
        <v>147</v>
      </c>
      <c r="K57" s="26">
        <v>8043</v>
      </c>
      <c r="L57" s="21" t="s">
        <v>108</v>
      </c>
      <c r="M57" s="26" t="s">
        <v>194</v>
      </c>
      <c r="N57" s="26">
        <v>2429</v>
      </c>
      <c r="O57" s="26" t="s">
        <v>189</v>
      </c>
      <c r="P57" s="26" t="s">
        <v>190</v>
      </c>
      <c r="Q57" s="26">
        <v>0.59499999999999997</v>
      </c>
      <c r="R57" s="26">
        <v>0.89249999999999996</v>
      </c>
      <c r="S57" s="26">
        <v>1.19</v>
      </c>
      <c r="T57" s="24">
        <v>2.5</v>
      </c>
      <c r="V57" s="59">
        <v>0.59499999999999997</v>
      </c>
      <c r="W57" s="60">
        <v>0.59499999999999997</v>
      </c>
      <c r="X57" s="61">
        <v>0.89249999999999996</v>
      </c>
      <c r="Y57" s="60">
        <v>0.89249999999999996</v>
      </c>
      <c r="Z57" s="61">
        <v>1.19</v>
      </c>
      <c r="AA57" s="60">
        <v>1.19</v>
      </c>
      <c r="AB57" s="61">
        <v>2.5</v>
      </c>
      <c r="AC57" s="62">
        <v>2.5</v>
      </c>
      <c r="AE57" s="64" t="s">
        <v>184</v>
      </c>
      <c r="AF57" s="64" t="s">
        <v>185</v>
      </c>
      <c r="AG57" s="64" t="s">
        <v>186</v>
      </c>
      <c r="AH57" s="64" t="s">
        <v>76</v>
      </c>
      <c r="AI57" s="64" t="s">
        <v>85</v>
      </c>
      <c r="AJ57" s="65"/>
      <c r="AK57" s="26"/>
      <c r="AL57" s="26" t="s">
        <v>144</v>
      </c>
      <c r="AM57" s="26" t="s">
        <v>145</v>
      </c>
      <c r="AN57" s="26" t="s">
        <v>21</v>
      </c>
      <c r="AO57" s="26" t="s">
        <v>146</v>
      </c>
      <c r="AP57" s="24" t="s">
        <v>147</v>
      </c>
      <c r="AQ57" s="24" t="s">
        <v>148</v>
      </c>
      <c r="AR57" s="24" t="s">
        <v>147</v>
      </c>
      <c r="AS57" s="24" t="s">
        <v>238</v>
      </c>
      <c r="AT57" s="37">
        <v>4</v>
      </c>
      <c r="AU57" s="23" t="s">
        <v>118</v>
      </c>
      <c r="AV57" s="24" t="s">
        <v>239</v>
      </c>
      <c r="AW57" s="24" t="s">
        <v>173</v>
      </c>
      <c r="AX57" s="24" t="s">
        <v>19</v>
      </c>
      <c r="AY57" s="24" t="s">
        <v>152</v>
      </c>
      <c r="AZ57" s="70">
        <v>17</v>
      </c>
      <c r="BA57" s="70">
        <v>25.5</v>
      </c>
      <c r="BB57" s="70">
        <v>34</v>
      </c>
      <c r="BC57" s="70">
        <v>150</v>
      </c>
      <c r="BF57" s="65" t="s">
        <v>184</v>
      </c>
      <c r="BG57" s="65" t="s">
        <v>185</v>
      </c>
      <c r="BH57" s="65" t="s">
        <v>186</v>
      </c>
      <c r="BI57" s="65" t="s">
        <v>76</v>
      </c>
      <c r="BJ57" s="65" t="s">
        <v>85</v>
      </c>
    </row>
    <row r="58" spans="1:62" x14ac:dyDescent="0.2">
      <c r="A58" s="26"/>
      <c r="B58" s="26"/>
      <c r="C58" s="26"/>
      <c r="D58" s="26" t="s">
        <v>144</v>
      </c>
      <c r="E58" s="26" t="s">
        <v>145</v>
      </c>
      <c r="F58" s="26" t="s">
        <v>21</v>
      </c>
      <c r="G58" s="26">
        <v>1</v>
      </c>
      <c r="H58" s="26" t="s">
        <v>147</v>
      </c>
      <c r="I58" s="26" t="s">
        <v>148</v>
      </c>
      <c r="J58" s="26" t="s">
        <v>147</v>
      </c>
      <c r="K58" s="26">
        <v>8047</v>
      </c>
      <c r="L58" s="21" t="s">
        <v>109</v>
      </c>
      <c r="M58" s="26" t="s">
        <v>202</v>
      </c>
      <c r="N58" s="26">
        <v>2006</v>
      </c>
      <c r="O58" s="26" t="s">
        <v>3</v>
      </c>
      <c r="P58" s="26" t="s">
        <v>152</v>
      </c>
      <c r="Q58" s="26">
        <v>0.7</v>
      </c>
      <c r="R58" s="26">
        <v>1.05</v>
      </c>
      <c r="S58" s="26">
        <v>1.4</v>
      </c>
      <c r="T58" s="24">
        <v>3.5</v>
      </c>
      <c r="V58" s="59">
        <v>0.7</v>
      </c>
      <c r="W58" s="60">
        <v>0.7</v>
      </c>
      <c r="X58" s="61">
        <v>1.05</v>
      </c>
      <c r="Y58" s="60">
        <v>1.05</v>
      </c>
      <c r="Z58" s="61">
        <v>1.4</v>
      </c>
      <c r="AA58" s="60">
        <v>1.4</v>
      </c>
      <c r="AB58" s="61">
        <v>3.5</v>
      </c>
      <c r="AC58" s="62">
        <v>3.5</v>
      </c>
      <c r="AE58" s="64" t="s">
        <v>153</v>
      </c>
      <c r="AF58" s="64" t="s">
        <v>153</v>
      </c>
      <c r="AG58" s="64" t="s">
        <v>153</v>
      </c>
      <c r="AH58" s="64" t="s">
        <v>154</v>
      </c>
      <c r="AI58" s="64" t="s">
        <v>155</v>
      </c>
      <c r="AJ58" s="65"/>
      <c r="AK58" s="26"/>
      <c r="AL58" s="38" t="s">
        <v>144</v>
      </c>
      <c r="AM58" s="38" t="s">
        <v>145</v>
      </c>
      <c r="AN58" s="38" t="s">
        <v>21</v>
      </c>
      <c r="AO58" s="38" t="s">
        <v>146</v>
      </c>
      <c r="AP58" s="65" t="s">
        <v>147</v>
      </c>
      <c r="AQ58" s="65" t="s">
        <v>148</v>
      </c>
      <c r="AR58" s="65" t="s">
        <v>147</v>
      </c>
      <c r="AS58" s="65" t="s">
        <v>240</v>
      </c>
      <c r="AT58" s="37">
        <v>5</v>
      </c>
      <c r="AU58" s="23" t="s">
        <v>119</v>
      </c>
      <c r="AV58" s="65" t="s">
        <v>241</v>
      </c>
      <c r="AW58" s="65" t="s">
        <v>187</v>
      </c>
      <c r="AX58" s="65" t="s">
        <v>24</v>
      </c>
      <c r="AY58" s="65" t="s">
        <v>152</v>
      </c>
      <c r="AZ58" s="70"/>
      <c r="BA58" s="70"/>
      <c r="BB58" s="70"/>
      <c r="BC58" s="70">
        <v>500</v>
      </c>
      <c r="BD58" s="65"/>
      <c r="BF58" s="65" t="s">
        <v>153</v>
      </c>
      <c r="BG58" s="65" t="s">
        <v>153</v>
      </c>
      <c r="BH58" s="65" t="s">
        <v>153</v>
      </c>
      <c r="BI58" s="65" t="s">
        <v>154</v>
      </c>
      <c r="BJ58" s="65" t="s">
        <v>155</v>
      </c>
    </row>
    <row r="59" spans="1:62" x14ac:dyDescent="0.2">
      <c r="A59" s="26"/>
      <c r="B59" s="26"/>
      <c r="C59" s="26"/>
      <c r="D59" s="26" t="s">
        <v>144</v>
      </c>
      <c r="E59" s="26" t="s">
        <v>145</v>
      </c>
      <c r="F59" s="26" t="s">
        <v>21</v>
      </c>
      <c r="G59" s="26">
        <v>1</v>
      </c>
      <c r="H59" s="26" t="s">
        <v>147</v>
      </c>
      <c r="I59" s="26" t="s">
        <v>148</v>
      </c>
      <c r="J59" s="26" t="s">
        <v>147</v>
      </c>
      <c r="K59" s="26">
        <v>8047</v>
      </c>
      <c r="L59" s="21" t="s">
        <v>109</v>
      </c>
      <c r="M59" s="26" t="s">
        <v>202</v>
      </c>
      <c r="N59" s="26">
        <v>2014</v>
      </c>
      <c r="O59" s="26" t="s">
        <v>12</v>
      </c>
      <c r="P59" s="26" t="s">
        <v>152</v>
      </c>
      <c r="Q59" s="26">
        <v>0.15</v>
      </c>
      <c r="R59" s="26">
        <v>0.22500000000000001</v>
      </c>
      <c r="S59" s="26">
        <v>0.3</v>
      </c>
      <c r="T59" s="24">
        <v>1.5</v>
      </c>
      <c r="V59" s="59">
        <v>0.15</v>
      </c>
      <c r="W59" s="60">
        <v>0.15</v>
      </c>
      <c r="X59" s="61">
        <v>0.22500000000000001</v>
      </c>
      <c r="Y59" s="60">
        <v>0.22500000000000001</v>
      </c>
      <c r="Z59" s="61">
        <v>0.3</v>
      </c>
      <c r="AA59" s="60">
        <v>0.3</v>
      </c>
      <c r="AB59" s="61">
        <v>1.5</v>
      </c>
      <c r="AC59" s="62">
        <v>1.5</v>
      </c>
      <c r="AE59" s="64" t="s">
        <v>157</v>
      </c>
      <c r="AF59" s="64" t="s">
        <v>157</v>
      </c>
      <c r="AG59" s="64" t="s">
        <v>158</v>
      </c>
      <c r="AH59" s="64" t="s">
        <v>159</v>
      </c>
      <c r="AI59" s="64" t="s">
        <v>90</v>
      </c>
      <c r="AJ59" s="65"/>
      <c r="AK59" s="26"/>
      <c r="AL59" s="26" t="s">
        <v>144</v>
      </c>
      <c r="AM59" s="26" t="s">
        <v>145</v>
      </c>
      <c r="AN59" s="26" t="s">
        <v>21</v>
      </c>
      <c r="AO59" s="26" t="s">
        <v>146</v>
      </c>
      <c r="AP59" s="24" t="s">
        <v>147</v>
      </c>
      <c r="AQ59" s="24" t="s">
        <v>148</v>
      </c>
      <c r="AR59" s="24" t="s">
        <v>147</v>
      </c>
      <c r="AS59" s="24" t="s">
        <v>240</v>
      </c>
      <c r="AT59" s="37">
        <v>5</v>
      </c>
      <c r="AU59" s="23" t="s">
        <v>119</v>
      </c>
      <c r="AV59" s="24" t="s">
        <v>241</v>
      </c>
      <c r="AW59" s="24" t="s">
        <v>164</v>
      </c>
      <c r="AX59" s="24" t="s">
        <v>15</v>
      </c>
      <c r="AY59" s="24" t="s">
        <v>152</v>
      </c>
      <c r="AZ59" s="70">
        <v>14.5</v>
      </c>
      <c r="BA59" s="70">
        <v>21.75</v>
      </c>
      <c r="BB59" s="70">
        <v>29</v>
      </c>
      <c r="BC59" s="70">
        <v>80</v>
      </c>
      <c r="BF59" s="65" t="s">
        <v>157</v>
      </c>
      <c r="BG59" s="65" t="s">
        <v>157</v>
      </c>
      <c r="BH59" s="65" t="s">
        <v>158</v>
      </c>
      <c r="BI59" s="65" t="s">
        <v>159</v>
      </c>
      <c r="BJ59" s="65" t="s">
        <v>90</v>
      </c>
    </row>
    <row r="60" spans="1:62" x14ac:dyDescent="0.2">
      <c r="A60" s="26"/>
      <c r="B60" s="26"/>
      <c r="C60" s="26"/>
      <c r="D60" s="26" t="s">
        <v>144</v>
      </c>
      <c r="E60" s="26" t="s">
        <v>145</v>
      </c>
      <c r="F60" s="26" t="s">
        <v>21</v>
      </c>
      <c r="G60" s="26">
        <v>1</v>
      </c>
      <c r="H60" s="26" t="s">
        <v>147</v>
      </c>
      <c r="I60" s="26" t="s">
        <v>148</v>
      </c>
      <c r="J60" s="26" t="s">
        <v>147</v>
      </c>
      <c r="K60" s="26">
        <v>8047</v>
      </c>
      <c r="L60" s="21" t="s">
        <v>109</v>
      </c>
      <c r="M60" s="26" t="s">
        <v>202</v>
      </c>
      <c r="N60" s="26">
        <v>2024</v>
      </c>
      <c r="O60" s="26" t="s">
        <v>13</v>
      </c>
      <c r="P60" s="26" t="s">
        <v>152</v>
      </c>
      <c r="Q60" s="26">
        <v>30</v>
      </c>
      <c r="R60" s="26">
        <v>45</v>
      </c>
      <c r="S60" s="26">
        <v>60</v>
      </c>
      <c r="T60" s="24">
        <v>400</v>
      </c>
      <c r="V60" s="59">
        <v>30</v>
      </c>
      <c r="W60" s="60">
        <v>30</v>
      </c>
      <c r="X60" s="61">
        <v>45</v>
      </c>
      <c r="Y60" s="60">
        <v>45</v>
      </c>
      <c r="Z60" s="61">
        <v>60</v>
      </c>
      <c r="AA60" s="60">
        <v>60</v>
      </c>
      <c r="AB60" s="61">
        <v>400</v>
      </c>
      <c r="AC60" s="62">
        <v>400</v>
      </c>
      <c r="AE60" s="64" t="s">
        <v>161</v>
      </c>
      <c r="AF60" s="64" t="s">
        <v>161</v>
      </c>
      <c r="AG60" s="64" t="s">
        <v>161</v>
      </c>
      <c r="AH60" s="64" t="s">
        <v>162</v>
      </c>
      <c r="AI60" s="64" t="s">
        <v>163</v>
      </c>
      <c r="AJ60" s="65"/>
      <c r="AK60" s="26"/>
      <c r="AL60" s="38" t="s">
        <v>144</v>
      </c>
      <c r="AM60" s="38" t="s">
        <v>145</v>
      </c>
      <c r="AN60" s="38" t="s">
        <v>21</v>
      </c>
      <c r="AO60" s="38" t="s">
        <v>146</v>
      </c>
      <c r="AP60" s="65" t="s">
        <v>147</v>
      </c>
      <c r="AQ60" s="65" t="s">
        <v>148</v>
      </c>
      <c r="AR60" s="65" t="s">
        <v>147</v>
      </c>
      <c r="AS60" s="65" t="s">
        <v>240</v>
      </c>
      <c r="AT60" s="37">
        <v>5</v>
      </c>
      <c r="AU60" s="23" t="s">
        <v>119</v>
      </c>
      <c r="AV60" s="65" t="s">
        <v>241</v>
      </c>
      <c r="AW60" s="65" t="s">
        <v>151</v>
      </c>
      <c r="AX60" s="65" t="s">
        <v>3</v>
      </c>
      <c r="AY60" s="65" t="s">
        <v>152</v>
      </c>
      <c r="AZ60" s="70">
        <v>0.6</v>
      </c>
      <c r="BA60" s="70">
        <v>0.9</v>
      </c>
      <c r="BB60" s="70">
        <v>1.2</v>
      </c>
      <c r="BC60" s="70">
        <v>3</v>
      </c>
      <c r="BD60" s="65"/>
      <c r="BF60" s="65" t="s">
        <v>161</v>
      </c>
      <c r="BG60" s="65" t="s">
        <v>161</v>
      </c>
      <c r="BH60" s="65" t="s">
        <v>161</v>
      </c>
      <c r="BI60" s="65" t="s">
        <v>162</v>
      </c>
      <c r="BJ60" s="65" t="s">
        <v>163</v>
      </c>
    </row>
    <row r="61" spans="1:62" x14ac:dyDescent="0.2">
      <c r="A61" s="26"/>
      <c r="B61" s="26"/>
      <c r="C61" s="26"/>
      <c r="D61" s="26" t="s">
        <v>144</v>
      </c>
      <c r="E61" s="26" t="s">
        <v>145</v>
      </c>
      <c r="F61" s="26" t="s">
        <v>21</v>
      </c>
      <c r="G61" s="26">
        <v>1</v>
      </c>
      <c r="H61" s="26" t="s">
        <v>147</v>
      </c>
      <c r="I61" s="26" t="s">
        <v>148</v>
      </c>
      <c r="J61" s="26" t="s">
        <v>147</v>
      </c>
      <c r="K61" s="26">
        <v>8047</v>
      </c>
      <c r="L61" s="21" t="s">
        <v>109</v>
      </c>
      <c r="M61" s="26" t="s">
        <v>202</v>
      </c>
      <c r="N61" s="26">
        <v>2034</v>
      </c>
      <c r="O61" s="26" t="s">
        <v>15</v>
      </c>
      <c r="P61" s="26" t="s">
        <v>152</v>
      </c>
      <c r="Q61" s="26">
        <v>17.5</v>
      </c>
      <c r="R61" s="26">
        <v>26.25</v>
      </c>
      <c r="S61" s="26">
        <v>35</v>
      </c>
      <c r="T61" s="24">
        <v>80</v>
      </c>
      <c r="V61" s="59">
        <v>17.5</v>
      </c>
      <c r="W61" s="60">
        <v>17.5</v>
      </c>
      <c r="X61" s="61">
        <v>26.25</v>
      </c>
      <c r="Y61" s="60">
        <v>26.25</v>
      </c>
      <c r="Z61" s="61">
        <v>35</v>
      </c>
      <c r="AA61" s="60">
        <v>35</v>
      </c>
      <c r="AB61" s="61">
        <v>80</v>
      </c>
      <c r="AC61" s="62">
        <v>80</v>
      </c>
      <c r="AE61" s="64" t="s">
        <v>165</v>
      </c>
      <c r="AF61" s="64" t="s">
        <v>165</v>
      </c>
      <c r="AG61" s="64" t="s">
        <v>165</v>
      </c>
      <c r="AH61" s="64" t="s">
        <v>166</v>
      </c>
      <c r="AI61" s="64" t="s">
        <v>39</v>
      </c>
      <c r="AJ61" s="65"/>
      <c r="AK61" s="26"/>
      <c r="AL61" s="26" t="s">
        <v>144</v>
      </c>
      <c r="AM61" s="26" t="s">
        <v>145</v>
      </c>
      <c r="AN61" s="26" t="s">
        <v>21</v>
      </c>
      <c r="AO61" s="26" t="s">
        <v>146</v>
      </c>
      <c r="AP61" s="24" t="s">
        <v>147</v>
      </c>
      <c r="AQ61" s="24" t="s">
        <v>148</v>
      </c>
      <c r="AR61" s="24" t="s">
        <v>147</v>
      </c>
      <c r="AS61" s="24" t="s">
        <v>240</v>
      </c>
      <c r="AT61" s="37">
        <v>5</v>
      </c>
      <c r="AU61" s="23" t="s">
        <v>119</v>
      </c>
      <c r="AV61" s="24" t="s">
        <v>241</v>
      </c>
      <c r="AW61" s="24" t="s">
        <v>167</v>
      </c>
      <c r="AX61" s="24" t="s">
        <v>16</v>
      </c>
      <c r="AY61" s="24" t="s">
        <v>152</v>
      </c>
      <c r="AZ61" s="70">
        <v>4</v>
      </c>
      <c r="BA61" s="70">
        <v>6</v>
      </c>
      <c r="BB61" s="70">
        <v>8</v>
      </c>
      <c r="BC61" s="70">
        <v>25</v>
      </c>
      <c r="BF61" s="65" t="s">
        <v>165</v>
      </c>
      <c r="BG61" s="65" t="s">
        <v>165</v>
      </c>
      <c r="BH61" s="65" t="s">
        <v>165</v>
      </c>
      <c r="BI61" s="65" t="s">
        <v>166</v>
      </c>
      <c r="BJ61" s="65" t="s">
        <v>39</v>
      </c>
    </row>
    <row r="62" spans="1:62" x14ac:dyDescent="0.2">
      <c r="A62" s="26"/>
      <c r="B62" s="26"/>
      <c r="C62" s="26"/>
      <c r="D62" s="26" t="s">
        <v>144</v>
      </c>
      <c r="E62" s="26" t="s">
        <v>145</v>
      </c>
      <c r="F62" s="26" t="s">
        <v>21</v>
      </c>
      <c r="G62" s="26">
        <v>1</v>
      </c>
      <c r="H62" s="26" t="s">
        <v>147</v>
      </c>
      <c r="I62" s="26" t="s">
        <v>148</v>
      </c>
      <c r="J62" s="26" t="s">
        <v>147</v>
      </c>
      <c r="K62" s="26">
        <v>8047</v>
      </c>
      <c r="L62" s="21" t="s">
        <v>109</v>
      </c>
      <c r="M62" s="26" t="s">
        <v>202</v>
      </c>
      <c r="N62" s="26">
        <v>2044</v>
      </c>
      <c r="O62" s="26" t="s">
        <v>16</v>
      </c>
      <c r="P62" s="26" t="s">
        <v>152</v>
      </c>
      <c r="Q62" s="26">
        <v>5</v>
      </c>
      <c r="R62" s="26">
        <v>7.5</v>
      </c>
      <c r="S62" s="26">
        <v>10</v>
      </c>
      <c r="T62" s="24">
        <v>35</v>
      </c>
      <c r="V62" s="59">
        <v>5</v>
      </c>
      <c r="W62" s="60">
        <v>5</v>
      </c>
      <c r="X62" s="61">
        <v>7.5</v>
      </c>
      <c r="Y62" s="60">
        <v>7.5</v>
      </c>
      <c r="Z62" s="61">
        <v>10</v>
      </c>
      <c r="AA62" s="60">
        <v>10</v>
      </c>
      <c r="AB62" s="61">
        <v>35</v>
      </c>
      <c r="AC62" s="62">
        <v>35</v>
      </c>
      <c r="AE62" s="64" t="s">
        <v>168</v>
      </c>
      <c r="AF62" s="64" t="s">
        <v>169</v>
      </c>
      <c r="AG62" s="64" t="s">
        <v>169</v>
      </c>
      <c r="AH62" s="64" t="s">
        <v>159</v>
      </c>
      <c r="AI62" s="64" t="s">
        <v>64</v>
      </c>
      <c r="AJ62" s="65"/>
      <c r="AK62" s="26"/>
      <c r="AL62" s="26" t="s">
        <v>144</v>
      </c>
      <c r="AM62" s="26" t="s">
        <v>145</v>
      </c>
      <c r="AN62" s="26" t="s">
        <v>21</v>
      </c>
      <c r="AO62" s="26" t="s">
        <v>146</v>
      </c>
      <c r="AP62" s="24" t="s">
        <v>147</v>
      </c>
      <c r="AQ62" s="24" t="s">
        <v>148</v>
      </c>
      <c r="AR62" s="24" t="s">
        <v>147</v>
      </c>
      <c r="AS62" s="24" t="s">
        <v>240</v>
      </c>
      <c r="AT62" s="37">
        <v>5</v>
      </c>
      <c r="AU62" s="23" t="s">
        <v>119</v>
      </c>
      <c r="AV62" s="24" t="s">
        <v>241</v>
      </c>
      <c r="AW62" s="24" t="s">
        <v>170</v>
      </c>
      <c r="AX62" s="24" t="s">
        <v>17</v>
      </c>
      <c r="AY62" s="24" t="s">
        <v>152</v>
      </c>
      <c r="AZ62" s="70">
        <v>49.5</v>
      </c>
      <c r="BA62" s="70">
        <v>74.25</v>
      </c>
      <c r="BB62" s="70">
        <v>99</v>
      </c>
      <c r="BC62" s="70">
        <v>350</v>
      </c>
      <c r="BF62" s="65" t="s">
        <v>168</v>
      </c>
      <c r="BG62" s="65" t="s">
        <v>169</v>
      </c>
      <c r="BH62" s="65" t="s">
        <v>169</v>
      </c>
      <c r="BI62" s="65" t="s">
        <v>159</v>
      </c>
      <c r="BJ62" s="65" t="s">
        <v>64</v>
      </c>
    </row>
    <row r="63" spans="1:62" x14ac:dyDescent="0.2">
      <c r="A63" s="26"/>
      <c r="B63" s="26"/>
      <c r="C63" s="26"/>
      <c r="D63" s="26" t="s">
        <v>144</v>
      </c>
      <c r="E63" s="26" t="s">
        <v>145</v>
      </c>
      <c r="F63" s="26" t="s">
        <v>21</v>
      </c>
      <c r="G63" s="26">
        <v>1</v>
      </c>
      <c r="H63" s="26" t="s">
        <v>147</v>
      </c>
      <c r="I63" s="26" t="s">
        <v>148</v>
      </c>
      <c r="J63" s="26" t="s">
        <v>147</v>
      </c>
      <c r="K63" s="26">
        <v>8047</v>
      </c>
      <c r="L63" s="21" t="s">
        <v>109</v>
      </c>
      <c r="M63" s="26" t="s">
        <v>202</v>
      </c>
      <c r="N63" s="26">
        <v>2064</v>
      </c>
      <c r="O63" s="26" t="s">
        <v>17</v>
      </c>
      <c r="P63" s="26" t="s">
        <v>152</v>
      </c>
      <c r="Q63" s="26">
        <v>24.5</v>
      </c>
      <c r="R63" s="26">
        <v>36.75</v>
      </c>
      <c r="S63" s="26">
        <v>49</v>
      </c>
      <c r="T63" s="24">
        <v>150</v>
      </c>
      <c r="V63" s="59">
        <v>24.5</v>
      </c>
      <c r="W63" s="60">
        <v>24.5</v>
      </c>
      <c r="X63" s="61">
        <v>36.75</v>
      </c>
      <c r="Y63" s="60">
        <v>36.75</v>
      </c>
      <c r="Z63" s="61">
        <v>49</v>
      </c>
      <c r="AA63" s="60">
        <v>49</v>
      </c>
      <c r="AB63" s="61">
        <v>150</v>
      </c>
      <c r="AC63" s="62">
        <v>150</v>
      </c>
      <c r="AE63" s="64" t="s">
        <v>91</v>
      </c>
      <c r="AF63" s="64" t="s">
        <v>91</v>
      </c>
      <c r="AG63" s="64" t="s">
        <v>91</v>
      </c>
      <c r="AH63" s="64" t="s">
        <v>159</v>
      </c>
      <c r="AI63" s="64" t="s">
        <v>90</v>
      </c>
      <c r="AJ63" s="65"/>
      <c r="AK63" s="26"/>
      <c r="AL63" s="26" t="s">
        <v>144</v>
      </c>
      <c r="AM63" s="26" t="s">
        <v>145</v>
      </c>
      <c r="AN63" s="26" t="s">
        <v>21</v>
      </c>
      <c r="AO63" s="26" t="s">
        <v>146</v>
      </c>
      <c r="AP63" s="24" t="s">
        <v>147</v>
      </c>
      <c r="AQ63" s="24" t="s">
        <v>148</v>
      </c>
      <c r="AR63" s="24" t="s">
        <v>147</v>
      </c>
      <c r="AS63" s="24" t="s">
        <v>240</v>
      </c>
      <c r="AT63" s="37">
        <v>5</v>
      </c>
      <c r="AU63" s="23" t="s">
        <v>119</v>
      </c>
      <c r="AV63" s="24" t="s">
        <v>241</v>
      </c>
      <c r="AW63" s="24" t="s">
        <v>181</v>
      </c>
      <c r="AX63" s="24" t="s">
        <v>22</v>
      </c>
      <c r="AY63" s="24" t="s">
        <v>152</v>
      </c>
      <c r="AZ63" s="70">
        <v>4</v>
      </c>
      <c r="BA63" s="70">
        <v>6</v>
      </c>
      <c r="BB63" s="70">
        <v>8</v>
      </c>
      <c r="BC63" s="70">
        <v>13</v>
      </c>
      <c r="BF63" s="65" t="s">
        <v>91</v>
      </c>
      <c r="BG63" s="65" t="s">
        <v>91</v>
      </c>
      <c r="BH63" s="65" t="s">
        <v>91</v>
      </c>
      <c r="BI63" s="65" t="s">
        <v>159</v>
      </c>
      <c r="BJ63" s="65" t="s">
        <v>90</v>
      </c>
    </row>
    <row r="64" spans="1:62" x14ac:dyDescent="0.2">
      <c r="A64" s="26"/>
      <c r="B64" s="26"/>
      <c r="C64" s="26"/>
      <c r="D64" s="26" t="s">
        <v>144</v>
      </c>
      <c r="E64" s="26" t="s">
        <v>145</v>
      </c>
      <c r="F64" s="26" t="s">
        <v>21</v>
      </c>
      <c r="G64" s="26">
        <v>1</v>
      </c>
      <c r="H64" s="26" t="s">
        <v>147</v>
      </c>
      <c r="I64" s="26" t="s">
        <v>148</v>
      </c>
      <c r="J64" s="26" t="s">
        <v>147</v>
      </c>
      <c r="K64" s="26">
        <v>8047</v>
      </c>
      <c r="L64" s="21" t="s">
        <v>109</v>
      </c>
      <c r="M64" s="26" t="s">
        <v>202</v>
      </c>
      <c r="N64" s="26">
        <v>2074</v>
      </c>
      <c r="O64" s="26" t="s">
        <v>18</v>
      </c>
      <c r="P64" s="24" t="s">
        <v>152</v>
      </c>
      <c r="S64" s="26"/>
      <c r="T64" s="24">
        <v>0.1</v>
      </c>
      <c r="V64" s="59">
        <v>0</v>
      </c>
      <c r="W64" s="60">
        <v>0</v>
      </c>
      <c r="X64" s="61">
        <v>0</v>
      </c>
      <c r="Y64" s="60">
        <v>0</v>
      </c>
      <c r="Z64" s="61">
        <v>0</v>
      </c>
      <c r="AA64" s="60">
        <v>0</v>
      </c>
      <c r="AB64" s="61">
        <v>0.1</v>
      </c>
      <c r="AC64" s="62">
        <v>0.1</v>
      </c>
      <c r="AE64" s="64" t="s">
        <v>172</v>
      </c>
      <c r="AF64" s="64" t="s">
        <v>172</v>
      </c>
      <c r="AG64" s="64" t="s">
        <v>172</v>
      </c>
      <c r="AH64" s="64" t="s">
        <v>172</v>
      </c>
      <c r="AI64" s="64" t="s">
        <v>90</v>
      </c>
      <c r="AJ64" s="65"/>
      <c r="AK64" s="26"/>
      <c r="AL64" s="26" t="s">
        <v>144</v>
      </c>
      <c r="AM64" s="26" t="s">
        <v>145</v>
      </c>
      <c r="AN64" s="26" t="s">
        <v>21</v>
      </c>
      <c r="AO64" s="26" t="s">
        <v>146</v>
      </c>
      <c r="AP64" s="24" t="s">
        <v>147</v>
      </c>
      <c r="AQ64" s="24" t="s">
        <v>148</v>
      </c>
      <c r="AR64" s="24" t="s">
        <v>147</v>
      </c>
      <c r="AS64" s="24" t="s">
        <v>240</v>
      </c>
      <c r="AT64" s="37">
        <v>5</v>
      </c>
      <c r="AU64" s="23" t="s">
        <v>119</v>
      </c>
      <c r="AV64" s="24" t="s">
        <v>241</v>
      </c>
      <c r="AW64" s="24" t="s">
        <v>156</v>
      </c>
      <c r="AX64" s="24" t="s">
        <v>12</v>
      </c>
      <c r="AY64" s="24" t="s">
        <v>152</v>
      </c>
      <c r="AZ64" s="70">
        <v>0.14499999999999999</v>
      </c>
      <c r="BA64" s="70">
        <v>0.2175</v>
      </c>
      <c r="BB64" s="70">
        <v>0.28999999999999998</v>
      </c>
      <c r="BC64" s="70">
        <v>1</v>
      </c>
      <c r="BF64" s="65" t="s">
        <v>172</v>
      </c>
      <c r="BG64" s="65" t="s">
        <v>172</v>
      </c>
      <c r="BH64" s="65" t="s">
        <v>172</v>
      </c>
      <c r="BI64" s="65" t="s">
        <v>172</v>
      </c>
      <c r="BJ64" s="65" t="s">
        <v>90</v>
      </c>
    </row>
    <row r="65" spans="1:62" x14ac:dyDescent="0.2">
      <c r="A65" s="26"/>
      <c r="B65" s="26"/>
      <c r="C65" s="26"/>
      <c r="D65" s="26" t="s">
        <v>144</v>
      </c>
      <c r="E65" s="26" t="s">
        <v>145</v>
      </c>
      <c r="F65" s="26" t="s">
        <v>21</v>
      </c>
      <c r="G65" s="26">
        <v>1</v>
      </c>
      <c r="H65" s="26" t="s">
        <v>147</v>
      </c>
      <c r="I65" s="26" t="s">
        <v>148</v>
      </c>
      <c r="J65" s="26" t="s">
        <v>147</v>
      </c>
      <c r="K65" s="26">
        <v>8047</v>
      </c>
      <c r="L65" s="21" t="s">
        <v>109</v>
      </c>
      <c r="M65" s="26" t="s">
        <v>202</v>
      </c>
      <c r="N65" s="26">
        <v>2105</v>
      </c>
      <c r="O65" s="26" t="s">
        <v>19</v>
      </c>
      <c r="P65" s="26" t="s">
        <v>152</v>
      </c>
      <c r="Q65" s="26">
        <v>17.5</v>
      </c>
      <c r="R65" s="26">
        <v>26.25</v>
      </c>
      <c r="S65" s="26">
        <v>35</v>
      </c>
      <c r="T65" s="24">
        <v>150</v>
      </c>
      <c r="V65" s="59">
        <v>17.5</v>
      </c>
      <c r="W65" s="60">
        <v>17.5</v>
      </c>
      <c r="X65" s="61">
        <v>26.25</v>
      </c>
      <c r="Y65" s="60">
        <v>26.25</v>
      </c>
      <c r="Z65" s="61">
        <v>35</v>
      </c>
      <c r="AA65" s="60">
        <v>35</v>
      </c>
      <c r="AB65" s="61">
        <v>150</v>
      </c>
      <c r="AC65" s="62">
        <v>150</v>
      </c>
      <c r="AE65" s="64" t="s">
        <v>174</v>
      </c>
      <c r="AF65" s="64" t="s">
        <v>174</v>
      </c>
      <c r="AG65" s="64" t="s">
        <v>174</v>
      </c>
      <c r="AH65" s="64" t="s">
        <v>175</v>
      </c>
      <c r="AI65" s="64" t="s">
        <v>87</v>
      </c>
      <c r="AJ65" s="65"/>
      <c r="AK65" s="26"/>
      <c r="AL65" s="26" t="s">
        <v>144</v>
      </c>
      <c r="AM65" s="26" t="s">
        <v>145</v>
      </c>
      <c r="AN65" s="26" t="s">
        <v>21</v>
      </c>
      <c r="AO65" s="26" t="s">
        <v>146</v>
      </c>
      <c r="AP65" s="24" t="s">
        <v>147</v>
      </c>
      <c r="AQ65" s="24" t="s">
        <v>148</v>
      </c>
      <c r="AR65" s="24" t="s">
        <v>147</v>
      </c>
      <c r="AS65" s="24" t="s">
        <v>240</v>
      </c>
      <c r="AT65" s="37">
        <v>5</v>
      </c>
      <c r="AU65" s="23" t="s">
        <v>119</v>
      </c>
      <c r="AV65" s="24" t="s">
        <v>241</v>
      </c>
      <c r="AW65" s="24" t="s">
        <v>160</v>
      </c>
      <c r="AX65" s="24" t="s">
        <v>13</v>
      </c>
      <c r="AY65" s="24" t="s">
        <v>152</v>
      </c>
      <c r="AZ65" s="70">
        <v>30</v>
      </c>
      <c r="BA65" s="70">
        <v>45</v>
      </c>
      <c r="BB65" s="70">
        <v>60</v>
      </c>
      <c r="BC65" s="70">
        <v>400</v>
      </c>
      <c r="BF65" s="65" t="s">
        <v>174</v>
      </c>
      <c r="BG65" s="65" t="s">
        <v>174</v>
      </c>
      <c r="BH65" s="65" t="s">
        <v>174</v>
      </c>
      <c r="BI65" s="65" t="s">
        <v>175</v>
      </c>
      <c r="BJ65" s="65" t="s">
        <v>87</v>
      </c>
    </row>
    <row r="66" spans="1:62" x14ac:dyDescent="0.2">
      <c r="A66" s="26"/>
      <c r="B66" s="26"/>
      <c r="C66" s="26"/>
      <c r="D66" s="26" t="s">
        <v>144</v>
      </c>
      <c r="E66" s="26" t="s">
        <v>145</v>
      </c>
      <c r="F66" s="26" t="s">
        <v>21</v>
      </c>
      <c r="G66" s="26">
        <v>1</v>
      </c>
      <c r="H66" s="26" t="s">
        <v>147</v>
      </c>
      <c r="I66" s="26" t="s">
        <v>148</v>
      </c>
      <c r="J66" s="26" t="s">
        <v>147</v>
      </c>
      <c r="K66" s="26">
        <v>8047</v>
      </c>
      <c r="L66" s="21" t="s">
        <v>109</v>
      </c>
      <c r="M66" s="26" t="s">
        <v>202</v>
      </c>
      <c r="N66" s="26">
        <v>2115</v>
      </c>
      <c r="O66" s="26" t="s">
        <v>20</v>
      </c>
      <c r="P66" s="26" t="s">
        <v>152</v>
      </c>
      <c r="Q66" s="26">
        <v>0.12</v>
      </c>
      <c r="R66" s="26">
        <v>0.18</v>
      </c>
      <c r="S66" s="26">
        <v>0.24</v>
      </c>
      <c r="T66" s="24">
        <v>0.45</v>
      </c>
      <c r="V66" s="59">
        <v>0.12</v>
      </c>
      <c r="W66" s="60">
        <v>0.12</v>
      </c>
      <c r="X66" s="61">
        <v>0.18</v>
      </c>
      <c r="Y66" s="60">
        <v>0.18</v>
      </c>
      <c r="Z66" s="61">
        <v>0.24</v>
      </c>
      <c r="AA66" s="60">
        <v>0.24</v>
      </c>
      <c r="AB66" s="61">
        <v>0.45</v>
      </c>
      <c r="AC66" s="62">
        <v>0.45</v>
      </c>
      <c r="AE66" s="64" t="s">
        <v>88</v>
      </c>
      <c r="AF66" s="64" t="s">
        <v>88</v>
      </c>
      <c r="AG66" s="64" t="s">
        <v>88</v>
      </c>
      <c r="AH66" s="64" t="s">
        <v>9</v>
      </c>
      <c r="AI66" s="64" t="s">
        <v>155</v>
      </c>
      <c r="AJ66" s="65"/>
      <c r="AK66" s="26"/>
      <c r="AL66" s="38" t="s">
        <v>144</v>
      </c>
      <c r="AM66" s="38" t="s">
        <v>145</v>
      </c>
      <c r="AN66" s="38" t="s">
        <v>21</v>
      </c>
      <c r="AO66" s="38" t="s">
        <v>146</v>
      </c>
      <c r="AP66" s="65" t="s">
        <v>147</v>
      </c>
      <c r="AQ66" s="65" t="s">
        <v>148</v>
      </c>
      <c r="AR66" s="65" t="s">
        <v>147</v>
      </c>
      <c r="AS66" s="65" t="s">
        <v>240</v>
      </c>
      <c r="AT66" s="37">
        <v>5</v>
      </c>
      <c r="AU66" s="23" t="s">
        <v>119</v>
      </c>
      <c r="AV66" s="65" t="s">
        <v>241</v>
      </c>
      <c r="AW66" s="65" t="s">
        <v>183</v>
      </c>
      <c r="AX66" s="65" t="s">
        <v>23</v>
      </c>
      <c r="AY66" s="65" t="s">
        <v>152</v>
      </c>
      <c r="AZ66" s="70">
        <v>2.2450000000000001</v>
      </c>
      <c r="BA66" s="70">
        <v>3.3675000000000002</v>
      </c>
      <c r="BB66" s="70">
        <v>2.79</v>
      </c>
      <c r="BC66" s="70">
        <v>4</v>
      </c>
      <c r="BD66" s="65"/>
      <c r="BF66" s="65" t="s">
        <v>88</v>
      </c>
      <c r="BG66" s="65" t="s">
        <v>88</v>
      </c>
      <c r="BH66" s="65" t="s">
        <v>88</v>
      </c>
      <c r="BI66" s="65" t="s">
        <v>9</v>
      </c>
      <c r="BJ66" s="65" t="s">
        <v>155</v>
      </c>
    </row>
    <row r="67" spans="1:62" x14ac:dyDescent="0.2">
      <c r="A67" s="26"/>
      <c r="B67" s="26"/>
      <c r="C67" s="26"/>
      <c r="D67" s="26" t="s">
        <v>144</v>
      </c>
      <c r="E67" s="26" t="s">
        <v>145</v>
      </c>
      <c r="F67" s="26" t="s">
        <v>21</v>
      </c>
      <c r="G67" s="26">
        <v>1</v>
      </c>
      <c r="H67" s="26" t="s">
        <v>147</v>
      </c>
      <c r="I67" s="26" t="s">
        <v>148</v>
      </c>
      <c r="J67" s="26" t="s">
        <v>147</v>
      </c>
      <c r="K67" s="26">
        <v>8047</v>
      </c>
      <c r="L67" s="21" t="s">
        <v>109</v>
      </c>
      <c r="M67" s="26" t="s">
        <v>202</v>
      </c>
      <c r="N67" s="26">
        <v>2124</v>
      </c>
      <c r="O67" s="26" t="s">
        <v>21</v>
      </c>
      <c r="P67" s="26" t="s">
        <v>152</v>
      </c>
      <c r="Q67" s="26">
        <v>0.12</v>
      </c>
      <c r="R67" s="26">
        <v>0.18</v>
      </c>
      <c r="S67" s="26">
        <v>0.24</v>
      </c>
      <c r="T67" s="24">
        <v>0.45</v>
      </c>
      <c r="V67" s="59">
        <v>0.12</v>
      </c>
      <c r="W67" s="60">
        <v>0.12</v>
      </c>
      <c r="X67" s="61">
        <v>0.18</v>
      </c>
      <c r="Y67" s="60">
        <v>0.18</v>
      </c>
      <c r="Z67" s="61">
        <v>0.24</v>
      </c>
      <c r="AA67" s="60">
        <v>0.24</v>
      </c>
      <c r="AB67" s="61">
        <v>0.45</v>
      </c>
      <c r="AC67" s="62">
        <v>0.45</v>
      </c>
      <c r="AE67" s="64" t="s">
        <v>178</v>
      </c>
      <c r="AF67" s="64" t="s">
        <v>178</v>
      </c>
      <c r="AG67" s="64" t="s">
        <v>179</v>
      </c>
      <c r="AH67" s="64" t="s">
        <v>180</v>
      </c>
      <c r="AI67" s="64" t="s">
        <v>71</v>
      </c>
      <c r="AJ67" s="65"/>
      <c r="AK67" s="26"/>
      <c r="AL67" s="26" t="s">
        <v>144</v>
      </c>
      <c r="AM67" s="26" t="s">
        <v>145</v>
      </c>
      <c r="AN67" s="26" t="s">
        <v>21</v>
      </c>
      <c r="AO67" s="26" t="s">
        <v>146</v>
      </c>
      <c r="AP67" s="24" t="s">
        <v>147</v>
      </c>
      <c r="AQ67" s="24" t="s">
        <v>148</v>
      </c>
      <c r="AR67" s="24" t="s">
        <v>147</v>
      </c>
      <c r="AS67" s="24" t="s">
        <v>240</v>
      </c>
      <c r="AT67" s="37">
        <v>5</v>
      </c>
      <c r="AU67" s="23" t="s">
        <v>119</v>
      </c>
      <c r="AV67" s="24" t="s">
        <v>241</v>
      </c>
      <c r="AW67" s="24" t="s">
        <v>171</v>
      </c>
      <c r="AX67" s="24" t="s">
        <v>18</v>
      </c>
      <c r="AY67" s="24" t="s">
        <v>152</v>
      </c>
      <c r="AZ67" s="70"/>
      <c r="BA67" s="70"/>
      <c r="BB67" s="70"/>
      <c r="BC67" s="70">
        <v>0.1</v>
      </c>
      <c r="BF67" s="65" t="s">
        <v>178</v>
      </c>
      <c r="BG67" s="65" t="s">
        <v>178</v>
      </c>
      <c r="BH67" s="65" t="s">
        <v>179</v>
      </c>
      <c r="BI67" s="65" t="s">
        <v>180</v>
      </c>
      <c r="BJ67" s="65" t="s">
        <v>71</v>
      </c>
    </row>
    <row r="68" spans="1:62" x14ac:dyDescent="0.2">
      <c r="A68" s="26"/>
      <c r="B68" s="26"/>
      <c r="C68" s="26"/>
      <c r="D68" s="26" t="s">
        <v>144</v>
      </c>
      <c r="E68" s="26" t="s">
        <v>145</v>
      </c>
      <c r="F68" s="26" t="s">
        <v>21</v>
      </c>
      <c r="G68" s="26">
        <v>1</v>
      </c>
      <c r="H68" s="26" t="s">
        <v>147</v>
      </c>
      <c r="I68" s="26" t="s">
        <v>148</v>
      </c>
      <c r="J68" s="26" t="s">
        <v>147</v>
      </c>
      <c r="K68" s="26">
        <v>8047</v>
      </c>
      <c r="L68" s="21" t="s">
        <v>109</v>
      </c>
      <c r="M68" s="26" t="s">
        <v>202</v>
      </c>
      <c r="N68" s="26">
        <v>2134</v>
      </c>
      <c r="O68" s="26" t="s">
        <v>22</v>
      </c>
      <c r="P68" s="26" t="s">
        <v>152</v>
      </c>
      <c r="Q68" s="26">
        <v>4</v>
      </c>
      <c r="R68" s="26">
        <v>6</v>
      </c>
      <c r="S68" s="26">
        <v>8</v>
      </c>
      <c r="T68" s="24">
        <v>13</v>
      </c>
      <c r="V68" s="59">
        <v>4</v>
      </c>
      <c r="W68" s="60">
        <v>4</v>
      </c>
      <c r="X68" s="61">
        <v>6</v>
      </c>
      <c r="Y68" s="60">
        <v>6</v>
      </c>
      <c r="Z68" s="61">
        <v>8</v>
      </c>
      <c r="AA68" s="60">
        <v>8</v>
      </c>
      <c r="AB68" s="61">
        <v>13</v>
      </c>
      <c r="AC68" s="62">
        <v>13</v>
      </c>
      <c r="AE68" s="64" t="s">
        <v>182</v>
      </c>
      <c r="AF68" s="64" t="s">
        <v>182</v>
      </c>
      <c r="AG68" s="64" t="s">
        <v>182</v>
      </c>
      <c r="AH68" s="64" t="s">
        <v>76</v>
      </c>
      <c r="AI68" s="64" t="s">
        <v>76</v>
      </c>
      <c r="AJ68" s="65"/>
      <c r="AK68" s="26"/>
      <c r="AL68" s="38" t="s">
        <v>144</v>
      </c>
      <c r="AM68" s="38" t="s">
        <v>145</v>
      </c>
      <c r="AN68" s="38" t="s">
        <v>21</v>
      </c>
      <c r="AO68" s="38" t="s">
        <v>146</v>
      </c>
      <c r="AP68" s="65" t="s">
        <v>147</v>
      </c>
      <c r="AQ68" s="65" t="s">
        <v>148</v>
      </c>
      <c r="AR68" s="65" t="s">
        <v>147</v>
      </c>
      <c r="AS68" s="65" t="s">
        <v>240</v>
      </c>
      <c r="AT68" s="37">
        <v>5</v>
      </c>
      <c r="AU68" s="23" t="s">
        <v>119</v>
      </c>
      <c r="AV68" s="65" t="s">
        <v>241</v>
      </c>
      <c r="AW68" s="65" t="s">
        <v>188</v>
      </c>
      <c r="AX68" s="65" t="s">
        <v>189</v>
      </c>
      <c r="AY68" s="65" t="s">
        <v>190</v>
      </c>
      <c r="AZ68" s="70">
        <v>0.39500000000000002</v>
      </c>
      <c r="BA68" s="70">
        <v>0.59250000000000003</v>
      </c>
      <c r="BB68" s="70">
        <v>0.79</v>
      </c>
      <c r="BC68" s="70">
        <v>2</v>
      </c>
      <c r="BD68" s="65"/>
      <c r="BF68" s="65" t="s">
        <v>182</v>
      </c>
      <c r="BG68" s="65" t="s">
        <v>182</v>
      </c>
      <c r="BH68" s="65" t="s">
        <v>182</v>
      </c>
      <c r="BI68" s="65" t="s">
        <v>76</v>
      </c>
      <c r="BJ68" s="65" t="s">
        <v>76</v>
      </c>
    </row>
    <row r="69" spans="1:62" x14ac:dyDescent="0.2">
      <c r="A69" s="26"/>
      <c r="B69" s="26"/>
      <c r="C69" s="26"/>
      <c r="D69" s="26" t="s">
        <v>144</v>
      </c>
      <c r="E69" s="26" t="s">
        <v>145</v>
      </c>
      <c r="F69" s="26" t="s">
        <v>21</v>
      </c>
      <c r="G69" s="26">
        <v>1</v>
      </c>
      <c r="H69" s="26" t="s">
        <v>147</v>
      </c>
      <c r="I69" s="26" t="s">
        <v>148</v>
      </c>
      <c r="J69" s="26" t="s">
        <v>147</v>
      </c>
      <c r="K69" s="26">
        <v>8047</v>
      </c>
      <c r="L69" s="21" t="s">
        <v>109</v>
      </c>
      <c r="M69" s="26" t="s">
        <v>202</v>
      </c>
      <c r="N69" s="26">
        <v>2142</v>
      </c>
      <c r="O69" s="26" t="s">
        <v>23</v>
      </c>
      <c r="P69" s="26" t="s">
        <v>152</v>
      </c>
      <c r="Q69" s="26">
        <v>1.2450000000000001</v>
      </c>
      <c r="R69" s="26">
        <v>1.8674999999999999</v>
      </c>
      <c r="S69" s="26">
        <v>2.4900000000000002</v>
      </c>
      <c r="T69" s="24">
        <v>4</v>
      </c>
      <c r="V69" s="59">
        <v>1.2450000000000001</v>
      </c>
      <c r="W69" s="60">
        <v>1.2450000000000001</v>
      </c>
      <c r="X69" s="61">
        <v>1.8674999999999999</v>
      </c>
      <c r="Y69" s="60">
        <v>1.8674999999999999</v>
      </c>
      <c r="Z69" s="61">
        <v>2.4900000000000002</v>
      </c>
      <c r="AA69" s="60">
        <v>2.4900000000000002</v>
      </c>
      <c r="AB69" s="61">
        <v>4</v>
      </c>
      <c r="AC69" s="62">
        <v>4</v>
      </c>
      <c r="AE69" s="64" t="s">
        <v>184</v>
      </c>
      <c r="AF69" s="64" t="s">
        <v>185</v>
      </c>
      <c r="AG69" s="64" t="s">
        <v>186</v>
      </c>
      <c r="AH69" s="64" t="s">
        <v>76</v>
      </c>
      <c r="AI69" s="64" t="s">
        <v>85</v>
      </c>
      <c r="AJ69" s="65"/>
      <c r="AK69" s="26"/>
      <c r="AL69" s="26" t="s">
        <v>144</v>
      </c>
      <c r="AM69" s="26" t="s">
        <v>145</v>
      </c>
      <c r="AN69" s="26" t="s">
        <v>21</v>
      </c>
      <c r="AO69" s="26" t="s">
        <v>146</v>
      </c>
      <c r="AP69" s="24" t="s">
        <v>147</v>
      </c>
      <c r="AQ69" s="24" t="s">
        <v>148</v>
      </c>
      <c r="AR69" s="24" t="s">
        <v>147</v>
      </c>
      <c r="AS69" s="24" t="s">
        <v>240</v>
      </c>
      <c r="AT69" s="37">
        <v>5</v>
      </c>
      <c r="AU69" s="23" t="s">
        <v>119</v>
      </c>
      <c r="AV69" s="24" t="s">
        <v>241</v>
      </c>
      <c r="AW69" s="24" t="s">
        <v>177</v>
      </c>
      <c r="AX69" s="24" t="s">
        <v>21</v>
      </c>
      <c r="AY69" s="24" t="s">
        <v>152</v>
      </c>
      <c r="AZ69" s="70">
        <v>0.13500000000000001</v>
      </c>
      <c r="BA69" s="70">
        <v>0.20250000000000001</v>
      </c>
      <c r="BB69" s="70">
        <v>0.27</v>
      </c>
      <c r="BC69" s="70">
        <v>0.45</v>
      </c>
      <c r="BF69" s="65" t="s">
        <v>184</v>
      </c>
      <c r="BG69" s="65" t="s">
        <v>185</v>
      </c>
      <c r="BH69" s="65" t="s">
        <v>186</v>
      </c>
      <c r="BI69" s="65" t="s">
        <v>76</v>
      </c>
      <c r="BJ69" s="65" t="s">
        <v>85</v>
      </c>
    </row>
    <row r="70" spans="1:62" x14ac:dyDescent="0.2">
      <c r="A70" s="26"/>
      <c r="B70" s="26"/>
      <c r="C70" s="26"/>
      <c r="D70" s="26" t="s">
        <v>144</v>
      </c>
      <c r="E70" s="26" t="s">
        <v>145</v>
      </c>
      <c r="F70" s="26" t="s">
        <v>21</v>
      </c>
      <c r="G70" s="26">
        <v>1</v>
      </c>
      <c r="H70" s="26" t="s">
        <v>147</v>
      </c>
      <c r="I70" s="26" t="s">
        <v>148</v>
      </c>
      <c r="J70" s="26" t="s">
        <v>147</v>
      </c>
      <c r="K70" s="26">
        <v>8047</v>
      </c>
      <c r="L70" s="21" t="s">
        <v>109</v>
      </c>
      <c r="M70" s="26" t="s">
        <v>202</v>
      </c>
      <c r="N70" s="26">
        <v>2163</v>
      </c>
      <c r="O70" s="26" t="s">
        <v>24</v>
      </c>
      <c r="P70" s="24" t="s">
        <v>152</v>
      </c>
      <c r="S70" s="26"/>
      <c r="T70" s="24">
        <v>500</v>
      </c>
      <c r="V70" s="59">
        <v>0</v>
      </c>
      <c r="W70" s="60">
        <v>0</v>
      </c>
      <c r="X70" s="61">
        <v>0</v>
      </c>
      <c r="Y70" s="60">
        <v>0</v>
      </c>
      <c r="Z70" s="61">
        <v>0</v>
      </c>
      <c r="AA70" s="60">
        <v>0</v>
      </c>
      <c r="AB70" s="61">
        <v>500</v>
      </c>
      <c r="AC70" s="62">
        <v>500</v>
      </c>
      <c r="AE70" s="64" t="s">
        <v>172</v>
      </c>
      <c r="AF70" s="64" t="s">
        <v>172</v>
      </c>
      <c r="AG70" s="64" t="s">
        <v>172</v>
      </c>
      <c r="AH70" s="64" t="s">
        <v>172</v>
      </c>
      <c r="AI70" s="64" t="s">
        <v>90</v>
      </c>
      <c r="AJ70" s="65"/>
      <c r="AK70" s="26"/>
      <c r="AL70" s="26" t="s">
        <v>144</v>
      </c>
      <c r="AM70" s="26" t="s">
        <v>145</v>
      </c>
      <c r="AN70" s="26" t="s">
        <v>21</v>
      </c>
      <c r="AO70" s="26" t="s">
        <v>146</v>
      </c>
      <c r="AP70" s="24" t="s">
        <v>147</v>
      </c>
      <c r="AQ70" s="24" t="s">
        <v>148</v>
      </c>
      <c r="AR70" s="24" t="s">
        <v>147</v>
      </c>
      <c r="AS70" s="24" t="s">
        <v>240</v>
      </c>
      <c r="AT70" s="37">
        <v>5</v>
      </c>
      <c r="AU70" s="23" t="s">
        <v>119</v>
      </c>
      <c r="AV70" s="24" t="s">
        <v>241</v>
      </c>
      <c r="AW70" s="24" t="s">
        <v>176</v>
      </c>
      <c r="AX70" s="24" t="s">
        <v>20</v>
      </c>
      <c r="AY70" s="24" t="s">
        <v>152</v>
      </c>
      <c r="AZ70" s="70">
        <v>0.13500000000000001</v>
      </c>
      <c r="BA70" s="70">
        <v>0.20250000000000001</v>
      </c>
      <c r="BB70" s="70">
        <v>0.27</v>
      </c>
      <c r="BC70" s="70">
        <v>0.45</v>
      </c>
      <c r="BF70" s="65" t="s">
        <v>172</v>
      </c>
      <c r="BG70" s="65" t="s">
        <v>172</v>
      </c>
      <c r="BH70" s="65" t="s">
        <v>172</v>
      </c>
      <c r="BI70" s="65" t="s">
        <v>172</v>
      </c>
      <c r="BJ70" s="65" t="s">
        <v>90</v>
      </c>
    </row>
    <row r="71" spans="1:62" x14ac:dyDescent="0.2">
      <c r="A71" s="26"/>
      <c r="B71" s="26"/>
      <c r="C71" s="26"/>
      <c r="D71" s="26" t="s">
        <v>144</v>
      </c>
      <c r="E71" s="26" t="s">
        <v>145</v>
      </c>
      <c r="F71" s="26" t="s">
        <v>21</v>
      </c>
      <c r="G71" s="26">
        <v>1</v>
      </c>
      <c r="H71" s="26" t="s">
        <v>147</v>
      </c>
      <c r="I71" s="26" t="s">
        <v>148</v>
      </c>
      <c r="J71" s="26" t="s">
        <v>147</v>
      </c>
      <c r="K71" s="26">
        <v>8047</v>
      </c>
      <c r="L71" s="21" t="s">
        <v>109</v>
      </c>
      <c r="M71" s="26" t="s">
        <v>202</v>
      </c>
      <c r="N71" s="26">
        <v>2429</v>
      </c>
      <c r="O71" s="26" t="s">
        <v>189</v>
      </c>
      <c r="P71" s="26" t="s">
        <v>190</v>
      </c>
      <c r="Q71" s="26">
        <v>0.2</v>
      </c>
      <c r="R71" s="26">
        <v>0.3</v>
      </c>
      <c r="S71" s="26">
        <v>0.4</v>
      </c>
      <c r="T71" s="24">
        <v>2</v>
      </c>
      <c r="V71" s="59">
        <v>0.2</v>
      </c>
      <c r="W71" s="60">
        <v>0.2</v>
      </c>
      <c r="X71" s="61">
        <v>0.3</v>
      </c>
      <c r="Y71" s="60">
        <v>0.3</v>
      </c>
      <c r="Z71" s="61">
        <v>0.4</v>
      </c>
      <c r="AA71" s="60">
        <v>0.4</v>
      </c>
      <c r="AB71" s="61">
        <v>2</v>
      </c>
      <c r="AC71" s="62">
        <v>2</v>
      </c>
      <c r="AE71" s="64" t="s">
        <v>184</v>
      </c>
      <c r="AF71" s="64" t="s">
        <v>185</v>
      </c>
      <c r="AG71" s="64" t="s">
        <v>186</v>
      </c>
      <c r="AH71" s="64" t="s">
        <v>76</v>
      </c>
      <c r="AI71" s="64" t="s">
        <v>85</v>
      </c>
      <c r="AJ71" s="65"/>
      <c r="AK71" s="26"/>
      <c r="AL71" s="26" t="s">
        <v>144</v>
      </c>
      <c r="AM71" s="26" t="s">
        <v>145</v>
      </c>
      <c r="AN71" s="26" t="s">
        <v>21</v>
      </c>
      <c r="AO71" s="26" t="s">
        <v>146</v>
      </c>
      <c r="AP71" s="24" t="s">
        <v>147</v>
      </c>
      <c r="AQ71" s="24" t="s">
        <v>148</v>
      </c>
      <c r="AR71" s="24" t="s">
        <v>147</v>
      </c>
      <c r="AS71" s="24" t="s">
        <v>240</v>
      </c>
      <c r="AT71" s="37">
        <v>5</v>
      </c>
      <c r="AU71" s="23" t="s">
        <v>119</v>
      </c>
      <c r="AV71" s="24" t="s">
        <v>241</v>
      </c>
      <c r="AW71" s="24" t="s">
        <v>173</v>
      </c>
      <c r="AX71" s="24" t="s">
        <v>19</v>
      </c>
      <c r="AY71" s="24" t="s">
        <v>152</v>
      </c>
      <c r="AZ71" s="70">
        <v>17</v>
      </c>
      <c r="BA71" s="70">
        <v>25.5</v>
      </c>
      <c r="BB71" s="70">
        <v>34</v>
      </c>
      <c r="BC71" s="70">
        <v>150</v>
      </c>
      <c r="BF71" s="65" t="s">
        <v>184</v>
      </c>
      <c r="BG71" s="65" t="s">
        <v>185</v>
      </c>
      <c r="BH71" s="65" t="s">
        <v>186</v>
      </c>
      <c r="BI71" s="65" t="s">
        <v>76</v>
      </c>
      <c r="BJ71" s="65" t="s">
        <v>85</v>
      </c>
    </row>
    <row r="72" spans="1:62" x14ac:dyDescent="0.2">
      <c r="A72" s="26"/>
      <c r="B72" s="26"/>
      <c r="C72" s="26"/>
      <c r="D72" s="26" t="s">
        <v>144</v>
      </c>
      <c r="E72" s="26" t="s">
        <v>145</v>
      </c>
      <c r="F72" s="26" t="s">
        <v>21</v>
      </c>
      <c r="G72" s="26">
        <v>1</v>
      </c>
      <c r="H72" s="26" t="s">
        <v>147</v>
      </c>
      <c r="I72" s="26" t="s">
        <v>148</v>
      </c>
      <c r="J72" s="26" t="s">
        <v>147</v>
      </c>
      <c r="K72" s="26">
        <v>8046</v>
      </c>
      <c r="L72" s="21" t="s">
        <v>112</v>
      </c>
      <c r="M72" s="26" t="s">
        <v>200</v>
      </c>
      <c r="N72" s="26">
        <v>2006</v>
      </c>
      <c r="O72" s="26" t="s">
        <v>3</v>
      </c>
      <c r="P72" s="26" t="s">
        <v>152</v>
      </c>
      <c r="Q72" s="26">
        <v>0.7</v>
      </c>
      <c r="R72" s="26">
        <v>1.05</v>
      </c>
      <c r="S72" s="26">
        <v>1.4</v>
      </c>
      <c r="T72" s="24">
        <v>3.5</v>
      </c>
      <c r="V72" s="59">
        <v>0.7</v>
      </c>
      <c r="W72" s="60">
        <v>0.7</v>
      </c>
      <c r="X72" s="61">
        <v>1.05</v>
      </c>
      <c r="Y72" s="60">
        <v>1.05</v>
      </c>
      <c r="Z72" s="61">
        <v>1.4</v>
      </c>
      <c r="AA72" s="60">
        <v>1.4</v>
      </c>
      <c r="AB72" s="61">
        <v>3.5</v>
      </c>
      <c r="AC72" s="62">
        <v>3.5</v>
      </c>
      <c r="AE72" s="64" t="s">
        <v>153</v>
      </c>
      <c r="AF72" s="64" t="s">
        <v>153</v>
      </c>
      <c r="AG72" s="64" t="s">
        <v>153</v>
      </c>
      <c r="AH72" s="64" t="s">
        <v>154</v>
      </c>
      <c r="AI72" s="64" t="s">
        <v>155</v>
      </c>
      <c r="AJ72" s="65"/>
      <c r="AK72" s="26"/>
      <c r="AL72" s="26" t="s">
        <v>144</v>
      </c>
      <c r="AM72" s="26" t="s">
        <v>145</v>
      </c>
      <c r="AN72" s="26" t="s">
        <v>21</v>
      </c>
      <c r="AO72" s="26" t="s">
        <v>146</v>
      </c>
      <c r="AP72" s="24" t="s">
        <v>147</v>
      </c>
      <c r="AQ72" s="24" t="s">
        <v>148</v>
      </c>
      <c r="AR72" s="24" t="s">
        <v>147</v>
      </c>
      <c r="AS72" s="24" t="s">
        <v>242</v>
      </c>
      <c r="AT72" s="37">
        <v>6</v>
      </c>
      <c r="AU72" s="23" t="s">
        <v>111</v>
      </c>
      <c r="AV72" s="24" t="s">
        <v>243</v>
      </c>
      <c r="AW72" s="24" t="s">
        <v>187</v>
      </c>
      <c r="AX72" s="24" t="s">
        <v>24</v>
      </c>
      <c r="AY72" s="24" t="s">
        <v>152</v>
      </c>
      <c r="AZ72" s="70"/>
      <c r="BA72" s="70"/>
      <c r="BB72" s="70"/>
      <c r="BC72" s="70">
        <v>500</v>
      </c>
      <c r="BF72" s="65" t="s">
        <v>153</v>
      </c>
      <c r="BG72" s="65" t="s">
        <v>153</v>
      </c>
      <c r="BH72" s="65" t="s">
        <v>153</v>
      </c>
      <c r="BI72" s="65" t="s">
        <v>154</v>
      </c>
      <c r="BJ72" s="65" t="s">
        <v>155</v>
      </c>
    </row>
    <row r="73" spans="1:62" x14ac:dyDescent="0.2">
      <c r="A73" s="26"/>
      <c r="B73" s="26"/>
      <c r="C73" s="26"/>
      <c r="D73" s="26" t="s">
        <v>144</v>
      </c>
      <c r="E73" s="26" t="s">
        <v>145</v>
      </c>
      <c r="F73" s="26" t="s">
        <v>21</v>
      </c>
      <c r="G73" s="26">
        <v>1</v>
      </c>
      <c r="H73" s="26" t="s">
        <v>147</v>
      </c>
      <c r="I73" s="26" t="s">
        <v>148</v>
      </c>
      <c r="J73" s="26" t="s">
        <v>147</v>
      </c>
      <c r="K73" s="26">
        <v>8046</v>
      </c>
      <c r="L73" s="21" t="s">
        <v>112</v>
      </c>
      <c r="M73" s="26" t="s">
        <v>200</v>
      </c>
      <c r="N73" s="26">
        <v>2014</v>
      </c>
      <c r="O73" s="26" t="s">
        <v>12</v>
      </c>
      <c r="P73" s="26" t="s">
        <v>152</v>
      </c>
      <c r="Q73" s="26">
        <v>0.14499999999999999</v>
      </c>
      <c r="R73" s="26">
        <v>0.2175</v>
      </c>
      <c r="S73" s="26">
        <v>0.28999999999999998</v>
      </c>
      <c r="T73" s="24">
        <v>1.5</v>
      </c>
      <c r="V73" s="59">
        <v>0.14499999999999999</v>
      </c>
      <c r="W73" s="60">
        <v>0.14499999999999999</v>
      </c>
      <c r="X73" s="61">
        <v>0.2175</v>
      </c>
      <c r="Y73" s="60">
        <v>0.2175</v>
      </c>
      <c r="Z73" s="61">
        <v>0.28999999999999998</v>
      </c>
      <c r="AA73" s="60">
        <v>0.28999999999999998</v>
      </c>
      <c r="AB73" s="61">
        <v>1.5</v>
      </c>
      <c r="AC73" s="62">
        <v>1.5</v>
      </c>
      <c r="AE73" s="64" t="s">
        <v>157</v>
      </c>
      <c r="AF73" s="64" t="s">
        <v>157</v>
      </c>
      <c r="AG73" s="64" t="s">
        <v>158</v>
      </c>
      <c r="AH73" s="64" t="s">
        <v>159</v>
      </c>
      <c r="AI73" s="64" t="s">
        <v>90</v>
      </c>
      <c r="AJ73" s="65"/>
      <c r="AK73" s="26"/>
      <c r="AL73" s="26" t="s">
        <v>144</v>
      </c>
      <c r="AM73" s="26" t="s">
        <v>145</v>
      </c>
      <c r="AN73" s="26" t="s">
        <v>21</v>
      </c>
      <c r="AO73" s="26" t="s">
        <v>146</v>
      </c>
      <c r="AP73" s="24" t="s">
        <v>147</v>
      </c>
      <c r="AQ73" s="24" t="s">
        <v>148</v>
      </c>
      <c r="AR73" s="24" t="s">
        <v>147</v>
      </c>
      <c r="AS73" s="24" t="s">
        <v>242</v>
      </c>
      <c r="AT73" s="37">
        <v>6</v>
      </c>
      <c r="AU73" s="23" t="s">
        <v>111</v>
      </c>
      <c r="AV73" s="24" t="s">
        <v>243</v>
      </c>
      <c r="AW73" s="24" t="s">
        <v>164</v>
      </c>
      <c r="AX73" s="24" t="s">
        <v>15</v>
      </c>
      <c r="AY73" s="24" t="s">
        <v>152</v>
      </c>
      <c r="AZ73" s="70">
        <v>15</v>
      </c>
      <c r="BA73" s="70">
        <v>22.5</v>
      </c>
      <c r="BB73" s="70">
        <v>30</v>
      </c>
      <c r="BC73" s="70">
        <v>80</v>
      </c>
      <c r="BF73" s="65" t="s">
        <v>157</v>
      </c>
      <c r="BG73" s="65" t="s">
        <v>157</v>
      </c>
      <c r="BH73" s="65" t="s">
        <v>158</v>
      </c>
      <c r="BI73" s="65" t="s">
        <v>159</v>
      </c>
      <c r="BJ73" s="65" t="s">
        <v>90</v>
      </c>
    </row>
    <row r="74" spans="1:62" x14ac:dyDescent="0.2">
      <c r="A74" s="26"/>
      <c r="B74" s="26"/>
      <c r="C74" s="26"/>
      <c r="D74" s="26" t="s">
        <v>144</v>
      </c>
      <c r="E74" s="26" t="s">
        <v>145</v>
      </c>
      <c r="F74" s="26" t="s">
        <v>21</v>
      </c>
      <c r="G74" s="26">
        <v>1</v>
      </c>
      <c r="H74" s="26" t="s">
        <v>147</v>
      </c>
      <c r="I74" s="26" t="s">
        <v>148</v>
      </c>
      <c r="J74" s="26" t="s">
        <v>147</v>
      </c>
      <c r="K74" s="26">
        <v>8046</v>
      </c>
      <c r="L74" s="21" t="s">
        <v>112</v>
      </c>
      <c r="M74" s="26" t="s">
        <v>200</v>
      </c>
      <c r="N74" s="26">
        <v>2024</v>
      </c>
      <c r="O74" s="26" t="s">
        <v>13</v>
      </c>
      <c r="P74" s="26" t="s">
        <v>152</v>
      </c>
      <c r="Q74" s="26">
        <v>30</v>
      </c>
      <c r="R74" s="26">
        <v>45</v>
      </c>
      <c r="S74" s="26">
        <v>60</v>
      </c>
      <c r="T74" s="24">
        <v>400</v>
      </c>
      <c r="V74" s="59">
        <v>30</v>
      </c>
      <c r="W74" s="60">
        <v>30</v>
      </c>
      <c r="X74" s="61">
        <v>45</v>
      </c>
      <c r="Y74" s="60">
        <v>45</v>
      </c>
      <c r="Z74" s="61">
        <v>60</v>
      </c>
      <c r="AA74" s="60">
        <v>60</v>
      </c>
      <c r="AB74" s="61">
        <v>400</v>
      </c>
      <c r="AC74" s="62">
        <v>400</v>
      </c>
      <c r="AE74" s="64" t="s">
        <v>161</v>
      </c>
      <c r="AF74" s="64" t="s">
        <v>161</v>
      </c>
      <c r="AG74" s="64" t="s">
        <v>161</v>
      </c>
      <c r="AH74" s="64" t="s">
        <v>162</v>
      </c>
      <c r="AI74" s="64" t="s">
        <v>163</v>
      </c>
      <c r="AJ74" s="65"/>
      <c r="AK74" s="26"/>
      <c r="AL74" s="38" t="s">
        <v>144</v>
      </c>
      <c r="AM74" s="38" t="s">
        <v>145</v>
      </c>
      <c r="AN74" s="38" t="s">
        <v>21</v>
      </c>
      <c r="AO74" s="38" t="s">
        <v>146</v>
      </c>
      <c r="AP74" s="65" t="s">
        <v>147</v>
      </c>
      <c r="AQ74" s="65" t="s">
        <v>148</v>
      </c>
      <c r="AR74" s="65" t="s">
        <v>147</v>
      </c>
      <c r="AS74" s="65" t="s">
        <v>242</v>
      </c>
      <c r="AT74" s="37">
        <v>6</v>
      </c>
      <c r="AU74" s="23" t="s">
        <v>111</v>
      </c>
      <c r="AV74" s="65" t="s">
        <v>243</v>
      </c>
      <c r="AW74" s="65" t="s">
        <v>151</v>
      </c>
      <c r="AX74" s="65" t="s">
        <v>3</v>
      </c>
      <c r="AY74" s="65" t="s">
        <v>152</v>
      </c>
      <c r="AZ74" s="70">
        <v>0.7</v>
      </c>
      <c r="BA74" s="70">
        <v>1.05</v>
      </c>
      <c r="BB74" s="70">
        <v>1.4</v>
      </c>
      <c r="BC74" s="70">
        <v>3.5</v>
      </c>
      <c r="BD74" s="65"/>
      <c r="BF74" s="65" t="s">
        <v>161</v>
      </c>
      <c r="BG74" s="65" t="s">
        <v>161</v>
      </c>
      <c r="BH74" s="65" t="s">
        <v>161</v>
      </c>
      <c r="BI74" s="65" t="s">
        <v>162</v>
      </c>
      <c r="BJ74" s="65" t="s">
        <v>163</v>
      </c>
    </row>
    <row r="75" spans="1:62" x14ac:dyDescent="0.2">
      <c r="A75" s="26"/>
      <c r="B75" s="26"/>
      <c r="C75" s="26"/>
      <c r="D75" s="26" t="s">
        <v>144</v>
      </c>
      <c r="E75" s="26" t="s">
        <v>145</v>
      </c>
      <c r="F75" s="26" t="s">
        <v>21</v>
      </c>
      <c r="G75" s="26">
        <v>1</v>
      </c>
      <c r="H75" s="26" t="s">
        <v>147</v>
      </c>
      <c r="I75" s="26" t="s">
        <v>148</v>
      </c>
      <c r="J75" s="26" t="s">
        <v>147</v>
      </c>
      <c r="K75" s="26">
        <v>8046</v>
      </c>
      <c r="L75" s="21" t="s">
        <v>112</v>
      </c>
      <c r="M75" s="26" t="s">
        <v>200</v>
      </c>
      <c r="N75" s="26">
        <v>2034</v>
      </c>
      <c r="O75" s="26" t="s">
        <v>15</v>
      </c>
      <c r="P75" s="26" t="s">
        <v>152</v>
      </c>
      <c r="Q75" s="26">
        <v>14.5</v>
      </c>
      <c r="R75" s="26">
        <v>21.75</v>
      </c>
      <c r="S75" s="26">
        <v>29</v>
      </c>
      <c r="T75" s="24">
        <v>80</v>
      </c>
      <c r="V75" s="59">
        <v>14.5</v>
      </c>
      <c r="W75" s="60">
        <v>14.5</v>
      </c>
      <c r="X75" s="61">
        <v>21.75</v>
      </c>
      <c r="Y75" s="60">
        <v>21.75</v>
      </c>
      <c r="Z75" s="61">
        <v>29</v>
      </c>
      <c r="AA75" s="60">
        <v>29</v>
      </c>
      <c r="AB75" s="61">
        <v>80</v>
      </c>
      <c r="AC75" s="62">
        <v>80</v>
      </c>
      <c r="AE75" s="64" t="s">
        <v>165</v>
      </c>
      <c r="AF75" s="64" t="s">
        <v>165</v>
      </c>
      <c r="AG75" s="64" t="s">
        <v>165</v>
      </c>
      <c r="AH75" s="64" t="s">
        <v>166</v>
      </c>
      <c r="AI75" s="64" t="s">
        <v>39</v>
      </c>
      <c r="AJ75" s="65"/>
      <c r="AK75" s="26"/>
      <c r="AL75" s="26" t="s">
        <v>144</v>
      </c>
      <c r="AM75" s="26" t="s">
        <v>145</v>
      </c>
      <c r="AN75" s="26" t="s">
        <v>21</v>
      </c>
      <c r="AO75" s="26" t="s">
        <v>146</v>
      </c>
      <c r="AP75" s="24" t="s">
        <v>147</v>
      </c>
      <c r="AQ75" s="24" t="s">
        <v>148</v>
      </c>
      <c r="AR75" s="24" t="s">
        <v>147</v>
      </c>
      <c r="AS75" s="24" t="s">
        <v>242</v>
      </c>
      <c r="AT75" s="37">
        <v>6</v>
      </c>
      <c r="AU75" s="23" t="s">
        <v>111</v>
      </c>
      <c r="AV75" s="24" t="s">
        <v>243</v>
      </c>
      <c r="AW75" s="24" t="s">
        <v>167</v>
      </c>
      <c r="AX75" s="24" t="s">
        <v>16</v>
      </c>
      <c r="AY75" s="24" t="s">
        <v>152</v>
      </c>
      <c r="AZ75" s="70">
        <v>4</v>
      </c>
      <c r="BA75" s="70">
        <v>6</v>
      </c>
      <c r="BB75" s="70">
        <v>8</v>
      </c>
      <c r="BC75" s="70">
        <v>25</v>
      </c>
      <c r="BF75" s="65" t="s">
        <v>165</v>
      </c>
      <c r="BG75" s="65" t="s">
        <v>165</v>
      </c>
      <c r="BH75" s="65" t="s">
        <v>165</v>
      </c>
      <c r="BI75" s="65" t="s">
        <v>166</v>
      </c>
      <c r="BJ75" s="65" t="s">
        <v>39</v>
      </c>
    </row>
    <row r="76" spans="1:62" x14ac:dyDescent="0.2">
      <c r="A76" s="26"/>
      <c r="B76" s="26"/>
      <c r="C76" s="26"/>
      <c r="D76" s="26" t="s">
        <v>144</v>
      </c>
      <c r="E76" s="26" t="s">
        <v>145</v>
      </c>
      <c r="F76" s="26" t="s">
        <v>21</v>
      </c>
      <c r="G76" s="26">
        <v>1</v>
      </c>
      <c r="H76" s="26" t="s">
        <v>147</v>
      </c>
      <c r="I76" s="26" t="s">
        <v>148</v>
      </c>
      <c r="J76" s="26" t="s">
        <v>147</v>
      </c>
      <c r="K76" s="26">
        <v>8046</v>
      </c>
      <c r="L76" s="21" t="s">
        <v>112</v>
      </c>
      <c r="M76" s="26" t="s">
        <v>200</v>
      </c>
      <c r="N76" s="26">
        <v>2044</v>
      </c>
      <c r="O76" s="26" t="s">
        <v>16</v>
      </c>
      <c r="P76" s="26" t="s">
        <v>152</v>
      </c>
      <c r="Q76" s="26">
        <v>4</v>
      </c>
      <c r="R76" s="26">
        <v>6</v>
      </c>
      <c r="S76" s="26">
        <v>8</v>
      </c>
      <c r="T76" s="24">
        <v>25</v>
      </c>
      <c r="V76" s="59">
        <v>4</v>
      </c>
      <c r="W76" s="60">
        <v>4</v>
      </c>
      <c r="X76" s="61">
        <v>6</v>
      </c>
      <c r="Y76" s="60">
        <v>6</v>
      </c>
      <c r="Z76" s="61">
        <v>8</v>
      </c>
      <c r="AA76" s="60">
        <v>8</v>
      </c>
      <c r="AB76" s="61">
        <v>25</v>
      </c>
      <c r="AC76" s="62">
        <v>25</v>
      </c>
      <c r="AE76" s="64" t="s">
        <v>168</v>
      </c>
      <c r="AF76" s="64" t="s">
        <v>169</v>
      </c>
      <c r="AG76" s="64" t="s">
        <v>169</v>
      </c>
      <c r="AH76" s="64" t="s">
        <v>159</v>
      </c>
      <c r="AI76" s="64" t="s">
        <v>64</v>
      </c>
      <c r="AJ76" s="65"/>
      <c r="AK76" s="26"/>
      <c r="AL76" s="38" t="s">
        <v>144</v>
      </c>
      <c r="AM76" s="38" t="s">
        <v>145</v>
      </c>
      <c r="AN76" s="38" t="s">
        <v>21</v>
      </c>
      <c r="AO76" s="38" t="s">
        <v>146</v>
      </c>
      <c r="AP76" s="65" t="s">
        <v>147</v>
      </c>
      <c r="AQ76" s="65" t="s">
        <v>148</v>
      </c>
      <c r="AR76" s="65" t="s">
        <v>147</v>
      </c>
      <c r="AS76" s="65" t="s">
        <v>242</v>
      </c>
      <c r="AT76" s="37">
        <v>6</v>
      </c>
      <c r="AU76" s="23" t="s">
        <v>111</v>
      </c>
      <c r="AV76" s="65" t="s">
        <v>243</v>
      </c>
      <c r="AW76" s="65" t="s">
        <v>170</v>
      </c>
      <c r="AX76" s="65" t="s">
        <v>17</v>
      </c>
      <c r="AY76" s="65" t="s">
        <v>152</v>
      </c>
      <c r="AZ76" s="70">
        <v>50</v>
      </c>
      <c r="BA76" s="70">
        <v>75</v>
      </c>
      <c r="BB76" s="70">
        <v>100</v>
      </c>
      <c r="BC76" s="70">
        <v>250</v>
      </c>
      <c r="BD76" s="65"/>
      <c r="BF76" s="65" t="s">
        <v>168</v>
      </c>
      <c r="BG76" s="65" t="s">
        <v>169</v>
      </c>
      <c r="BH76" s="65" t="s">
        <v>169</v>
      </c>
      <c r="BI76" s="65" t="s">
        <v>159</v>
      </c>
      <c r="BJ76" s="65" t="s">
        <v>64</v>
      </c>
    </row>
    <row r="77" spans="1:62" x14ac:dyDescent="0.2">
      <c r="A77" s="26"/>
      <c r="B77" s="26"/>
      <c r="C77" s="26"/>
      <c r="D77" s="26" t="s">
        <v>144</v>
      </c>
      <c r="E77" s="26" t="s">
        <v>145</v>
      </c>
      <c r="F77" s="26" t="s">
        <v>21</v>
      </c>
      <c r="G77" s="26">
        <v>1</v>
      </c>
      <c r="H77" s="26" t="s">
        <v>147</v>
      </c>
      <c r="I77" s="26" t="s">
        <v>148</v>
      </c>
      <c r="J77" s="26" t="s">
        <v>147</v>
      </c>
      <c r="K77" s="26">
        <v>8046</v>
      </c>
      <c r="L77" s="21" t="s">
        <v>112</v>
      </c>
      <c r="M77" s="26" t="s">
        <v>200</v>
      </c>
      <c r="N77" s="26">
        <v>2064</v>
      </c>
      <c r="O77" s="26" t="s">
        <v>17</v>
      </c>
      <c r="P77" s="26" t="s">
        <v>152</v>
      </c>
      <c r="Q77" s="26">
        <v>49.5</v>
      </c>
      <c r="R77" s="26">
        <v>74.25</v>
      </c>
      <c r="S77" s="26">
        <v>99</v>
      </c>
      <c r="T77" s="24">
        <v>350</v>
      </c>
      <c r="V77" s="59">
        <v>49.5</v>
      </c>
      <c r="W77" s="60">
        <v>49.5</v>
      </c>
      <c r="X77" s="61">
        <v>74.25</v>
      </c>
      <c r="Y77" s="60">
        <v>74.25</v>
      </c>
      <c r="Z77" s="61">
        <v>99</v>
      </c>
      <c r="AA77" s="60">
        <v>99</v>
      </c>
      <c r="AB77" s="61">
        <v>350</v>
      </c>
      <c r="AC77" s="62">
        <v>350</v>
      </c>
      <c r="AE77" s="64" t="s">
        <v>91</v>
      </c>
      <c r="AF77" s="64" t="s">
        <v>91</v>
      </c>
      <c r="AG77" s="64" t="s">
        <v>91</v>
      </c>
      <c r="AH77" s="64" t="s">
        <v>159</v>
      </c>
      <c r="AI77" s="64" t="s">
        <v>90</v>
      </c>
      <c r="AJ77" s="65"/>
      <c r="AK77" s="26"/>
      <c r="AL77" s="26" t="s">
        <v>144</v>
      </c>
      <c r="AM77" s="26" t="s">
        <v>145</v>
      </c>
      <c r="AN77" s="26" t="s">
        <v>21</v>
      </c>
      <c r="AO77" s="26" t="s">
        <v>146</v>
      </c>
      <c r="AP77" s="24" t="s">
        <v>147</v>
      </c>
      <c r="AQ77" s="24" t="s">
        <v>148</v>
      </c>
      <c r="AR77" s="24" t="s">
        <v>147</v>
      </c>
      <c r="AS77" s="24" t="s">
        <v>242</v>
      </c>
      <c r="AT77" s="37">
        <v>6</v>
      </c>
      <c r="AU77" s="23" t="s">
        <v>111</v>
      </c>
      <c r="AV77" s="24" t="s">
        <v>243</v>
      </c>
      <c r="AW77" s="24" t="s">
        <v>181</v>
      </c>
      <c r="AX77" s="24" t="s">
        <v>22</v>
      </c>
      <c r="AY77" s="24" t="s">
        <v>152</v>
      </c>
      <c r="AZ77" s="70">
        <v>4</v>
      </c>
      <c r="BA77" s="70">
        <v>6</v>
      </c>
      <c r="BB77" s="70">
        <v>8</v>
      </c>
      <c r="BC77" s="70">
        <v>13</v>
      </c>
      <c r="BF77" s="65" t="s">
        <v>91</v>
      </c>
      <c r="BG77" s="65" t="s">
        <v>91</v>
      </c>
      <c r="BH77" s="65" t="s">
        <v>91</v>
      </c>
      <c r="BI77" s="65" t="s">
        <v>159</v>
      </c>
      <c r="BJ77" s="65" t="s">
        <v>90</v>
      </c>
    </row>
    <row r="78" spans="1:62" x14ac:dyDescent="0.2">
      <c r="A78" s="26"/>
      <c r="B78" s="26"/>
      <c r="C78" s="26"/>
      <c r="D78" s="26" t="s">
        <v>144</v>
      </c>
      <c r="E78" s="26" t="s">
        <v>145</v>
      </c>
      <c r="F78" s="26" t="s">
        <v>21</v>
      </c>
      <c r="G78" s="26">
        <v>1</v>
      </c>
      <c r="H78" s="26" t="s">
        <v>147</v>
      </c>
      <c r="I78" s="26" t="s">
        <v>148</v>
      </c>
      <c r="J78" s="26" t="s">
        <v>147</v>
      </c>
      <c r="K78" s="26">
        <v>8046</v>
      </c>
      <c r="L78" s="21" t="s">
        <v>112</v>
      </c>
      <c r="M78" s="26" t="s">
        <v>200</v>
      </c>
      <c r="N78" s="26">
        <v>2074</v>
      </c>
      <c r="O78" s="26" t="s">
        <v>18</v>
      </c>
      <c r="P78" s="24" t="s">
        <v>152</v>
      </c>
      <c r="S78" s="26"/>
      <c r="T78" s="24">
        <v>0.1</v>
      </c>
      <c r="V78" s="59">
        <v>0</v>
      </c>
      <c r="W78" s="60">
        <v>0</v>
      </c>
      <c r="X78" s="61">
        <v>0</v>
      </c>
      <c r="Y78" s="60">
        <v>0</v>
      </c>
      <c r="Z78" s="61">
        <v>0</v>
      </c>
      <c r="AA78" s="60">
        <v>0</v>
      </c>
      <c r="AB78" s="61">
        <v>0.1</v>
      </c>
      <c r="AC78" s="62">
        <v>0.1</v>
      </c>
      <c r="AE78" s="64" t="s">
        <v>172</v>
      </c>
      <c r="AF78" s="64" t="s">
        <v>172</v>
      </c>
      <c r="AG78" s="64" t="s">
        <v>172</v>
      </c>
      <c r="AH78" s="64" t="s">
        <v>172</v>
      </c>
      <c r="AI78" s="64" t="s">
        <v>90</v>
      </c>
      <c r="AJ78" s="65"/>
      <c r="AK78" s="26"/>
      <c r="AL78" s="26" t="s">
        <v>144</v>
      </c>
      <c r="AM78" s="26" t="s">
        <v>145</v>
      </c>
      <c r="AN78" s="26" t="s">
        <v>21</v>
      </c>
      <c r="AO78" s="26" t="s">
        <v>146</v>
      </c>
      <c r="AP78" s="24" t="s">
        <v>147</v>
      </c>
      <c r="AQ78" s="24" t="s">
        <v>148</v>
      </c>
      <c r="AR78" s="24" t="s">
        <v>147</v>
      </c>
      <c r="AS78" s="24" t="s">
        <v>242</v>
      </c>
      <c r="AT78" s="37">
        <v>6</v>
      </c>
      <c r="AU78" s="23" t="s">
        <v>111</v>
      </c>
      <c r="AV78" s="24" t="s">
        <v>243</v>
      </c>
      <c r="AW78" s="24" t="s">
        <v>156</v>
      </c>
      <c r="AX78" s="24" t="s">
        <v>12</v>
      </c>
      <c r="AY78" s="24" t="s">
        <v>152</v>
      </c>
      <c r="AZ78" s="70">
        <v>0.15</v>
      </c>
      <c r="BA78" s="70">
        <v>0.22500000000000001</v>
      </c>
      <c r="BB78" s="70">
        <v>0.3</v>
      </c>
      <c r="BC78" s="70">
        <v>1.5</v>
      </c>
      <c r="BF78" s="65" t="s">
        <v>172</v>
      </c>
      <c r="BG78" s="65" t="s">
        <v>172</v>
      </c>
      <c r="BH78" s="65" t="s">
        <v>172</v>
      </c>
      <c r="BI78" s="65" t="s">
        <v>172</v>
      </c>
      <c r="BJ78" s="65" t="s">
        <v>90</v>
      </c>
    </row>
    <row r="79" spans="1:62" x14ac:dyDescent="0.2">
      <c r="A79" s="26"/>
      <c r="B79" s="26"/>
      <c r="C79" s="26"/>
      <c r="D79" s="26" t="s">
        <v>144</v>
      </c>
      <c r="E79" s="26" t="s">
        <v>145</v>
      </c>
      <c r="F79" s="26" t="s">
        <v>21</v>
      </c>
      <c r="G79" s="26">
        <v>1</v>
      </c>
      <c r="H79" s="26" t="s">
        <v>147</v>
      </c>
      <c r="I79" s="26" t="s">
        <v>148</v>
      </c>
      <c r="J79" s="26" t="s">
        <v>147</v>
      </c>
      <c r="K79" s="26">
        <v>8046</v>
      </c>
      <c r="L79" s="21" t="s">
        <v>112</v>
      </c>
      <c r="M79" s="26" t="s">
        <v>200</v>
      </c>
      <c r="N79" s="26">
        <v>2105</v>
      </c>
      <c r="O79" s="26" t="s">
        <v>19</v>
      </c>
      <c r="P79" s="26" t="s">
        <v>152</v>
      </c>
      <c r="Q79" s="26">
        <v>17</v>
      </c>
      <c r="R79" s="26">
        <v>25.5</v>
      </c>
      <c r="S79" s="26">
        <v>34</v>
      </c>
      <c r="T79" s="24">
        <v>150</v>
      </c>
      <c r="V79" s="59">
        <v>17</v>
      </c>
      <c r="W79" s="60">
        <v>17</v>
      </c>
      <c r="X79" s="61">
        <v>25.5</v>
      </c>
      <c r="Y79" s="60">
        <v>25.5</v>
      </c>
      <c r="Z79" s="61">
        <v>34</v>
      </c>
      <c r="AA79" s="60">
        <v>34</v>
      </c>
      <c r="AB79" s="61">
        <v>150</v>
      </c>
      <c r="AC79" s="62">
        <v>150</v>
      </c>
      <c r="AE79" s="64" t="s">
        <v>174</v>
      </c>
      <c r="AF79" s="64" t="s">
        <v>174</v>
      </c>
      <c r="AG79" s="64" t="s">
        <v>174</v>
      </c>
      <c r="AH79" s="64" t="s">
        <v>175</v>
      </c>
      <c r="AI79" s="64" t="s">
        <v>87</v>
      </c>
      <c r="AJ79" s="65"/>
      <c r="AK79" s="26"/>
      <c r="AL79" s="26" t="s">
        <v>144</v>
      </c>
      <c r="AM79" s="26" t="s">
        <v>145</v>
      </c>
      <c r="AN79" s="26" t="s">
        <v>21</v>
      </c>
      <c r="AO79" s="26" t="s">
        <v>146</v>
      </c>
      <c r="AP79" s="24" t="s">
        <v>147</v>
      </c>
      <c r="AQ79" s="24" t="s">
        <v>148</v>
      </c>
      <c r="AR79" s="24" t="s">
        <v>147</v>
      </c>
      <c r="AS79" s="24" t="s">
        <v>242</v>
      </c>
      <c r="AT79" s="37">
        <v>6</v>
      </c>
      <c r="AU79" s="23" t="s">
        <v>111</v>
      </c>
      <c r="AV79" s="24" t="s">
        <v>243</v>
      </c>
      <c r="AW79" s="24" t="s">
        <v>160</v>
      </c>
      <c r="AX79" s="24" t="s">
        <v>13</v>
      </c>
      <c r="AY79" s="24" t="s">
        <v>152</v>
      </c>
      <c r="AZ79" s="70">
        <v>30</v>
      </c>
      <c r="BA79" s="70">
        <v>45</v>
      </c>
      <c r="BB79" s="70">
        <v>60</v>
      </c>
      <c r="BC79" s="70">
        <v>400</v>
      </c>
      <c r="BF79" s="65" t="s">
        <v>174</v>
      </c>
      <c r="BG79" s="65" t="s">
        <v>174</v>
      </c>
      <c r="BH79" s="65" t="s">
        <v>174</v>
      </c>
      <c r="BI79" s="65" t="s">
        <v>175</v>
      </c>
      <c r="BJ79" s="65" t="s">
        <v>87</v>
      </c>
    </row>
    <row r="80" spans="1:62" x14ac:dyDescent="0.2">
      <c r="A80" s="26"/>
      <c r="B80" s="26"/>
      <c r="C80" s="26"/>
      <c r="D80" s="26" t="s">
        <v>144</v>
      </c>
      <c r="E80" s="26" t="s">
        <v>145</v>
      </c>
      <c r="F80" s="26" t="s">
        <v>21</v>
      </c>
      <c r="G80" s="26">
        <v>1</v>
      </c>
      <c r="H80" s="26" t="s">
        <v>147</v>
      </c>
      <c r="I80" s="26" t="s">
        <v>148</v>
      </c>
      <c r="J80" s="26" t="s">
        <v>147</v>
      </c>
      <c r="K80" s="26">
        <v>8046</v>
      </c>
      <c r="L80" s="21" t="s">
        <v>112</v>
      </c>
      <c r="M80" s="26" t="s">
        <v>200</v>
      </c>
      <c r="N80" s="26">
        <v>2115</v>
      </c>
      <c r="O80" s="26" t="s">
        <v>20</v>
      </c>
      <c r="P80" s="26" t="s">
        <v>152</v>
      </c>
      <c r="Q80" s="26">
        <v>8.5000000000000006E-2</v>
      </c>
      <c r="R80" s="26">
        <v>0.1275</v>
      </c>
      <c r="S80" s="26">
        <v>0.17</v>
      </c>
      <c r="T80" s="24">
        <v>0.45</v>
      </c>
      <c r="V80" s="59">
        <v>8.5000000000000006E-2</v>
      </c>
      <c r="W80" s="60">
        <v>8.5000000000000006E-2</v>
      </c>
      <c r="X80" s="61">
        <v>0.1275</v>
      </c>
      <c r="Y80" s="60">
        <v>0.1275</v>
      </c>
      <c r="Z80" s="61">
        <v>0.17</v>
      </c>
      <c r="AA80" s="60">
        <v>0.17</v>
      </c>
      <c r="AB80" s="61">
        <v>0.45</v>
      </c>
      <c r="AC80" s="62">
        <v>0.45</v>
      </c>
      <c r="AE80" s="64" t="s">
        <v>88</v>
      </c>
      <c r="AF80" s="64" t="s">
        <v>88</v>
      </c>
      <c r="AG80" s="64" t="s">
        <v>88</v>
      </c>
      <c r="AH80" s="64" t="s">
        <v>9</v>
      </c>
      <c r="AI80" s="64" t="s">
        <v>155</v>
      </c>
      <c r="AJ80" s="65"/>
      <c r="AK80" s="26"/>
      <c r="AL80" s="26" t="s">
        <v>144</v>
      </c>
      <c r="AM80" s="26" t="s">
        <v>145</v>
      </c>
      <c r="AN80" s="26" t="s">
        <v>21</v>
      </c>
      <c r="AO80" s="26" t="s">
        <v>146</v>
      </c>
      <c r="AP80" s="24" t="s">
        <v>147</v>
      </c>
      <c r="AQ80" s="24" t="s">
        <v>148</v>
      </c>
      <c r="AR80" s="24" t="s">
        <v>147</v>
      </c>
      <c r="AS80" s="24" t="s">
        <v>242</v>
      </c>
      <c r="AT80" s="37">
        <v>6</v>
      </c>
      <c r="AU80" s="23" t="s">
        <v>111</v>
      </c>
      <c r="AV80" s="24" t="s">
        <v>243</v>
      </c>
      <c r="AW80" s="24" t="s">
        <v>183</v>
      </c>
      <c r="AX80" s="24" t="s">
        <v>23</v>
      </c>
      <c r="AY80" s="24" t="s">
        <v>152</v>
      </c>
      <c r="AZ80" s="70">
        <v>2.2450000000000001</v>
      </c>
      <c r="BA80" s="70">
        <v>3.3675000000000002</v>
      </c>
      <c r="BB80" s="70">
        <v>2.4900000000000002</v>
      </c>
      <c r="BC80" s="70">
        <v>4</v>
      </c>
      <c r="BF80" s="65" t="s">
        <v>88</v>
      </c>
      <c r="BG80" s="65" t="s">
        <v>88</v>
      </c>
      <c r="BH80" s="65" t="s">
        <v>88</v>
      </c>
      <c r="BI80" s="65" t="s">
        <v>9</v>
      </c>
      <c r="BJ80" s="65" t="s">
        <v>155</v>
      </c>
    </row>
    <row r="81" spans="1:62" x14ac:dyDescent="0.2">
      <c r="A81" s="26"/>
      <c r="B81" s="26"/>
      <c r="C81" s="26"/>
      <c r="D81" s="26" t="s">
        <v>144</v>
      </c>
      <c r="E81" s="26" t="s">
        <v>145</v>
      </c>
      <c r="F81" s="26" t="s">
        <v>21</v>
      </c>
      <c r="G81" s="26">
        <v>1</v>
      </c>
      <c r="H81" s="26" t="s">
        <v>147</v>
      </c>
      <c r="I81" s="26" t="s">
        <v>148</v>
      </c>
      <c r="J81" s="26" t="s">
        <v>147</v>
      </c>
      <c r="K81" s="26">
        <v>8046</v>
      </c>
      <c r="L81" s="21" t="s">
        <v>112</v>
      </c>
      <c r="M81" s="26" t="s">
        <v>200</v>
      </c>
      <c r="N81" s="26">
        <v>2124</v>
      </c>
      <c r="O81" s="26" t="s">
        <v>21</v>
      </c>
      <c r="P81" s="26" t="s">
        <v>152</v>
      </c>
      <c r="Q81" s="26">
        <v>0.12</v>
      </c>
      <c r="R81" s="26">
        <v>0.18</v>
      </c>
      <c r="S81" s="26">
        <v>0.24</v>
      </c>
      <c r="T81" s="24">
        <v>0.45</v>
      </c>
      <c r="V81" s="59">
        <v>0.12</v>
      </c>
      <c r="W81" s="60">
        <v>0.12</v>
      </c>
      <c r="X81" s="61">
        <v>0.18</v>
      </c>
      <c r="Y81" s="60">
        <v>0.18</v>
      </c>
      <c r="Z81" s="61">
        <v>0.24</v>
      </c>
      <c r="AA81" s="60">
        <v>0.24</v>
      </c>
      <c r="AB81" s="61">
        <v>0.45</v>
      </c>
      <c r="AC81" s="62">
        <v>0.45</v>
      </c>
      <c r="AE81" s="64" t="s">
        <v>178</v>
      </c>
      <c r="AF81" s="64" t="s">
        <v>178</v>
      </c>
      <c r="AG81" s="64" t="s">
        <v>179</v>
      </c>
      <c r="AH81" s="64" t="s">
        <v>180</v>
      </c>
      <c r="AI81" s="64" t="s">
        <v>71</v>
      </c>
      <c r="AJ81" s="65"/>
      <c r="AK81" s="26"/>
      <c r="AL81" s="26" t="s">
        <v>144</v>
      </c>
      <c r="AM81" s="26" t="s">
        <v>145</v>
      </c>
      <c r="AN81" s="26" t="s">
        <v>21</v>
      </c>
      <c r="AO81" s="26" t="s">
        <v>146</v>
      </c>
      <c r="AP81" s="24" t="s">
        <v>147</v>
      </c>
      <c r="AQ81" s="24" t="s">
        <v>148</v>
      </c>
      <c r="AR81" s="24" t="s">
        <v>147</v>
      </c>
      <c r="AS81" s="24" t="s">
        <v>242</v>
      </c>
      <c r="AT81" s="37">
        <v>6</v>
      </c>
      <c r="AU81" s="23" t="s">
        <v>111</v>
      </c>
      <c r="AV81" s="24" t="s">
        <v>243</v>
      </c>
      <c r="AW81" s="24" t="s">
        <v>171</v>
      </c>
      <c r="AX81" s="24" t="s">
        <v>18</v>
      </c>
      <c r="AY81" s="24" t="s">
        <v>152</v>
      </c>
      <c r="AZ81" s="70"/>
      <c r="BA81" s="70"/>
      <c r="BB81" s="70"/>
      <c r="BC81" s="70">
        <v>0.1</v>
      </c>
      <c r="BF81" s="65" t="s">
        <v>178</v>
      </c>
      <c r="BG81" s="65" t="s">
        <v>178</v>
      </c>
      <c r="BH81" s="65" t="s">
        <v>179</v>
      </c>
      <c r="BI81" s="65" t="s">
        <v>180</v>
      </c>
      <c r="BJ81" s="65" t="s">
        <v>71</v>
      </c>
    </row>
    <row r="82" spans="1:62" x14ac:dyDescent="0.2">
      <c r="A82" s="26"/>
      <c r="B82" s="26"/>
      <c r="C82" s="26"/>
      <c r="D82" s="26" t="s">
        <v>144</v>
      </c>
      <c r="E82" s="26" t="s">
        <v>145</v>
      </c>
      <c r="F82" s="26" t="s">
        <v>21</v>
      </c>
      <c r="G82" s="26">
        <v>1</v>
      </c>
      <c r="H82" s="26" t="s">
        <v>147</v>
      </c>
      <c r="I82" s="26" t="s">
        <v>148</v>
      </c>
      <c r="J82" s="26" t="s">
        <v>147</v>
      </c>
      <c r="K82" s="26">
        <v>8046</v>
      </c>
      <c r="L82" s="21" t="s">
        <v>112</v>
      </c>
      <c r="M82" s="26" t="s">
        <v>200</v>
      </c>
      <c r="N82" s="26">
        <v>2134</v>
      </c>
      <c r="O82" s="26" t="s">
        <v>22</v>
      </c>
      <c r="P82" s="26" t="s">
        <v>152</v>
      </c>
      <c r="Q82" s="26">
        <v>4</v>
      </c>
      <c r="R82" s="26">
        <v>6</v>
      </c>
      <c r="S82" s="26">
        <v>8</v>
      </c>
      <c r="T82" s="24">
        <v>13</v>
      </c>
      <c r="V82" s="59">
        <v>4</v>
      </c>
      <c r="W82" s="60">
        <v>4</v>
      </c>
      <c r="X82" s="61">
        <v>6</v>
      </c>
      <c r="Y82" s="60">
        <v>6</v>
      </c>
      <c r="Z82" s="61">
        <v>8</v>
      </c>
      <c r="AA82" s="60">
        <v>8</v>
      </c>
      <c r="AB82" s="61">
        <v>13</v>
      </c>
      <c r="AC82" s="62">
        <v>13</v>
      </c>
      <c r="AE82" s="64" t="s">
        <v>182</v>
      </c>
      <c r="AF82" s="64" t="s">
        <v>182</v>
      </c>
      <c r="AG82" s="64" t="s">
        <v>182</v>
      </c>
      <c r="AH82" s="64" t="s">
        <v>76</v>
      </c>
      <c r="AI82" s="64" t="s">
        <v>76</v>
      </c>
      <c r="AJ82" s="65"/>
      <c r="AK82" s="26"/>
      <c r="AL82" s="38" t="s">
        <v>144</v>
      </c>
      <c r="AM82" s="38" t="s">
        <v>145</v>
      </c>
      <c r="AN82" s="38" t="s">
        <v>21</v>
      </c>
      <c r="AO82" s="38" t="s">
        <v>146</v>
      </c>
      <c r="AP82" s="65" t="s">
        <v>147</v>
      </c>
      <c r="AQ82" s="65" t="s">
        <v>148</v>
      </c>
      <c r="AR82" s="65" t="s">
        <v>147</v>
      </c>
      <c r="AS82" s="65" t="s">
        <v>242</v>
      </c>
      <c r="AT82" s="37">
        <v>6</v>
      </c>
      <c r="AU82" s="23" t="s">
        <v>111</v>
      </c>
      <c r="AV82" s="65" t="s">
        <v>243</v>
      </c>
      <c r="AW82" s="65" t="s">
        <v>188</v>
      </c>
      <c r="AX82" s="65" t="s">
        <v>189</v>
      </c>
      <c r="AY82" s="65" t="s">
        <v>190</v>
      </c>
      <c r="AZ82" s="70">
        <v>0.39500000000000002</v>
      </c>
      <c r="BA82" s="70">
        <v>0.59250000000000003</v>
      </c>
      <c r="BB82" s="70">
        <v>0.79</v>
      </c>
      <c r="BC82" s="70">
        <v>2</v>
      </c>
      <c r="BD82" s="65"/>
      <c r="BF82" s="65" t="s">
        <v>182</v>
      </c>
      <c r="BG82" s="65" t="s">
        <v>182</v>
      </c>
      <c r="BH82" s="65" t="s">
        <v>182</v>
      </c>
      <c r="BI82" s="65" t="s">
        <v>76</v>
      </c>
      <c r="BJ82" s="65" t="s">
        <v>76</v>
      </c>
    </row>
    <row r="83" spans="1:62" x14ac:dyDescent="0.2">
      <c r="A83" s="26"/>
      <c r="B83" s="26"/>
      <c r="C83" s="26"/>
      <c r="D83" s="26" t="s">
        <v>144</v>
      </c>
      <c r="E83" s="26" t="s">
        <v>145</v>
      </c>
      <c r="F83" s="26" t="s">
        <v>21</v>
      </c>
      <c r="G83" s="26">
        <v>1</v>
      </c>
      <c r="H83" s="26" t="s">
        <v>147</v>
      </c>
      <c r="I83" s="26" t="s">
        <v>148</v>
      </c>
      <c r="J83" s="26" t="s">
        <v>147</v>
      </c>
      <c r="K83" s="26">
        <v>8046</v>
      </c>
      <c r="L83" s="21" t="s">
        <v>112</v>
      </c>
      <c r="M83" s="26" t="s">
        <v>200</v>
      </c>
      <c r="N83" s="26">
        <v>2142</v>
      </c>
      <c r="O83" s="26" t="s">
        <v>23</v>
      </c>
      <c r="P83" s="26" t="s">
        <v>152</v>
      </c>
      <c r="Q83" s="26">
        <v>1.395</v>
      </c>
      <c r="R83" s="26">
        <v>2.0924999999999998</v>
      </c>
      <c r="S83" s="26">
        <v>2.79</v>
      </c>
      <c r="T83" s="24">
        <v>4</v>
      </c>
      <c r="V83" s="59">
        <v>1.395</v>
      </c>
      <c r="W83" s="60">
        <v>1.395</v>
      </c>
      <c r="X83" s="61">
        <v>2.0924999999999998</v>
      </c>
      <c r="Y83" s="60">
        <v>2.0924999999999998</v>
      </c>
      <c r="Z83" s="61">
        <v>2.79</v>
      </c>
      <c r="AA83" s="60">
        <v>2.79</v>
      </c>
      <c r="AB83" s="61">
        <v>4</v>
      </c>
      <c r="AC83" s="62">
        <v>4</v>
      </c>
      <c r="AE83" s="64" t="s">
        <v>184</v>
      </c>
      <c r="AF83" s="64" t="s">
        <v>185</v>
      </c>
      <c r="AG83" s="64" t="s">
        <v>186</v>
      </c>
      <c r="AH83" s="64" t="s">
        <v>76</v>
      </c>
      <c r="AI83" s="64" t="s">
        <v>85</v>
      </c>
      <c r="AJ83" s="65"/>
      <c r="AK83" s="26"/>
      <c r="AL83" s="26" t="s">
        <v>144</v>
      </c>
      <c r="AM83" s="26" t="s">
        <v>145</v>
      </c>
      <c r="AN83" s="26" t="s">
        <v>21</v>
      </c>
      <c r="AO83" s="26" t="s">
        <v>146</v>
      </c>
      <c r="AP83" s="24" t="s">
        <v>147</v>
      </c>
      <c r="AQ83" s="24" t="s">
        <v>148</v>
      </c>
      <c r="AR83" s="24" t="s">
        <v>147</v>
      </c>
      <c r="AS83" s="24" t="s">
        <v>242</v>
      </c>
      <c r="AT83" s="37">
        <v>6</v>
      </c>
      <c r="AU83" s="23" t="s">
        <v>111</v>
      </c>
      <c r="AV83" s="24" t="s">
        <v>243</v>
      </c>
      <c r="AW83" s="24" t="s">
        <v>177</v>
      </c>
      <c r="AX83" s="24" t="s">
        <v>21</v>
      </c>
      <c r="AY83" s="24" t="s">
        <v>152</v>
      </c>
      <c r="AZ83" s="70">
        <v>0.12</v>
      </c>
      <c r="BA83" s="70">
        <v>0.18</v>
      </c>
      <c r="BB83" s="70">
        <v>0.24</v>
      </c>
      <c r="BC83" s="70">
        <v>0.45</v>
      </c>
      <c r="BF83" s="65" t="s">
        <v>184</v>
      </c>
      <c r="BG83" s="65" t="s">
        <v>185</v>
      </c>
      <c r="BH83" s="65" t="s">
        <v>186</v>
      </c>
      <c r="BI83" s="65" t="s">
        <v>76</v>
      </c>
      <c r="BJ83" s="65" t="s">
        <v>85</v>
      </c>
    </row>
    <row r="84" spans="1:62" x14ac:dyDescent="0.2">
      <c r="A84" s="26"/>
      <c r="B84" s="26"/>
      <c r="C84" s="26"/>
      <c r="D84" s="26" t="s">
        <v>144</v>
      </c>
      <c r="E84" s="26" t="s">
        <v>145</v>
      </c>
      <c r="F84" s="26" t="s">
        <v>21</v>
      </c>
      <c r="G84" s="26">
        <v>1</v>
      </c>
      <c r="H84" s="26" t="s">
        <v>147</v>
      </c>
      <c r="I84" s="26" t="s">
        <v>148</v>
      </c>
      <c r="J84" s="26" t="s">
        <v>147</v>
      </c>
      <c r="K84" s="26">
        <v>8046</v>
      </c>
      <c r="L84" s="21" t="s">
        <v>112</v>
      </c>
      <c r="M84" s="26" t="s">
        <v>200</v>
      </c>
      <c r="N84" s="26">
        <v>2163</v>
      </c>
      <c r="O84" s="26" t="s">
        <v>24</v>
      </c>
      <c r="P84" s="24" t="s">
        <v>152</v>
      </c>
      <c r="S84" s="26"/>
      <c r="T84" s="24">
        <v>500</v>
      </c>
      <c r="V84" s="59">
        <v>0</v>
      </c>
      <c r="W84" s="60">
        <v>0</v>
      </c>
      <c r="X84" s="61">
        <v>0</v>
      </c>
      <c r="Y84" s="60">
        <v>0</v>
      </c>
      <c r="Z84" s="61">
        <v>0</v>
      </c>
      <c r="AA84" s="60">
        <v>0</v>
      </c>
      <c r="AB84" s="61">
        <v>500</v>
      </c>
      <c r="AC84" s="62">
        <v>500</v>
      </c>
      <c r="AE84" s="64" t="s">
        <v>172</v>
      </c>
      <c r="AF84" s="64" t="s">
        <v>172</v>
      </c>
      <c r="AG84" s="64" t="s">
        <v>172</v>
      </c>
      <c r="AH84" s="64" t="s">
        <v>172</v>
      </c>
      <c r="AI84" s="64" t="s">
        <v>90</v>
      </c>
      <c r="AJ84" s="65"/>
      <c r="AK84" s="26"/>
      <c r="AL84" s="38" t="s">
        <v>144</v>
      </c>
      <c r="AM84" s="38" t="s">
        <v>145</v>
      </c>
      <c r="AN84" s="38" t="s">
        <v>21</v>
      </c>
      <c r="AO84" s="38" t="s">
        <v>146</v>
      </c>
      <c r="AP84" s="65" t="s">
        <v>147</v>
      </c>
      <c r="AQ84" s="65" t="s">
        <v>148</v>
      </c>
      <c r="AR84" s="65" t="s">
        <v>147</v>
      </c>
      <c r="AS84" s="65" t="s">
        <v>242</v>
      </c>
      <c r="AT84" s="37">
        <v>6</v>
      </c>
      <c r="AU84" s="23" t="s">
        <v>111</v>
      </c>
      <c r="AV84" s="65" t="s">
        <v>243</v>
      </c>
      <c r="AW84" s="65" t="s">
        <v>176</v>
      </c>
      <c r="AX84" s="65" t="s">
        <v>20</v>
      </c>
      <c r="AY84" s="65" t="s">
        <v>152</v>
      </c>
      <c r="AZ84" s="70">
        <v>0.12</v>
      </c>
      <c r="BA84" s="70">
        <v>0.18</v>
      </c>
      <c r="BB84" s="70">
        <v>0.24</v>
      </c>
      <c r="BC84" s="70">
        <v>0.45</v>
      </c>
      <c r="BD84" s="65"/>
      <c r="BF84" s="65" t="s">
        <v>172</v>
      </c>
      <c r="BG84" s="65" t="s">
        <v>172</v>
      </c>
      <c r="BH84" s="65" t="s">
        <v>172</v>
      </c>
      <c r="BI84" s="65" t="s">
        <v>172</v>
      </c>
      <c r="BJ84" s="65" t="s">
        <v>90</v>
      </c>
    </row>
    <row r="85" spans="1:62" x14ac:dyDescent="0.2">
      <c r="A85" s="26"/>
      <c r="B85" s="26"/>
      <c r="C85" s="26"/>
      <c r="D85" s="26" t="s">
        <v>144</v>
      </c>
      <c r="E85" s="26" t="s">
        <v>145</v>
      </c>
      <c r="F85" s="26" t="s">
        <v>21</v>
      </c>
      <c r="G85" s="26">
        <v>1</v>
      </c>
      <c r="H85" s="26" t="s">
        <v>147</v>
      </c>
      <c r="I85" s="26" t="s">
        <v>148</v>
      </c>
      <c r="J85" s="26" t="s">
        <v>147</v>
      </c>
      <c r="K85" s="26">
        <v>8046</v>
      </c>
      <c r="L85" s="21" t="s">
        <v>112</v>
      </c>
      <c r="M85" s="26" t="s">
        <v>200</v>
      </c>
      <c r="N85" s="26">
        <v>2429</v>
      </c>
      <c r="O85" s="26" t="s">
        <v>189</v>
      </c>
      <c r="P85" s="26" t="s">
        <v>190</v>
      </c>
      <c r="Q85" s="26">
        <v>0.39500000000000002</v>
      </c>
      <c r="R85" s="26">
        <v>0.59250000000000003</v>
      </c>
      <c r="S85" s="26">
        <v>0.79</v>
      </c>
      <c r="T85" s="24">
        <v>2</v>
      </c>
      <c r="V85" s="59">
        <v>0.39500000000000002</v>
      </c>
      <c r="W85" s="60">
        <v>0.39500000000000002</v>
      </c>
      <c r="X85" s="61">
        <v>0.59250000000000003</v>
      </c>
      <c r="Y85" s="60">
        <v>0.59250000000000003</v>
      </c>
      <c r="Z85" s="61">
        <v>0.79</v>
      </c>
      <c r="AA85" s="60">
        <v>0.79</v>
      </c>
      <c r="AB85" s="61">
        <v>2</v>
      </c>
      <c r="AC85" s="62">
        <v>2</v>
      </c>
      <c r="AE85" s="64" t="s">
        <v>184</v>
      </c>
      <c r="AF85" s="64" t="s">
        <v>185</v>
      </c>
      <c r="AG85" s="64" t="s">
        <v>186</v>
      </c>
      <c r="AH85" s="64" t="s">
        <v>76</v>
      </c>
      <c r="AI85" s="64" t="s">
        <v>85</v>
      </c>
      <c r="AJ85" s="65"/>
      <c r="AK85" s="26"/>
      <c r="AL85" s="26" t="s">
        <v>144</v>
      </c>
      <c r="AM85" s="26" t="s">
        <v>145</v>
      </c>
      <c r="AN85" s="26" t="s">
        <v>21</v>
      </c>
      <c r="AO85" s="26" t="s">
        <v>146</v>
      </c>
      <c r="AP85" s="24" t="s">
        <v>147</v>
      </c>
      <c r="AQ85" s="24" t="s">
        <v>148</v>
      </c>
      <c r="AR85" s="24" t="s">
        <v>147</v>
      </c>
      <c r="AS85" s="24" t="s">
        <v>242</v>
      </c>
      <c r="AT85" s="37">
        <v>6</v>
      </c>
      <c r="AU85" s="23" t="s">
        <v>111</v>
      </c>
      <c r="AV85" s="24" t="s">
        <v>243</v>
      </c>
      <c r="AW85" s="24" t="s">
        <v>173</v>
      </c>
      <c r="AX85" s="24" t="s">
        <v>19</v>
      </c>
      <c r="AY85" s="24" t="s">
        <v>152</v>
      </c>
      <c r="AZ85" s="70">
        <v>17.5</v>
      </c>
      <c r="BA85" s="70">
        <v>26.25</v>
      </c>
      <c r="BB85" s="70">
        <v>35</v>
      </c>
      <c r="BC85" s="70">
        <v>150</v>
      </c>
      <c r="BF85" s="65" t="s">
        <v>184</v>
      </c>
      <c r="BG85" s="65" t="s">
        <v>185</v>
      </c>
      <c r="BH85" s="65" t="s">
        <v>186</v>
      </c>
      <c r="BI85" s="65" t="s">
        <v>76</v>
      </c>
      <c r="BJ85" s="65" t="s">
        <v>85</v>
      </c>
    </row>
    <row r="86" spans="1:62" x14ac:dyDescent="0.2">
      <c r="A86" s="26"/>
      <c r="B86" s="26"/>
      <c r="C86" s="26"/>
      <c r="D86" s="26" t="s">
        <v>144</v>
      </c>
      <c r="E86" s="26" t="s">
        <v>145</v>
      </c>
      <c r="F86" s="26" t="s">
        <v>21</v>
      </c>
      <c r="G86" s="26">
        <v>1</v>
      </c>
      <c r="H86" s="26" t="s">
        <v>147</v>
      </c>
      <c r="I86" s="26" t="s">
        <v>148</v>
      </c>
      <c r="J86" s="26" t="s">
        <v>147</v>
      </c>
      <c r="K86" s="26">
        <v>8048</v>
      </c>
      <c r="L86" s="21" t="s">
        <v>206</v>
      </c>
      <c r="M86" s="26" t="s">
        <v>204</v>
      </c>
      <c r="N86" s="26">
        <v>2006</v>
      </c>
      <c r="O86" s="26" t="s">
        <v>3</v>
      </c>
      <c r="P86" s="26" t="s">
        <v>152</v>
      </c>
      <c r="Q86" s="26">
        <v>0.75</v>
      </c>
      <c r="R86" s="26">
        <v>1.125</v>
      </c>
      <c r="S86" s="26">
        <v>1.5</v>
      </c>
      <c r="T86" s="24">
        <v>3</v>
      </c>
      <c r="V86" s="59">
        <v>0.75</v>
      </c>
      <c r="W86" s="60">
        <v>0.75</v>
      </c>
      <c r="X86" s="61">
        <v>1.125</v>
      </c>
      <c r="Y86" s="60">
        <v>1.125</v>
      </c>
      <c r="Z86" s="61">
        <v>1.5</v>
      </c>
      <c r="AA86" s="60">
        <v>1.5</v>
      </c>
      <c r="AB86" s="61">
        <v>3</v>
      </c>
      <c r="AC86" s="62">
        <v>3</v>
      </c>
      <c r="AE86" s="64" t="s">
        <v>153</v>
      </c>
      <c r="AF86" s="64" t="s">
        <v>153</v>
      </c>
      <c r="AG86" s="64" t="s">
        <v>153</v>
      </c>
      <c r="AH86" s="64" t="s">
        <v>154</v>
      </c>
      <c r="AI86" s="64" t="s">
        <v>155</v>
      </c>
      <c r="AJ86" s="65"/>
      <c r="AK86" s="26"/>
      <c r="AL86" s="26" t="s">
        <v>144</v>
      </c>
      <c r="AM86" s="26" t="s">
        <v>145</v>
      </c>
      <c r="AN86" s="26" t="s">
        <v>21</v>
      </c>
      <c r="AO86" s="26" t="s">
        <v>146</v>
      </c>
      <c r="AP86" s="24" t="s">
        <v>147</v>
      </c>
      <c r="AQ86" s="24" t="s">
        <v>148</v>
      </c>
      <c r="AR86" s="24" t="s">
        <v>147</v>
      </c>
      <c r="AS86" s="24" t="s">
        <v>244</v>
      </c>
      <c r="AT86" s="37">
        <v>7</v>
      </c>
      <c r="AU86" s="23" t="s">
        <v>207</v>
      </c>
      <c r="AV86" s="24" t="s">
        <v>245</v>
      </c>
      <c r="AW86" s="24" t="s">
        <v>187</v>
      </c>
      <c r="AX86" s="24" t="s">
        <v>24</v>
      </c>
      <c r="AY86" s="24" t="s">
        <v>152</v>
      </c>
      <c r="AZ86" s="70"/>
      <c r="BA86" s="70"/>
      <c r="BB86" s="70"/>
      <c r="BC86" s="70">
        <v>500</v>
      </c>
      <c r="BF86" s="65" t="s">
        <v>153</v>
      </c>
      <c r="BG86" s="65" t="s">
        <v>153</v>
      </c>
      <c r="BH86" s="65" t="s">
        <v>153</v>
      </c>
      <c r="BI86" s="65" t="s">
        <v>154</v>
      </c>
      <c r="BJ86" s="65" t="s">
        <v>155</v>
      </c>
    </row>
    <row r="87" spans="1:62" x14ac:dyDescent="0.2">
      <c r="A87" s="26"/>
      <c r="B87" s="26"/>
      <c r="C87" s="26"/>
      <c r="D87" s="26" t="s">
        <v>144</v>
      </c>
      <c r="E87" s="26" t="s">
        <v>145</v>
      </c>
      <c r="F87" s="26" t="s">
        <v>21</v>
      </c>
      <c r="G87" s="26">
        <v>1</v>
      </c>
      <c r="H87" s="26" t="s">
        <v>147</v>
      </c>
      <c r="I87" s="26" t="s">
        <v>148</v>
      </c>
      <c r="J87" s="26" t="s">
        <v>147</v>
      </c>
      <c r="K87" s="26">
        <v>8048</v>
      </c>
      <c r="L87" s="21" t="s">
        <v>206</v>
      </c>
      <c r="M87" s="26" t="s">
        <v>204</v>
      </c>
      <c r="N87" s="26">
        <v>2014</v>
      </c>
      <c r="O87" s="26" t="s">
        <v>12</v>
      </c>
      <c r="P87" s="26" t="s">
        <v>152</v>
      </c>
      <c r="Q87" s="26">
        <v>0.14499999999999999</v>
      </c>
      <c r="R87" s="26">
        <v>0.2175</v>
      </c>
      <c r="S87" s="26">
        <v>0.28999999999999998</v>
      </c>
      <c r="T87" s="24">
        <v>1.5</v>
      </c>
      <c r="V87" s="59">
        <v>0.14499999999999999</v>
      </c>
      <c r="W87" s="60">
        <v>0.14499999999999999</v>
      </c>
      <c r="X87" s="61">
        <v>0.2175</v>
      </c>
      <c r="Y87" s="60">
        <v>0.2175</v>
      </c>
      <c r="Z87" s="61">
        <v>0.28999999999999998</v>
      </c>
      <c r="AA87" s="60">
        <v>0.28999999999999998</v>
      </c>
      <c r="AB87" s="61">
        <v>1.5</v>
      </c>
      <c r="AC87" s="62">
        <v>1.5</v>
      </c>
      <c r="AE87" s="64" t="s">
        <v>157</v>
      </c>
      <c r="AF87" s="64" t="s">
        <v>157</v>
      </c>
      <c r="AG87" s="64" t="s">
        <v>158</v>
      </c>
      <c r="AH87" s="64" t="s">
        <v>159</v>
      </c>
      <c r="AI87" s="64" t="s">
        <v>90</v>
      </c>
      <c r="AJ87" s="65"/>
      <c r="AK87" s="26"/>
      <c r="AL87" s="26" t="s">
        <v>144</v>
      </c>
      <c r="AM87" s="26" t="s">
        <v>145</v>
      </c>
      <c r="AN87" s="26" t="s">
        <v>21</v>
      </c>
      <c r="AO87" s="26" t="s">
        <v>146</v>
      </c>
      <c r="AP87" s="24" t="s">
        <v>147</v>
      </c>
      <c r="AQ87" s="24" t="s">
        <v>148</v>
      </c>
      <c r="AR87" s="24" t="s">
        <v>147</v>
      </c>
      <c r="AS87" s="24" t="s">
        <v>244</v>
      </c>
      <c r="AT87" s="37">
        <v>7</v>
      </c>
      <c r="AU87" s="23" t="s">
        <v>207</v>
      </c>
      <c r="AV87" s="24" t="s">
        <v>245</v>
      </c>
      <c r="AW87" s="24" t="s">
        <v>164</v>
      </c>
      <c r="AX87" s="24" t="s">
        <v>15</v>
      </c>
      <c r="AY87" s="24" t="s">
        <v>152</v>
      </c>
      <c r="AZ87" s="70">
        <v>14.5</v>
      </c>
      <c r="BA87" s="70">
        <v>21.75</v>
      </c>
      <c r="BB87" s="70">
        <v>29</v>
      </c>
      <c r="BC87" s="70">
        <v>80</v>
      </c>
      <c r="BF87" s="65" t="s">
        <v>157</v>
      </c>
      <c r="BG87" s="65" t="s">
        <v>157</v>
      </c>
      <c r="BH87" s="65" t="s">
        <v>158</v>
      </c>
      <c r="BI87" s="65" t="s">
        <v>159</v>
      </c>
      <c r="BJ87" s="65" t="s">
        <v>90</v>
      </c>
    </row>
    <row r="88" spans="1:62" x14ac:dyDescent="0.2">
      <c r="A88" s="26"/>
      <c r="B88" s="26"/>
      <c r="C88" s="26"/>
      <c r="D88" s="26" t="s">
        <v>144</v>
      </c>
      <c r="E88" s="26" t="s">
        <v>145</v>
      </c>
      <c r="F88" s="26" t="s">
        <v>21</v>
      </c>
      <c r="G88" s="26">
        <v>1</v>
      </c>
      <c r="H88" s="26" t="s">
        <v>147</v>
      </c>
      <c r="I88" s="26" t="s">
        <v>148</v>
      </c>
      <c r="J88" s="26" t="s">
        <v>147</v>
      </c>
      <c r="K88" s="26">
        <v>8048</v>
      </c>
      <c r="L88" s="21" t="s">
        <v>206</v>
      </c>
      <c r="M88" s="26" t="s">
        <v>204</v>
      </c>
      <c r="N88" s="26">
        <v>2024</v>
      </c>
      <c r="O88" s="26" t="s">
        <v>13</v>
      </c>
      <c r="P88" s="26" t="s">
        <v>152</v>
      </c>
      <c r="Q88" s="26">
        <v>19.5</v>
      </c>
      <c r="R88" s="26">
        <v>29.25</v>
      </c>
      <c r="S88" s="26">
        <v>39</v>
      </c>
      <c r="T88" s="24">
        <v>300</v>
      </c>
      <c r="V88" s="59">
        <v>19.5</v>
      </c>
      <c r="W88" s="60">
        <v>19.5</v>
      </c>
      <c r="X88" s="61">
        <v>29.25</v>
      </c>
      <c r="Y88" s="60">
        <v>29.25</v>
      </c>
      <c r="Z88" s="61">
        <v>39</v>
      </c>
      <c r="AA88" s="60">
        <v>39</v>
      </c>
      <c r="AB88" s="61">
        <v>300</v>
      </c>
      <c r="AC88" s="62">
        <v>300</v>
      </c>
      <c r="AE88" s="64" t="s">
        <v>161</v>
      </c>
      <c r="AF88" s="64" t="s">
        <v>161</v>
      </c>
      <c r="AG88" s="64" t="s">
        <v>161</v>
      </c>
      <c r="AH88" s="64" t="s">
        <v>162</v>
      </c>
      <c r="AI88" s="64" t="s">
        <v>163</v>
      </c>
      <c r="AJ88" s="65"/>
      <c r="AK88" s="26"/>
      <c r="AL88" s="26" t="s">
        <v>144</v>
      </c>
      <c r="AM88" s="26" t="s">
        <v>145</v>
      </c>
      <c r="AN88" s="26" t="s">
        <v>21</v>
      </c>
      <c r="AO88" s="26" t="s">
        <v>146</v>
      </c>
      <c r="AP88" s="24" t="s">
        <v>147</v>
      </c>
      <c r="AQ88" s="24" t="s">
        <v>148</v>
      </c>
      <c r="AR88" s="24" t="s">
        <v>147</v>
      </c>
      <c r="AS88" s="24" t="s">
        <v>244</v>
      </c>
      <c r="AT88" s="37">
        <v>7</v>
      </c>
      <c r="AU88" s="23" t="s">
        <v>207</v>
      </c>
      <c r="AV88" s="24" t="s">
        <v>245</v>
      </c>
      <c r="AW88" s="24" t="s">
        <v>151</v>
      </c>
      <c r="AX88" s="24" t="s">
        <v>3</v>
      </c>
      <c r="AY88" s="24" t="s">
        <v>152</v>
      </c>
      <c r="AZ88" s="70">
        <v>0.70499999999999996</v>
      </c>
      <c r="BA88" s="70">
        <v>1.0575000000000001</v>
      </c>
      <c r="BB88" s="70">
        <v>1.41</v>
      </c>
      <c r="BC88" s="70">
        <v>3.5</v>
      </c>
      <c r="BF88" s="65" t="s">
        <v>161</v>
      </c>
      <c r="BG88" s="65" t="s">
        <v>161</v>
      </c>
      <c r="BH88" s="65" t="s">
        <v>161</v>
      </c>
      <c r="BI88" s="65" t="s">
        <v>162</v>
      </c>
      <c r="BJ88" s="65" t="s">
        <v>163</v>
      </c>
    </row>
    <row r="89" spans="1:62" x14ac:dyDescent="0.2">
      <c r="A89" s="26"/>
      <c r="B89" s="26"/>
      <c r="C89" s="26"/>
      <c r="D89" s="26" t="s">
        <v>144</v>
      </c>
      <c r="E89" s="26" t="s">
        <v>145</v>
      </c>
      <c r="F89" s="26" t="s">
        <v>21</v>
      </c>
      <c r="G89" s="26">
        <v>1</v>
      </c>
      <c r="H89" s="26" t="s">
        <v>147</v>
      </c>
      <c r="I89" s="26" t="s">
        <v>148</v>
      </c>
      <c r="J89" s="26" t="s">
        <v>147</v>
      </c>
      <c r="K89" s="26">
        <v>8048</v>
      </c>
      <c r="L89" s="21" t="s">
        <v>206</v>
      </c>
      <c r="M89" s="26" t="s">
        <v>204</v>
      </c>
      <c r="N89" s="26">
        <v>2034</v>
      </c>
      <c r="O89" s="26" t="s">
        <v>15</v>
      </c>
      <c r="P89" s="26" t="s">
        <v>152</v>
      </c>
      <c r="Q89" s="26">
        <v>14.5</v>
      </c>
      <c r="R89" s="26">
        <v>21.75</v>
      </c>
      <c r="S89" s="26">
        <v>29</v>
      </c>
      <c r="T89" s="24">
        <v>80</v>
      </c>
      <c r="V89" s="59">
        <v>14.5</v>
      </c>
      <c r="W89" s="60">
        <v>14.5</v>
      </c>
      <c r="X89" s="61">
        <v>21.75</v>
      </c>
      <c r="Y89" s="60">
        <v>21.75</v>
      </c>
      <c r="Z89" s="61">
        <v>29</v>
      </c>
      <c r="AA89" s="60">
        <v>29</v>
      </c>
      <c r="AB89" s="61">
        <v>80</v>
      </c>
      <c r="AC89" s="62">
        <v>80</v>
      </c>
      <c r="AE89" s="64" t="s">
        <v>165</v>
      </c>
      <c r="AF89" s="64" t="s">
        <v>165</v>
      </c>
      <c r="AG89" s="64" t="s">
        <v>165</v>
      </c>
      <c r="AH89" s="64" t="s">
        <v>166</v>
      </c>
      <c r="AI89" s="64" t="s">
        <v>39</v>
      </c>
      <c r="AJ89" s="65"/>
      <c r="AK89" s="26"/>
      <c r="AL89" s="26" t="s">
        <v>144</v>
      </c>
      <c r="AM89" s="26" t="s">
        <v>145</v>
      </c>
      <c r="AN89" s="26" t="s">
        <v>21</v>
      </c>
      <c r="AO89" s="26" t="s">
        <v>146</v>
      </c>
      <c r="AP89" s="24" t="s">
        <v>147</v>
      </c>
      <c r="AQ89" s="24" t="s">
        <v>148</v>
      </c>
      <c r="AR89" s="24" t="s">
        <v>147</v>
      </c>
      <c r="AS89" s="24" t="s">
        <v>244</v>
      </c>
      <c r="AT89" s="37">
        <v>7</v>
      </c>
      <c r="AU89" s="23" t="s">
        <v>207</v>
      </c>
      <c r="AV89" s="24" t="s">
        <v>245</v>
      </c>
      <c r="AW89" s="24" t="s">
        <v>167</v>
      </c>
      <c r="AX89" s="24" t="s">
        <v>16</v>
      </c>
      <c r="AY89" s="24" t="s">
        <v>152</v>
      </c>
      <c r="AZ89" s="70">
        <v>4</v>
      </c>
      <c r="BA89" s="70">
        <v>6</v>
      </c>
      <c r="BB89" s="70">
        <v>8</v>
      </c>
      <c r="BC89" s="70">
        <v>35</v>
      </c>
      <c r="BF89" s="65" t="s">
        <v>165</v>
      </c>
      <c r="BG89" s="65" t="s">
        <v>165</v>
      </c>
      <c r="BH89" s="65" t="s">
        <v>165</v>
      </c>
      <c r="BI89" s="65" t="s">
        <v>166</v>
      </c>
      <c r="BJ89" s="65" t="s">
        <v>39</v>
      </c>
    </row>
    <row r="90" spans="1:62" x14ac:dyDescent="0.2">
      <c r="A90" s="26"/>
      <c r="B90" s="26"/>
      <c r="C90" s="26"/>
      <c r="D90" s="26" t="s">
        <v>144</v>
      </c>
      <c r="E90" s="26" t="s">
        <v>145</v>
      </c>
      <c r="F90" s="26" t="s">
        <v>21</v>
      </c>
      <c r="G90" s="26">
        <v>1</v>
      </c>
      <c r="H90" s="26" t="s">
        <v>147</v>
      </c>
      <c r="I90" s="26" t="s">
        <v>148</v>
      </c>
      <c r="J90" s="26" t="s">
        <v>147</v>
      </c>
      <c r="K90" s="26">
        <v>8048</v>
      </c>
      <c r="L90" s="21" t="s">
        <v>206</v>
      </c>
      <c r="M90" s="26" t="s">
        <v>204</v>
      </c>
      <c r="N90" s="26">
        <v>2044</v>
      </c>
      <c r="O90" s="26" t="s">
        <v>16</v>
      </c>
      <c r="P90" s="26" t="s">
        <v>152</v>
      </c>
      <c r="Q90" s="26">
        <v>4</v>
      </c>
      <c r="R90" s="26">
        <v>6</v>
      </c>
      <c r="S90" s="26">
        <v>8</v>
      </c>
      <c r="T90" s="24">
        <v>25</v>
      </c>
      <c r="V90" s="59">
        <v>4</v>
      </c>
      <c r="W90" s="60">
        <v>4</v>
      </c>
      <c r="X90" s="61">
        <v>6</v>
      </c>
      <c r="Y90" s="60">
        <v>6</v>
      </c>
      <c r="Z90" s="61">
        <v>8</v>
      </c>
      <c r="AA90" s="60">
        <v>8</v>
      </c>
      <c r="AB90" s="61">
        <v>25</v>
      </c>
      <c r="AC90" s="62">
        <v>25</v>
      </c>
      <c r="AE90" s="64" t="s">
        <v>168</v>
      </c>
      <c r="AF90" s="64" t="s">
        <v>169</v>
      </c>
      <c r="AG90" s="64" t="s">
        <v>169</v>
      </c>
      <c r="AH90" s="64" t="s">
        <v>159</v>
      </c>
      <c r="AI90" s="64" t="s">
        <v>64</v>
      </c>
      <c r="AJ90" s="65"/>
      <c r="AK90" s="26"/>
      <c r="AL90" s="38" t="s">
        <v>144</v>
      </c>
      <c r="AM90" s="38" t="s">
        <v>145</v>
      </c>
      <c r="AN90" s="38" t="s">
        <v>21</v>
      </c>
      <c r="AO90" s="38" t="s">
        <v>146</v>
      </c>
      <c r="AP90" s="65" t="s">
        <v>147</v>
      </c>
      <c r="AQ90" s="65" t="s">
        <v>148</v>
      </c>
      <c r="AR90" s="65" t="s">
        <v>147</v>
      </c>
      <c r="AS90" s="65" t="s">
        <v>244</v>
      </c>
      <c r="AT90" s="37">
        <v>7</v>
      </c>
      <c r="AU90" s="23" t="s">
        <v>207</v>
      </c>
      <c r="AV90" s="65" t="s">
        <v>245</v>
      </c>
      <c r="AW90" s="65" t="s">
        <v>170</v>
      </c>
      <c r="AX90" s="65" t="s">
        <v>17</v>
      </c>
      <c r="AY90" s="65" t="s">
        <v>152</v>
      </c>
      <c r="AZ90" s="70">
        <v>49.5</v>
      </c>
      <c r="BA90" s="70">
        <v>74.25</v>
      </c>
      <c r="BB90" s="70">
        <v>99</v>
      </c>
      <c r="BC90" s="70">
        <v>350</v>
      </c>
      <c r="BD90" s="65"/>
      <c r="BF90" s="65" t="s">
        <v>168</v>
      </c>
      <c r="BG90" s="65" t="s">
        <v>169</v>
      </c>
      <c r="BH90" s="65" t="s">
        <v>169</v>
      </c>
      <c r="BI90" s="65" t="s">
        <v>159</v>
      </c>
      <c r="BJ90" s="65" t="s">
        <v>64</v>
      </c>
    </row>
    <row r="91" spans="1:62" x14ac:dyDescent="0.2">
      <c r="A91" s="26"/>
      <c r="B91" s="26"/>
      <c r="C91" s="26"/>
      <c r="D91" s="26" t="s">
        <v>144</v>
      </c>
      <c r="E91" s="26" t="s">
        <v>145</v>
      </c>
      <c r="F91" s="26" t="s">
        <v>21</v>
      </c>
      <c r="G91" s="26">
        <v>1</v>
      </c>
      <c r="H91" s="26" t="s">
        <v>147</v>
      </c>
      <c r="I91" s="26" t="s">
        <v>148</v>
      </c>
      <c r="J91" s="26" t="s">
        <v>147</v>
      </c>
      <c r="K91" s="26">
        <v>8048</v>
      </c>
      <c r="L91" s="21" t="s">
        <v>206</v>
      </c>
      <c r="M91" s="26" t="s">
        <v>204</v>
      </c>
      <c r="N91" s="26">
        <v>2064</v>
      </c>
      <c r="O91" s="26" t="s">
        <v>17</v>
      </c>
      <c r="P91" s="26" t="s">
        <v>152</v>
      </c>
      <c r="Q91" s="26">
        <v>49.5</v>
      </c>
      <c r="R91" s="26">
        <v>74.25</v>
      </c>
      <c r="S91" s="26">
        <v>99</v>
      </c>
      <c r="T91" s="24">
        <v>350</v>
      </c>
      <c r="V91" s="59">
        <v>49.5</v>
      </c>
      <c r="W91" s="60">
        <v>49.5</v>
      </c>
      <c r="X91" s="61">
        <v>74.25</v>
      </c>
      <c r="Y91" s="60">
        <v>74.25</v>
      </c>
      <c r="Z91" s="61">
        <v>99</v>
      </c>
      <c r="AA91" s="60">
        <v>99</v>
      </c>
      <c r="AB91" s="61">
        <v>350</v>
      </c>
      <c r="AC91" s="62">
        <v>350</v>
      </c>
      <c r="AE91" s="64" t="s">
        <v>91</v>
      </c>
      <c r="AF91" s="64" t="s">
        <v>91</v>
      </c>
      <c r="AG91" s="64" t="s">
        <v>91</v>
      </c>
      <c r="AH91" s="64" t="s">
        <v>159</v>
      </c>
      <c r="AI91" s="64" t="s">
        <v>90</v>
      </c>
      <c r="AJ91" s="65"/>
      <c r="AK91" s="26"/>
      <c r="AL91" s="26" t="s">
        <v>144</v>
      </c>
      <c r="AM91" s="26" t="s">
        <v>145</v>
      </c>
      <c r="AN91" s="26" t="s">
        <v>21</v>
      </c>
      <c r="AO91" s="26" t="s">
        <v>146</v>
      </c>
      <c r="AP91" s="24" t="s">
        <v>147</v>
      </c>
      <c r="AQ91" s="24" t="s">
        <v>148</v>
      </c>
      <c r="AR91" s="24" t="s">
        <v>147</v>
      </c>
      <c r="AS91" s="24" t="s">
        <v>244</v>
      </c>
      <c r="AT91" s="37">
        <v>7</v>
      </c>
      <c r="AU91" s="23" t="s">
        <v>207</v>
      </c>
      <c r="AV91" s="24" t="s">
        <v>245</v>
      </c>
      <c r="AW91" s="24" t="s">
        <v>181</v>
      </c>
      <c r="AX91" s="24" t="s">
        <v>22</v>
      </c>
      <c r="AY91" s="24" t="s">
        <v>152</v>
      </c>
      <c r="AZ91" s="70">
        <v>2.9950000000000001</v>
      </c>
      <c r="BA91" s="70">
        <v>4.4924999999999997</v>
      </c>
      <c r="BB91" s="70">
        <v>5.99</v>
      </c>
      <c r="BC91" s="70">
        <v>10</v>
      </c>
      <c r="BF91" s="65" t="s">
        <v>91</v>
      </c>
      <c r="BG91" s="65" t="s">
        <v>91</v>
      </c>
      <c r="BH91" s="65" t="s">
        <v>91</v>
      </c>
      <c r="BI91" s="65" t="s">
        <v>159</v>
      </c>
      <c r="BJ91" s="65" t="s">
        <v>90</v>
      </c>
    </row>
    <row r="92" spans="1:62" x14ac:dyDescent="0.2">
      <c r="A92" s="26"/>
      <c r="B92" s="26"/>
      <c r="C92" s="26"/>
      <c r="D92" s="26" t="s">
        <v>144</v>
      </c>
      <c r="E92" s="26" t="s">
        <v>145</v>
      </c>
      <c r="F92" s="26" t="s">
        <v>21</v>
      </c>
      <c r="G92" s="26">
        <v>1</v>
      </c>
      <c r="H92" s="26" t="s">
        <v>147</v>
      </c>
      <c r="I92" s="26" t="s">
        <v>148</v>
      </c>
      <c r="J92" s="26" t="s">
        <v>147</v>
      </c>
      <c r="K92" s="26">
        <v>8048</v>
      </c>
      <c r="L92" s="21" t="s">
        <v>206</v>
      </c>
      <c r="M92" s="26" t="s">
        <v>204</v>
      </c>
      <c r="N92" s="26">
        <v>2074</v>
      </c>
      <c r="O92" s="26" t="s">
        <v>18</v>
      </c>
      <c r="P92" s="24" t="s">
        <v>152</v>
      </c>
      <c r="S92" s="26"/>
      <c r="T92" s="24">
        <v>0.1</v>
      </c>
      <c r="V92" s="59">
        <v>0</v>
      </c>
      <c r="W92" s="60">
        <v>0</v>
      </c>
      <c r="X92" s="61">
        <v>0</v>
      </c>
      <c r="Y92" s="60">
        <v>0</v>
      </c>
      <c r="Z92" s="61">
        <v>0</v>
      </c>
      <c r="AA92" s="60">
        <v>0</v>
      </c>
      <c r="AB92" s="61">
        <v>0.1</v>
      </c>
      <c r="AC92" s="62">
        <v>0.1</v>
      </c>
      <c r="AE92" s="64" t="s">
        <v>172</v>
      </c>
      <c r="AF92" s="64" t="s">
        <v>172</v>
      </c>
      <c r="AG92" s="64" t="s">
        <v>172</v>
      </c>
      <c r="AH92" s="64" t="s">
        <v>172</v>
      </c>
      <c r="AI92" s="64" t="s">
        <v>90</v>
      </c>
      <c r="AJ92" s="65"/>
      <c r="AK92" s="26"/>
      <c r="AL92" s="38" t="s">
        <v>144</v>
      </c>
      <c r="AM92" s="38" t="s">
        <v>145</v>
      </c>
      <c r="AN92" s="38" t="s">
        <v>21</v>
      </c>
      <c r="AO92" s="38" t="s">
        <v>146</v>
      </c>
      <c r="AP92" s="65" t="s">
        <v>147</v>
      </c>
      <c r="AQ92" s="65" t="s">
        <v>148</v>
      </c>
      <c r="AR92" s="65" t="s">
        <v>147</v>
      </c>
      <c r="AS92" s="65" t="s">
        <v>244</v>
      </c>
      <c r="AT92" s="37">
        <v>7</v>
      </c>
      <c r="AU92" s="23" t="s">
        <v>207</v>
      </c>
      <c r="AV92" s="65" t="s">
        <v>245</v>
      </c>
      <c r="AW92" s="65" t="s">
        <v>156</v>
      </c>
      <c r="AX92" s="65" t="s">
        <v>12</v>
      </c>
      <c r="AY92" s="65" t="s">
        <v>152</v>
      </c>
      <c r="AZ92" s="70">
        <v>0.14499999999999999</v>
      </c>
      <c r="BA92" s="70">
        <v>0.2175</v>
      </c>
      <c r="BB92" s="70">
        <v>0.28999999999999998</v>
      </c>
      <c r="BC92" s="70">
        <v>1.5</v>
      </c>
      <c r="BD92" s="65"/>
      <c r="BF92" s="65" t="s">
        <v>172</v>
      </c>
      <c r="BG92" s="65" t="s">
        <v>172</v>
      </c>
      <c r="BH92" s="65" t="s">
        <v>172</v>
      </c>
      <c r="BI92" s="65" t="s">
        <v>172</v>
      </c>
      <c r="BJ92" s="65" t="s">
        <v>90</v>
      </c>
    </row>
    <row r="93" spans="1:62" x14ac:dyDescent="0.2">
      <c r="A93" s="26"/>
      <c r="B93" s="26"/>
      <c r="C93" s="26"/>
      <c r="D93" s="26" t="s">
        <v>144</v>
      </c>
      <c r="E93" s="26" t="s">
        <v>145</v>
      </c>
      <c r="F93" s="26" t="s">
        <v>21</v>
      </c>
      <c r="G93" s="26">
        <v>1</v>
      </c>
      <c r="H93" s="26" t="s">
        <v>147</v>
      </c>
      <c r="I93" s="26" t="s">
        <v>148</v>
      </c>
      <c r="J93" s="26" t="s">
        <v>147</v>
      </c>
      <c r="K93" s="26">
        <v>8048</v>
      </c>
      <c r="L93" s="21" t="s">
        <v>206</v>
      </c>
      <c r="M93" s="26" t="s">
        <v>204</v>
      </c>
      <c r="N93" s="26">
        <v>2105</v>
      </c>
      <c r="O93" s="26" t="s">
        <v>19</v>
      </c>
      <c r="P93" s="26" t="s">
        <v>152</v>
      </c>
      <c r="Q93" s="26">
        <v>17.5</v>
      </c>
      <c r="R93" s="26">
        <v>26.25</v>
      </c>
      <c r="S93" s="26">
        <v>35</v>
      </c>
      <c r="T93" s="24">
        <v>100</v>
      </c>
      <c r="V93" s="59">
        <v>17.5</v>
      </c>
      <c r="W93" s="60">
        <v>17.5</v>
      </c>
      <c r="X93" s="61">
        <v>26.25</v>
      </c>
      <c r="Y93" s="60">
        <v>26.25</v>
      </c>
      <c r="Z93" s="61">
        <v>35</v>
      </c>
      <c r="AA93" s="60">
        <v>35</v>
      </c>
      <c r="AB93" s="61">
        <v>100</v>
      </c>
      <c r="AC93" s="62">
        <v>100</v>
      </c>
      <c r="AE93" s="64" t="s">
        <v>174</v>
      </c>
      <c r="AF93" s="64" t="s">
        <v>174</v>
      </c>
      <c r="AG93" s="64" t="s">
        <v>174</v>
      </c>
      <c r="AH93" s="64" t="s">
        <v>175</v>
      </c>
      <c r="AI93" s="64" t="s">
        <v>87</v>
      </c>
      <c r="AJ93" s="65"/>
      <c r="AK93" s="26"/>
      <c r="AL93" s="26" t="s">
        <v>144</v>
      </c>
      <c r="AM93" s="26" t="s">
        <v>145</v>
      </c>
      <c r="AN93" s="26" t="s">
        <v>21</v>
      </c>
      <c r="AO93" s="26" t="s">
        <v>146</v>
      </c>
      <c r="AP93" s="24" t="s">
        <v>147</v>
      </c>
      <c r="AQ93" s="24" t="s">
        <v>148</v>
      </c>
      <c r="AR93" s="24" t="s">
        <v>147</v>
      </c>
      <c r="AS93" s="24" t="s">
        <v>244</v>
      </c>
      <c r="AT93" s="37">
        <v>7</v>
      </c>
      <c r="AU93" s="23" t="s">
        <v>207</v>
      </c>
      <c r="AV93" s="24" t="s">
        <v>245</v>
      </c>
      <c r="AW93" s="24" t="s">
        <v>160</v>
      </c>
      <c r="AX93" s="24" t="s">
        <v>13</v>
      </c>
      <c r="AY93" s="24" t="s">
        <v>152</v>
      </c>
      <c r="AZ93" s="70">
        <v>19.5</v>
      </c>
      <c r="BA93" s="70">
        <v>29.25</v>
      </c>
      <c r="BB93" s="70">
        <v>39</v>
      </c>
      <c r="BC93" s="70">
        <v>300</v>
      </c>
      <c r="BF93" s="65" t="s">
        <v>174</v>
      </c>
      <c r="BG93" s="65" t="s">
        <v>174</v>
      </c>
      <c r="BH93" s="65" t="s">
        <v>174</v>
      </c>
      <c r="BI93" s="65" t="s">
        <v>175</v>
      </c>
      <c r="BJ93" s="65" t="s">
        <v>87</v>
      </c>
    </row>
    <row r="94" spans="1:62" x14ac:dyDescent="0.2">
      <c r="A94" s="26"/>
      <c r="B94" s="26"/>
      <c r="C94" s="26"/>
      <c r="D94" s="26" t="s">
        <v>144</v>
      </c>
      <c r="E94" s="26" t="s">
        <v>145</v>
      </c>
      <c r="F94" s="26" t="s">
        <v>21</v>
      </c>
      <c r="G94" s="26">
        <v>1</v>
      </c>
      <c r="H94" s="26" t="s">
        <v>147</v>
      </c>
      <c r="I94" s="26" t="s">
        <v>148</v>
      </c>
      <c r="J94" s="26" t="s">
        <v>147</v>
      </c>
      <c r="K94" s="26">
        <v>8048</v>
      </c>
      <c r="L94" s="21" t="s">
        <v>206</v>
      </c>
      <c r="M94" s="26" t="s">
        <v>204</v>
      </c>
      <c r="N94" s="26">
        <v>2115</v>
      </c>
      <c r="O94" s="26" t="s">
        <v>20</v>
      </c>
      <c r="P94" s="26" t="s">
        <v>152</v>
      </c>
      <c r="Q94" s="26">
        <v>8.5000000000000006E-2</v>
      </c>
      <c r="R94" s="26">
        <v>0.1275</v>
      </c>
      <c r="S94" s="26">
        <v>0.17</v>
      </c>
      <c r="T94" s="24">
        <v>0.45</v>
      </c>
      <c r="V94" s="59">
        <v>8.5000000000000006E-2</v>
      </c>
      <c r="W94" s="60">
        <v>8.5000000000000006E-2</v>
      </c>
      <c r="X94" s="61">
        <v>0.1275</v>
      </c>
      <c r="Y94" s="60">
        <v>0.1275</v>
      </c>
      <c r="Z94" s="61">
        <v>0.17</v>
      </c>
      <c r="AA94" s="60">
        <v>0.17</v>
      </c>
      <c r="AB94" s="61">
        <v>0.45</v>
      </c>
      <c r="AC94" s="62">
        <v>0.45</v>
      </c>
      <c r="AE94" s="64" t="s">
        <v>88</v>
      </c>
      <c r="AF94" s="64" t="s">
        <v>88</v>
      </c>
      <c r="AG94" s="64" t="s">
        <v>88</v>
      </c>
      <c r="AH94" s="64" t="s">
        <v>9</v>
      </c>
      <c r="AI94" s="64" t="s">
        <v>155</v>
      </c>
      <c r="AJ94" s="65"/>
      <c r="AK94" s="26"/>
      <c r="AL94" s="26" t="s">
        <v>144</v>
      </c>
      <c r="AM94" s="26" t="s">
        <v>145</v>
      </c>
      <c r="AN94" s="26" t="s">
        <v>21</v>
      </c>
      <c r="AO94" s="26" t="s">
        <v>146</v>
      </c>
      <c r="AP94" s="24" t="s">
        <v>147</v>
      </c>
      <c r="AQ94" s="24" t="s">
        <v>148</v>
      </c>
      <c r="AR94" s="24" t="s">
        <v>147</v>
      </c>
      <c r="AS94" s="24" t="s">
        <v>244</v>
      </c>
      <c r="AT94" s="37">
        <v>7</v>
      </c>
      <c r="AU94" s="23" t="s">
        <v>207</v>
      </c>
      <c r="AV94" s="24" t="s">
        <v>245</v>
      </c>
      <c r="AW94" s="24" t="s">
        <v>183</v>
      </c>
      <c r="AX94" s="24" t="s">
        <v>23</v>
      </c>
      <c r="AY94" s="24" t="s">
        <v>152</v>
      </c>
      <c r="AZ94" s="70">
        <v>2.2450000000000001</v>
      </c>
      <c r="BA94" s="70">
        <v>3.3675000000000002</v>
      </c>
      <c r="BB94" s="70">
        <v>2.4900000000000002</v>
      </c>
      <c r="BC94" s="70">
        <v>4</v>
      </c>
      <c r="BF94" s="65" t="s">
        <v>88</v>
      </c>
      <c r="BG94" s="65" t="s">
        <v>88</v>
      </c>
      <c r="BH94" s="65" t="s">
        <v>88</v>
      </c>
      <c r="BI94" s="65" t="s">
        <v>9</v>
      </c>
      <c r="BJ94" s="65" t="s">
        <v>155</v>
      </c>
    </row>
    <row r="95" spans="1:62" x14ac:dyDescent="0.2">
      <c r="A95" s="26"/>
      <c r="B95" s="26"/>
      <c r="C95" s="26"/>
      <c r="D95" s="26" t="s">
        <v>144</v>
      </c>
      <c r="E95" s="26" t="s">
        <v>145</v>
      </c>
      <c r="F95" s="26" t="s">
        <v>21</v>
      </c>
      <c r="G95" s="26">
        <v>1</v>
      </c>
      <c r="H95" s="26" t="s">
        <v>147</v>
      </c>
      <c r="I95" s="26" t="s">
        <v>148</v>
      </c>
      <c r="J95" s="26" t="s">
        <v>147</v>
      </c>
      <c r="K95" s="26">
        <v>8048</v>
      </c>
      <c r="L95" s="21" t="s">
        <v>206</v>
      </c>
      <c r="M95" s="26" t="s">
        <v>204</v>
      </c>
      <c r="N95" s="26">
        <v>2124</v>
      </c>
      <c r="O95" s="26" t="s">
        <v>21</v>
      </c>
      <c r="P95" s="26" t="s">
        <v>152</v>
      </c>
      <c r="Q95" s="26">
        <v>0.105</v>
      </c>
      <c r="R95" s="26">
        <v>0.1575</v>
      </c>
      <c r="S95" s="26">
        <v>0.21</v>
      </c>
      <c r="T95" s="24">
        <v>0.4</v>
      </c>
      <c r="V95" s="59">
        <v>0.105</v>
      </c>
      <c r="W95" s="60">
        <v>0.105</v>
      </c>
      <c r="X95" s="61">
        <v>0.1575</v>
      </c>
      <c r="Y95" s="60">
        <v>0.1575</v>
      </c>
      <c r="Z95" s="61">
        <v>0.21</v>
      </c>
      <c r="AA95" s="60">
        <v>0.21</v>
      </c>
      <c r="AB95" s="61">
        <v>0.4</v>
      </c>
      <c r="AC95" s="62">
        <v>0.4</v>
      </c>
      <c r="AE95" s="64" t="s">
        <v>178</v>
      </c>
      <c r="AF95" s="64" t="s">
        <v>178</v>
      </c>
      <c r="AG95" s="64" t="s">
        <v>179</v>
      </c>
      <c r="AH95" s="64" t="s">
        <v>180</v>
      </c>
      <c r="AI95" s="64" t="s">
        <v>71</v>
      </c>
      <c r="AJ95" s="65"/>
      <c r="AK95" s="26"/>
      <c r="AL95" s="26" t="s">
        <v>144</v>
      </c>
      <c r="AM95" s="26" t="s">
        <v>145</v>
      </c>
      <c r="AN95" s="26" t="s">
        <v>21</v>
      </c>
      <c r="AO95" s="26" t="s">
        <v>146</v>
      </c>
      <c r="AP95" s="24" t="s">
        <v>147</v>
      </c>
      <c r="AQ95" s="24" t="s">
        <v>148</v>
      </c>
      <c r="AR95" s="24" t="s">
        <v>147</v>
      </c>
      <c r="AS95" s="24" t="s">
        <v>244</v>
      </c>
      <c r="AT95" s="37">
        <v>7</v>
      </c>
      <c r="AU95" s="23" t="s">
        <v>207</v>
      </c>
      <c r="AV95" s="24" t="s">
        <v>245</v>
      </c>
      <c r="AW95" s="24" t="s">
        <v>171</v>
      </c>
      <c r="AX95" s="24" t="s">
        <v>18</v>
      </c>
      <c r="AY95" s="24" t="s">
        <v>152</v>
      </c>
      <c r="AZ95" s="70"/>
      <c r="BA95" s="70"/>
      <c r="BB95" s="70"/>
      <c r="BC95" s="70">
        <v>0.1</v>
      </c>
      <c r="BF95" s="65" t="s">
        <v>178</v>
      </c>
      <c r="BG95" s="65" t="s">
        <v>178</v>
      </c>
      <c r="BH95" s="65" t="s">
        <v>179</v>
      </c>
      <c r="BI95" s="65" t="s">
        <v>180</v>
      </c>
      <c r="BJ95" s="65" t="s">
        <v>71</v>
      </c>
    </row>
    <row r="96" spans="1:62" x14ac:dyDescent="0.2">
      <c r="A96" s="26"/>
      <c r="B96" s="26"/>
      <c r="C96" s="26"/>
      <c r="D96" s="26" t="s">
        <v>144</v>
      </c>
      <c r="E96" s="26" t="s">
        <v>145</v>
      </c>
      <c r="F96" s="26" t="s">
        <v>21</v>
      </c>
      <c r="G96" s="26">
        <v>1</v>
      </c>
      <c r="H96" s="26" t="s">
        <v>147</v>
      </c>
      <c r="I96" s="26" t="s">
        <v>148</v>
      </c>
      <c r="J96" s="26" t="s">
        <v>147</v>
      </c>
      <c r="K96" s="26">
        <v>8048</v>
      </c>
      <c r="L96" s="21" t="s">
        <v>206</v>
      </c>
      <c r="M96" s="26" t="s">
        <v>204</v>
      </c>
      <c r="N96" s="26">
        <v>2134</v>
      </c>
      <c r="O96" s="26" t="s">
        <v>22</v>
      </c>
      <c r="P96" s="26" t="s">
        <v>152</v>
      </c>
      <c r="Q96" s="26">
        <v>2.9950000000000001</v>
      </c>
      <c r="R96" s="26">
        <v>4.4924999999999997</v>
      </c>
      <c r="S96" s="26">
        <v>5.99</v>
      </c>
      <c r="T96" s="24">
        <v>10</v>
      </c>
      <c r="V96" s="59">
        <v>2.9950000000000001</v>
      </c>
      <c r="W96" s="60">
        <v>2.9950000000000001</v>
      </c>
      <c r="X96" s="61">
        <v>4.4924999999999997</v>
      </c>
      <c r="Y96" s="60">
        <v>4.4924999999999997</v>
      </c>
      <c r="Z96" s="61">
        <v>5.99</v>
      </c>
      <c r="AA96" s="60">
        <v>5.99</v>
      </c>
      <c r="AB96" s="61">
        <v>10</v>
      </c>
      <c r="AC96" s="62">
        <v>10</v>
      </c>
      <c r="AE96" s="64" t="s">
        <v>182</v>
      </c>
      <c r="AF96" s="64" t="s">
        <v>182</v>
      </c>
      <c r="AG96" s="64" t="s">
        <v>182</v>
      </c>
      <c r="AH96" s="64" t="s">
        <v>76</v>
      </c>
      <c r="AI96" s="64" t="s">
        <v>76</v>
      </c>
      <c r="AJ96" s="65"/>
      <c r="AK96" s="26"/>
      <c r="AL96" s="26" t="s">
        <v>144</v>
      </c>
      <c r="AM96" s="26" t="s">
        <v>145</v>
      </c>
      <c r="AN96" s="26" t="s">
        <v>21</v>
      </c>
      <c r="AO96" s="26" t="s">
        <v>146</v>
      </c>
      <c r="AP96" s="24" t="s">
        <v>147</v>
      </c>
      <c r="AQ96" s="24" t="s">
        <v>148</v>
      </c>
      <c r="AR96" s="24" t="s">
        <v>147</v>
      </c>
      <c r="AS96" s="24" t="s">
        <v>244</v>
      </c>
      <c r="AT96" s="37">
        <v>7</v>
      </c>
      <c r="AU96" s="23" t="s">
        <v>207</v>
      </c>
      <c r="AV96" s="24" t="s">
        <v>245</v>
      </c>
      <c r="AW96" s="24" t="s">
        <v>188</v>
      </c>
      <c r="AX96" s="24" t="s">
        <v>189</v>
      </c>
      <c r="AY96" s="24" t="s">
        <v>190</v>
      </c>
      <c r="AZ96" s="70">
        <v>0.34499999999999997</v>
      </c>
      <c r="BA96" s="70">
        <v>0.51749999999999996</v>
      </c>
      <c r="BB96" s="70">
        <v>0.69</v>
      </c>
      <c r="BC96" s="70">
        <v>99.99</v>
      </c>
      <c r="BF96" s="65" t="s">
        <v>182</v>
      </c>
      <c r="BG96" s="65" t="s">
        <v>182</v>
      </c>
      <c r="BH96" s="65" t="s">
        <v>182</v>
      </c>
      <c r="BI96" s="65" t="s">
        <v>76</v>
      </c>
      <c r="BJ96" s="65" t="s">
        <v>76</v>
      </c>
    </row>
    <row r="97" spans="1:62" x14ac:dyDescent="0.2">
      <c r="A97" s="26"/>
      <c r="B97" s="26"/>
      <c r="C97" s="26"/>
      <c r="D97" s="26" t="s">
        <v>144</v>
      </c>
      <c r="E97" s="26" t="s">
        <v>145</v>
      </c>
      <c r="F97" s="26" t="s">
        <v>21</v>
      </c>
      <c r="G97" s="26">
        <v>1</v>
      </c>
      <c r="H97" s="26" t="s">
        <v>147</v>
      </c>
      <c r="I97" s="26" t="s">
        <v>148</v>
      </c>
      <c r="J97" s="26" t="s">
        <v>147</v>
      </c>
      <c r="K97" s="26">
        <v>8048</v>
      </c>
      <c r="L97" s="21" t="s">
        <v>206</v>
      </c>
      <c r="M97" s="26" t="s">
        <v>204</v>
      </c>
      <c r="N97" s="26">
        <v>2142</v>
      </c>
      <c r="O97" s="26" t="s">
        <v>23</v>
      </c>
      <c r="P97" s="26" t="s">
        <v>152</v>
      </c>
      <c r="Q97" s="26">
        <v>1.2450000000000001</v>
      </c>
      <c r="R97" s="26">
        <v>1.8674999999999999</v>
      </c>
      <c r="S97" s="26">
        <v>2.4900000000000002</v>
      </c>
      <c r="T97" s="24">
        <v>4.5</v>
      </c>
      <c r="V97" s="59">
        <v>1.2450000000000001</v>
      </c>
      <c r="W97" s="60">
        <v>1.2450000000000001</v>
      </c>
      <c r="X97" s="61">
        <v>1.8674999999999999</v>
      </c>
      <c r="Y97" s="60">
        <v>1.8674999999999999</v>
      </c>
      <c r="Z97" s="61">
        <v>2.4900000000000002</v>
      </c>
      <c r="AA97" s="60">
        <v>2.4900000000000002</v>
      </c>
      <c r="AB97" s="61">
        <v>4.5</v>
      </c>
      <c r="AC97" s="62">
        <v>4.5</v>
      </c>
      <c r="AE97" s="64" t="s">
        <v>184</v>
      </c>
      <c r="AF97" s="64" t="s">
        <v>185</v>
      </c>
      <c r="AG97" s="64" t="s">
        <v>186</v>
      </c>
      <c r="AH97" s="64" t="s">
        <v>76</v>
      </c>
      <c r="AI97" s="64" t="s">
        <v>85</v>
      </c>
      <c r="AJ97" s="65"/>
      <c r="AK97" s="26"/>
      <c r="AL97" s="26" t="s">
        <v>144</v>
      </c>
      <c r="AM97" s="26" t="s">
        <v>145</v>
      </c>
      <c r="AN97" s="26" t="s">
        <v>21</v>
      </c>
      <c r="AO97" s="26" t="s">
        <v>146</v>
      </c>
      <c r="AP97" s="24" t="s">
        <v>147</v>
      </c>
      <c r="AQ97" s="24" t="s">
        <v>148</v>
      </c>
      <c r="AR97" s="24" t="s">
        <v>147</v>
      </c>
      <c r="AS97" s="24" t="s">
        <v>244</v>
      </c>
      <c r="AT97" s="37">
        <v>7</v>
      </c>
      <c r="AU97" s="23" t="s">
        <v>207</v>
      </c>
      <c r="AV97" s="24" t="s">
        <v>245</v>
      </c>
      <c r="AW97" s="24" t="s">
        <v>177</v>
      </c>
      <c r="AX97" s="24" t="s">
        <v>21</v>
      </c>
      <c r="AY97" s="24" t="s">
        <v>152</v>
      </c>
      <c r="AZ97" s="70">
        <v>0.105</v>
      </c>
      <c r="BA97" s="70">
        <v>0.1575</v>
      </c>
      <c r="BB97" s="70">
        <v>0.21</v>
      </c>
      <c r="BC97" s="70">
        <v>0.4</v>
      </c>
      <c r="BF97" s="65" t="s">
        <v>184</v>
      </c>
      <c r="BG97" s="65" t="s">
        <v>185</v>
      </c>
      <c r="BH97" s="65" t="s">
        <v>186</v>
      </c>
      <c r="BI97" s="65" t="s">
        <v>76</v>
      </c>
      <c r="BJ97" s="65" t="s">
        <v>85</v>
      </c>
    </row>
    <row r="98" spans="1:62" x14ac:dyDescent="0.2">
      <c r="A98" s="26"/>
      <c r="B98" s="26"/>
      <c r="C98" s="26"/>
      <c r="D98" s="26" t="s">
        <v>144</v>
      </c>
      <c r="E98" s="26" t="s">
        <v>145</v>
      </c>
      <c r="F98" s="26" t="s">
        <v>21</v>
      </c>
      <c r="G98" s="26">
        <v>1</v>
      </c>
      <c r="H98" s="26" t="s">
        <v>147</v>
      </c>
      <c r="I98" s="26" t="s">
        <v>148</v>
      </c>
      <c r="J98" s="26" t="s">
        <v>147</v>
      </c>
      <c r="K98" s="26">
        <v>8048</v>
      </c>
      <c r="L98" s="21" t="s">
        <v>206</v>
      </c>
      <c r="M98" s="26" t="s">
        <v>204</v>
      </c>
      <c r="N98" s="26">
        <v>2163</v>
      </c>
      <c r="O98" s="26" t="s">
        <v>24</v>
      </c>
      <c r="P98" s="24" t="s">
        <v>152</v>
      </c>
      <c r="S98" s="26"/>
      <c r="T98" s="24">
        <v>500</v>
      </c>
      <c r="V98" s="59">
        <v>0</v>
      </c>
      <c r="W98" s="60">
        <v>0</v>
      </c>
      <c r="X98" s="61">
        <v>0</v>
      </c>
      <c r="Y98" s="60">
        <v>0</v>
      </c>
      <c r="Z98" s="61">
        <v>0</v>
      </c>
      <c r="AA98" s="60">
        <v>0</v>
      </c>
      <c r="AB98" s="61">
        <v>500</v>
      </c>
      <c r="AC98" s="62">
        <v>500</v>
      </c>
      <c r="AE98" s="64" t="s">
        <v>172</v>
      </c>
      <c r="AF98" s="64" t="s">
        <v>172</v>
      </c>
      <c r="AG98" s="64" t="s">
        <v>172</v>
      </c>
      <c r="AH98" s="64" t="s">
        <v>172</v>
      </c>
      <c r="AI98" s="64" t="s">
        <v>90</v>
      </c>
      <c r="AJ98" s="65"/>
      <c r="AK98" s="26"/>
      <c r="AL98" s="38" t="s">
        <v>144</v>
      </c>
      <c r="AM98" s="38" t="s">
        <v>145</v>
      </c>
      <c r="AN98" s="38" t="s">
        <v>21</v>
      </c>
      <c r="AO98" s="38" t="s">
        <v>146</v>
      </c>
      <c r="AP98" s="65" t="s">
        <v>147</v>
      </c>
      <c r="AQ98" s="65" t="s">
        <v>148</v>
      </c>
      <c r="AR98" s="65" t="s">
        <v>147</v>
      </c>
      <c r="AS98" s="65" t="s">
        <v>244</v>
      </c>
      <c r="AT98" s="37">
        <v>7</v>
      </c>
      <c r="AU98" s="23" t="s">
        <v>207</v>
      </c>
      <c r="AV98" s="65" t="s">
        <v>245</v>
      </c>
      <c r="AW98" s="65" t="s">
        <v>176</v>
      </c>
      <c r="AX98" s="65" t="s">
        <v>20</v>
      </c>
      <c r="AY98" s="65" t="s">
        <v>152</v>
      </c>
      <c r="AZ98" s="70">
        <v>8.5000000000000006E-2</v>
      </c>
      <c r="BA98" s="70">
        <v>0.1275</v>
      </c>
      <c r="BB98" s="70">
        <v>0.17</v>
      </c>
      <c r="BC98" s="70">
        <v>0.45</v>
      </c>
      <c r="BD98" s="65"/>
      <c r="BF98" s="65" t="s">
        <v>172</v>
      </c>
      <c r="BG98" s="65" t="s">
        <v>172</v>
      </c>
      <c r="BH98" s="65" t="s">
        <v>172</v>
      </c>
      <c r="BI98" s="65" t="s">
        <v>172</v>
      </c>
      <c r="BJ98" s="65" t="s">
        <v>90</v>
      </c>
    </row>
    <row r="99" spans="1:62" x14ac:dyDescent="0.2">
      <c r="A99" s="26"/>
      <c r="B99" s="26"/>
      <c r="C99" s="26"/>
      <c r="D99" s="26" t="s">
        <v>144</v>
      </c>
      <c r="E99" s="26" t="s">
        <v>145</v>
      </c>
      <c r="F99" s="26" t="s">
        <v>21</v>
      </c>
      <c r="G99" s="26">
        <v>1</v>
      </c>
      <c r="H99" s="26" t="s">
        <v>147</v>
      </c>
      <c r="I99" s="26" t="s">
        <v>148</v>
      </c>
      <c r="J99" s="26" t="s">
        <v>147</v>
      </c>
      <c r="K99" s="26">
        <v>8048</v>
      </c>
      <c r="L99" s="21" t="s">
        <v>206</v>
      </c>
      <c r="M99" s="26" t="s">
        <v>204</v>
      </c>
      <c r="N99" s="26">
        <v>2429</v>
      </c>
      <c r="O99" s="26" t="s">
        <v>189</v>
      </c>
      <c r="P99" s="26" t="s">
        <v>190</v>
      </c>
      <c r="Q99" s="26">
        <v>1</v>
      </c>
      <c r="R99" s="26">
        <v>1.5</v>
      </c>
      <c r="S99" s="26">
        <v>2</v>
      </c>
      <c r="T99" s="24">
        <v>1.8</v>
      </c>
      <c r="V99" s="59">
        <v>1</v>
      </c>
      <c r="W99" s="60">
        <v>1</v>
      </c>
      <c r="X99" s="61">
        <v>1.5</v>
      </c>
      <c r="Y99" s="60">
        <v>1.5</v>
      </c>
      <c r="Z99" s="61">
        <v>2</v>
      </c>
      <c r="AA99" s="60">
        <v>2</v>
      </c>
      <c r="AB99" s="61">
        <v>1.8</v>
      </c>
      <c r="AC99" s="62">
        <v>1.8</v>
      </c>
      <c r="AE99" s="64" t="s">
        <v>184</v>
      </c>
      <c r="AF99" s="64" t="s">
        <v>185</v>
      </c>
      <c r="AG99" s="64" t="s">
        <v>186</v>
      </c>
      <c r="AH99" s="64" t="s">
        <v>76</v>
      </c>
      <c r="AI99" s="64" t="s">
        <v>85</v>
      </c>
      <c r="AJ99" s="65"/>
      <c r="AK99" s="26"/>
      <c r="AL99" s="26" t="s">
        <v>144</v>
      </c>
      <c r="AM99" s="26" t="s">
        <v>145</v>
      </c>
      <c r="AN99" s="26" t="s">
        <v>21</v>
      </c>
      <c r="AO99" s="26" t="s">
        <v>146</v>
      </c>
      <c r="AP99" s="24" t="s">
        <v>147</v>
      </c>
      <c r="AQ99" s="24" t="s">
        <v>148</v>
      </c>
      <c r="AR99" s="24" t="s">
        <v>147</v>
      </c>
      <c r="AS99" s="24" t="s">
        <v>244</v>
      </c>
      <c r="AT99" s="37">
        <v>7</v>
      </c>
      <c r="AU99" s="23" t="s">
        <v>207</v>
      </c>
      <c r="AV99" s="24" t="s">
        <v>245</v>
      </c>
      <c r="AW99" s="24" t="s">
        <v>173</v>
      </c>
      <c r="AX99" s="24" t="s">
        <v>19</v>
      </c>
      <c r="AY99" s="24" t="s">
        <v>152</v>
      </c>
      <c r="AZ99" s="70">
        <v>15</v>
      </c>
      <c r="BA99" s="70">
        <v>22.5</v>
      </c>
      <c r="BB99" s="70">
        <v>30</v>
      </c>
      <c r="BC99" s="70">
        <v>150</v>
      </c>
      <c r="BF99" s="65" t="s">
        <v>184</v>
      </c>
      <c r="BG99" s="65" t="s">
        <v>185</v>
      </c>
      <c r="BH99" s="65" t="s">
        <v>186</v>
      </c>
      <c r="BI99" s="65" t="s">
        <v>76</v>
      </c>
      <c r="BJ99" s="65" t="s">
        <v>85</v>
      </c>
    </row>
    <row r="100" spans="1:62" x14ac:dyDescent="0.2">
      <c r="A100" s="26"/>
      <c r="B100" s="26"/>
      <c r="C100" s="26"/>
      <c r="D100" s="26" t="s">
        <v>144</v>
      </c>
      <c r="E100" s="26" t="s">
        <v>145</v>
      </c>
      <c r="F100" s="26" t="s">
        <v>21</v>
      </c>
      <c r="G100" s="26">
        <v>1</v>
      </c>
      <c r="H100" s="26" t="s">
        <v>147</v>
      </c>
      <c r="I100" s="26" t="s">
        <v>148</v>
      </c>
      <c r="J100" s="26" t="s">
        <v>147</v>
      </c>
      <c r="K100" s="26">
        <v>8045</v>
      </c>
      <c r="L100" s="21" t="s">
        <v>113</v>
      </c>
      <c r="M100" s="26" t="s">
        <v>198</v>
      </c>
      <c r="N100" s="26">
        <v>2006</v>
      </c>
      <c r="O100" s="26" t="s">
        <v>3</v>
      </c>
      <c r="P100" s="26" t="s">
        <v>152</v>
      </c>
      <c r="Q100" s="26">
        <v>0.7</v>
      </c>
      <c r="R100" s="26">
        <v>1.05</v>
      </c>
      <c r="S100" s="26">
        <v>1.4</v>
      </c>
      <c r="T100" s="24">
        <v>3.5</v>
      </c>
      <c r="V100" s="59">
        <v>0.7</v>
      </c>
      <c r="W100" s="60">
        <v>0.7</v>
      </c>
      <c r="X100" s="61">
        <v>1.05</v>
      </c>
      <c r="Y100" s="60">
        <v>1.05</v>
      </c>
      <c r="Z100" s="61">
        <v>1.4</v>
      </c>
      <c r="AA100" s="60">
        <v>1.4</v>
      </c>
      <c r="AB100" s="61">
        <v>3.5</v>
      </c>
      <c r="AC100" s="62">
        <v>3.5</v>
      </c>
      <c r="AE100" s="64" t="s">
        <v>153</v>
      </c>
      <c r="AF100" s="64" t="s">
        <v>153</v>
      </c>
      <c r="AG100" s="64" t="s">
        <v>153</v>
      </c>
      <c r="AH100" s="64" t="s">
        <v>154</v>
      </c>
      <c r="AI100" s="64" t="s">
        <v>155</v>
      </c>
      <c r="AJ100" s="65"/>
      <c r="AK100" s="26"/>
      <c r="AL100" s="38" t="s">
        <v>144</v>
      </c>
      <c r="AM100" s="38" t="s">
        <v>145</v>
      </c>
      <c r="AN100" s="38" t="s">
        <v>21</v>
      </c>
      <c r="AO100" s="38" t="s">
        <v>146</v>
      </c>
      <c r="AP100" s="65" t="s">
        <v>147</v>
      </c>
      <c r="AQ100" s="65" t="s">
        <v>148</v>
      </c>
      <c r="AR100" s="65" t="s">
        <v>147</v>
      </c>
      <c r="AS100" s="65" t="s">
        <v>246</v>
      </c>
      <c r="AT100" s="37">
        <v>8</v>
      </c>
      <c r="AU100" s="23" t="s">
        <v>114</v>
      </c>
      <c r="AV100" s="65" t="s">
        <v>247</v>
      </c>
      <c r="AW100" s="65" t="s">
        <v>187</v>
      </c>
      <c r="AX100" s="65" t="s">
        <v>24</v>
      </c>
      <c r="AY100" s="65" t="s">
        <v>152</v>
      </c>
      <c r="AZ100" s="70"/>
      <c r="BA100" s="70"/>
      <c r="BB100" s="70"/>
      <c r="BC100" s="70">
        <v>500</v>
      </c>
      <c r="BD100" s="65"/>
      <c r="BF100" s="65" t="s">
        <v>153</v>
      </c>
      <c r="BG100" s="65" t="s">
        <v>153</v>
      </c>
      <c r="BH100" s="65" t="s">
        <v>153</v>
      </c>
      <c r="BI100" s="65" t="s">
        <v>154</v>
      </c>
      <c r="BJ100" s="65" t="s">
        <v>155</v>
      </c>
    </row>
    <row r="101" spans="1:62" x14ac:dyDescent="0.2">
      <c r="A101" s="26"/>
      <c r="B101" s="26"/>
      <c r="C101" s="26"/>
      <c r="D101" s="26" t="s">
        <v>144</v>
      </c>
      <c r="E101" s="26" t="s">
        <v>145</v>
      </c>
      <c r="F101" s="26" t="s">
        <v>21</v>
      </c>
      <c r="G101" s="26">
        <v>1</v>
      </c>
      <c r="H101" s="26" t="s">
        <v>147</v>
      </c>
      <c r="I101" s="26" t="s">
        <v>148</v>
      </c>
      <c r="J101" s="26" t="s">
        <v>147</v>
      </c>
      <c r="K101" s="26">
        <v>8045</v>
      </c>
      <c r="L101" s="21" t="s">
        <v>113</v>
      </c>
      <c r="M101" s="26" t="s">
        <v>198</v>
      </c>
      <c r="N101" s="26">
        <v>2014</v>
      </c>
      <c r="O101" s="26" t="s">
        <v>12</v>
      </c>
      <c r="P101" s="26" t="s">
        <v>152</v>
      </c>
      <c r="Q101" s="26">
        <v>0.09</v>
      </c>
      <c r="R101" s="26">
        <v>0.13500000000000001</v>
      </c>
      <c r="S101" s="26">
        <v>0.18</v>
      </c>
      <c r="T101" s="24">
        <v>0.35</v>
      </c>
      <c r="V101" s="59">
        <v>0.09</v>
      </c>
      <c r="W101" s="60">
        <v>0.09</v>
      </c>
      <c r="X101" s="61">
        <v>0.13500000000000001</v>
      </c>
      <c r="Y101" s="60">
        <v>0.13500000000000001</v>
      </c>
      <c r="Z101" s="61">
        <v>0.18</v>
      </c>
      <c r="AA101" s="60">
        <v>0.18</v>
      </c>
      <c r="AB101" s="61">
        <v>0.35</v>
      </c>
      <c r="AC101" s="62">
        <v>0.35</v>
      </c>
      <c r="AE101" s="64" t="s">
        <v>157</v>
      </c>
      <c r="AF101" s="64" t="s">
        <v>157</v>
      </c>
      <c r="AG101" s="64" t="s">
        <v>158</v>
      </c>
      <c r="AH101" s="64" t="s">
        <v>159</v>
      </c>
      <c r="AI101" s="64" t="s">
        <v>90</v>
      </c>
      <c r="AJ101" s="65"/>
      <c r="AK101" s="26"/>
      <c r="AL101" s="26" t="s">
        <v>144</v>
      </c>
      <c r="AM101" s="26" t="s">
        <v>145</v>
      </c>
      <c r="AN101" s="26" t="s">
        <v>21</v>
      </c>
      <c r="AO101" s="26" t="s">
        <v>146</v>
      </c>
      <c r="AP101" s="24" t="s">
        <v>147</v>
      </c>
      <c r="AQ101" s="24" t="s">
        <v>148</v>
      </c>
      <c r="AR101" s="24" t="s">
        <v>147</v>
      </c>
      <c r="AS101" s="24" t="s">
        <v>246</v>
      </c>
      <c r="AT101" s="37">
        <v>8</v>
      </c>
      <c r="AU101" s="23" t="s">
        <v>114</v>
      </c>
      <c r="AV101" s="24" t="s">
        <v>247</v>
      </c>
      <c r="AW101" s="24" t="s">
        <v>164</v>
      </c>
      <c r="AX101" s="24" t="s">
        <v>15</v>
      </c>
      <c r="AY101" s="24" t="s">
        <v>152</v>
      </c>
      <c r="AZ101" s="70">
        <v>15</v>
      </c>
      <c r="BA101" s="70">
        <v>22.5</v>
      </c>
      <c r="BB101" s="70">
        <v>30</v>
      </c>
      <c r="BC101" s="70">
        <v>80</v>
      </c>
      <c r="BF101" s="65" t="s">
        <v>157</v>
      </c>
      <c r="BG101" s="65" t="s">
        <v>157</v>
      </c>
      <c r="BH101" s="65" t="s">
        <v>158</v>
      </c>
      <c r="BI101" s="65" t="s">
        <v>159</v>
      </c>
      <c r="BJ101" s="65" t="s">
        <v>90</v>
      </c>
    </row>
    <row r="102" spans="1:62" x14ac:dyDescent="0.2">
      <c r="A102" s="26"/>
      <c r="B102" s="26"/>
      <c r="C102" s="26"/>
      <c r="D102" s="26" t="s">
        <v>144</v>
      </c>
      <c r="E102" s="26" t="s">
        <v>145</v>
      </c>
      <c r="F102" s="26" t="s">
        <v>21</v>
      </c>
      <c r="G102" s="26">
        <v>1</v>
      </c>
      <c r="H102" s="26" t="s">
        <v>147</v>
      </c>
      <c r="I102" s="26" t="s">
        <v>148</v>
      </c>
      <c r="J102" s="26" t="s">
        <v>147</v>
      </c>
      <c r="K102" s="26">
        <v>8045</v>
      </c>
      <c r="L102" s="21" t="s">
        <v>113</v>
      </c>
      <c r="M102" s="26" t="s">
        <v>198</v>
      </c>
      <c r="N102" s="26">
        <v>2024</v>
      </c>
      <c r="O102" s="26" t="s">
        <v>13</v>
      </c>
      <c r="P102" s="26" t="s">
        <v>152</v>
      </c>
      <c r="Q102" s="26">
        <v>19.5</v>
      </c>
      <c r="R102" s="26">
        <v>29.25</v>
      </c>
      <c r="S102" s="26">
        <v>39</v>
      </c>
      <c r="T102" s="24">
        <v>300</v>
      </c>
      <c r="V102" s="59">
        <v>19.5</v>
      </c>
      <c r="W102" s="60">
        <v>19.5</v>
      </c>
      <c r="X102" s="61">
        <v>29.25</v>
      </c>
      <c r="Y102" s="60">
        <v>29.25</v>
      </c>
      <c r="Z102" s="61">
        <v>39</v>
      </c>
      <c r="AA102" s="60">
        <v>39</v>
      </c>
      <c r="AB102" s="61">
        <v>300</v>
      </c>
      <c r="AC102" s="62">
        <v>300</v>
      </c>
      <c r="AE102" s="64" t="s">
        <v>161</v>
      </c>
      <c r="AF102" s="64" t="s">
        <v>161</v>
      </c>
      <c r="AG102" s="64" t="s">
        <v>161</v>
      </c>
      <c r="AH102" s="64" t="s">
        <v>162</v>
      </c>
      <c r="AI102" s="64" t="s">
        <v>163</v>
      </c>
      <c r="AJ102" s="65"/>
      <c r="AK102" s="26"/>
      <c r="AL102" s="26" t="s">
        <v>144</v>
      </c>
      <c r="AM102" s="26" t="s">
        <v>145</v>
      </c>
      <c r="AN102" s="26" t="s">
        <v>21</v>
      </c>
      <c r="AO102" s="26" t="s">
        <v>146</v>
      </c>
      <c r="AP102" s="24" t="s">
        <v>147</v>
      </c>
      <c r="AQ102" s="24" t="s">
        <v>148</v>
      </c>
      <c r="AR102" s="24" t="s">
        <v>147</v>
      </c>
      <c r="AS102" s="24" t="s">
        <v>246</v>
      </c>
      <c r="AT102" s="37">
        <v>8</v>
      </c>
      <c r="AU102" s="23" t="s">
        <v>114</v>
      </c>
      <c r="AV102" s="24" t="s">
        <v>247</v>
      </c>
      <c r="AW102" s="24" t="s">
        <v>151</v>
      </c>
      <c r="AX102" s="24" t="s">
        <v>3</v>
      </c>
      <c r="AY102" s="24" t="s">
        <v>152</v>
      </c>
      <c r="AZ102" s="70">
        <v>0.70499999999999996</v>
      </c>
      <c r="BA102" s="70">
        <v>1.0575000000000001</v>
      </c>
      <c r="BB102" s="70">
        <v>1.41</v>
      </c>
      <c r="BC102" s="70">
        <v>3.5</v>
      </c>
      <c r="BF102" s="65" t="s">
        <v>161</v>
      </c>
      <c r="BG102" s="65" t="s">
        <v>161</v>
      </c>
      <c r="BH102" s="65" t="s">
        <v>161</v>
      </c>
      <c r="BI102" s="65" t="s">
        <v>162</v>
      </c>
      <c r="BJ102" s="65" t="s">
        <v>163</v>
      </c>
    </row>
    <row r="103" spans="1:62" x14ac:dyDescent="0.2">
      <c r="A103" s="26"/>
      <c r="B103" s="26"/>
      <c r="C103" s="26"/>
      <c r="D103" s="26" t="s">
        <v>144</v>
      </c>
      <c r="E103" s="26" t="s">
        <v>145</v>
      </c>
      <c r="F103" s="26" t="s">
        <v>21</v>
      </c>
      <c r="G103" s="26">
        <v>1</v>
      </c>
      <c r="H103" s="26" t="s">
        <v>147</v>
      </c>
      <c r="I103" s="26" t="s">
        <v>148</v>
      </c>
      <c r="J103" s="26" t="s">
        <v>147</v>
      </c>
      <c r="K103" s="26">
        <v>8045</v>
      </c>
      <c r="L103" s="21" t="s">
        <v>113</v>
      </c>
      <c r="M103" s="26" t="s">
        <v>198</v>
      </c>
      <c r="N103" s="26">
        <v>2034</v>
      </c>
      <c r="O103" s="26" t="s">
        <v>15</v>
      </c>
      <c r="P103" s="26" t="s">
        <v>152</v>
      </c>
      <c r="Q103" s="26">
        <v>15</v>
      </c>
      <c r="R103" s="26">
        <v>22.5</v>
      </c>
      <c r="S103" s="26">
        <v>30</v>
      </c>
      <c r="T103" s="24">
        <v>80</v>
      </c>
      <c r="V103" s="59">
        <v>15</v>
      </c>
      <c r="W103" s="60">
        <v>15</v>
      </c>
      <c r="X103" s="61">
        <v>22.5</v>
      </c>
      <c r="Y103" s="60">
        <v>22.5</v>
      </c>
      <c r="Z103" s="61">
        <v>30</v>
      </c>
      <c r="AA103" s="60">
        <v>30</v>
      </c>
      <c r="AB103" s="61">
        <v>80</v>
      </c>
      <c r="AC103" s="62">
        <v>80</v>
      </c>
      <c r="AE103" s="64" t="s">
        <v>165</v>
      </c>
      <c r="AF103" s="64" t="s">
        <v>165</v>
      </c>
      <c r="AG103" s="64" t="s">
        <v>165</v>
      </c>
      <c r="AH103" s="64" t="s">
        <v>166</v>
      </c>
      <c r="AI103" s="64" t="s">
        <v>39</v>
      </c>
      <c r="AJ103" s="65"/>
      <c r="AK103" s="26"/>
      <c r="AL103" s="26" t="s">
        <v>144</v>
      </c>
      <c r="AM103" s="26" t="s">
        <v>145</v>
      </c>
      <c r="AN103" s="26" t="s">
        <v>21</v>
      </c>
      <c r="AO103" s="26" t="s">
        <v>146</v>
      </c>
      <c r="AP103" s="24" t="s">
        <v>147</v>
      </c>
      <c r="AQ103" s="24" t="s">
        <v>148</v>
      </c>
      <c r="AR103" s="24" t="s">
        <v>147</v>
      </c>
      <c r="AS103" s="24" t="s">
        <v>246</v>
      </c>
      <c r="AT103" s="37">
        <v>8</v>
      </c>
      <c r="AU103" s="23" t="s">
        <v>114</v>
      </c>
      <c r="AV103" s="24" t="s">
        <v>247</v>
      </c>
      <c r="AW103" s="24" t="s">
        <v>167</v>
      </c>
      <c r="AX103" s="24" t="s">
        <v>16</v>
      </c>
      <c r="AY103" s="24" t="s">
        <v>152</v>
      </c>
      <c r="AZ103" s="70">
        <v>4</v>
      </c>
      <c r="BA103" s="70">
        <v>6</v>
      </c>
      <c r="BB103" s="70">
        <v>8</v>
      </c>
      <c r="BC103" s="70">
        <v>25</v>
      </c>
      <c r="BF103" s="65" t="s">
        <v>165</v>
      </c>
      <c r="BG103" s="65" t="s">
        <v>165</v>
      </c>
      <c r="BH103" s="65" t="s">
        <v>165</v>
      </c>
      <c r="BI103" s="65" t="s">
        <v>166</v>
      </c>
      <c r="BJ103" s="65" t="s">
        <v>39</v>
      </c>
    </row>
    <row r="104" spans="1:62" x14ac:dyDescent="0.2">
      <c r="A104" s="26"/>
      <c r="B104" s="26"/>
      <c r="C104" s="26"/>
      <c r="D104" s="26" t="s">
        <v>144</v>
      </c>
      <c r="E104" s="26" t="s">
        <v>145</v>
      </c>
      <c r="F104" s="26" t="s">
        <v>21</v>
      </c>
      <c r="G104" s="26">
        <v>1</v>
      </c>
      <c r="H104" s="26" t="s">
        <v>147</v>
      </c>
      <c r="I104" s="26" t="s">
        <v>148</v>
      </c>
      <c r="J104" s="26" t="s">
        <v>147</v>
      </c>
      <c r="K104" s="26">
        <v>8045</v>
      </c>
      <c r="L104" s="21" t="s">
        <v>113</v>
      </c>
      <c r="M104" s="26" t="s">
        <v>198</v>
      </c>
      <c r="N104" s="26">
        <v>2044</v>
      </c>
      <c r="O104" s="26" t="s">
        <v>16</v>
      </c>
      <c r="P104" s="26" t="s">
        <v>152</v>
      </c>
      <c r="Q104" s="26">
        <v>4</v>
      </c>
      <c r="R104" s="26">
        <v>6</v>
      </c>
      <c r="S104" s="26">
        <v>8</v>
      </c>
      <c r="T104" s="24">
        <v>25</v>
      </c>
      <c r="V104" s="59">
        <v>4</v>
      </c>
      <c r="W104" s="60">
        <v>4</v>
      </c>
      <c r="X104" s="61">
        <v>6</v>
      </c>
      <c r="Y104" s="60">
        <v>6</v>
      </c>
      <c r="Z104" s="61">
        <v>8</v>
      </c>
      <c r="AA104" s="60">
        <v>8</v>
      </c>
      <c r="AB104" s="61">
        <v>25</v>
      </c>
      <c r="AC104" s="62">
        <v>25</v>
      </c>
      <c r="AE104" s="64" t="s">
        <v>168</v>
      </c>
      <c r="AF104" s="64" t="s">
        <v>169</v>
      </c>
      <c r="AG104" s="64" t="s">
        <v>169</v>
      </c>
      <c r="AH104" s="64" t="s">
        <v>159</v>
      </c>
      <c r="AI104" s="64" t="s">
        <v>64</v>
      </c>
      <c r="AJ104" s="65"/>
      <c r="AK104" s="26"/>
      <c r="AL104" s="26" t="s">
        <v>144</v>
      </c>
      <c r="AM104" s="26" t="s">
        <v>145</v>
      </c>
      <c r="AN104" s="26" t="s">
        <v>21</v>
      </c>
      <c r="AO104" s="26" t="s">
        <v>146</v>
      </c>
      <c r="AP104" s="24" t="s">
        <v>147</v>
      </c>
      <c r="AQ104" s="24" t="s">
        <v>148</v>
      </c>
      <c r="AR104" s="24" t="s">
        <v>147</v>
      </c>
      <c r="AS104" s="24" t="s">
        <v>246</v>
      </c>
      <c r="AT104" s="37">
        <v>8</v>
      </c>
      <c r="AU104" s="23" t="s">
        <v>114</v>
      </c>
      <c r="AV104" s="24" t="s">
        <v>247</v>
      </c>
      <c r="AW104" s="24" t="s">
        <v>170</v>
      </c>
      <c r="AX104" s="24" t="s">
        <v>17</v>
      </c>
      <c r="AY104" s="24" t="s">
        <v>152</v>
      </c>
      <c r="AZ104" s="70">
        <v>49.5</v>
      </c>
      <c r="BA104" s="70">
        <v>74.25</v>
      </c>
      <c r="BB104" s="70">
        <v>99</v>
      </c>
      <c r="BC104" s="70">
        <v>350</v>
      </c>
      <c r="BF104" s="65" t="s">
        <v>168</v>
      </c>
      <c r="BG104" s="65" t="s">
        <v>169</v>
      </c>
      <c r="BH104" s="65" t="s">
        <v>169</v>
      </c>
      <c r="BI104" s="65" t="s">
        <v>159</v>
      </c>
      <c r="BJ104" s="65" t="s">
        <v>64</v>
      </c>
    </row>
    <row r="105" spans="1:62" x14ac:dyDescent="0.2">
      <c r="A105" s="26"/>
      <c r="B105" s="26"/>
      <c r="C105" s="26"/>
      <c r="D105" s="26" t="s">
        <v>144</v>
      </c>
      <c r="E105" s="26" t="s">
        <v>145</v>
      </c>
      <c r="F105" s="26" t="s">
        <v>21</v>
      </c>
      <c r="G105" s="26">
        <v>1</v>
      </c>
      <c r="H105" s="26" t="s">
        <v>147</v>
      </c>
      <c r="I105" s="26" t="s">
        <v>148</v>
      </c>
      <c r="J105" s="26" t="s">
        <v>147</v>
      </c>
      <c r="K105" s="26">
        <v>8045</v>
      </c>
      <c r="L105" s="21" t="s">
        <v>113</v>
      </c>
      <c r="M105" s="26" t="s">
        <v>198</v>
      </c>
      <c r="N105" s="26">
        <v>2064</v>
      </c>
      <c r="O105" s="26" t="s">
        <v>17</v>
      </c>
      <c r="P105" s="26" t="s">
        <v>152</v>
      </c>
      <c r="Q105" s="26">
        <v>49.5</v>
      </c>
      <c r="R105" s="26">
        <v>74.25</v>
      </c>
      <c r="S105" s="26">
        <v>99</v>
      </c>
      <c r="T105" s="24">
        <v>350</v>
      </c>
      <c r="V105" s="63">
        <v>49.5</v>
      </c>
      <c r="W105" s="63">
        <v>49.5</v>
      </c>
      <c r="X105" s="61">
        <v>74.25</v>
      </c>
      <c r="Y105" s="60">
        <v>74.25</v>
      </c>
      <c r="Z105" s="61">
        <v>99</v>
      </c>
      <c r="AA105" s="60">
        <v>99</v>
      </c>
      <c r="AB105" s="61">
        <v>350</v>
      </c>
      <c r="AC105" s="62">
        <v>350</v>
      </c>
      <c r="AE105" s="64" t="s">
        <v>91</v>
      </c>
      <c r="AF105" s="64" t="s">
        <v>91</v>
      </c>
      <c r="AG105" s="64" t="s">
        <v>91</v>
      </c>
      <c r="AH105" s="64" t="s">
        <v>159</v>
      </c>
      <c r="AI105" s="64" t="s">
        <v>90</v>
      </c>
      <c r="AJ105" s="65"/>
      <c r="AK105" s="26"/>
      <c r="AL105" s="26" t="s">
        <v>144</v>
      </c>
      <c r="AM105" s="26" t="s">
        <v>145</v>
      </c>
      <c r="AN105" s="26" t="s">
        <v>21</v>
      </c>
      <c r="AO105" s="26" t="s">
        <v>146</v>
      </c>
      <c r="AP105" s="24" t="s">
        <v>147</v>
      </c>
      <c r="AQ105" s="24" t="s">
        <v>148</v>
      </c>
      <c r="AR105" s="24" t="s">
        <v>147</v>
      </c>
      <c r="AS105" s="24" t="s">
        <v>246</v>
      </c>
      <c r="AT105" s="37">
        <v>8</v>
      </c>
      <c r="AU105" s="23" t="s">
        <v>114</v>
      </c>
      <c r="AV105" s="24" t="s">
        <v>247</v>
      </c>
      <c r="AW105" s="24" t="s">
        <v>181</v>
      </c>
      <c r="AX105" s="24" t="s">
        <v>22</v>
      </c>
      <c r="AY105" s="24" t="s">
        <v>152</v>
      </c>
      <c r="AZ105" s="70">
        <v>1.75</v>
      </c>
      <c r="BA105" s="70">
        <v>2.625</v>
      </c>
      <c r="BB105" s="70">
        <v>3.5</v>
      </c>
      <c r="BC105" s="70">
        <v>10</v>
      </c>
      <c r="BF105" s="65" t="s">
        <v>91</v>
      </c>
      <c r="BG105" s="65" t="s">
        <v>91</v>
      </c>
      <c r="BH105" s="65" t="s">
        <v>91</v>
      </c>
      <c r="BI105" s="65" t="s">
        <v>159</v>
      </c>
      <c r="BJ105" s="65" t="s">
        <v>90</v>
      </c>
    </row>
    <row r="106" spans="1:62" x14ac:dyDescent="0.2">
      <c r="A106" s="26"/>
      <c r="B106" s="26"/>
      <c r="C106" s="26"/>
      <c r="D106" s="26" t="s">
        <v>144</v>
      </c>
      <c r="E106" s="26" t="s">
        <v>145</v>
      </c>
      <c r="F106" s="26" t="s">
        <v>21</v>
      </c>
      <c r="G106" s="26">
        <v>1</v>
      </c>
      <c r="H106" s="26" t="s">
        <v>147</v>
      </c>
      <c r="I106" s="26" t="s">
        <v>148</v>
      </c>
      <c r="J106" s="26" t="s">
        <v>147</v>
      </c>
      <c r="K106" s="26">
        <v>8045</v>
      </c>
      <c r="L106" s="21" t="s">
        <v>113</v>
      </c>
      <c r="M106" s="26" t="s">
        <v>198</v>
      </c>
      <c r="N106" s="26">
        <v>2074</v>
      </c>
      <c r="O106" s="26" t="s">
        <v>18</v>
      </c>
      <c r="P106" s="24" t="s">
        <v>152</v>
      </c>
      <c r="S106" s="26"/>
      <c r="T106" s="24">
        <v>0.1</v>
      </c>
      <c r="V106" s="59">
        <v>0</v>
      </c>
      <c r="W106" s="60">
        <v>0</v>
      </c>
      <c r="X106" s="61">
        <v>0</v>
      </c>
      <c r="Y106" s="60">
        <v>0</v>
      </c>
      <c r="Z106" s="61">
        <v>0</v>
      </c>
      <c r="AA106" s="60">
        <v>0</v>
      </c>
      <c r="AB106" s="61">
        <v>0.1</v>
      </c>
      <c r="AC106" s="62">
        <v>0.1</v>
      </c>
      <c r="AE106" s="64" t="s">
        <v>172</v>
      </c>
      <c r="AF106" s="64" t="s">
        <v>172</v>
      </c>
      <c r="AG106" s="64" t="s">
        <v>172</v>
      </c>
      <c r="AH106" s="64" t="s">
        <v>172</v>
      </c>
      <c r="AI106" s="64" t="s">
        <v>90</v>
      </c>
      <c r="AJ106" s="65"/>
      <c r="AK106" s="26"/>
      <c r="AL106" s="38" t="s">
        <v>144</v>
      </c>
      <c r="AM106" s="38" t="s">
        <v>145</v>
      </c>
      <c r="AN106" s="38" t="s">
        <v>21</v>
      </c>
      <c r="AO106" s="38" t="s">
        <v>146</v>
      </c>
      <c r="AP106" s="65" t="s">
        <v>147</v>
      </c>
      <c r="AQ106" s="65" t="s">
        <v>148</v>
      </c>
      <c r="AR106" s="65" t="s">
        <v>147</v>
      </c>
      <c r="AS106" s="65" t="s">
        <v>246</v>
      </c>
      <c r="AT106" s="37">
        <v>8</v>
      </c>
      <c r="AU106" s="23" t="s">
        <v>114</v>
      </c>
      <c r="AV106" s="65" t="s">
        <v>247</v>
      </c>
      <c r="AW106" s="65" t="s">
        <v>156</v>
      </c>
      <c r="AX106" s="65" t="s">
        <v>12</v>
      </c>
      <c r="AY106" s="65" t="s">
        <v>152</v>
      </c>
      <c r="AZ106" s="70">
        <v>0.09</v>
      </c>
      <c r="BA106" s="70">
        <v>0.13500000000000001</v>
      </c>
      <c r="BB106" s="70">
        <v>0.18</v>
      </c>
      <c r="BC106" s="70">
        <v>0.35</v>
      </c>
      <c r="BD106" s="65"/>
      <c r="BF106" s="65" t="s">
        <v>172</v>
      </c>
      <c r="BG106" s="65" t="s">
        <v>172</v>
      </c>
      <c r="BH106" s="65" t="s">
        <v>172</v>
      </c>
      <c r="BI106" s="65" t="s">
        <v>172</v>
      </c>
      <c r="BJ106" s="65" t="s">
        <v>90</v>
      </c>
    </row>
    <row r="107" spans="1:62" x14ac:dyDescent="0.2">
      <c r="A107" s="26"/>
      <c r="B107" s="26"/>
      <c r="C107" s="26"/>
      <c r="D107" s="26" t="s">
        <v>144</v>
      </c>
      <c r="E107" s="26" t="s">
        <v>145</v>
      </c>
      <c r="F107" s="26" t="s">
        <v>21</v>
      </c>
      <c r="G107" s="26">
        <v>1</v>
      </c>
      <c r="H107" s="26" t="s">
        <v>147</v>
      </c>
      <c r="I107" s="26" t="s">
        <v>148</v>
      </c>
      <c r="J107" s="26" t="s">
        <v>147</v>
      </c>
      <c r="K107" s="26">
        <v>8045</v>
      </c>
      <c r="L107" s="21" t="s">
        <v>113</v>
      </c>
      <c r="M107" s="26" t="s">
        <v>198</v>
      </c>
      <c r="N107" s="26">
        <v>2105</v>
      </c>
      <c r="O107" s="26" t="s">
        <v>19</v>
      </c>
      <c r="P107" s="26" t="s">
        <v>152</v>
      </c>
      <c r="Q107" s="26">
        <v>14.5</v>
      </c>
      <c r="R107" s="26">
        <v>21.75</v>
      </c>
      <c r="S107" s="26">
        <v>29</v>
      </c>
      <c r="T107" s="24">
        <v>100</v>
      </c>
      <c r="V107" s="59">
        <v>14.5</v>
      </c>
      <c r="W107" s="60">
        <v>14.5</v>
      </c>
      <c r="X107" s="61">
        <v>21.75</v>
      </c>
      <c r="Y107" s="60">
        <v>21.75</v>
      </c>
      <c r="Z107" s="61">
        <v>29</v>
      </c>
      <c r="AA107" s="60">
        <v>29</v>
      </c>
      <c r="AB107" s="61">
        <v>100</v>
      </c>
      <c r="AC107" s="62">
        <v>100</v>
      </c>
      <c r="AE107" s="64" t="s">
        <v>174</v>
      </c>
      <c r="AF107" s="64" t="s">
        <v>174</v>
      </c>
      <c r="AG107" s="64" t="s">
        <v>174</v>
      </c>
      <c r="AH107" s="64" t="s">
        <v>175</v>
      </c>
      <c r="AI107" s="64" t="s">
        <v>87</v>
      </c>
      <c r="AJ107" s="65"/>
      <c r="AK107" s="26"/>
      <c r="AL107" s="26" t="s">
        <v>144</v>
      </c>
      <c r="AM107" s="26" t="s">
        <v>145</v>
      </c>
      <c r="AN107" s="26" t="s">
        <v>21</v>
      </c>
      <c r="AO107" s="26" t="s">
        <v>146</v>
      </c>
      <c r="AP107" s="24" t="s">
        <v>147</v>
      </c>
      <c r="AQ107" s="24" t="s">
        <v>148</v>
      </c>
      <c r="AR107" s="24" t="s">
        <v>147</v>
      </c>
      <c r="AS107" s="24" t="s">
        <v>246</v>
      </c>
      <c r="AT107" s="37">
        <v>8</v>
      </c>
      <c r="AU107" s="23" t="s">
        <v>114</v>
      </c>
      <c r="AV107" s="24" t="s">
        <v>247</v>
      </c>
      <c r="AW107" s="24" t="s">
        <v>160</v>
      </c>
      <c r="AX107" s="24" t="s">
        <v>13</v>
      </c>
      <c r="AY107" s="24" t="s">
        <v>152</v>
      </c>
      <c r="AZ107" s="70">
        <v>19.5</v>
      </c>
      <c r="BA107" s="70">
        <v>29.25</v>
      </c>
      <c r="BB107" s="70">
        <v>39</v>
      </c>
      <c r="BC107" s="70">
        <v>300</v>
      </c>
      <c r="BF107" s="65" t="s">
        <v>174</v>
      </c>
      <c r="BG107" s="65" t="s">
        <v>174</v>
      </c>
      <c r="BH107" s="65" t="s">
        <v>174</v>
      </c>
      <c r="BI107" s="65" t="s">
        <v>175</v>
      </c>
      <c r="BJ107" s="65" t="s">
        <v>87</v>
      </c>
    </row>
    <row r="108" spans="1:62" x14ac:dyDescent="0.2">
      <c r="A108" s="26"/>
      <c r="B108" s="26"/>
      <c r="C108" s="26"/>
      <c r="D108" s="26" t="s">
        <v>144</v>
      </c>
      <c r="E108" s="26" t="s">
        <v>145</v>
      </c>
      <c r="F108" s="26" t="s">
        <v>21</v>
      </c>
      <c r="G108" s="26">
        <v>1</v>
      </c>
      <c r="H108" s="26" t="s">
        <v>147</v>
      </c>
      <c r="I108" s="26" t="s">
        <v>148</v>
      </c>
      <c r="J108" s="26" t="s">
        <v>147</v>
      </c>
      <c r="K108" s="26">
        <v>8045</v>
      </c>
      <c r="L108" s="21" t="s">
        <v>113</v>
      </c>
      <c r="M108" s="26" t="s">
        <v>198</v>
      </c>
      <c r="N108" s="26">
        <v>2115</v>
      </c>
      <c r="O108" s="26" t="s">
        <v>20</v>
      </c>
      <c r="P108" s="26" t="s">
        <v>152</v>
      </c>
      <c r="Q108" s="26">
        <v>7.0000000000000007E-2</v>
      </c>
      <c r="R108" s="26">
        <v>0.105</v>
      </c>
      <c r="S108" s="26">
        <v>0.14000000000000001</v>
      </c>
      <c r="T108" s="24">
        <v>0.35</v>
      </c>
      <c r="V108" s="59">
        <v>7.0000000000000007E-2</v>
      </c>
      <c r="W108" s="60">
        <v>7.0000000000000007E-2</v>
      </c>
      <c r="X108" s="61">
        <v>0.105</v>
      </c>
      <c r="Y108" s="60">
        <v>0.105</v>
      </c>
      <c r="Z108" s="61">
        <v>0.14000000000000001</v>
      </c>
      <c r="AA108" s="60">
        <v>0.14000000000000001</v>
      </c>
      <c r="AB108" s="61">
        <v>0.35</v>
      </c>
      <c r="AC108" s="62">
        <v>0.35</v>
      </c>
      <c r="AE108" s="64" t="s">
        <v>88</v>
      </c>
      <c r="AF108" s="64" t="s">
        <v>88</v>
      </c>
      <c r="AG108" s="64" t="s">
        <v>88</v>
      </c>
      <c r="AH108" s="64" t="s">
        <v>9</v>
      </c>
      <c r="AI108" s="64" t="s">
        <v>155</v>
      </c>
      <c r="AJ108" s="65"/>
      <c r="AK108" s="26"/>
      <c r="AL108" s="38" t="s">
        <v>144</v>
      </c>
      <c r="AM108" s="38" t="s">
        <v>145</v>
      </c>
      <c r="AN108" s="38" t="s">
        <v>21</v>
      </c>
      <c r="AO108" s="38" t="s">
        <v>146</v>
      </c>
      <c r="AP108" s="65" t="s">
        <v>147</v>
      </c>
      <c r="AQ108" s="65" t="s">
        <v>148</v>
      </c>
      <c r="AR108" s="65" t="s">
        <v>147</v>
      </c>
      <c r="AS108" s="65" t="s">
        <v>246</v>
      </c>
      <c r="AT108" s="37">
        <v>8</v>
      </c>
      <c r="AU108" s="23" t="s">
        <v>114</v>
      </c>
      <c r="AV108" s="65" t="s">
        <v>247</v>
      </c>
      <c r="AW108" s="65" t="s">
        <v>183</v>
      </c>
      <c r="AX108" s="65" t="s">
        <v>23</v>
      </c>
      <c r="AY108" s="65" t="s">
        <v>152</v>
      </c>
      <c r="AZ108" s="70">
        <v>2.2450000000000001</v>
      </c>
      <c r="BA108" s="70">
        <v>3.3675000000000002</v>
      </c>
      <c r="BB108" s="70">
        <v>2.4900000000000002</v>
      </c>
      <c r="BC108" s="70">
        <v>4</v>
      </c>
      <c r="BD108" s="65"/>
      <c r="BF108" s="65" t="s">
        <v>88</v>
      </c>
      <c r="BG108" s="65" t="s">
        <v>88</v>
      </c>
      <c r="BH108" s="65" t="s">
        <v>88</v>
      </c>
      <c r="BI108" s="65" t="s">
        <v>9</v>
      </c>
      <c r="BJ108" s="65" t="s">
        <v>155</v>
      </c>
    </row>
    <row r="109" spans="1:62" x14ac:dyDescent="0.2">
      <c r="A109" s="26"/>
      <c r="B109" s="26"/>
      <c r="C109" s="26"/>
      <c r="D109" s="26" t="s">
        <v>144</v>
      </c>
      <c r="E109" s="26" t="s">
        <v>145</v>
      </c>
      <c r="F109" s="26" t="s">
        <v>21</v>
      </c>
      <c r="G109" s="26">
        <v>1</v>
      </c>
      <c r="H109" s="26" t="s">
        <v>147</v>
      </c>
      <c r="I109" s="26" t="s">
        <v>148</v>
      </c>
      <c r="J109" s="26" t="s">
        <v>147</v>
      </c>
      <c r="K109" s="26">
        <v>8045</v>
      </c>
      <c r="L109" s="21" t="s">
        <v>113</v>
      </c>
      <c r="M109" s="26" t="s">
        <v>198</v>
      </c>
      <c r="N109" s="26">
        <v>2124</v>
      </c>
      <c r="O109" s="26" t="s">
        <v>21</v>
      </c>
      <c r="P109" s="26" t="s">
        <v>152</v>
      </c>
      <c r="Q109" s="26">
        <v>0.09</v>
      </c>
      <c r="R109" s="26">
        <v>0.13500000000000001</v>
      </c>
      <c r="S109" s="26">
        <v>0.18</v>
      </c>
      <c r="T109" s="24">
        <v>0.4</v>
      </c>
      <c r="V109" s="59">
        <v>0.09</v>
      </c>
      <c r="W109" s="60">
        <v>0.09</v>
      </c>
      <c r="X109" s="61">
        <v>0.13500000000000001</v>
      </c>
      <c r="Y109" s="60">
        <v>0.13500000000000001</v>
      </c>
      <c r="Z109" s="61">
        <v>0.18</v>
      </c>
      <c r="AA109" s="60">
        <v>0.18</v>
      </c>
      <c r="AB109" s="61">
        <v>0.4</v>
      </c>
      <c r="AC109" s="62">
        <v>0.4</v>
      </c>
      <c r="AE109" s="64" t="s">
        <v>178</v>
      </c>
      <c r="AF109" s="64" t="s">
        <v>178</v>
      </c>
      <c r="AG109" s="64" t="s">
        <v>179</v>
      </c>
      <c r="AH109" s="64" t="s">
        <v>180</v>
      </c>
      <c r="AI109" s="64" t="s">
        <v>71</v>
      </c>
      <c r="AJ109" s="65"/>
      <c r="AK109" s="26"/>
      <c r="AL109" s="26" t="s">
        <v>144</v>
      </c>
      <c r="AM109" s="26" t="s">
        <v>145</v>
      </c>
      <c r="AN109" s="26" t="s">
        <v>21</v>
      </c>
      <c r="AO109" s="26" t="s">
        <v>146</v>
      </c>
      <c r="AP109" s="24" t="s">
        <v>147</v>
      </c>
      <c r="AQ109" s="24" t="s">
        <v>148</v>
      </c>
      <c r="AR109" s="24" t="s">
        <v>147</v>
      </c>
      <c r="AS109" s="24" t="s">
        <v>246</v>
      </c>
      <c r="AT109" s="37">
        <v>8</v>
      </c>
      <c r="AU109" s="23" t="s">
        <v>114</v>
      </c>
      <c r="AV109" s="24" t="s">
        <v>247</v>
      </c>
      <c r="AW109" s="24" t="s">
        <v>171</v>
      </c>
      <c r="AX109" s="24" t="s">
        <v>18</v>
      </c>
      <c r="AY109" s="24" t="s">
        <v>152</v>
      </c>
      <c r="AZ109" s="70"/>
      <c r="BA109" s="70"/>
      <c r="BB109" s="70"/>
      <c r="BC109" s="70">
        <v>0.1</v>
      </c>
      <c r="BF109" s="65" t="s">
        <v>178</v>
      </c>
      <c r="BG109" s="65" t="s">
        <v>178</v>
      </c>
      <c r="BH109" s="65" t="s">
        <v>179</v>
      </c>
      <c r="BI109" s="65" t="s">
        <v>180</v>
      </c>
      <c r="BJ109" s="65" t="s">
        <v>71</v>
      </c>
    </row>
    <row r="110" spans="1:62" x14ac:dyDescent="0.2">
      <c r="A110" s="26"/>
      <c r="B110" s="26"/>
      <c r="C110" s="26"/>
      <c r="D110" s="26" t="s">
        <v>144</v>
      </c>
      <c r="E110" s="26" t="s">
        <v>145</v>
      </c>
      <c r="F110" s="26" t="s">
        <v>21</v>
      </c>
      <c r="G110" s="26">
        <v>1</v>
      </c>
      <c r="H110" s="26" t="s">
        <v>147</v>
      </c>
      <c r="I110" s="26" t="s">
        <v>148</v>
      </c>
      <c r="J110" s="26" t="s">
        <v>147</v>
      </c>
      <c r="K110" s="26">
        <v>8045</v>
      </c>
      <c r="L110" s="21" t="s">
        <v>113</v>
      </c>
      <c r="M110" s="26" t="s">
        <v>198</v>
      </c>
      <c r="N110" s="26">
        <v>2134</v>
      </c>
      <c r="O110" s="26" t="s">
        <v>22</v>
      </c>
      <c r="P110" s="26" t="s">
        <v>152</v>
      </c>
      <c r="Q110" s="26">
        <v>1.75</v>
      </c>
      <c r="R110" s="26">
        <v>2.625</v>
      </c>
      <c r="S110" s="26">
        <v>3.5</v>
      </c>
      <c r="T110" s="24">
        <v>10</v>
      </c>
      <c r="V110" s="59">
        <v>1.75</v>
      </c>
      <c r="W110" s="60">
        <v>1.75</v>
      </c>
      <c r="X110" s="61">
        <v>2.625</v>
      </c>
      <c r="Y110" s="60">
        <v>2.625</v>
      </c>
      <c r="Z110" s="61">
        <v>3.5</v>
      </c>
      <c r="AA110" s="60">
        <v>3.5</v>
      </c>
      <c r="AB110" s="61">
        <v>10</v>
      </c>
      <c r="AC110" s="62">
        <v>10</v>
      </c>
      <c r="AE110" s="64" t="s">
        <v>182</v>
      </c>
      <c r="AF110" s="64" t="s">
        <v>182</v>
      </c>
      <c r="AG110" s="64" t="s">
        <v>182</v>
      </c>
      <c r="AH110" s="64" t="s">
        <v>76</v>
      </c>
      <c r="AI110" s="64" t="s">
        <v>76</v>
      </c>
      <c r="AJ110" s="65"/>
      <c r="AK110" s="26"/>
      <c r="AL110" s="26" t="s">
        <v>144</v>
      </c>
      <c r="AM110" s="26" t="s">
        <v>145</v>
      </c>
      <c r="AN110" s="26" t="s">
        <v>21</v>
      </c>
      <c r="AO110" s="26" t="s">
        <v>146</v>
      </c>
      <c r="AP110" s="24" t="s">
        <v>147</v>
      </c>
      <c r="AQ110" s="24" t="s">
        <v>148</v>
      </c>
      <c r="AR110" s="24" t="s">
        <v>147</v>
      </c>
      <c r="AS110" s="24" t="s">
        <v>246</v>
      </c>
      <c r="AT110" s="37">
        <v>8</v>
      </c>
      <c r="AU110" s="23" t="s">
        <v>114</v>
      </c>
      <c r="AV110" s="24" t="s">
        <v>247</v>
      </c>
      <c r="AW110" s="24" t="s">
        <v>188</v>
      </c>
      <c r="AX110" s="24" t="s">
        <v>189</v>
      </c>
      <c r="AY110" s="24" t="s">
        <v>190</v>
      </c>
      <c r="AZ110" s="70">
        <v>0.29499999999999998</v>
      </c>
      <c r="BA110" s="70">
        <v>0.4425</v>
      </c>
      <c r="BB110" s="70">
        <v>0.59</v>
      </c>
      <c r="BC110" s="70">
        <v>99.99</v>
      </c>
      <c r="BF110" s="65" t="s">
        <v>182</v>
      </c>
      <c r="BG110" s="65" t="s">
        <v>182</v>
      </c>
      <c r="BH110" s="65" t="s">
        <v>182</v>
      </c>
      <c r="BI110" s="65" t="s">
        <v>76</v>
      </c>
      <c r="BJ110" s="65" t="s">
        <v>76</v>
      </c>
    </row>
    <row r="111" spans="1:62" x14ac:dyDescent="0.2">
      <c r="A111" s="26"/>
      <c r="B111" s="26"/>
      <c r="C111" s="26"/>
      <c r="D111" s="26" t="s">
        <v>144</v>
      </c>
      <c r="E111" s="26" t="s">
        <v>145</v>
      </c>
      <c r="F111" s="26" t="s">
        <v>21</v>
      </c>
      <c r="G111" s="26">
        <v>1</v>
      </c>
      <c r="H111" s="26" t="s">
        <v>147</v>
      </c>
      <c r="I111" s="26" t="s">
        <v>148</v>
      </c>
      <c r="J111" s="26" t="s">
        <v>147</v>
      </c>
      <c r="K111" s="26">
        <v>8045</v>
      </c>
      <c r="L111" s="21" t="s">
        <v>113</v>
      </c>
      <c r="M111" s="26" t="s">
        <v>198</v>
      </c>
      <c r="N111" s="26">
        <v>2142</v>
      </c>
      <c r="O111" s="26" t="s">
        <v>23</v>
      </c>
      <c r="P111" s="26" t="s">
        <v>152</v>
      </c>
      <c r="Q111" s="26">
        <v>1.2450000000000001</v>
      </c>
      <c r="R111" s="26">
        <v>1.8674999999999999</v>
      </c>
      <c r="S111" s="26">
        <v>2.4900000000000002</v>
      </c>
      <c r="T111" s="24">
        <v>4</v>
      </c>
      <c r="V111" s="59">
        <v>1.2450000000000001</v>
      </c>
      <c r="W111" s="60">
        <v>1.2450000000000001</v>
      </c>
      <c r="X111" s="61">
        <v>1.8674999999999999</v>
      </c>
      <c r="Y111" s="60">
        <v>1.8674999999999999</v>
      </c>
      <c r="Z111" s="61">
        <v>2.4900000000000002</v>
      </c>
      <c r="AA111" s="60">
        <v>2.4900000000000002</v>
      </c>
      <c r="AB111" s="61">
        <v>4</v>
      </c>
      <c r="AC111" s="62">
        <v>4</v>
      </c>
      <c r="AE111" s="64" t="s">
        <v>184</v>
      </c>
      <c r="AF111" s="64" t="s">
        <v>185</v>
      </c>
      <c r="AG111" s="64" t="s">
        <v>186</v>
      </c>
      <c r="AH111" s="64" t="s">
        <v>76</v>
      </c>
      <c r="AI111" s="64" t="s">
        <v>85</v>
      </c>
      <c r="AJ111" s="65"/>
      <c r="AK111" s="26"/>
      <c r="AL111" s="26" t="s">
        <v>144</v>
      </c>
      <c r="AM111" s="26" t="s">
        <v>145</v>
      </c>
      <c r="AN111" s="26" t="s">
        <v>21</v>
      </c>
      <c r="AO111" s="26" t="s">
        <v>146</v>
      </c>
      <c r="AP111" s="24" t="s">
        <v>147</v>
      </c>
      <c r="AQ111" s="24" t="s">
        <v>148</v>
      </c>
      <c r="AR111" s="24" t="s">
        <v>147</v>
      </c>
      <c r="AS111" s="24" t="s">
        <v>246</v>
      </c>
      <c r="AT111" s="37">
        <v>8</v>
      </c>
      <c r="AU111" s="23" t="s">
        <v>114</v>
      </c>
      <c r="AV111" s="24" t="s">
        <v>247</v>
      </c>
      <c r="AW111" s="24" t="s">
        <v>177</v>
      </c>
      <c r="AX111" s="24" t="s">
        <v>21</v>
      </c>
      <c r="AY111" s="24" t="s">
        <v>152</v>
      </c>
      <c r="AZ111" s="70">
        <v>0.09</v>
      </c>
      <c r="BA111" s="70">
        <v>0.13500000000000001</v>
      </c>
      <c r="BB111" s="70">
        <v>0.18</v>
      </c>
      <c r="BC111" s="70">
        <v>0.4</v>
      </c>
      <c r="BF111" s="65" t="s">
        <v>184</v>
      </c>
      <c r="BG111" s="65" t="s">
        <v>185</v>
      </c>
      <c r="BH111" s="65" t="s">
        <v>186</v>
      </c>
      <c r="BI111" s="65" t="s">
        <v>76</v>
      </c>
      <c r="BJ111" s="65" t="s">
        <v>85</v>
      </c>
    </row>
    <row r="112" spans="1:62" x14ac:dyDescent="0.2">
      <c r="A112" s="26"/>
      <c r="B112" s="26"/>
      <c r="C112" s="26"/>
      <c r="D112" s="26" t="s">
        <v>144</v>
      </c>
      <c r="E112" s="26" t="s">
        <v>145</v>
      </c>
      <c r="F112" s="26" t="s">
        <v>21</v>
      </c>
      <c r="G112" s="26">
        <v>1</v>
      </c>
      <c r="H112" s="26" t="s">
        <v>147</v>
      </c>
      <c r="I112" s="26" t="s">
        <v>148</v>
      </c>
      <c r="J112" s="26" t="s">
        <v>147</v>
      </c>
      <c r="K112" s="26">
        <v>8045</v>
      </c>
      <c r="L112" s="21" t="s">
        <v>113</v>
      </c>
      <c r="M112" s="26" t="s">
        <v>198</v>
      </c>
      <c r="N112" s="26">
        <v>2163</v>
      </c>
      <c r="O112" s="26" t="s">
        <v>24</v>
      </c>
      <c r="P112" s="24" t="s">
        <v>152</v>
      </c>
      <c r="S112" s="26"/>
      <c r="T112" s="24">
        <v>500</v>
      </c>
      <c r="V112" s="59">
        <v>0</v>
      </c>
      <c r="W112" s="60">
        <v>0</v>
      </c>
      <c r="X112" s="61">
        <v>0</v>
      </c>
      <c r="Y112" s="60">
        <v>0</v>
      </c>
      <c r="Z112" s="61">
        <v>0</v>
      </c>
      <c r="AA112" s="60">
        <v>0</v>
      </c>
      <c r="AB112" s="61">
        <v>500</v>
      </c>
      <c r="AC112" s="62">
        <v>500</v>
      </c>
      <c r="AE112" s="64" t="s">
        <v>172</v>
      </c>
      <c r="AF112" s="64" t="s">
        <v>172</v>
      </c>
      <c r="AG112" s="64" t="s">
        <v>172</v>
      </c>
      <c r="AH112" s="64" t="s">
        <v>172</v>
      </c>
      <c r="AI112" s="64" t="s">
        <v>90</v>
      </c>
      <c r="AJ112" s="65"/>
      <c r="AK112" s="26"/>
      <c r="AL112" s="26" t="s">
        <v>144</v>
      </c>
      <c r="AM112" s="26" t="s">
        <v>145</v>
      </c>
      <c r="AN112" s="26" t="s">
        <v>21</v>
      </c>
      <c r="AO112" s="26" t="s">
        <v>146</v>
      </c>
      <c r="AP112" s="24" t="s">
        <v>147</v>
      </c>
      <c r="AQ112" s="24" t="s">
        <v>148</v>
      </c>
      <c r="AR112" s="24" t="s">
        <v>147</v>
      </c>
      <c r="AS112" s="24" t="s">
        <v>246</v>
      </c>
      <c r="AT112" s="37">
        <v>8</v>
      </c>
      <c r="AU112" s="23" t="s">
        <v>114</v>
      </c>
      <c r="AV112" s="24" t="s">
        <v>247</v>
      </c>
      <c r="AW112" s="24" t="s">
        <v>176</v>
      </c>
      <c r="AX112" s="24" t="s">
        <v>20</v>
      </c>
      <c r="AY112" s="24" t="s">
        <v>152</v>
      </c>
      <c r="AZ112" s="70">
        <v>7.0000000000000007E-2</v>
      </c>
      <c r="BA112" s="70">
        <v>0.105</v>
      </c>
      <c r="BB112" s="70">
        <v>0.14000000000000001</v>
      </c>
      <c r="BC112" s="70">
        <v>0.35</v>
      </c>
      <c r="BF112" s="65" t="s">
        <v>172</v>
      </c>
      <c r="BG112" s="65" t="s">
        <v>172</v>
      </c>
      <c r="BH112" s="65" t="s">
        <v>172</v>
      </c>
      <c r="BI112" s="65" t="s">
        <v>172</v>
      </c>
      <c r="BJ112" s="65" t="s">
        <v>90</v>
      </c>
    </row>
    <row r="113" spans="1:62" x14ac:dyDescent="0.2">
      <c r="A113" s="26"/>
      <c r="B113" s="26"/>
      <c r="C113" s="26"/>
      <c r="D113" s="26" t="s">
        <v>144</v>
      </c>
      <c r="E113" s="26" t="s">
        <v>145</v>
      </c>
      <c r="F113" s="26" t="s">
        <v>21</v>
      </c>
      <c r="G113" s="26">
        <v>1</v>
      </c>
      <c r="H113" s="26" t="s">
        <v>147</v>
      </c>
      <c r="I113" s="26" t="s">
        <v>148</v>
      </c>
      <c r="J113" s="26" t="s">
        <v>147</v>
      </c>
      <c r="K113" s="26">
        <v>8045</v>
      </c>
      <c r="L113" s="21" t="s">
        <v>113</v>
      </c>
      <c r="M113" s="26" t="s">
        <v>198</v>
      </c>
      <c r="N113" s="26">
        <v>2429</v>
      </c>
      <c r="O113" s="26" t="s">
        <v>189</v>
      </c>
      <c r="P113" s="26" t="s">
        <v>190</v>
      </c>
      <c r="Q113" s="26">
        <v>1</v>
      </c>
      <c r="R113" s="26">
        <v>1.5</v>
      </c>
      <c r="S113" s="26">
        <v>2</v>
      </c>
      <c r="T113" s="24">
        <v>3</v>
      </c>
      <c r="V113" s="59">
        <v>1</v>
      </c>
      <c r="W113" s="60">
        <v>1</v>
      </c>
      <c r="X113" s="61">
        <v>1.5</v>
      </c>
      <c r="Y113" s="60">
        <v>1.5</v>
      </c>
      <c r="Z113" s="61">
        <v>2</v>
      </c>
      <c r="AA113" s="60">
        <v>2</v>
      </c>
      <c r="AB113" s="61">
        <v>3</v>
      </c>
      <c r="AC113" s="62">
        <v>3</v>
      </c>
      <c r="AE113" s="64" t="s">
        <v>184</v>
      </c>
      <c r="AF113" s="64" t="s">
        <v>185</v>
      </c>
      <c r="AG113" s="64" t="s">
        <v>186</v>
      </c>
      <c r="AH113" s="64" t="s">
        <v>76</v>
      </c>
      <c r="AI113" s="64" t="s">
        <v>85</v>
      </c>
      <c r="AJ113" s="65"/>
      <c r="AK113" s="26"/>
      <c r="AL113" s="26" t="s">
        <v>144</v>
      </c>
      <c r="AM113" s="26" t="s">
        <v>145</v>
      </c>
      <c r="AN113" s="26" t="s">
        <v>21</v>
      </c>
      <c r="AO113" s="26" t="s">
        <v>146</v>
      </c>
      <c r="AP113" s="24" t="s">
        <v>147</v>
      </c>
      <c r="AQ113" s="24" t="s">
        <v>148</v>
      </c>
      <c r="AR113" s="24" t="s">
        <v>147</v>
      </c>
      <c r="AS113" s="24" t="s">
        <v>246</v>
      </c>
      <c r="AT113" s="37">
        <v>8</v>
      </c>
      <c r="AU113" s="23" t="s">
        <v>114</v>
      </c>
      <c r="AV113" s="24" t="s">
        <v>247</v>
      </c>
      <c r="AW113" s="24" t="s">
        <v>173</v>
      </c>
      <c r="AX113" s="24" t="s">
        <v>19</v>
      </c>
      <c r="AY113" s="24" t="s">
        <v>152</v>
      </c>
      <c r="AZ113" s="70">
        <v>14.5</v>
      </c>
      <c r="BA113" s="70">
        <v>21.75</v>
      </c>
      <c r="BB113" s="70">
        <v>29</v>
      </c>
      <c r="BC113" s="70">
        <v>150</v>
      </c>
      <c r="BF113" s="65" t="s">
        <v>184</v>
      </c>
      <c r="BG113" s="65" t="s">
        <v>185</v>
      </c>
      <c r="BH113" s="65" t="s">
        <v>186</v>
      </c>
      <c r="BI113" s="65" t="s">
        <v>76</v>
      </c>
      <c r="BJ113" s="65" t="s">
        <v>85</v>
      </c>
    </row>
    <row r="115" spans="1:62" x14ac:dyDescent="0.2">
      <c r="G115" s="26"/>
    </row>
  </sheetData>
  <autoFilter ref="A1:CD1" xr:uid="{00000000-0009-0000-0000-000001000000}">
    <filterColumn colId="22" showButton="0"/>
    <filterColumn colId="24" showButton="0"/>
    <filterColumn colId="26" showButton="0"/>
    <sortState ref="AL2:BD113">
      <sortCondition ref="AT1"/>
    </sortState>
  </autoFilter>
  <mergeCells count="3">
    <mergeCell ref="AA1:AB1"/>
    <mergeCell ref="Y1:Z1"/>
    <mergeCell ref="W1:X1"/>
  </mergeCells>
  <conditionalFormatting sqref="AZ2:BC29">
    <cfRule type="expression" dxfId="14" priority="15">
      <formula>AZ2&lt;&gt;Q2</formula>
    </cfRule>
  </conditionalFormatting>
  <conditionalFormatting sqref="BF2:BK15">
    <cfRule type="expression" dxfId="13" priority="14">
      <formula>BF2&lt;&gt;AE2</formula>
    </cfRule>
  </conditionalFormatting>
  <conditionalFormatting sqref="BF16:BJ29">
    <cfRule type="expression" dxfId="12" priority="13">
      <formula>BF16&lt;&gt;AE16</formula>
    </cfRule>
  </conditionalFormatting>
  <conditionalFormatting sqref="AZ30:BC43">
    <cfRule type="expression" dxfId="11" priority="12">
      <formula>AZ30&lt;&gt;Q30</formula>
    </cfRule>
  </conditionalFormatting>
  <conditionalFormatting sqref="BF30:BJ43">
    <cfRule type="expression" dxfId="10" priority="11">
      <formula>BF30&lt;&gt;AE30</formula>
    </cfRule>
  </conditionalFormatting>
  <conditionalFormatting sqref="AZ44:BC57">
    <cfRule type="expression" dxfId="9" priority="10">
      <formula>AZ44&lt;&gt;Q44</formula>
    </cfRule>
  </conditionalFormatting>
  <conditionalFormatting sqref="BF44:BJ57">
    <cfRule type="expression" dxfId="8" priority="9">
      <formula>BF44&lt;&gt;AE44</formula>
    </cfRule>
  </conditionalFormatting>
  <conditionalFormatting sqref="AZ58:BC71">
    <cfRule type="expression" dxfId="7" priority="8">
      <formula>AZ58&lt;&gt;Q58</formula>
    </cfRule>
  </conditionalFormatting>
  <conditionalFormatting sqref="BF58:BJ71">
    <cfRule type="expression" dxfId="6" priority="7">
      <formula>BF58&lt;&gt;AE58</formula>
    </cfRule>
  </conditionalFormatting>
  <conditionalFormatting sqref="AZ72:BC83">
    <cfRule type="expression" dxfId="5" priority="6">
      <formula>AZ72&lt;&gt;Q72</formula>
    </cfRule>
  </conditionalFormatting>
  <conditionalFormatting sqref="BF72:BJ85">
    <cfRule type="expression" dxfId="4" priority="5">
      <formula>BF72&lt;&gt;AE72</formula>
    </cfRule>
  </conditionalFormatting>
  <conditionalFormatting sqref="AZ84:BC99">
    <cfRule type="expression" dxfId="3" priority="4">
      <formula>AZ84&lt;&gt;Q84</formula>
    </cfRule>
  </conditionalFormatting>
  <conditionalFormatting sqref="BF86:BJ99">
    <cfRule type="expression" dxfId="2" priority="3">
      <formula>BF86&lt;&gt;AE86</formula>
    </cfRule>
  </conditionalFormatting>
  <conditionalFormatting sqref="AZ100:BC113">
    <cfRule type="expression" dxfId="1" priority="2">
      <formula>AZ100&lt;&gt;Q100</formula>
    </cfRule>
  </conditionalFormatting>
  <conditionalFormatting sqref="BF100:BJ113">
    <cfRule type="expression" dxfId="0" priority="1">
      <formula>BF100&lt;&gt;AE100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9:M42"/>
  <sheetViews>
    <sheetView topLeftCell="A10" workbookViewId="0">
      <selection activeCell="I41" sqref="I41"/>
    </sheetView>
  </sheetViews>
  <sheetFormatPr baseColWidth="10" defaultColWidth="8.83203125" defaultRowHeight="15" x14ac:dyDescent="0.2"/>
  <cols>
    <col min="1" max="1" width="13.83203125" bestFit="1" customWidth="1"/>
  </cols>
  <sheetData>
    <row r="29" spans="1:13" ht="16" thickBot="1" x14ac:dyDescent="0.25"/>
    <row r="30" spans="1:13" ht="16" thickBot="1" x14ac:dyDescent="0.25">
      <c r="A30" s="54" t="s">
        <v>211</v>
      </c>
      <c r="B30" s="55"/>
      <c r="C30" s="55"/>
      <c r="D30" s="55"/>
      <c r="E30" s="55"/>
      <c r="F30" s="55"/>
      <c r="G30" s="55"/>
      <c r="H30" s="55"/>
      <c r="I30" s="55"/>
      <c r="J30" s="55"/>
      <c r="K30" s="55"/>
      <c r="L30" s="55"/>
      <c r="M30" s="56"/>
    </row>
    <row r="31" spans="1:13" x14ac:dyDescent="0.2">
      <c r="A31" s="39" t="s">
        <v>101</v>
      </c>
      <c r="B31" s="40"/>
      <c r="C31" s="40"/>
      <c r="D31" s="40"/>
      <c r="E31" s="40"/>
      <c r="F31" s="40"/>
      <c r="G31" s="40"/>
      <c r="H31" s="40"/>
      <c r="I31" s="40"/>
      <c r="J31" s="40"/>
      <c r="K31" s="40"/>
      <c r="L31" s="40"/>
      <c r="M31" s="41"/>
    </row>
    <row r="32" spans="1:13" x14ac:dyDescent="0.2">
      <c r="A32" s="42"/>
      <c r="B32" s="43" t="s">
        <v>210</v>
      </c>
      <c r="C32" s="43"/>
      <c r="D32" s="43"/>
      <c r="E32" s="43"/>
      <c r="F32" s="43"/>
      <c r="G32" s="43"/>
      <c r="H32" s="43"/>
      <c r="I32" s="43"/>
      <c r="J32" s="43"/>
      <c r="K32" s="43"/>
      <c r="L32" s="43"/>
      <c r="M32" s="44"/>
    </row>
    <row r="33" spans="1:13" x14ac:dyDescent="0.2">
      <c r="A33" s="42"/>
      <c r="B33" s="43"/>
      <c r="C33" s="43" t="s">
        <v>120</v>
      </c>
      <c r="D33" s="43"/>
      <c r="E33" s="43"/>
      <c r="F33" s="43"/>
      <c r="G33" s="43"/>
      <c r="H33" s="43"/>
      <c r="I33" s="43"/>
      <c r="J33" s="43"/>
      <c r="K33" s="43"/>
      <c r="L33" s="43"/>
      <c r="M33" s="44"/>
    </row>
    <row r="34" spans="1:13" x14ac:dyDescent="0.2">
      <c r="A34" s="42"/>
      <c r="B34" s="43"/>
      <c r="C34" s="43"/>
      <c r="D34" s="43" t="s">
        <v>102</v>
      </c>
      <c r="E34" s="43"/>
      <c r="F34" s="43"/>
      <c r="G34" s="43"/>
      <c r="H34" s="43"/>
      <c r="I34" s="43"/>
      <c r="J34" s="43"/>
      <c r="K34" s="43"/>
      <c r="L34" s="43"/>
      <c r="M34" s="44"/>
    </row>
    <row r="35" spans="1:13" x14ac:dyDescent="0.2">
      <c r="A35" s="42"/>
      <c r="B35" s="43"/>
      <c r="C35" s="43"/>
      <c r="D35" s="43"/>
      <c r="E35" s="43" t="s">
        <v>103</v>
      </c>
      <c r="F35" s="43"/>
      <c r="G35" s="43"/>
      <c r="H35" s="43"/>
      <c r="I35" s="43"/>
      <c r="J35" s="43"/>
      <c r="K35" s="43"/>
      <c r="L35" s="43"/>
      <c r="M35" s="44"/>
    </row>
    <row r="36" spans="1:13" s="20" customFormat="1" x14ac:dyDescent="0.2">
      <c r="A36" s="42"/>
      <c r="B36" s="43"/>
      <c r="C36" s="43"/>
      <c r="D36" s="43"/>
      <c r="E36" s="43"/>
      <c r="F36" s="43" t="s">
        <v>96</v>
      </c>
      <c r="G36" s="43"/>
      <c r="H36" s="43"/>
      <c r="I36" s="43"/>
      <c r="J36" s="43"/>
      <c r="K36" s="43"/>
      <c r="L36" s="43"/>
      <c r="M36" s="44"/>
    </row>
    <row r="37" spans="1:13" x14ac:dyDescent="0.2">
      <c r="A37" s="42"/>
      <c r="B37" s="43"/>
      <c r="C37" s="43"/>
      <c r="D37" s="43"/>
      <c r="E37" s="43"/>
      <c r="F37" s="43"/>
      <c r="G37" s="43" t="s">
        <v>104</v>
      </c>
      <c r="H37" s="43"/>
      <c r="I37" s="43"/>
      <c r="J37" s="43"/>
      <c r="K37" s="43"/>
      <c r="L37" s="43"/>
      <c r="M37" s="44"/>
    </row>
    <row r="38" spans="1:13" x14ac:dyDescent="0.2">
      <c r="A38" s="42"/>
      <c r="B38" s="43"/>
      <c r="C38" s="43"/>
      <c r="D38" s="43"/>
      <c r="E38" s="43"/>
      <c r="F38" s="43"/>
      <c r="G38" s="43"/>
      <c r="H38" s="43" t="s">
        <v>97</v>
      </c>
      <c r="I38" s="43"/>
      <c r="J38" s="43"/>
      <c r="K38" s="43"/>
      <c r="L38" s="43"/>
      <c r="M38" s="44"/>
    </row>
    <row r="39" spans="1:13" x14ac:dyDescent="0.2">
      <c r="A39" s="42"/>
      <c r="B39" s="43"/>
      <c r="C39" s="43"/>
      <c r="D39" s="43"/>
      <c r="E39" s="43"/>
      <c r="F39" s="43"/>
      <c r="G39" s="43"/>
      <c r="H39" s="43" t="s">
        <v>98</v>
      </c>
      <c r="I39" s="43"/>
      <c r="J39" s="43"/>
      <c r="K39" s="43"/>
      <c r="L39" s="43"/>
      <c r="M39" s="44"/>
    </row>
    <row r="40" spans="1:13" x14ac:dyDescent="0.2">
      <c r="A40" s="42"/>
      <c r="B40" s="43"/>
      <c r="C40" s="43"/>
      <c r="D40" s="43"/>
      <c r="E40" s="43"/>
      <c r="F40" s="43"/>
      <c r="G40" s="43"/>
      <c r="H40" s="43"/>
      <c r="I40" s="43" t="s">
        <v>99</v>
      </c>
      <c r="J40" s="43"/>
      <c r="K40" s="43"/>
      <c r="L40" s="43"/>
      <c r="M40" s="44"/>
    </row>
    <row r="41" spans="1:13" x14ac:dyDescent="0.2">
      <c r="A41" s="42"/>
      <c r="B41" s="43"/>
      <c r="C41" s="43"/>
      <c r="D41" s="43"/>
      <c r="E41" s="43"/>
      <c r="F41" s="43"/>
      <c r="G41" s="43"/>
      <c r="H41" s="43"/>
      <c r="I41" s="43" t="s">
        <v>100</v>
      </c>
      <c r="J41" s="43"/>
      <c r="K41" s="43"/>
      <c r="L41" s="43"/>
      <c r="M41" s="44"/>
    </row>
    <row r="42" spans="1:13" ht="16" thickBot="1" x14ac:dyDescent="0.25">
      <c r="A42" s="45"/>
      <c r="B42" s="46"/>
      <c r="C42" s="46"/>
      <c r="D42" s="46"/>
      <c r="E42" s="46"/>
      <c r="F42" s="46"/>
      <c r="G42" s="46"/>
      <c r="H42" s="46"/>
      <c r="I42" s="46"/>
      <c r="J42" s="46"/>
      <c r="K42" s="46"/>
      <c r="L42" s="46"/>
      <c r="M42" s="4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52"/>
  <sheetViews>
    <sheetView topLeftCell="A1301" workbookViewId="0">
      <selection activeCell="B1549" sqref="B1549"/>
    </sheetView>
  </sheetViews>
  <sheetFormatPr baseColWidth="10" defaultColWidth="8.83203125" defaultRowHeight="15" x14ac:dyDescent="0.2"/>
  <sheetData>
    <row r="1" spans="1:7" x14ac:dyDescent="0.2">
      <c r="A1" t="s">
        <v>0</v>
      </c>
    </row>
    <row r="2" spans="1:7" x14ac:dyDescent="0.2">
      <c r="B2" t="s">
        <v>1</v>
      </c>
    </row>
    <row r="3" spans="1:7" x14ac:dyDescent="0.2">
      <c r="C3" t="s">
        <v>2</v>
      </c>
    </row>
    <row r="4" spans="1:7" x14ac:dyDescent="0.2">
      <c r="D4" t="s">
        <v>3</v>
      </c>
    </row>
    <row r="5" spans="1:7" x14ac:dyDescent="0.2">
      <c r="E5" t="s">
        <v>4</v>
      </c>
    </row>
    <row r="6" spans="1:7" x14ac:dyDescent="0.2">
      <c r="F6" t="s">
        <v>5</v>
      </c>
    </row>
    <row r="7" spans="1:7" x14ac:dyDescent="0.2">
      <c r="G7" t="s">
        <v>6</v>
      </c>
    </row>
    <row r="8" spans="1:7" x14ac:dyDescent="0.2">
      <c r="F8" t="s">
        <v>5</v>
      </c>
    </row>
    <row r="9" spans="1:7" x14ac:dyDescent="0.2">
      <c r="G9" t="s">
        <v>7</v>
      </c>
    </row>
    <row r="10" spans="1:7" x14ac:dyDescent="0.2">
      <c r="F10" t="s">
        <v>5</v>
      </c>
    </row>
    <row r="11" spans="1:7" x14ac:dyDescent="0.2">
      <c r="G11" t="s">
        <v>8</v>
      </c>
    </row>
    <row r="12" spans="1:7" x14ac:dyDescent="0.2">
      <c r="F12" t="s">
        <v>5</v>
      </c>
    </row>
    <row r="13" spans="1:7" x14ac:dyDescent="0.2">
      <c r="G13" t="s">
        <v>9</v>
      </c>
    </row>
    <row r="14" spans="1:7" x14ac:dyDescent="0.2">
      <c r="F14" t="s">
        <v>5</v>
      </c>
    </row>
    <row r="15" spans="1:7" x14ac:dyDescent="0.2">
      <c r="G15" t="s">
        <v>10</v>
      </c>
    </row>
    <row r="16" spans="1:7" x14ac:dyDescent="0.2">
      <c r="F16" t="s">
        <v>5</v>
      </c>
    </row>
    <row r="17" spans="4:7" x14ac:dyDescent="0.2">
      <c r="G17" t="s">
        <v>11</v>
      </c>
    </row>
    <row r="18" spans="4:7" x14ac:dyDescent="0.2">
      <c r="D18" t="s">
        <v>12</v>
      </c>
    </row>
    <row r="19" spans="4:7" x14ac:dyDescent="0.2">
      <c r="E19" t="s">
        <v>4</v>
      </c>
    </row>
    <row r="20" spans="4:7" x14ac:dyDescent="0.2">
      <c r="F20" t="s">
        <v>5</v>
      </c>
    </row>
    <row r="21" spans="4:7" x14ac:dyDescent="0.2">
      <c r="G21" t="s">
        <v>6</v>
      </c>
    </row>
    <row r="22" spans="4:7" x14ac:dyDescent="0.2">
      <c r="F22" t="s">
        <v>5</v>
      </c>
    </row>
    <row r="23" spans="4:7" x14ac:dyDescent="0.2">
      <c r="G23" t="s">
        <v>7</v>
      </c>
    </row>
    <row r="24" spans="4:7" x14ac:dyDescent="0.2">
      <c r="F24" t="s">
        <v>5</v>
      </c>
    </row>
    <row r="25" spans="4:7" x14ac:dyDescent="0.2">
      <c r="G25" t="s">
        <v>8</v>
      </c>
    </row>
    <row r="26" spans="4:7" x14ac:dyDescent="0.2">
      <c r="F26" t="s">
        <v>5</v>
      </c>
    </row>
    <row r="27" spans="4:7" x14ac:dyDescent="0.2">
      <c r="G27" t="s">
        <v>9</v>
      </c>
    </row>
    <row r="28" spans="4:7" x14ac:dyDescent="0.2">
      <c r="F28" t="s">
        <v>5</v>
      </c>
    </row>
    <row r="29" spans="4:7" x14ac:dyDescent="0.2">
      <c r="G29" t="s">
        <v>10</v>
      </c>
    </row>
    <row r="30" spans="4:7" x14ac:dyDescent="0.2">
      <c r="F30" t="s">
        <v>5</v>
      </c>
    </row>
    <row r="31" spans="4:7" x14ac:dyDescent="0.2">
      <c r="G31" t="s">
        <v>11</v>
      </c>
    </row>
    <row r="32" spans="4:7" x14ac:dyDescent="0.2">
      <c r="D32" t="s">
        <v>13</v>
      </c>
    </row>
    <row r="33" spans="4:7" x14ac:dyDescent="0.2">
      <c r="E33" t="s">
        <v>14</v>
      </c>
    </row>
    <row r="34" spans="4:7" x14ac:dyDescent="0.2">
      <c r="F34" t="s">
        <v>5</v>
      </c>
    </row>
    <row r="35" spans="4:7" x14ac:dyDescent="0.2">
      <c r="G35" t="s">
        <v>6</v>
      </c>
    </row>
    <row r="36" spans="4:7" x14ac:dyDescent="0.2">
      <c r="F36" t="s">
        <v>5</v>
      </c>
    </row>
    <row r="37" spans="4:7" x14ac:dyDescent="0.2">
      <c r="G37" t="s">
        <v>7</v>
      </c>
    </row>
    <row r="38" spans="4:7" x14ac:dyDescent="0.2">
      <c r="F38" t="s">
        <v>5</v>
      </c>
    </row>
    <row r="39" spans="4:7" x14ac:dyDescent="0.2">
      <c r="G39" t="s">
        <v>8</v>
      </c>
    </row>
    <row r="40" spans="4:7" x14ac:dyDescent="0.2">
      <c r="F40" t="s">
        <v>5</v>
      </c>
    </row>
    <row r="41" spans="4:7" x14ac:dyDescent="0.2">
      <c r="G41" t="s">
        <v>9</v>
      </c>
    </row>
    <row r="42" spans="4:7" x14ac:dyDescent="0.2">
      <c r="F42" t="s">
        <v>5</v>
      </c>
    </row>
    <row r="43" spans="4:7" x14ac:dyDescent="0.2">
      <c r="G43" t="s">
        <v>10</v>
      </c>
    </row>
    <row r="44" spans="4:7" x14ac:dyDescent="0.2">
      <c r="F44" t="s">
        <v>5</v>
      </c>
    </row>
    <row r="45" spans="4:7" x14ac:dyDescent="0.2">
      <c r="G45" t="s">
        <v>11</v>
      </c>
    </row>
    <row r="46" spans="4:7" x14ac:dyDescent="0.2">
      <c r="D46" t="s">
        <v>15</v>
      </c>
    </row>
    <row r="47" spans="4:7" x14ac:dyDescent="0.2">
      <c r="E47" t="s">
        <v>14</v>
      </c>
    </row>
    <row r="48" spans="4:7" x14ac:dyDescent="0.2">
      <c r="F48" t="s">
        <v>5</v>
      </c>
    </row>
    <row r="49" spans="4:7" x14ac:dyDescent="0.2">
      <c r="G49" t="s">
        <v>6</v>
      </c>
    </row>
    <row r="50" spans="4:7" x14ac:dyDescent="0.2">
      <c r="F50" t="s">
        <v>5</v>
      </c>
    </row>
    <row r="51" spans="4:7" x14ac:dyDescent="0.2">
      <c r="G51" t="s">
        <v>7</v>
      </c>
    </row>
    <row r="52" spans="4:7" x14ac:dyDescent="0.2">
      <c r="F52" t="s">
        <v>5</v>
      </c>
    </row>
    <row r="53" spans="4:7" x14ac:dyDescent="0.2">
      <c r="G53" t="s">
        <v>8</v>
      </c>
    </row>
    <row r="54" spans="4:7" x14ac:dyDescent="0.2">
      <c r="F54" t="s">
        <v>5</v>
      </c>
    </row>
    <row r="55" spans="4:7" x14ac:dyDescent="0.2">
      <c r="G55" t="s">
        <v>9</v>
      </c>
    </row>
    <row r="56" spans="4:7" x14ac:dyDescent="0.2">
      <c r="F56" t="s">
        <v>5</v>
      </c>
    </row>
    <row r="57" spans="4:7" x14ac:dyDescent="0.2">
      <c r="G57" t="s">
        <v>10</v>
      </c>
    </row>
    <row r="58" spans="4:7" x14ac:dyDescent="0.2">
      <c r="F58" t="s">
        <v>5</v>
      </c>
    </row>
    <row r="59" spans="4:7" x14ac:dyDescent="0.2">
      <c r="G59" t="s">
        <v>11</v>
      </c>
    </row>
    <row r="60" spans="4:7" x14ac:dyDescent="0.2">
      <c r="D60" t="s">
        <v>16</v>
      </c>
    </row>
    <row r="61" spans="4:7" x14ac:dyDescent="0.2">
      <c r="E61" t="s">
        <v>14</v>
      </c>
    </row>
    <row r="62" spans="4:7" x14ac:dyDescent="0.2">
      <c r="F62" t="s">
        <v>5</v>
      </c>
    </row>
    <row r="63" spans="4:7" x14ac:dyDescent="0.2">
      <c r="G63" t="s">
        <v>6</v>
      </c>
    </row>
    <row r="64" spans="4:7" x14ac:dyDescent="0.2">
      <c r="F64" t="s">
        <v>5</v>
      </c>
    </row>
    <row r="65" spans="4:7" x14ac:dyDescent="0.2">
      <c r="G65" t="s">
        <v>7</v>
      </c>
    </row>
    <row r="66" spans="4:7" x14ac:dyDescent="0.2">
      <c r="F66" t="s">
        <v>5</v>
      </c>
    </row>
    <row r="67" spans="4:7" x14ac:dyDescent="0.2">
      <c r="G67" t="s">
        <v>8</v>
      </c>
    </row>
    <row r="68" spans="4:7" x14ac:dyDescent="0.2">
      <c r="F68" t="s">
        <v>5</v>
      </c>
    </row>
    <row r="69" spans="4:7" x14ac:dyDescent="0.2">
      <c r="G69" t="s">
        <v>9</v>
      </c>
    </row>
    <row r="70" spans="4:7" x14ac:dyDescent="0.2">
      <c r="F70" t="s">
        <v>5</v>
      </c>
    </row>
    <row r="71" spans="4:7" x14ac:dyDescent="0.2">
      <c r="G71" t="s">
        <v>10</v>
      </c>
    </row>
    <row r="72" spans="4:7" x14ac:dyDescent="0.2">
      <c r="F72" t="s">
        <v>5</v>
      </c>
    </row>
    <row r="73" spans="4:7" x14ac:dyDescent="0.2">
      <c r="G73" t="s">
        <v>11</v>
      </c>
    </row>
    <row r="74" spans="4:7" x14ac:dyDescent="0.2">
      <c r="D74" t="s">
        <v>17</v>
      </c>
    </row>
    <row r="75" spans="4:7" x14ac:dyDescent="0.2">
      <c r="E75" t="s">
        <v>14</v>
      </c>
    </row>
    <row r="76" spans="4:7" x14ac:dyDescent="0.2">
      <c r="F76" t="s">
        <v>5</v>
      </c>
    </row>
    <row r="77" spans="4:7" x14ac:dyDescent="0.2">
      <c r="G77" t="s">
        <v>6</v>
      </c>
    </row>
    <row r="78" spans="4:7" x14ac:dyDescent="0.2">
      <c r="F78" t="s">
        <v>5</v>
      </c>
    </row>
    <row r="79" spans="4:7" x14ac:dyDescent="0.2">
      <c r="G79" t="s">
        <v>7</v>
      </c>
    </row>
    <row r="80" spans="4:7" x14ac:dyDescent="0.2">
      <c r="F80" t="s">
        <v>5</v>
      </c>
    </row>
    <row r="81" spans="4:7" x14ac:dyDescent="0.2">
      <c r="G81" t="s">
        <v>8</v>
      </c>
    </row>
    <row r="82" spans="4:7" x14ac:dyDescent="0.2">
      <c r="F82" t="s">
        <v>5</v>
      </c>
    </row>
    <row r="83" spans="4:7" x14ac:dyDescent="0.2">
      <c r="G83" t="s">
        <v>9</v>
      </c>
    </row>
    <row r="84" spans="4:7" x14ac:dyDescent="0.2">
      <c r="F84" t="s">
        <v>5</v>
      </c>
    </row>
    <row r="85" spans="4:7" x14ac:dyDescent="0.2">
      <c r="G85" t="s">
        <v>10</v>
      </c>
    </row>
    <row r="86" spans="4:7" x14ac:dyDescent="0.2">
      <c r="F86" t="s">
        <v>5</v>
      </c>
    </row>
    <row r="87" spans="4:7" x14ac:dyDescent="0.2">
      <c r="G87" t="s">
        <v>11</v>
      </c>
    </row>
    <row r="88" spans="4:7" x14ac:dyDescent="0.2">
      <c r="D88" t="s">
        <v>18</v>
      </c>
    </row>
    <row r="89" spans="4:7" x14ac:dyDescent="0.2">
      <c r="E89" t="s">
        <v>4</v>
      </c>
    </row>
    <row r="90" spans="4:7" x14ac:dyDescent="0.2">
      <c r="F90" t="s">
        <v>5</v>
      </c>
    </row>
    <row r="91" spans="4:7" x14ac:dyDescent="0.2">
      <c r="G91" t="s">
        <v>6</v>
      </c>
    </row>
    <row r="92" spans="4:7" x14ac:dyDescent="0.2">
      <c r="F92" t="s">
        <v>5</v>
      </c>
    </row>
    <row r="93" spans="4:7" x14ac:dyDescent="0.2">
      <c r="G93" t="s">
        <v>7</v>
      </c>
    </row>
    <row r="94" spans="4:7" x14ac:dyDescent="0.2">
      <c r="F94" t="s">
        <v>5</v>
      </c>
    </row>
    <row r="95" spans="4:7" x14ac:dyDescent="0.2">
      <c r="G95" t="s">
        <v>8</v>
      </c>
    </row>
    <row r="96" spans="4:7" x14ac:dyDescent="0.2">
      <c r="F96" t="s">
        <v>5</v>
      </c>
    </row>
    <row r="97" spans="4:7" x14ac:dyDescent="0.2">
      <c r="G97" t="s">
        <v>9</v>
      </c>
    </row>
    <row r="98" spans="4:7" x14ac:dyDescent="0.2">
      <c r="F98" t="s">
        <v>5</v>
      </c>
    </row>
    <row r="99" spans="4:7" x14ac:dyDescent="0.2">
      <c r="G99" t="s">
        <v>10</v>
      </c>
    </row>
    <row r="100" spans="4:7" x14ac:dyDescent="0.2">
      <c r="F100" t="s">
        <v>5</v>
      </c>
    </row>
    <row r="101" spans="4:7" x14ac:dyDescent="0.2">
      <c r="G101" t="s">
        <v>11</v>
      </c>
    </row>
    <row r="102" spans="4:7" x14ac:dyDescent="0.2">
      <c r="D102" t="s">
        <v>19</v>
      </c>
    </row>
    <row r="103" spans="4:7" x14ac:dyDescent="0.2">
      <c r="E103" t="s">
        <v>14</v>
      </c>
    </row>
    <row r="104" spans="4:7" x14ac:dyDescent="0.2">
      <c r="F104" t="s">
        <v>5</v>
      </c>
    </row>
    <row r="105" spans="4:7" x14ac:dyDescent="0.2">
      <c r="G105" t="s">
        <v>6</v>
      </c>
    </row>
    <row r="106" spans="4:7" x14ac:dyDescent="0.2">
      <c r="F106" t="s">
        <v>5</v>
      </c>
    </row>
    <row r="107" spans="4:7" x14ac:dyDescent="0.2">
      <c r="G107" t="s">
        <v>7</v>
      </c>
    </row>
    <row r="108" spans="4:7" x14ac:dyDescent="0.2">
      <c r="F108" t="s">
        <v>5</v>
      </c>
    </row>
    <row r="109" spans="4:7" x14ac:dyDescent="0.2">
      <c r="G109" t="s">
        <v>8</v>
      </c>
    </row>
    <row r="110" spans="4:7" x14ac:dyDescent="0.2">
      <c r="F110" t="s">
        <v>5</v>
      </c>
    </row>
    <row r="111" spans="4:7" x14ac:dyDescent="0.2">
      <c r="G111" t="s">
        <v>9</v>
      </c>
    </row>
    <row r="112" spans="4:7" x14ac:dyDescent="0.2">
      <c r="F112" t="s">
        <v>5</v>
      </c>
    </row>
    <row r="113" spans="4:7" x14ac:dyDescent="0.2">
      <c r="G113" t="s">
        <v>10</v>
      </c>
    </row>
    <row r="114" spans="4:7" x14ac:dyDescent="0.2">
      <c r="F114" t="s">
        <v>5</v>
      </c>
    </row>
    <row r="115" spans="4:7" x14ac:dyDescent="0.2">
      <c r="G115" t="s">
        <v>11</v>
      </c>
    </row>
    <row r="116" spans="4:7" x14ac:dyDescent="0.2">
      <c r="D116" t="s">
        <v>20</v>
      </c>
    </row>
    <row r="117" spans="4:7" x14ac:dyDescent="0.2">
      <c r="E117" t="s">
        <v>4</v>
      </c>
    </row>
    <row r="118" spans="4:7" x14ac:dyDescent="0.2">
      <c r="F118" t="s">
        <v>5</v>
      </c>
    </row>
    <row r="119" spans="4:7" x14ac:dyDescent="0.2">
      <c r="G119" t="s">
        <v>6</v>
      </c>
    </row>
    <row r="120" spans="4:7" x14ac:dyDescent="0.2">
      <c r="F120" t="s">
        <v>5</v>
      </c>
    </row>
    <row r="121" spans="4:7" x14ac:dyDescent="0.2">
      <c r="G121" t="s">
        <v>7</v>
      </c>
    </row>
    <row r="122" spans="4:7" x14ac:dyDescent="0.2">
      <c r="F122" t="s">
        <v>5</v>
      </c>
    </row>
    <row r="123" spans="4:7" x14ac:dyDescent="0.2">
      <c r="G123" t="s">
        <v>8</v>
      </c>
    </row>
    <row r="124" spans="4:7" x14ac:dyDescent="0.2">
      <c r="F124" t="s">
        <v>5</v>
      </c>
    </row>
    <row r="125" spans="4:7" x14ac:dyDescent="0.2">
      <c r="G125" t="s">
        <v>9</v>
      </c>
    </row>
    <row r="126" spans="4:7" x14ac:dyDescent="0.2">
      <c r="F126" t="s">
        <v>5</v>
      </c>
    </row>
    <row r="127" spans="4:7" x14ac:dyDescent="0.2">
      <c r="G127" t="s">
        <v>10</v>
      </c>
    </row>
    <row r="128" spans="4:7" x14ac:dyDescent="0.2">
      <c r="F128" t="s">
        <v>5</v>
      </c>
    </row>
    <row r="129" spans="4:7" x14ac:dyDescent="0.2">
      <c r="G129" t="s">
        <v>11</v>
      </c>
    </row>
    <row r="130" spans="4:7" x14ac:dyDescent="0.2">
      <c r="D130" t="s">
        <v>21</v>
      </c>
    </row>
    <row r="131" spans="4:7" x14ac:dyDescent="0.2">
      <c r="E131" t="s">
        <v>4</v>
      </c>
    </row>
    <row r="132" spans="4:7" x14ac:dyDescent="0.2">
      <c r="F132" t="s">
        <v>5</v>
      </c>
    </row>
    <row r="133" spans="4:7" x14ac:dyDescent="0.2">
      <c r="G133" t="s">
        <v>6</v>
      </c>
    </row>
    <row r="134" spans="4:7" x14ac:dyDescent="0.2">
      <c r="F134" t="s">
        <v>5</v>
      </c>
    </row>
    <row r="135" spans="4:7" x14ac:dyDescent="0.2">
      <c r="G135" t="s">
        <v>7</v>
      </c>
    </row>
    <row r="136" spans="4:7" x14ac:dyDescent="0.2">
      <c r="F136" t="s">
        <v>5</v>
      </c>
    </row>
    <row r="137" spans="4:7" x14ac:dyDescent="0.2">
      <c r="G137" t="s">
        <v>8</v>
      </c>
    </row>
    <row r="138" spans="4:7" x14ac:dyDescent="0.2">
      <c r="F138" t="s">
        <v>5</v>
      </c>
    </row>
    <row r="139" spans="4:7" x14ac:dyDescent="0.2">
      <c r="G139" t="s">
        <v>9</v>
      </c>
    </row>
    <row r="140" spans="4:7" x14ac:dyDescent="0.2">
      <c r="F140" t="s">
        <v>5</v>
      </c>
    </row>
    <row r="141" spans="4:7" x14ac:dyDescent="0.2">
      <c r="G141" t="s">
        <v>10</v>
      </c>
    </row>
    <row r="142" spans="4:7" x14ac:dyDescent="0.2">
      <c r="F142" t="s">
        <v>5</v>
      </c>
    </row>
    <row r="143" spans="4:7" x14ac:dyDescent="0.2">
      <c r="G143" t="s">
        <v>11</v>
      </c>
    </row>
    <row r="144" spans="4:7" x14ac:dyDescent="0.2">
      <c r="D144" t="s">
        <v>22</v>
      </c>
    </row>
    <row r="145" spans="4:7" x14ac:dyDescent="0.2">
      <c r="E145" t="s">
        <v>4</v>
      </c>
    </row>
    <row r="146" spans="4:7" x14ac:dyDescent="0.2">
      <c r="F146" t="s">
        <v>5</v>
      </c>
    </row>
    <row r="147" spans="4:7" x14ac:dyDescent="0.2">
      <c r="G147" t="s">
        <v>6</v>
      </c>
    </row>
    <row r="148" spans="4:7" x14ac:dyDescent="0.2">
      <c r="F148" t="s">
        <v>5</v>
      </c>
    </row>
    <row r="149" spans="4:7" x14ac:dyDescent="0.2">
      <c r="G149" t="s">
        <v>7</v>
      </c>
    </row>
    <row r="150" spans="4:7" x14ac:dyDescent="0.2">
      <c r="F150" t="s">
        <v>5</v>
      </c>
    </row>
    <row r="151" spans="4:7" x14ac:dyDescent="0.2">
      <c r="G151" t="s">
        <v>8</v>
      </c>
    </row>
    <row r="152" spans="4:7" x14ac:dyDescent="0.2">
      <c r="F152" t="s">
        <v>5</v>
      </c>
    </row>
    <row r="153" spans="4:7" x14ac:dyDescent="0.2">
      <c r="G153" t="s">
        <v>9</v>
      </c>
    </row>
    <row r="154" spans="4:7" x14ac:dyDescent="0.2">
      <c r="F154" t="s">
        <v>5</v>
      </c>
    </row>
    <row r="155" spans="4:7" x14ac:dyDescent="0.2">
      <c r="G155" t="s">
        <v>10</v>
      </c>
    </row>
    <row r="156" spans="4:7" x14ac:dyDescent="0.2">
      <c r="F156" t="s">
        <v>5</v>
      </c>
    </row>
    <row r="157" spans="4:7" x14ac:dyDescent="0.2">
      <c r="G157" t="s">
        <v>11</v>
      </c>
    </row>
    <row r="158" spans="4:7" x14ac:dyDescent="0.2">
      <c r="D158" t="s">
        <v>23</v>
      </c>
    </row>
    <row r="159" spans="4:7" x14ac:dyDescent="0.2">
      <c r="E159" t="s">
        <v>4</v>
      </c>
    </row>
    <row r="160" spans="4:7" x14ac:dyDescent="0.2">
      <c r="F160" t="s">
        <v>5</v>
      </c>
    </row>
    <row r="161" spans="4:7" x14ac:dyDescent="0.2">
      <c r="G161" t="s">
        <v>6</v>
      </c>
    </row>
    <row r="162" spans="4:7" x14ac:dyDescent="0.2">
      <c r="F162" t="s">
        <v>5</v>
      </c>
    </row>
    <row r="163" spans="4:7" x14ac:dyDescent="0.2">
      <c r="G163" t="s">
        <v>7</v>
      </c>
    </row>
    <row r="164" spans="4:7" x14ac:dyDescent="0.2">
      <c r="F164" t="s">
        <v>5</v>
      </c>
    </row>
    <row r="165" spans="4:7" x14ac:dyDescent="0.2">
      <c r="G165" t="s">
        <v>8</v>
      </c>
    </row>
    <row r="166" spans="4:7" x14ac:dyDescent="0.2">
      <c r="F166" t="s">
        <v>5</v>
      </c>
    </row>
    <row r="167" spans="4:7" x14ac:dyDescent="0.2">
      <c r="G167" t="s">
        <v>9</v>
      </c>
    </row>
    <row r="168" spans="4:7" x14ac:dyDescent="0.2">
      <c r="F168" t="s">
        <v>5</v>
      </c>
    </row>
    <row r="169" spans="4:7" x14ac:dyDescent="0.2">
      <c r="G169" t="s">
        <v>10</v>
      </c>
    </row>
    <row r="170" spans="4:7" x14ac:dyDescent="0.2">
      <c r="F170" t="s">
        <v>5</v>
      </c>
    </row>
    <row r="171" spans="4:7" x14ac:dyDescent="0.2">
      <c r="G171" t="s">
        <v>11</v>
      </c>
    </row>
    <row r="172" spans="4:7" x14ac:dyDescent="0.2">
      <c r="D172" t="s">
        <v>24</v>
      </c>
    </row>
    <row r="173" spans="4:7" x14ac:dyDescent="0.2">
      <c r="E173" t="s">
        <v>14</v>
      </c>
    </row>
    <row r="174" spans="4:7" x14ac:dyDescent="0.2">
      <c r="F174" t="s">
        <v>5</v>
      </c>
    </row>
    <row r="175" spans="4:7" x14ac:dyDescent="0.2">
      <c r="G175" t="s">
        <v>6</v>
      </c>
    </row>
    <row r="176" spans="4:7" x14ac:dyDescent="0.2">
      <c r="F176" t="s">
        <v>5</v>
      </c>
    </row>
    <row r="177" spans="4:7" x14ac:dyDescent="0.2">
      <c r="G177" t="s">
        <v>7</v>
      </c>
    </row>
    <row r="178" spans="4:7" x14ac:dyDescent="0.2">
      <c r="F178" t="s">
        <v>5</v>
      </c>
    </row>
    <row r="179" spans="4:7" x14ac:dyDescent="0.2">
      <c r="G179" t="s">
        <v>8</v>
      </c>
    </row>
    <row r="180" spans="4:7" x14ac:dyDescent="0.2">
      <c r="F180" t="s">
        <v>5</v>
      </c>
    </row>
    <row r="181" spans="4:7" x14ac:dyDescent="0.2">
      <c r="G181" t="s">
        <v>9</v>
      </c>
    </row>
    <row r="182" spans="4:7" x14ac:dyDescent="0.2">
      <c r="F182" t="s">
        <v>5</v>
      </c>
    </row>
    <row r="183" spans="4:7" x14ac:dyDescent="0.2">
      <c r="G183" t="s">
        <v>10</v>
      </c>
    </row>
    <row r="184" spans="4:7" x14ac:dyDescent="0.2">
      <c r="F184" t="s">
        <v>5</v>
      </c>
    </row>
    <row r="185" spans="4:7" x14ac:dyDescent="0.2">
      <c r="G185" t="s">
        <v>11</v>
      </c>
    </row>
    <row r="186" spans="4:7" x14ac:dyDescent="0.2">
      <c r="D186" t="s">
        <v>25</v>
      </c>
    </row>
    <row r="187" spans="4:7" x14ac:dyDescent="0.2">
      <c r="E187" t="s">
        <v>4</v>
      </c>
    </row>
    <row r="188" spans="4:7" x14ac:dyDescent="0.2">
      <c r="F188" t="s">
        <v>5</v>
      </c>
    </row>
    <row r="189" spans="4:7" x14ac:dyDescent="0.2">
      <c r="G189" t="s">
        <v>6</v>
      </c>
    </row>
    <row r="190" spans="4:7" x14ac:dyDescent="0.2">
      <c r="F190" t="s">
        <v>5</v>
      </c>
    </row>
    <row r="191" spans="4:7" x14ac:dyDescent="0.2">
      <c r="G191" t="s">
        <v>7</v>
      </c>
    </row>
    <row r="192" spans="4:7" x14ac:dyDescent="0.2">
      <c r="F192" t="s">
        <v>5</v>
      </c>
    </row>
    <row r="193" spans="4:7" x14ac:dyDescent="0.2">
      <c r="G193" t="s">
        <v>8</v>
      </c>
    </row>
    <row r="194" spans="4:7" x14ac:dyDescent="0.2">
      <c r="F194" t="s">
        <v>5</v>
      </c>
    </row>
    <row r="195" spans="4:7" x14ac:dyDescent="0.2">
      <c r="G195" t="s">
        <v>9</v>
      </c>
    </row>
    <row r="196" spans="4:7" x14ac:dyDescent="0.2">
      <c r="F196" t="s">
        <v>5</v>
      </c>
    </row>
    <row r="197" spans="4:7" x14ac:dyDescent="0.2">
      <c r="G197" t="s">
        <v>10</v>
      </c>
    </row>
    <row r="198" spans="4:7" x14ac:dyDescent="0.2">
      <c r="F198" t="s">
        <v>5</v>
      </c>
    </row>
    <row r="199" spans="4:7" x14ac:dyDescent="0.2">
      <c r="G199" t="s">
        <v>11</v>
      </c>
    </row>
    <row r="200" spans="4:7" x14ac:dyDescent="0.2">
      <c r="D200" t="s">
        <v>26</v>
      </c>
    </row>
    <row r="201" spans="4:7" x14ac:dyDescent="0.2">
      <c r="E201" t="s">
        <v>14</v>
      </c>
    </row>
    <row r="202" spans="4:7" x14ac:dyDescent="0.2">
      <c r="F202" t="s">
        <v>5</v>
      </c>
    </row>
    <row r="203" spans="4:7" x14ac:dyDescent="0.2">
      <c r="G203" t="s">
        <v>6</v>
      </c>
    </row>
    <row r="204" spans="4:7" x14ac:dyDescent="0.2">
      <c r="F204" t="s">
        <v>5</v>
      </c>
    </row>
    <row r="205" spans="4:7" x14ac:dyDescent="0.2">
      <c r="G205" t="s">
        <v>7</v>
      </c>
    </row>
    <row r="206" spans="4:7" x14ac:dyDescent="0.2">
      <c r="F206" t="s">
        <v>5</v>
      </c>
    </row>
    <row r="207" spans="4:7" x14ac:dyDescent="0.2">
      <c r="G207" t="s">
        <v>8</v>
      </c>
    </row>
    <row r="208" spans="4:7" x14ac:dyDescent="0.2">
      <c r="F208" t="s">
        <v>5</v>
      </c>
    </row>
    <row r="209" spans="2:7" x14ac:dyDescent="0.2">
      <c r="G209" t="s">
        <v>9</v>
      </c>
    </row>
    <row r="210" spans="2:7" x14ac:dyDescent="0.2">
      <c r="F210" t="s">
        <v>5</v>
      </c>
    </row>
    <row r="211" spans="2:7" x14ac:dyDescent="0.2">
      <c r="G211" t="s">
        <v>10</v>
      </c>
    </row>
    <row r="212" spans="2:7" x14ac:dyDescent="0.2">
      <c r="F212" t="s">
        <v>5</v>
      </c>
    </row>
    <row r="213" spans="2:7" x14ac:dyDescent="0.2">
      <c r="G213" t="s">
        <v>11</v>
      </c>
    </row>
    <row r="214" spans="2:7" collapsed="1" x14ac:dyDescent="0.2">
      <c r="B214" t="s">
        <v>27</v>
      </c>
    </row>
    <row r="215" spans="2:7" x14ac:dyDescent="0.2">
      <c r="C215" t="s">
        <v>28</v>
      </c>
    </row>
    <row r="216" spans="2:7" x14ac:dyDescent="0.2">
      <c r="D216" t="s">
        <v>3</v>
      </c>
    </row>
    <row r="217" spans="2:7" x14ac:dyDescent="0.2">
      <c r="E217" t="s">
        <v>4</v>
      </c>
    </row>
    <row r="218" spans="2:7" x14ac:dyDescent="0.2">
      <c r="F218" t="s">
        <v>5</v>
      </c>
    </row>
    <row r="219" spans="2:7" x14ac:dyDescent="0.2">
      <c r="G219" t="s">
        <v>6</v>
      </c>
    </row>
    <row r="220" spans="2:7" x14ac:dyDescent="0.2">
      <c r="F220" t="s">
        <v>5</v>
      </c>
    </row>
    <row r="221" spans="2:7" x14ac:dyDescent="0.2">
      <c r="G221" t="s">
        <v>7</v>
      </c>
    </row>
    <row r="222" spans="2:7" x14ac:dyDescent="0.2">
      <c r="F222" t="s">
        <v>5</v>
      </c>
    </row>
    <row r="223" spans="2:7" x14ac:dyDescent="0.2">
      <c r="G223" t="s">
        <v>8</v>
      </c>
    </row>
    <row r="224" spans="2:7" x14ac:dyDescent="0.2">
      <c r="F224" t="s">
        <v>5</v>
      </c>
    </row>
    <row r="225" spans="4:7" x14ac:dyDescent="0.2">
      <c r="G225" t="s">
        <v>9</v>
      </c>
    </row>
    <row r="226" spans="4:7" x14ac:dyDescent="0.2">
      <c r="F226" t="s">
        <v>5</v>
      </c>
    </row>
    <row r="227" spans="4:7" x14ac:dyDescent="0.2">
      <c r="G227" t="s">
        <v>10</v>
      </c>
    </row>
    <row r="228" spans="4:7" x14ac:dyDescent="0.2">
      <c r="F228" t="s">
        <v>5</v>
      </c>
    </row>
    <row r="229" spans="4:7" x14ac:dyDescent="0.2">
      <c r="G229" t="s">
        <v>11</v>
      </c>
    </row>
    <row r="230" spans="4:7" x14ac:dyDescent="0.2">
      <c r="D230" t="s">
        <v>12</v>
      </c>
    </row>
    <row r="231" spans="4:7" x14ac:dyDescent="0.2">
      <c r="E231" t="s">
        <v>4</v>
      </c>
    </row>
    <row r="232" spans="4:7" x14ac:dyDescent="0.2">
      <c r="F232" t="s">
        <v>5</v>
      </c>
    </row>
    <row r="233" spans="4:7" x14ac:dyDescent="0.2">
      <c r="G233" t="s">
        <v>6</v>
      </c>
    </row>
    <row r="234" spans="4:7" x14ac:dyDescent="0.2">
      <c r="F234" t="s">
        <v>5</v>
      </c>
    </row>
    <row r="235" spans="4:7" x14ac:dyDescent="0.2">
      <c r="G235" t="s">
        <v>7</v>
      </c>
    </row>
    <row r="236" spans="4:7" x14ac:dyDescent="0.2">
      <c r="F236" t="s">
        <v>5</v>
      </c>
    </row>
    <row r="237" spans="4:7" x14ac:dyDescent="0.2">
      <c r="G237" t="s">
        <v>8</v>
      </c>
    </row>
    <row r="238" spans="4:7" x14ac:dyDescent="0.2">
      <c r="F238" t="s">
        <v>5</v>
      </c>
    </row>
    <row r="239" spans="4:7" x14ac:dyDescent="0.2">
      <c r="G239" t="s">
        <v>9</v>
      </c>
    </row>
    <row r="240" spans="4:7" x14ac:dyDescent="0.2">
      <c r="F240" t="s">
        <v>5</v>
      </c>
    </row>
    <row r="241" spans="4:7" x14ac:dyDescent="0.2">
      <c r="G241" t="s">
        <v>10</v>
      </c>
    </row>
    <row r="242" spans="4:7" x14ac:dyDescent="0.2">
      <c r="F242" t="s">
        <v>5</v>
      </c>
    </row>
    <row r="243" spans="4:7" x14ac:dyDescent="0.2">
      <c r="G243" t="s">
        <v>11</v>
      </c>
    </row>
    <row r="244" spans="4:7" x14ac:dyDescent="0.2">
      <c r="D244" t="s">
        <v>13</v>
      </c>
    </row>
    <row r="245" spans="4:7" x14ac:dyDescent="0.2">
      <c r="E245" t="s">
        <v>14</v>
      </c>
    </row>
    <row r="246" spans="4:7" x14ac:dyDescent="0.2">
      <c r="F246" t="s">
        <v>5</v>
      </c>
    </row>
    <row r="247" spans="4:7" x14ac:dyDescent="0.2">
      <c r="G247" t="s">
        <v>6</v>
      </c>
    </row>
    <row r="248" spans="4:7" x14ac:dyDescent="0.2">
      <c r="F248" t="s">
        <v>5</v>
      </c>
    </row>
    <row r="249" spans="4:7" x14ac:dyDescent="0.2">
      <c r="G249" t="s">
        <v>7</v>
      </c>
    </row>
    <row r="250" spans="4:7" x14ac:dyDescent="0.2">
      <c r="F250" t="s">
        <v>5</v>
      </c>
    </row>
    <row r="251" spans="4:7" x14ac:dyDescent="0.2">
      <c r="G251" t="s">
        <v>8</v>
      </c>
    </row>
    <row r="252" spans="4:7" x14ac:dyDescent="0.2">
      <c r="F252" t="s">
        <v>5</v>
      </c>
    </row>
    <row r="253" spans="4:7" x14ac:dyDescent="0.2">
      <c r="G253" t="s">
        <v>9</v>
      </c>
    </row>
    <row r="254" spans="4:7" x14ac:dyDescent="0.2">
      <c r="F254" t="s">
        <v>5</v>
      </c>
    </row>
    <row r="255" spans="4:7" x14ac:dyDescent="0.2">
      <c r="G255" t="s">
        <v>10</v>
      </c>
    </row>
    <row r="256" spans="4:7" x14ac:dyDescent="0.2">
      <c r="F256" t="s">
        <v>5</v>
      </c>
    </row>
    <row r="257" spans="4:7" x14ac:dyDescent="0.2">
      <c r="G257" t="s">
        <v>11</v>
      </c>
    </row>
    <row r="258" spans="4:7" x14ac:dyDescent="0.2">
      <c r="D258" t="s">
        <v>15</v>
      </c>
    </row>
    <row r="259" spans="4:7" x14ac:dyDescent="0.2">
      <c r="E259" t="s">
        <v>14</v>
      </c>
    </row>
    <row r="260" spans="4:7" x14ac:dyDescent="0.2">
      <c r="F260" t="s">
        <v>5</v>
      </c>
    </row>
    <row r="261" spans="4:7" x14ac:dyDescent="0.2">
      <c r="G261" t="s">
        <v>6</v>
      </c>
    </row>
    <row r="262" spans="4:7" x14ac:dyDescent="0.2">
      <c r="F262" t="s">
        <v>5</v>
      </c>
    </row>
    <row r="263" spans="4:7" x14ac:dyDescent="0.2">
      <c r="G263" t="s">
        <v>7</v>
      </c>
    </row>
    <row r="264" spans="4:7" x14ac:dyDescent="0.2">
      <c r="F264" t="s">
        <v>5</v>
      </c>
    </row>
    <row r="265" spans="4:7" x14ac:dyDescent="0.2">
      <c r="G265" t="s">
        <v>8</v>
      </c>
    </row>
    <row r="266" spans="4:7" x14ac:dyDescent="0.2">
      <c r="F266" t="s">
        <v>5</v>
      </c>
    </row>
    <row r="267" spans="4:7" x14ac:dyDescent="0.2">
      <c r="G267" t="s">
        <v>9</v>
      </c>
    </row>
    <row r="268" spans="4:7" x14ac:dyDescent="0.2">
      <c r="F268" t="s">
        <v>5</v>
      </c>
    </row>
    <row r="269" spans="4:7" x14ac:dyDescent="0.2">
      <c r="G269" t="s">
        <v>10</v>
      </c>
    </row>
    <row r="270" spans="4:7" x14ac:dyDescent="0.2">
      <c r="F270" t="s">
        <v>5</v>
      </c>
    </row>
    <row r="271" spans="4:7" x14ac:dyDescent="0.2">
      <c r="G271" t="s">
        <v>11</v>
      </c>
    </row>
    <row r="272" spans="4:7" x14ac:dyDescent="0.2">
      <c r="D272" t="s">
        <v>16</v>
      </c>
    </row>
    <row r="273" spans="4:7" x14ac:dyDescent="0.2">
      <c r="E273" t="s">
        <v>14</v>
      </c>
    </row>
    <row r="274" spans="4:7" x14ac:dyDescent="0.2">
      <c r="F274" t="s">
        <v>5</v>
      </c>
    </row>
    <row r="275" spans="4:7" x14ac:dyDescent="0.2">
      <c r="G275" t="s">
        <v>6</v>
      </c>
    </row>
    <row r="276" spans="4:7" x14ac:dyDescent="0.2">
      <c r="F276" t="s">
        <v>5</v>
      </c>
    </row>
    <row r="277" spans="4:7" x14ac:dyDescent="0.2">
      <c r="G277" t="s">
        <v>7</v>
      </c>
    </row>
    <row r="278" spans="4:7" x14ac:dyDescent="0.2">
      <c r="F278" t="s">
        <v>5</v>
      </c>
    </row>
    <row r="279" spans="4:7" x14ac:dyDescent="0.2">
      <c r="G279" t="s">
        <v>8</v>
      </c>
    </row>
    <row r="280" spans="4:7" x14ac:dyDescent="0.2">
      <c r="F280" t="s">
        <v>5</v>
      </c>
    </row>
    <row r="281" spans="4:7" x14ac:dyDescent="0.2">
      <c r="G281" t="s">
        <v>9</v>
      </c>
    </row>
    <row r="282" spans="4:7" x14ac:dyDescent="0.2">
      <c r="F282" t="s">
        <v>5</v>
      </c>
    </row>
    <row r="283" spans="4:7" x14ac:dyDescent="0.2">
      <c r="G283" t="s">
        <v>10</v>
      </c>
    </row>
    <row r="284" spans="4:7" x14ac:dyDescent="0.2">
      <c r="F284" t="s">
        <v>5</v>
      </c>
    </row>
    <row r="285" spans="4:7" x14ac:dyDescent="0.2">
      <c r="G285" t="s">
        <v>11</v>
      </c>
    </row>
    <row r="286" spans="4:7" x14ac:dyDescent="0.2">
      <c r="D286" t="s">
        <v>17</v>
      </c>
    </row>
    <row r="287" spans="4:7" x14ac:dyDescent="0.2">
      <c r="E287" t="s">
        <v>14</v>
      </c>
    </row>
    <row r="288" spans="4:7" x14ac:dyDescent="0.2">
      <c r="F288" t="s">
        <v>5</v>
      </c>
    </row>
    <row r="289" spans="4:7" x14ac:dyDescent="0.2">
      <c r="G289" t="s">
        <v>6</v>
      </c>
    </row>
    <row r="290" spans="4:7" x14ac:dyDescent="0.2">
      <c r="F290" t="s">
        <v>5</v>
      </c>
    </row>
    <row r="291" spans="4:7" x14ac:dyDescent="0.2">
      <c r="G291" t="s">
        <v>7</v>
      </c>
    </row>
    <row r="292" spans="4:7" x14ac:dyDescent="0.2">
      <c r="F292" t="s">
        <v>5</v>
      </c>
    </row>
    <row r="293" spans="4:7" x14ac:dyDescent="0.2">
      <c r="G293" t="s">
        <v>8</v>
      </c>
    </row>
    <row r="294" spans="4:7" x14ac:dyDescent="0.2">
      <c r="F294" t="s">
        <v>5</v>
      </c>
    </row>
    <row r="295" spans="4:7" x14ac:dyDescent="0.2">
      <c r="G295" t="s">
        <v>9</v>
      </c>
    </row>
    <row r="296" spans="4:7" x14ac:dyDescent="0.2">
      <c r="F296" t="s">
        <v>5</v>
      </c>
    </row>
    <row r="297" spans="4:7" x14ac:dyDescent="0.2">
      <c r="G297" t="s">
        <v>10</v>
      </c>
    </row>
    <row r="298" spans="4:7" x14ac:dyDescent="0.2">
      <c r="F298" t="s">
        <v>5</v>
      </c>
    </row>
    <row r="299" spans="4:7" x14ac:dyDescent="0.2">
      <c r="G299" t="s">
        <v>11</v>
      </c>
    </row>
    <row r="300" spans="4:7" x14ac:dyDescent="0.2">
      <c r="D300" t="s">
        <v>18</v>
      </c>
    </row>
    <row r="301" spans="4:7" x14ac:dyDescent="0.2">
      <c r="E301" t="s">
        <v>4</v>
      </c>
    </row>
    <row r="302" spans="4:7" x14ac:dyDescent="0.2">
      <c r="F302" t="s">
        <v>5</v>
      </c>
    </row>
    <row r="303" spans="4:7" x14ac:dyDescent="0.2">
      <c r="G303" t="s">
        <v>6</v>
      </c>
    </row>
    <row r="304" spans="4:7" x14ac:dyDescent="0.2">
      <c r="F304" t="s">
        <v>5</v>
      </c>
    </row>
    <row r="305" spans="4:7" x14ac:dyDescent="0.2">
      <c r="G305" t="s">
        <v>7</v>
      </c>
    </row>
    <row r="306" spans="4:7" x14ac:dyDescent="0.2">
      <c r="F306" t="s">
        <v>5</v>
      </c>
    </row>
    <row r="307" spans="4:7" x14ac:dyDescent="0.2">
      <c r="G307" t="s">
        <v>8</v>
      </c>
    </row>
    <row r="308" spans="4:7" x14ac:dyDescent="0.2">
      <c r="F308" t="s">
        <v>5</v>
      </c>
    </row>
    <row r="309" spans="4:7" x14ac:dyDescent="0.2">
      <c r="G309" t="s">
        <v>9</v>
      </c>
    </row>
    <row r="310" spans="4:7" x14ac:dyDescent="0.2">
      <c r="F310" t="s">
        <v>5</v>
      </c>
    </row>
    <row r="311" spans="4:7" x14ac:dyDescent="0.2">
      <c r="G311" t="s">
        <v>10</v>
      </c>
    </row>
    <row r="312" spans="4:7" x14ac:dyDescent="0.2">
      <c r="F312" t="s">
        <v>5</v>
      </c>
    </row>
    <row r="313" spans="4:7" x14ac:dyDescent="0.2">
      <c r="G313" t="s">
        <v>11</v>
      </c>
    </row>
    <row r="314" spans="4:7" x14ac:dyDescent="0.2">
      <c r="D314" t="s">
        <v>19</v>
      </c>
    </row>
    <row r="315" spans="4:7" x14ac:dyDescent="0.2">
      <c r="E315" t="s">
        <v>14</v>
      </c>
    </row>
    <row r="316" spans="4:7" x14ac:dyDescent="0.2">
      <c r="F316" t="s">
        <v>5</v>
      </c>
    </row>
    <row r="317" spans="4:7" x14ac:dyDescent="0.2">
      <c r="G317" t="s">
        <v>6</v>
      </c>
    </row>
    <row r="318" spans="4:7" x14ac:dyDescent="0.2">
      <c r="F318" t="s">
        <v>5</v>
      </c>
    </row>
    <row r="319" spans="4:7" x14ac:dyDescent="0.2">
      <c r="G319" t="s">
        <v>7</v>
      </c>
    </row>
    <row r="320" spans="4:7" x14ac:dyDescent="0.2">
      <c r="F320" t="s">
        <v>5</v>
      </c>
    </row>
    <row r="321" spans="4:7" x14ac:dyDescent="0.2">
      <c r="G321" t="s">
        <v>8</v>
      </c>
    </row>
    <row r="322" spans="4:7" x14ac:dyDescent="0.2">
      <c r="F322" t="s">
        <v>5</v>
      </c>
    </row>
    <row r="323" spans="4:7" x14ac:dyDescent="0.2">
      <c r="G323" t="s">
        <v>9</v>
      </c>
    </row>
    <row r="324" spans="4:7" x14ac:dyDescent="0.2">
      <c r="F324" t="s">
        <v>5</v>
      </c>
    </row>
    <row r="325" spans="4:7" x14ac:dyDescent="0.2">
      <c r="G325" t="s">
        <v>10</v>
      </c>
    </row>
    <row r="326" spans="4:7" x14ac:dyDescent="0.2">
      <c r="F326" t="s">
        <v>5</v>
      </c>
    </row>
    <row r="327" spans="4:7" x14ac:dyDescent="0.2">
      <c r="G327" t="s">
        <v>11</v>
      </c>
    </row>
    <row r="328" spans="4:7" x14ac:dyDescent="0.2">
      <c r="D328" t="s">
        <v>20</v>
      </c>
    </row>
    <row r="329" spans="4:7" x14ac:dyDescent="0.2">
      <c r="E329" t="s">
        <v>4</v>
      </c>
    </row>
    <row r="330" spans="4:7" x14ac:dyDescent="0.2">
      <c r="F330" t="s">
        <v>5</v>
      </c>
    </row>
    <row r="331" spans="4:7" x14ac:dyDescent="0.2">
      <c r="G331" t="s">
        <v>6</v>
      </c>
    </row>
    <row r="332" spans="4:7" x14ac:dyDescent="0.2">
      <c r="F332" t="s">
        <v>5</v>
      </c>
    </row>
    <row r="333" spans="4:7" x14ac:dyDescent="0.2">
      <c r="G333" t="s">
        <v>7</v>
      </c>
    </row>
    <row r="334" spans="4:7" x14ac:dyDescent="0.2">
      <c r="F334" t="s">
        <v>5</v>
      </c>
    </row>
    <row r="335" spans="4:7" x14ac:dyDescent="0.2">
      <c r="G335" t="s">
        <v>8</v>
      </c>
    </row>
    <row r="336" spans="4:7" x14ac:dyDescent="0.2">
      <c r="F336" t="s">
        <v>5</v>
      </c>
    </row>
    <row r="337" spans="4:7" x14ac:dyDescent="0.2">
      <c r="G337" t="s">
        <v>9</v>
      </c>
    </row>
    <row r="338" spans="4:7" x14ac:dyDescent="0.2">
      <c r="F338" t="s">
        <v>5</v>
      </c>
    </row>
    <row r="339" spans="4:7" x14ac:dyDescent="0.2">
      <c r="G339" t="s">
        <v>10</v>
      </c>
    </row>
    <row r="340" spans="4:7" x14ac:dyDescent="0.2">
      <c r="F340" t="s">
        <v>5</v>
      </c>
    </row>
    <row r="341" spans="4:7" x14ac:dyDescent="0.2">
      <c r="G341" t="s">
        <v>11</v>
      </c>
    </row>
    <row r="342" spans="4:7" x14ac:dyDescent="0.2">
      <c r="D342" t="s">
        <v>21</v>
      </c>
    </row>
    <row r="343" spans="4:7" x14ac:dyDescent="0.2">
      <c r="E343" t="s">
        <v>4</v>
      </c>
    </row>
    <row r="344" spans="4:7" x14ac:dyDescent="0.2">
      <c r="F344" t="s">
        <v>5</v>
      </c>
    </row>
    <row r="345" spans="4:7" x14ac:dyDescent="0.2">
      <c r="G345" t="s">
        <v>6</v>
      </c>
    </row>
    <row r="346" spans="4:7" x14ac:dyDescent="0.2">
      <c r="F346" t="s">
        <v>5</v>
      </c>
    </row>
    <row r="347" spans="4:7" x14ac:dyDescent="0.2">
      <c r="G347" t="s">
        <v>7</v>
      </c>
    </row>
    <row r="348" spans="4:7" x14ac:dyDescent="0.2">
      <c r="F348" t="s">
        <v>5</v>
      </c>
    </row>
    <row r="349" spans="4:7" x14ac:dyDescent="0.2">
      <c r="G349" t="s">
        <v>8</v>
      </c>
    </row>
    <row r="350" spans="4:7" x14ac:dyDescent="0.2">
      <c r="F350" t="s">
        <v>5</v>
      </c>
    </row>
    <row r="351" spans="4:7" x14ac:dyDescent="0.2">
      <c r="G351" t="s">
        <v>9</v>
      </c>
    </row>
    <row r="352" spans="4:7" x14ac:dyDescent="0.2">
      <c r="F352" t="s">
        <v>5</v>
      </c>
    </row>
    <row r="353" spans="4:7" x14ac:dyDescent="0.2">
      <c r="G353" t="s">
        <v>10</v>
      </c>
    </row>
    <row r="354" spans="4:7" x14ac:dyDescent="0.2">
      <c r="F354" t="s">
        <v>5</v>
      </c>
    </row>
    <row r="355" spans="4:7" x14ac:dyDescent="0.2">
      <c r="G355" t="s">
        <v>11</v>
      </c>
    </row>
    <row r="356" spans="4:7" x14ac:dyDescent="0.2">
      <c r="D356" t="s">
        <v>22</v>
      </c>
    </row>
    <row r="357" spans="4:7" x14ac:dyDescent="0.2">
      <c r="E357" t="s">
        <v>4</v>
      </c>
    </row>
    <row r="358" spans="4:7" x14ac:dyDescent="0.2">
      <c r="F358" t="s">
        <v>5</v>
      </c>
    </row>
    <row r="359" spans="4:7" x14ac:dyDescent="0.2">
      <c r="G359" t="s">
        <v>6</v>
      </c>
    </row>
    <row r="360" spans="4:7" x14ac:dyDescent="0.2">
      <c r="F360" t="s">
        <v>5</v>
      </c>
    </row>
    <row r="361" spans="4:7" x14ac:dyDescent="0.2">
      <c r="G361" t="s">
        <v>7</v>
      </c>
    </row>
    <row r="362" spans="4:7" x14ac:dyDescent="0.2">
      <c r="F362" t="s">
        <v>5</v>
      </c>
    </row>
    <row r="363" spans="4:7" x14ac:dyDescent="0.2">
      <c r="G363" t="s">
        <v>8</v>
      </c>
    </row>
    <row r="364" spans="4:7" x14ac:dyDescent="0.2">
      <c r="F364" t="s">
        <v>5</v>
      </c>
    </row>
    <row r="365" spans="4:7" x14ac:dyDescent="0.2">
      <c r="G365" t="s">
        <v>9</v>
      </c>
    </row>
    <row r="366" spans="4:7" x14ac:dyDescent="0.2">
      <c r="F366" t="s">
        <v>5</v>
      </c>
    </row>
    <row r="367" spans="4:7" x14ac:dyDescent="0.2">
      <c r="G367" t="s">
        <v>10</v>
      </c>
    </row>
    <row r="368" spans="4:7" x14ac:dyDescent="0.2">
      <c r="F368" t="s">
        <v>5</v>
      </c>
    </row>
    <row r="369" spans="4:7" x14ac:dyDescent="0.2">
      <c r="G369" t="s">
        <v>11</v>
      </c>
    </row>
    <row r="370" spans="4:7" x14ac:dyDescent="0.2">
      <c r="D370" t="s">
        <v>23</v>
      </c>
    </row>
    <row r="371" spans="4:7" x14ac:dyDescent="0.2">
      <c r="E371" t="s">
        <v>4</v>
      </c>
    </row>
    <row r="372" spans="4:7" x14ac:dyDescent="0.2">
      <c r="F372" t="s">
        <v>5</v>
      </c>
    </row>
    <row r="373" spans="4:7" x14ac:dyDescent="0.2">
      <c r="G373" t="s">
        <v>6</v>
      </c>
    </row>
    <row r="374" spans="4:7" x14ac:dyDescent="0.2">
      <c r="F374" t="s">
        <v>5</v>
      </c>
    </row>
    <row r="375" spans="4:7" x14ac:dyDescent="0.2">
      <c r="G375" t="s">
        <v>7</v>
      </c>
    </row>
    <row r="376" spans="4:7" x14ac:dyDescent="0.2">
      <c r="F376" t="s">
        <v>5</v>
      </c>
    </row>
    <row r="377" spans="4:7" x14ac:dyDescent="0.2">
      <c r="G377" t="s">
        <v>8</v>
      </c>
    </row>
    <row r="378" spans="4:7" x14ac:dyDescent="0.2">
      <c r="F378" t="s">
        <v>5</v>
      </c>
    </row>
    <row r="379" spans="4:7" x14ac:dyDescent="0.2">
      <c r="G379" t="s">
        <v>9</v>
      </c>
    </row>
    <row r="380" spans="4:7" x14ac:dyDescent="0.2">
      <c r="F380" t="s">
        <v>5</v>
      </c>
    </row>
    <row r="381" spans="4:7" x14ac:dyDescent="0.2">
      <c r="G381" t="s">
        <v>10</v>
      </c>
    </row>
    <row r="382" spans="4:7" x14ac:dyDescent="0.2">
      <c r="F382" t="s">
        <v>5</v>
      </c>
    </row>
    <row r="383" spans="4:7" x14ac:dyDescent="0.2">
      <c r="G383" t="s">
        <v>11</v>
      </c>
    </row>
    <row r="384" spans="4:7" x14ac:dyDescent="0.2">
      <c r="D384" t="s">
        <v>24</v>
      </c>
    </row>
    <row r="385" spans="4:7" x14ac:dyDescent="0.2">
      <c r="E385" t="s">
        <v>14</v>
      </c>
    </row>
    <row r="386" spans="4:7" x14ac:dyDescent="0.2">
      <c r="F386" t="s">
        <v>5</v>
      </c>
    </row>
    <row r="387" spans="4:7" x14ac:dyDescent="0.2">
      <c r="G387" t="s">
        <v>6</v>
      </c>
    </row>
    <row r="388" spans="4:7" x14ac:dyDescent="0.2">
      <c r="F388" t="s">
        <v>5</v>
      </c>
    </row>
    <row r="389" spans="4:7" x14ac:dyDescent="0.2">
      <c r="G389" t="s">
        <v>7</v>
      </c>
    </row>
    <row r="390" spans="4:7" x14ac:dyDescent="0.2">
      <c r="F390" t="s">
        <v>5</v>
      </c>
    </row>
    <row r="391" spans="4:7" x14ac:dyDescent="0.2">
      <c r="G391" t="s">
        <v>8</v>
      </c>
    </row>
    <row r="392" spans="4:7" x14ac:dyDescent="0.2">
      <c r="F392" t="s">
        <v>5</v>
      </c>
    </row>
    <row r="393" spans="4:7" x14ac:dyDescent="0.2">
      <c r="G393" t="s">
        <v>9</v>
      </c>
    </row>
    <row r="394" spans="4:7" x14ac:dyDescent="0.2">
      <c r="F394" t="s">
        <v>5</v>
      </c>
    </row>
    <row r="395" spans="4:7" x14ac:dyDescent="0.2">
      <c r="G395" t="s">
        <v>10</v>
      </c>
    </row>
    <row r="396" spans="4:7" x14ac:dyDescent="0.2">
      <c r="F396" t="s">
        <v>5</v>
      </c>
    </row>
    <row r="397" spans="4:7" x14ac:dyDescent="0.2">
      <c r="G397" t="s">
        <v>11</v>
      </c>
    </row>
    <row r="398" spans="4:7" x14ac:dyDescent="0.2">
      <c r="D398" t="s">
        <v>25</v>
      </c>
    </row>
    <row r="399" spans="4:7" x14ac:dyDescent="0.2">
      <c r="E399" t="s">
        <v>4</v>
      </c>
    </row>
    <row r="400" spans="4:7" x14ac:dyDescent="0.2">
      <c r="F400" t="s">
        <v>5</v>
      </c>
    </row>
    <row r="401" spans="4:7" x14ac:dyDescent="0.2">
      <c r="G401" t="s">
        <v>6</v>
      </c>
    </row>
    <row r="402" spans="4:7" x14ac:dyDescent="0.2">
      <c r="F402" t="s">
        <v>5</v>
      </c>
    </row>
    <row r="403" spans="4:7" x14ac:dyDescent="0.2">
      <c r="G403" t="s">
        <v>7</v>
      </c>
    </row>
    <row r="404" spans="4:7" x14ac:dyDescent="0.2">
      <c r="F404" t="s">
        <v>5</v>
      </c>
    </row>
    <row r="405" spans="4:7" x14ac:dyDescent="0.2">
      <c r="G405" t="s">
        <v>8</v>
      </c>
    </row>
    <row r="406" spans="4:7" x14ac:dyDescent="0.2">
      <c r="F406" t="s">
        <v>5</v>
      </c>
    </row>
    <row r="407" spans="4:7" x14ac:dyDescent="0.2">
      <c r="G407" t="s">
        <v>9</v>
      </c>
    </row>
    <row r="408" spans="4:7" x14ac:dyDescent="0.2">
      <c r="F408" t="s">
        <v>5</v>
      </c>
    </row>
    <row r="409" spans="4:7" x14ac:dyDescent="0.2">
      <c r="G409" t="s">
        <v>10</v>
      </c>
    </row>
    <row r="410" spans="4:7" x14ac:dyDescent="0.2">
      <c r="F410" t="s">
        <v>5</v>
      </c>
    </row>
    <row r="411" spans="4:7" x14ac:dyDescent="0.2">
      <c r="G411" t="s">
        <v>11</v>
      </c>
    </row>
    <row r="412" spans="4:7" x14ac:dyDescent="0.2">
      <c r="D412" t="s">
        <v>26</v>
      </c>
    </row>
    <row r="413" spans="4:7" x14ac:dyDescent="0.2">
      <c r="E413" t="s">
        <v>14</v>
      </c>
    </row>
    <row r="414" spans="4:7" x14ac:dyDescent="0.2">
      <c r="F414" t="s">
        <v>5</v>
      </c>
    </row>
    <row r="415" spans="4:7" x14ac:dyDescent="0.2">
      <c r="G415" t="s">
        <v>6</v>
      </c>
    </row>
    <row r="416" spans="4:7" x14ac:dyDescent="0.2">
      <c r="F416" t="s">
        <v>5</v>
      </c>
    </row>
    <row r="417" spans="2:7" x14ac:dyDescent="0.2">
      <c r="G417" t="s">
        <v>7</v>
      </c>
    </row>
    <row r="418" spans="2:7" x14ac:dyDescent="0.2">
      <c r="F418" t="s">
        <v>5</v>
      </c>
    </row>
    <row r="419" spans="2:7" x14ac:dyDescent="0.2">
      <c r="G419" t="s">
        <v>8</v>
      </c>
    </row>
    <row r="420" spans="2:7" x14ac:dyDescent="0.2">
      <c r="F420" t="s">
        <v>5</v>
      </c>
    </row>
    <row r="421" spans="2:7" x14ac:dyDescent="0.2">
      <c r="G421" t="s">
        <v>9</v>
      </c>
    </row>
    <row r="422" spans="2:7" x14ac:dyDescent="0.2">
      <c r="F422" t="s">
        <v>5</v>
      </c>
    </row>
    <row r="423" spans="2:7" x14ac:dyDescent="0.2">
      <c r="G423" t="s">
        <v>10</v>
      </c>
    </row>
    <row r="424" spans="2:7" x14ac:dyDescent="0.2">
      <c r="F424" t="s">
        <v>5</v>
      </c>
    </row>
    <row r="425" spans="2:7" x14ac:dyDescent="0.2">
      <c r="G425" t="s">
        <v>11</v>
      </c>
    </row>
    <row r="426" spans="2:7" collapsed="1" x14ac:dyDescent="0.2">
      <c r="B426" t="s">
        <v>29</v>
      </c>
    </row>
    <row r="427" spans="2:7" x14ac:dyDescent="0.2">
      <c r="C427" t="s">
        <v>30</v>
      </c>
    </row>
    <row r="428" spans="2:7" x14ac:dyDescent="0.2">
      <c r="D428" t="s">
        <v>3</v>
      </c>
    </row>
    <row r="429" spans="2:7" x14ac:dyDescent="0.2">
      <c r="E429" t="s">
        <v>4</v>
      </c>
    </row>
    <row r="430" spans="2:7" x14ac:dyDescent="0.2">
      <c r="F430" t="s">
        <v>5</v>
      </c>
    </row>
    <row r="431" spans="2:7" x14ac:dyDescent="0.2">
      <c r="G431" t="s">
        <v>6</v>
      </c>
    </row>
    <row r="432" spans="2:7" x14ac:dyDescent="0.2">
      <c r="F432" t="s">
        <v>5</v>
      </c>
    </row>
    <row r="433" spans="4:9" x14ac:dyDescent="0.2">
      <c r="G433" t="s">
        <v>7</v>
      </c>
    </row>
    <row r="434" spans="4:9" x14ac:dyDescent="0.2">
      <c r="F434" t="s">
        <v>5</v>
      </c>
    </row>
    <row r="435" spans="4:9" x14ac:dyDescent="0.2">
      <c r="G435" t="s">
        <v>8</v>
      </c>
    </row>
    <row r="436" spans="4:9" x14ac:dyDescent="0.2">
      <c r="F436" t="s">
        <v>5</v>
      </c>
    </row>
    <row r="437" spans="4:9" x14ac:dyDescent="0.2">
      <c r="G437" t="s">
        <v>9</v>
      </c>
    </row>
    <row r="438" spans="4:9" x14ac:dyDescent="0.2">
      <c r="F438" t="s">
        <v>5</v>
      </c>
    </row>
    <row r="439" spans="4:9" x14ac:dyDescent="0.2">
      <c r="G439" t="s">
        <v>10</v>
      </c>
    </row>
    <row r="440" spans="4:9" x14ac:dyDescent="0.2">
      <c r="F440" t="s">
        <v>5</v>
      </c>
    </row>
    <row r="441" spans="4:9" x14ac:dyDescent="0.2">
      <c r="G441" t="s">
        <v>11</v>
      </c>
    </row>
    <row r="442" spans="4:9" x14ac:dyDescent="0.2">
      <c r="D442" t="s">
        <v>12</v>
      </c>
    </row>
    <row r="443" spans="4:9" x14ac:dyDescent="0.2">
      <c r="E443" t="s">
        <v>4</v>
      </c>
    </row>
    <row r="444" spans="4:9" x14ac:dyDescent="0.2">
      <c r="F444" t="s">
        <v>5</v>
      </c>
    </row>
    <row r="445" spans="4:9" x14ac:dyDescent="0.2">
      <c r="G445" t="s">
        <v>6</v>
      </c>
    </row>
    <row r="446" spans="4:9" s="17" customFormat="1" x14ac:dyDescent="0.2">
      <c r="H446" s="1" t="s">
        <v>92</v>
      </c>
    </row>
    <row r="447" spans="4:9" s="17" customFormat="1" x14ac:dyDescent="0.2">
      <c r="H447" s="18" t="s">
        <v>94</v>
      </c>
    </row>
    <row r="448" spans="4:9" s="17" customFormat="1" x14ac:dyDescent="0.2">
      <c r="H448" s="1"/>
      <c r="I448" s="20" t="s">
        <v>45</v>
      </c>
    </row>
    <row r="449" spans="6:9" s="17" customFormat="1" x14ac:dyDescent="0.2">
      <c r="H449" s="1"/>
      <c r="I449" s="17" t="s">
        <v>95</v>
      </c>
    </row>
    <row r="450" spans="6:9" x14ac:dyDescent="0.2">
      <c r="F450" t="s">
        <v>5</v>
      </c>
      <c r="H450" s="1"/>
    </row>
    <row r="451" spans="6:9" x14ac:dyDescent="0.2">
      <c r="G451" t="s">
        <v>7</v>
      </c>
      <c r="H451" s="1"/>
    </row>
    <row r="452" spans="6:9" s="17" customFormat="1" x14ac:dyDescent="0.2">
      <c r="H452" s="1" t="s">
        <v>92</v>
      </c>
    </row>
    <row r="453" spans="6:9" s="17" customFormat="1" x14ac:dyDescent="0.2">
      <c r="H453" s="19" t="s">
        <v>94</v>
      </c>
    </row>
    <row r="454" spans="6:9" s="17" customFormat="1" x14ac:dyDescent="0.2">
      <c r="H454" s="1"/>
      <c r="I454" s="20" t="s">
        <v>45</v>
      </c>
    </row>
    <row r="455" spans="6:9" s="17" customFormat="1" x14ac:dyDescent="0.2">
      <c r="H455" s="1"/>
      <c r="I455" s="20" t="s">
        <v>95</v>
      </c>
    </row>
    <row r="456" spans="6:9" x14ac:dyDescent="0.2">
      <c r="F456" t="s">
        <v>5</v>
      </c>
      <c r="H456" s="1"/>
    </row>
    <row r="457" spans="6:9" x14ac:dyDescent="0.2">
      <c r="G457" t="s">
        <v>8</v>
      </c>
      <c r="H457" s="1"/>
    </row>
    <row r="458" spans="6:9" s="17" customFormat="1" x14ac:dyDescent="0.2">
      <c r="H458" s="1" t="s">
        <v>92</v>
      </c>
    </row>
    <row r="459" spans="6:9" s="17" customFormat="1" x14ac:dyDescent="0.2">
      <c r="H459" s="20" t="s">
        <v>94</v>
      </c>
    </row>
    <row r="460" spans="6:9" s="17" customFormat="1" x14ac:dyDescent="0.2">
      <c r="H460" s="1"/>
      <c r="I460" s="20" t="s">
        <v>45</v>
      </c>
    </row>
    <row r="461" spans="6:9" s="17" customFormat="1" x14ac:dyDescent="0.2">
      <c r="H461" s="1"/>
      <c r="I461" s="20" t="s">
        <v>95</v>
      </c>
    </row>
    <row r="462" spans="6:9" x14ac:dyDescent="0.2">
      <c r="F462" t="s">
        <v>5</v>
      </c>
      <c r="H462" s="1"/>
    </row>
    <row r="463" spans="6:9" x14ac:dyDescent="0.2">
      <c r="G463" t="s">
        <v>9</v>
      </c>
      <c r="H463" s="1"/>
    </row>
    <row r="464" spans="6:9" s="17" customFormat="1" x14ac:dyDescent="0.2">
      <c r="H464" s="1" t="s">
        <v>62</v>
      </c>
    </row>
    <row r="465" spans="4:9" ht="13.5" customHeight="1" x14ac:dyDescent="0.2">
      <c r="F465" t="s">
        <v>5</v>
      </c>
      <c r="H465" s="1"/>
    </row>
    <row r="466" spans="4:9" x14ac:dyDescent="0.2">
      <c r="G466" t="s">
        <v>10</v>
      </c>
      <c r="H466" s="1"/>
    </row>
    <row r="467" spans="4:9" s="17" customFormat="1" x14ac:dyDescent="0.2">
      <c r="H467" s="1" t="s">
        <v>93</v>
      </c>
    </row>
    <row r="468" spans="4:9" x14ac:dyDescent="0.2">
      <c r="F468" t="s">
        <v>5</v>
      </c>
      <c r="H468" s="1"/>
    </row>
    <row r="469" spans="4:9" x14ac:dyDescent="0.2">
      <c r="G469" t="s">
        <v>11</v>
      </c>
      <c r="H469" s="1"/>
    </row>
    <row r="470" spans="4:9" s="17" customFormat="1" x14ac:dyDescent="0.2">
      <c r="H470" s="1" t="s">
        <v>93</v>
      </c>
    </row>
    <row r="471" spans="4:9" x14ac:dyDescent="0.2">
      <c r="D471" t="s">
        <v>13</v>
      </c>
      <c r="H471" s="1"/>
    </row>
    <row r="472" spans="4:9" x14ac:dyDescent="0.2">
      <c r="E472" t="s">
        <v>14</v>
      </c>
    </row>
    <row r="473" spans="4:9" x14ac:dyDescent="0.2">
      <c r="F473" t="s">
        <v>5</v>
      </c>
    </row>
    <row r="474" spans="4:9" x14ac:dyDescent="0.2">
      <c r="G474" t="s">
        <v>6</v>
      </c>
    </row>
    <row r="475" spans="4:9" x14ac:dyDescent="0.2">
      <c r="H475" t="s">
        <v>31</v>
      </c>
    </row>
    <row r="476" spans="4:9" x14ac:dyDescent="0.2">
      <c r="H476" t="s">
        <v>32</v>
      </c>
    </row>
    <row r="477" spans="4:9" x14ac:dyDescent="0.2">
      <c r="I477" t="s">
        <v>33</v>
      </c>
    </row>
    <row r="478" spans="4:9" x14ac:dyDescent="0.2">
      <c r="I478" t="s">
        <v>34</v>
      </c>
    </row>
    <row r="479" spans="4:9" x14ac:dyDescent="0.2">
      <c r="F479" t="s">
        <v>5</v>
      </c>
    </row>
    <row r="480" spans="4:9" x14ac:dyDescent="0.2">
      <c r="G480" t="s">
        <v>7</v>
      </c>
    </row>
    <row r="481" spans="6:9" x14ac:dyDescent="0.2">
      <c r="H481" t="s">
        <v>31</v>
      </c>
    </row>
    <row r="482" spans="6:9" x14ac:dyDescent="0.2">
      <c r="H482" t="s">
        <v>32</v>
      </c>
    </row>
    <row r="483" spans="6:9" x14ac:dyDescent="0.2">
      <c r="I483" t="s">
        <v>33</v>
      </c>
    </row>
    <row r="484" spans="6:9" x14ac:dyDescent="0.2">
      <c r="I484" t="s">
        <v>34</v>
      </c>
    </row>
    <row r="485" spans="6:9" x14ac:dyDescent="0.2">
      <c r="F485" t="s">
        <v>5</v>
      </c>
    </row>
    <row r="486" spans="6:9" x14ac:dyDescent="0.2">
      <c r="G486" t="s">
        <v>8</v>
      </c>
    </row>
    <row r="487" spans="6:9" x14ac:dyDescent="0.2">
      <c r="H487" t="s">
        <v>31</v>
      </c>
    </row>
    <row r="488" spans="6:9" x14ac:dyDescent="0.2">
      <c r="H488" t="s">
        <v>32</v>
      </c>
    </row>
    <row r="489" spans="6:9" x14ac:dyDescent="0.2">
      <c r="I489" t="s">
        <v>33</v>
      </c>
    </row>
    <row r="490" spans="6:9" x14ac:dyDescent="0.2">
      <c r="I490" t="s">
        <v>34</v>
      </c>
    </row>
    <row r="491" spans="6:9" x14ac:dyDescent="0.2">
      <c r="F491" t="s">
        <v>5</v>
      </c>
    </row>
    <row r="492" spans="6:9" x14ac:dyDescent="0.2">
      <c r="G492" t="s">
        <v>9</v>
      </c>
    </row>
    <row r="493" spans="6:9" x14ac:dyDescent="0.2">
      <c r="H493" t="s">
        <v>31</v>
      </c>
    </row>
    <row r="494" spans="6:9" x14ac:dyDescent="0.2">
      <c r="H494" t="s">
        <v>32</v>
      </c>
    </row>
    <row r="495" spans="6:9" x14ac:dyDescent="0.2">
      <c r="I495" t="s">
        <v>33</v>
      </c>
    </row>
    <row r="496" spans="6:9" x14ac:dyDescent="0.2">
      <c r="I496" t="s">
        <v>34</v>
      </c>
    </row>
    <row r="497" spans="4:9" x14ac:dyDescent="0.2">
      <c r="F497" t="s">
        <v>5</v>
      </c>
    </row>
    <row r="498" spans="4:9" x14ac:dyDescent="0.2">
      <c r="G498" t="s">
        <v>10</v>
      </c>
    </row>
    <row r="499" spans="4:9" x14ac:dyDescent="0.2">
      <c r="H499" t="s">
        <v>35</v>
      </c>
    </row>
    <row r="500" spans="4:9" x14ac:dyDescent="0.2">
      <c r="F500" t="s">
        <v>5</v>
      </c>
    </row>
    <row r="501" spans="4:9" x14ac:dyDescent="0.2">
      <c r="G501" t="s">
        <v>11</v>
      </c>
    </row>
    <row r="502" spans="4:9" x14ac:dyDescent="0.2">
      <c r="H502" t="s">
        <v>35</v>
      </c>
    </row>
    <row r="503" spans="4:9" x14ac:dyDescent="0.2">
      <c r="D503" t="s">
        <v>15</v>
      </c>
    </row>
    <row r="504" spans="4:9" x14ac:dyDescent="0.2">
      <c r="E504" t="s">
        <v>14</v>
      </c>
    </row>
    <row r="505" spans="4:9" x14ac:dyDescent="0.2">
      <c r="F505" t="s">
        <v>5</v>
      </c>
    </row>
    <row r="506" spans="4:9" x14ac:dyDescent="0.2">
      <c r="G506" t="s">
        <v>6</v>
      </c>
    </row>
    <row r="507" spans="4:9" x14ac:dyDescent="0.2">
      <c r="H507" t="s">
        <v>36</v>
      </c>
    </row>
    <row r="508" spans="4:9" x14ac:dyDescent="0.2">
      <c r="H508" t="s">
        <v>37</v>
      </c>
    </row>
    <row r="509" spans="4:9" x14ac:dyDescent="0.2">
      <c r="I509" t="s">
        <v>33</v>
      </c>
    </row>
    <row r="510" spans="4:9" x14ac:dyDescent="0.2">
      <c r="I510" t="s">
        <v>34</v>
      </c>
    </row>
    <row r="511" spans="4:9" x14ac:dyDescent="0.2">
      <c r="F511" t="s">
        <v>5</v>
      </c>
    </row>
    <row r="512" spans="4:9" x14ac:dyDescent="0.2">
      <c r="G512" t="s">
        <v>7</v>
      </c>
    </row>
    <row r="513" spans="6:9" x14ac:dyDescent="0.2">
      <c r="H513" t="s">
        <v>36</v>
      </c>
    </row>
    <row r="514" spans="6:9" x14ac:dyDescent="0.2">
      <c r="H514" t="s">
        <v>37</v>
      </c>
    </row>
    <row r="515" spans="6:9" x14ac:dyDescent="0.2">
      <c r="I515" t="s">
        <v>33</v>
      </c>
    </row>
    <row r="516" spans="6:9" x14ac:dyDescent="0.2">
      <c r="I516" t="s">
        <v>34</v>
      </c>
    </row>
    <row r="517" spans="6:9" x14ac:dyDescent="0.2">
      <c r="F517" t="s">
        <v>5</v>
      </c>
    </row>
    <row r="518" spans="6:9" x14ac:dyDescent="0.2">
      <c r="G518" t="s">
        <v>8</v>
      </c>
    </row>
    <row r="519" spans="6:9" x14ac:dyDescent="0.2">
      <c r="H519" t="s">
        <v>36</v>
      </c>
    </row>
    <row r="520" spans="6:9" x14ac:dyDescent="0.2">
      <c r="H520" t="s">
        <v>37</v>
      </c>
    </row>
    <row r="521" spans="6:9" x14ac:dyDescent="0.2">
      <c r="I521" t="s">
        <v>33</v>
      </c>
    </row>
    <row r="522" spans="6:9" x14ac:dyDescent="0.2">
      <c r="I522" t="s">
        <v>34</v>
      </c>
    </row>
    <row r="523" spans="6:9" x14ac:dyDescent="0.2">
      <c r="F523" t="s">
        <v>5</v>
      </c>
    </row>
    <row r="524" spans="6:9" x14ac:dyDescent="0.2">
      <c r="G524" t="s">
        <v>9</v>
      </c>
    </row>
    <row r="525" spans="6:9" x14ac:dyDescent="0.2">
      <c r="H525" t="s">
        <v>38</v>
      </c>
    </row>
    <row r="526" spans="6:9" x14ac:dyDescent="0.2">
      <c r="H526" t="s">
        <v>37</v>
      </c>
    </row>
    <row r="527" spans="6:9" x14ac:dyDescent="0.2">
      <c r="I527" t="s">
        <v>33</v>
      </c>
    </row>
    <row r="528" spans="6:9" x14ac:dyDescent="0.2">
      <c r="I528" t="s">
        <v>34</v>
      </c>
    </row>
    <row r="529" spans="4:9" x14ac:dyDescent="0.2">
      <c r="F529" t="s">
        <v>5</v>
      </c>
    </row>
    <row r="530" spans="4:9" x14ac:dyDescent="0.2">
      <c r="G530" t="s">
        <v>10</v>
      </c>
    </row>
    <row r="531" spans="4:9" x14ac:dyDescent="0.2">
      <c r="H531" t="s">
        <v>39</v>
      </c>
    </row>
    <row r="532" spans="4:9" x14ac:dyDescent="0.2">
      <c r="F532" t="s">
        <v>5</v>
      </c>
    </row>
    <row r="533" spans="4:9" x14ac:dyDescent="0.2">
      <c r="G533" t="s">
        <v>11</v>
      </c>
    </row>
    <row r="534" spans="4:9" x14ac:dyDescent="0.2">
      <c r="H534" t="s">
        <v>39</v>
      </c>
    </row>
    <row r="535" spans="4:9" x14ac:dyDescent="0.2">
      <c r="D535" t="s">
        <v>16</v>
      </c>
    </row>
    <row r="536" spans="4:9" x14ac:dyDescent="0.2">
      <c r="E536" t="s">
        <v>14</v>
      </c>
    </row>
    <row r="537" spans="4:9" x14ac:dyDescent="0.2">
      <c r="F537" t="s">
        <v>5</v>
      </c>
    </row>
    <row r="538" spans="4:9" x14ac:dyDescent="0.2">
      <c r="G538" t="s">
        <v>6</v>
      </c>
    </row>
    <row r="539" spans="4:9" x14ac:dyDescent="0.2">
      <c r="H539" s="2" t="s">
        <v>61</v>
      </c>
    </row>
    <row r="540" spans="4:9" x14ac:dyDescent="0.2">
      <c r="H540" t="s">
        <v>65</v>
      </c>
    </row>
    <row r="541" spans="4:9" x14ac:dyDescent="0.2">
      <c r="I541" s="2" t="s">
        <v>48</v>
      </c>
    </row>
    <row r="542" spans="4:9" x14ac:dyDescent="0.2">
      <c r="I542" t="s">
        <v>66</v>
      </c>
    </row>
    <row r="543" spans="4:9" x14ac:dyDescent="0.2">
      <c r="F543" t="s">
        <v>5</v>
      </c>
    </row>
    <row r="544" spans="4:9" x14ac:dyDescent="0.2">
      <c r="G544" t="s">
        <v>7</v>
      </c>
    </row>
    <row r="545" spans="6:9" x14ac:dyDescent="0.2">
      <c r="H545" s="2" t="s">
        <v>61</v>
      </c>
    </row>
    <row r="546" spans="6:9" x14ac:dyDescent="0.2">
      <c r="H546" s="2" t="s">
        <v>65</v>
      </c>
    </row>
    <row r="547" spans="6:9" x14ac:dyDescent="0.2">
      <c r="I547" s="2" t="s">
        <v>48</v>
      </c>
    </row>
    <row r="548" spans="6:9" x14ac:dyDescent="0.2">
      <c r="I548" s="2" t="s">
        <v>66</v>
      </c>
    </row>
    <row r="549" spans="6:9" x14ac:dyDescent="0.2">
      <c r="F549" t="s">
        <v>5</v>
      </c>
    </row>
    <row r="550" spans="6:9" x14ac:dyDescent="0.2">
      <c r="G550" t="s">
        <v>8</v>
      </c>
    </row>
    <row r="551" spans="6:9" x14ac:dyDescent="0.2">
      <c r="H551" s="2" t="s">
        <v>61</v>
      </c>
    </row>
    <row r="552" spans="6:9" x14ac:dyDescent="0.2">
      <c r="H552" s="2" t="s">
        <v>65</v>
      </c>
    </row>
    <row r="553" spans="6:9" x14ac:dyDescent="0.2">
      <c r="I553" s="2" t="s">
        <v>48</v>
      </c>
    </row>
    <row r="554" spans="6:9" x14ac:dyDescent="0.2">
      <c r="I554" s="2" t="s">
        <v>66</v>
      </c>
    </row>
    <row r="555" spans="6:9" x14ac:dyDescent="0.2">
      <c r="F555" t="s">
        <v>5</v>
      </c>
    </row>
    <row r="556" spans="6:9" x14ac:dyDescent="0.2">
      <c r="G556" t="s">
        <v>9</v>
      </c>
    </row>
    <row r="557" spans="6:9" s="2" customFormat="1" x14ac:dyDescent="0.2">
      <c r="H557" s="2" t="s">
        <v>63</v>
      </c>
    </row>
    <row r="558" spans="6:9" x14ac:dyDescent="0.2">
      <c r="F558" t="s">
        <v>5</v>
      </c>
    </row>
    <row r="559" spans="6:9" x14ac:dyDescent="0.2">
      <c r="G559" t="s">
        <v>10</v>
      </c>
    </row>
    <row r="560" spans="6:9" s="2" customFormat="1" x14ac:dyDescent="0.2">
      <c r="H560" s="2" t="s">
        <v>64</v>
      </c>
    </row>
    <row r="561" spans="4:8" x14ac:dyDescent="0.2">
      <c r="F561" t="s">
        <v>5</v>
      </c>
    </row>
    <row r="562" spans="4:8" x14ac:dyDescent="0.2">
      <c r="G562" t="s">
        <v>11</v>
      </c>
    </row>
    <row r="563" spans="4:8" s="2" customFormat="1" x14ac:dyDescent="0.2">
      <c r="H563" s="2" t="s">
        <v>64</v>
      </c>
    </row>
    <row r="564" spans="4:8" s="17" customFormat="1" x14ac:dyDescent="0.2">
      <c r="D564" s="17" t="s">
        <v>17</v>
      </c>
    </row>
    <row r="565" spans="4:8" s="17" customFormat="1" x14ac:dyDescent="0.2">
      <c r="E565" s="17" t="s">
        <v>14</v>
      </c>
    </row>
    <row r="566" spans="4:8" s="17" customFormat="1" x14ac:dyDescent="0.2">
      <c r="F566" s="17" t="s">
        <v>5</v>
      </c>
    </row>
    <row r="567" spans="4:8" s="17" customFormat="1" x14ac:dyDescent="0.2">
      <c r="G567" s="17" t="s">
        <v>6</v>
      </c>
      <c r="H567" s="1"/>
    </row>
    <row r="568" spans="4:8" s="17" customFormat="1" x14ac:dyDescent="0.2">
      <c r="H568" s="1" t="s">
        <v>91</v>
      </c>
    </row>
    <row r="569" spans="4:8" s="17" customFormat="1" x14ac:dyDescent="0.2">
      <c r="F569" s="17" t="s">
        <v>5</v>
      </c>
      <c r="H569" s="1"/>
    </row>
    <row r="570" spans="4:8" s="17" customFormat="1" x14ac:dyDescent="0.2">
      <c r="G570" s="17" t="s">
        <v>7</v>
      </c>
      <c r="H570" s="1"/>
    </row>
    <row r="571" spans="4:8" s="17" customFormat="1" x14ac:dyDescent="0.2">
      <c r="H571" s="1" t="s">
        <v>91</v>
      </c>
    </row>
    <row r="572" spans="4:8" s="17" customFormat="1" x14ac:dyDescent="0.2">
      <c r="F572" s="17" t="s">
        <v>5</v>
      </c>
      <c r="H572" s="1"/>
    </row>
    <row r="573" spans="4:8" s="17" customFormat="1" x14ac:dyDescent="0.2">
      <c r="G573" s="17" t="s">
        <v>8</v>
      </c>
      <c r="H573" s="1"/>
    </row>
    <row r="574" spans="4:8" s="17" customFormat="1" x14ac:dyDescent="0.2">
      <c r="H574" s="1" t="s">
        <v>91</v>
      </c>
    </row>
    <row r="575" spans="4:8" s="17" customFormat="1" x14ac:dyDescent="0.2">
      <c r="F575" s="17" t="s">
        <v>5</v>
      </c>
      <c r="H575" s="1"/>
    </row>
    <row r="576" spans="4:8" s="17" customFormat="1" x14ac:dyDescent="0.2">
      <c r="G576" s="17" t="s">
        <v>9</v>
      </c>
      <c r="H576" s="1"/>
    </row>
    <row r="577" spans="4:8" s="17" customFormat="1" x14ac:dyDescent="0.2">
      <c r="H577" s="1" t="s">
        <v>63</v>
      </c>
    </row>
    <row r="578" spans="4:8" s="17" customFormat="1" x14ac:dyDescent="0.2">
      <c r="F578" s="17" t="s">
        <v>5</v>
      </c>
      <c r="H578" s="1"/>
    </row>
    <row r="579" spans="4:8" s="17" customFormat="1" x14ac:dyDescent="0.2">
      <c r="G579" s="17" t="s">
        <v>10</v>
      </c>
      <c r="H579" s="1"/>
    </row>
    <row r="580" spans="4:8" s="17" customFormat="1" x14ac:dyDescent="0.2">
      <c r="H580" s="1" t="s">
        <v>90</v>
      </c>
    </row>
    <row r="581" spans="4:8" s="17" customFormat="1" x14ac:dyDescent="0.2">
      <c r="F581" s="17" t="s">
        <v>5</v>
      </c>
      <c r="H581" s="1"/>
    </row>
    <row r="582" spans="4:8" s="17" customFormat="1" x14ac:dyDescent="0.2">
      <c r="G582" s="17" t="s">
        <v>11</v>
      </c>
      <c r="H582" s="1"/>
    </row>
    <row r="583" spans="4:8" s="17" customFormat="1" x14ac:dyDescent="0.2">
      <c r="H583" s="1" t="s">
        <v>90</v>
      </c>
    </row>
    <row r="584" spans="4:8" x14ac:dyDescent="0.2">
      <c r="D584" t="s">
        <v>18</v>
      </c>
    </row>
    <row r="585" spans="4:8" x14ac:dyDescent="0.2">
      <c r="E585" t="s">
        <v>4</v>
      </c>
    </row>
    <row r="586" spans="4:8" x14ac:dyDescent="0.2">
      <c r="F586" t="s">
        <v>5</v>
      </c>
    </row>
    <row r="587" spans="4:8" x14ac:dyDescent="0.2">
      <c r="G587" t="s">
        <v>6</v>
      </c>
    </row>
    <row r="588" spans="4:8" s="15" customFormat="1" x14ac:dyDescent="0.2">
      <c r="H588" s="1" t="s">
        <v>86</v>
      </c>
    </row>
    <row r="589" spans="4:8" x14ac:dyDescent="0.2">
      <c r="F589" t="s">
        <v>5</v>
      </c>
      <c r="H589" s="1"/>
    </row>
    <row r="590" spans="4:8" x14ac:dyDescent="0.2">
      <c r="G590" t="s">
        <v>7</v>
      </c>
      <c r="H590" s="1"/>
    </row>
    <row r="591" spans="4:8" s="15" customFormat="1" x14ac:dyDescent="0.2">
      <c r="H591" s="1" t="s">
        <v>86</v>
      </c>
    </row>
    <row r="592" spans="4:8" x14ac:dyDescent="0.2">
      <c r="F592" t="s">
        <v>5</v>
      </c>
      <c r="H592" s="1"/>
    </row>
    <row r="593" spans="4:8" x14ac:dyDescent="0.2">
      <c r="G593" t="s">
        <v>8</v>
      </c>
      <c r="H593" s="1"/>
    </row>
    <row r="594" spans="4:8" s="15" customFormat="1" x14ac:dyDescent="0.2">
      <c r="H594" s="1" t="s">
        <v>86</v>
      </c>
    </row>
    <row r="595" spans="4:8" x14ac:dyDescent="0.2">
      <c r="F595" t="s">
        <v>5</v>
      </c>
      <c r="H595" s="1"/>
    </row>
    <row r="596" spans="4:8" x14ac:dyDescent="0.2">
      <c r="G596" t="s">
        <v>9</v>
      </c>
      <c r="H596" s="1"/>
    </row>
    <row r="597" spans="4:8" s="15" customFormat="1" x14ac:dyDescent="0.2">
      <c r="H597" s="1" t="s">
        <v>63</v>
      </c>
    </row>
    <row r="598" spans="4:8" x14ac:dyDescent="0.2">
      <c r="F598" t="s">
        <v>5</v>
      </c>
      <c r="H598" s="1"/>
    </row>
    <row r="599" spans="4:8" x14ac:dyDescent="0.2">
      <c r="G599" t="s">
        <v>10</v>
      </c>
      <c r="H599" s="1"/>
    </row>
    <row r="600" spans="4:8" s="15" customFormat="1" x14ac:dyDescent="0.2">
      <c r="H600" s="1" t="s">
        <v>90</v>
      </c>
    </row>
    <row r="601" spans="4:8" x14ac:dyDescent="0.2">
      <c r="F601" t="s">
        <v>5</v>
      </c>
      <c r="H601" s="1"/>
    </row>
    <row r="602" spans="4:8" x14ac:dyDescent="0.2">
      <c r="G602" t="s">
        <v>11</v>
      </c>
      <c r="H602" s="1"/>
    </row>
    <row r="603" spans="4:8" s="15" customFormat="1" x14ac:dyDescent="0.2">
      <c r="H603" s="1" t="s">
        <v>90</v>
      </c>
    </row>
    <row r="604" spans="4:8" x14ac:dyDescent="0.2">
      <c r="D604" t="s">
        <v>19</v>
      </c>
    </row>
    <row r="605" spans="4:8" x14ac:dyDescent="0.2">
      <c r="E605" t="s">
        <v>14</v>
      </c>
    </row>
    <row r="606" spans="4:8" x14ac:dyDescent="0.2">
      <c r="F606" t="s">
        <v>5</v>
      </c>
    </row>
    <row r="607" spans="4:8" x14ac:dyDescent="0.2">
      <c r="G607" t="s">
        <v>6</v>
      </c>
    </row>
    <row r="608" spans="4:8" s="2" customFormat="1" x14ac:dyDescent="0.2">
      <c r="H608" s="2" t="s">
        <v>68</v>
      </c>
    </row>
    <row r="609" spans="6:9" s="2" customFormat="1" x14ac:dyDescent="0.2">
      <c r="H609" s="2" t="s">
        <v>67</v>
      </c>
    </row>
    <row r="610" spans="6:9" s="2" customFormat="1" x14ac:dyDescent="0.2">
      <c r="I610" s="2" t="s">
        <v>33</v>
      </c>
    </row>
    <row r="611" spans="6:9" s="2" customFormat="1" x14ac:dyDescent="0.2">
      <c r="I611" s="2" t="s">
        <v>34</v>
      </c>
    </row>
    <row r="612" spans="6:9" x14ac:dyDescent="0.2">
      <c r="F612" t="s">
        <v>5</v>
      </c>
    </row>
    <row r="613" spans="6:9" x14ac:dyDescent="0.2">
      <c r="G613" t="s">
        <v>7</v>
      </c>
    </row>
    <row r="614" spans="6:9" s="2" customFormat="1" x14ac:dyDescent="0.2">
      <c r="H614" s="2" t="s">
        <v>68</v>
      </c>
    </row>
    <row r="615" spans="6:9" s="2" customFormat="1" x14ac:dyDescent="0.2">
      <c r="H615" s="2" t="s">
        <v>67</v>
      </c>
    </row>
    <row r="616" spans="6:9" s="2" customFormat="1" x14ac:dyDescent="0.2">
      <c r="I616" s="2" t="s">
        <v>33</v>
      </c>
    </row>
    <row r="617" spans="6:9" s="2" customFormat="1" x14ac:dyDescent="0.2">
      <c r="I617" s="2" t="s">
        <v>34</v>
      </c>
    </row>
    <row r="618" spans="6:9" x14ac:dyDescent="0.2">
      <c r="F618" t="s">
        <v>5</v>
      </c>
    </row>
    <row r="619" spans="6:9" x14ac:dyDescent="0.2">
      <c r="G619" t="s">
        <v>8</v>
      </c>
    </row>
    <row r="620" spans="6:9" s="2" customFormat="1" x14ac:dyDescent="0.2">
      <c r="H620" s="2" t="s">
        <v>68</v>
      </c>
    </row>
    <row r="621" spans="6:9" s="2" customFormat="1" x14ac:dyDescent="0.2">
      <c r="H621" s="2" t="s">
        <v>67</v>
      </c>
    </row>
    <row r="622" spans="6:9" s="2" customFormat="1" x14ac:dyDescent="0.2">
      <c r="I622" s="2" t="s">
        <v>33</v>
      </c>
    </row>
    <row r="623" spans="6:9" s="2" customFormat="1" x14ac:dyDescent="0.2">
      <c r="I623" s="2" t="s">
        <v>34</v>
      </c>
    </row>
    <row r="624" spans="6:9" x14ac:dyDescent="0.2">
      <c r="F624" t="s">
        <v>5</v>
      </c>
    </row>
    <row r="625" spans="4:9" x14ac:dyDescent="0.2">
      <c r="G625" t="s">
        <v>9</v>
      </c>
    </row>
    <row r="626" spans="4:9" s="2" customFormat="1" x14ac:dyDescent="0.2">
      <c r="H626" s="2" t="s">
        <v>68</v>
      </c>
    </row>
    <row r="627" spans="4:9" s="2" customFormat="1" x14ac:dyDescent="0.2">
      <c r="H627" s="2" t="s">
        <v>67</v>
      </c>
    </row>
    <row r="628" spans="4:9" s="2" customFormat="1" x14ac:dyDescent="0.2">
      <c r="I628" s="2" t="s">
        <v>33</v>
      </c>
    </row>
    <row r="629" spans="4:9" s="2" customFormat="1" x14ac:dyDescent="0.2">
      <c r="I629" s="2" t="s">
        <v>34</v>
      </c>
    </row>
    <row r="630" spans="4:9" x14ac:dyDescent="0.2">
      <c r="F630" t="s">
        <v>5</v>
      </c>
    </row>
    <row r="631" spans="4:9" x14ac:dyDescent="0.2">
      <c r="G631" t="s">
        <v>10</v>
      </c>
    </row>
    <row r="632" spans="4:9" s="2" customFormat="1" x14ac:dyDescent="0.2">
      <c r="H632" s="2" t="s">
        <v>69</v>
      </c>
    </row>
    <row r="633" spans="4:9" x14ac:dyDescent="0.2">
      <c r="F633" t="s">
        <v>5</v>
      </c>
    </row>
    <row r="634" spans="4:9" x14ac:dyDescent="0.2">
      <c r="G634" t="s">
        <v>11</v>
      </c>
    </row>
    <row r="635" spans="4:9" s="2" customFormat="1" x14ac:dyDescent="0.2">
      <c r="H635" s="2" t="s">
        <v>69</v>
      </c>
    </row>
    <row r="636" spans="4:9" s="15" customFormat="1" x14ac:dyDescent="0.2">
      <c r="D636" s="15" t="s">
        <v>20</v>
      </c>
    </row>
    <row r="637" spans="4:9" s="15" customFormat="1" x14ac:dyDescent="0.2">
      <c r="E637" s="15" t="s">
        <v>4</v>
      </c>
    </row>
    <row r="638" spans="4:9" s="15" customFormat="1" x14ac:dyDescent="0.2">
      <c r="F638" s="15" t="s">
        <v>5</v>
      </c>
    </row>
    <row r="639" spans="4:9" s="15" customFormat="1" x14ac:dyDescent="0.2">
      <c r="G639" s="15" t="s">
        <v>6</v>
      </c>
    </row>
    <row r="640" spans="4:9" s="15" customFormat="1" x14ac:dyDescent="0.2">
      <c r="H640" s="1" t="s">
        <v>88</v>
      </c>
    </row>
    <row r="641" spans="4:8" s="15" customFormat="1" x14ac:dyDescent="0.2">
      <c r="F641" s="15" t="s">
        <v>5</v>
      </c>
    </row>
    <row r="642" spans="4:8" s="15" customFormat="1" x14ac:dyDescent="0.2">
      <c r="G642" s="15" t="s">
        <v>7</v>
      </c>
    </row>
    <row r="643" spans="4:8" s="15" customFormat="1" x14ac:dyDescent="0.2">
      <c r="H643" s="1" t="s">
        <v>88</v>
      </c>
    </row>
    <row r="644" spans="4:8" s="15" customFormat="1" x14ac:dyDescent="0.2">
      <c r="F644" s="15" t="s">
        <v>5</v>
      </c>
    </row>
    <row r="645" spans="4:8" s="15" customFormat="1" x14ac:dyDescent="0.2">
      <c r="G645" s="15" t="s">
        <v>8</v>
      </c>
    </row>
    <row r="646" spans="4:8" s="15" customFormat="1" x14ac:dyDescent="0.2">
      <c r="H646" s="1" t="s">
        <v>88</v>
      </c>
    </row>
    <row r="647" spans="4:8" s="15" customFormat="1" x14ac:dyDescent="0.2">
      <c r="F647" s="15" t="s">
        <v>5</v>
      </c>
    </row>
    <row r="648" spans="4:8" s="15" customFormat="1" x14ac:dyDescent="0.2">
      <c r="G648" s="15" t="s">
        <v>9</v>
      </c>
    </row>
    <row r="649" spans="4:8" s="15" customFormat="1" x14ac:dyDescent="0.2">
      <c r="H649" s="15" t="s">
        <v>86</v>
      </c>
    </row>
    <row r="650" spans="4:8" s="15" customFormat="1" x14ac:dyDescent="0.2">
      <c r="F650" s="15" t="s">
        <v>5</v>
      </c>
    </row>
    <row r="651" spans="4:8" s="15" customFormat="1" x14ac:dyDescent="0.2">
      <c r="G651" s="15" t="s">
        <v>10</v>
      </c>
    </row>
    <row r="652" spans="4:8" s="15" customFormat="1" x14ac:dyDescent="0.2">
      <c r="H652" s="1" t="s">
        <v>89</v>
      </c>
    </row>
    <row r="653" spans="4:8" s="15" customFormat="1" x14ac:dyDescent="0.2">
      <c r="F653" s="15" t="s">
        <v>5</v>
      </c>
    </row>
    <row r="654" spans="4:8" s="15" customFormat="1" x14ac:dyDescent="0.2">
      <c r="G654" s="15" t="s">
        <v>11</v>
      </c>
    </row>
    <row r="655" spans="4:8" s="15" customFormat="1" x14ac:dyDescent="0.2">
      <c r="H655" s="1" t="s">
        <v>89</v>
      </c>
    </row>
    <row r="656" spans="4:8" x14ac:dyDescent="0.2">
      <c r="D656" t="s">
        <v>21</v>
      </c>
    </row>
    <row r="657" spans="5:9" x14ac:dyDescent="0.2">
      <c r="E657" t="s">
        <v>4</v>
      </c>
    </row>
    <row r="658" spans="5:9" x14ac:dyDescent="0.2">
      <c r="F658" t="s">
        <v>5</v>
      </c>
    </row>
    <row r="659" spans="5:9" x14ac:dyDescent="0.2">
      <c r="G659" t="s">
        <v>6</v>
      </c>
    </row>
    <row r="660" spans="5:9" s="2" customFormat="1" x14ac:dyDescent="0.2">
      <c r="H660" s="2" t="s">
        <v>70</v>
      </c>
    </row>
    <row r="661" spans="5:9" s="2" customFormat="1" x14ac:dyDescent="0.2">
      <c r="H661" s="2" t="s">
        <v>72</v>
      </c>
    </row>
    <row r="662" spans="5:9" s="2" customFormat="1" x14ac:dyDescent="0.2">
      <c r="I662" s="2" t="s">
        <v>45</v>
      </c>
    </row>
    <row r="663" spans="5:9" s="2" customFormat="1" x14ac:dyDescent="0.2">
      <c r="I663" s="2" t="s">
        <v>73</v>
      </c>
    </row>
    <row r="664" spans="5:9" x14ac:dyDescent="0.2">
      <c r="F664" t="s">
        <v>5</v>
      </c>
    </row>
    <row r="665" spans="5:9" x14ac:dyDescent="0.2">
      <c r="G665" t="s">
        <v>7</v>
      </c>
    </row>
    <row r="666" spans="5:9" s="2" customFormat="1" x14ac:dyDescent="0.2">
      <c r="H666" s="2" t="s">
        <v>70</v>
      </c>
    </row>
    <row r="667" spans="5:9" s="2" customFormat="1" x14ac:dyDescent="0.2">
      <c r="H667" s="2" t="s">
        <v>72</v>
      </c>
    </row>
    <row r="668" spans="5:9" s="2" customFormat="1" x14ac:dyDescent="0.2">
      <c r="I668" s="2" t="s">
        <v>45</v>
      </c>
    </row>
    <row r="669" spans="5:9" s="2" customFormat="1" x14ac:dyDescent="0.2">
      <c r="I669" s="2" t="s">
        <v>73</v>
      </c>
    </row>
    <row r="670" spans="5:9" x14ac:dyDescent="0.2">
      <c r="F670" t="s">
        <v>5</v>
      </c>
    </row>
    <row r="671" spans="5:9" x14ac:dyDescent="0.2">
      <c r="G671" t="s">
        <v>8</v>
      </c>
    </row>
    <row r="672" spans="5:9" s="2" customFormat="1" x14ac:dyDescent="0.2">
      <c r="H672" s="2" t="s">
        <v>70</v>
      </c>
    </row>
    <row r="673" spans="4:9" s="2" customFormat="1" x14ac:dyDescent="0.2">
      <c r="H673" s="2" t="s">
        <v>72</v>
      </c>
    </row>
    <row r="674" spans="4:9" s="2" customFormat="1" x14ac:dyDescent="0.2">
      <c r="I674" s="2" t="s">
        <v>45</v>
      </c>
    </row>
    <row r="675" spans="4:9" s="2" customFormat="1" x14ac:dyDescent="0.2">
      <c r="I675" s="2" t="s">
        <v>73</v>
      </c>
    </row>
    <row r="676" spans="4:9" x14ac:dyDescent="0.2">
      <c r="F676" t="s">
        <v>5</v>
      </c>
    </row>
    <row r="677" spans="4:9" x14ac:dyDescent="0.2">
      <c r="G677" t="s">
        <v>9</v>
      </c>
    </row>
    <row r="678" spans="4:9" s="2" customFormat="1" x14ac:dyDescent="0.2">
      <c r="H678" s="2" t="s">
        <v>70</v>
      </c>
    </row>
    <row r="679" spans="4:9" s="2" customFormat="1" x14ac:dyDescent="0.2">
      <c r="H679" s="2" t="s">
        <v>72</v>
      </c>
    </row>
    <row r="680" spans="4:9" s="2" customFormat="1" x14ac:dyDescent="0.2">
      <c r="I680" s="2" t="s">
        <v>45</v>
      </c>
    </row>
    <row r="681" spans="4:9" s="2" customFormat="1" x14ac:dyDescent="0.2">
      <c r="I681" s="2" t="s">
        <v>74</v>
      </c>
    </row>
    <row r="682" spans="4:9" x14ac:dyDescent="0.2">
      <c r="F682" t="s">
        <v>5</v>
      </c>
    </row>
    <row r="683" spans="4:9" x14ac:dyDescent="0.2">
      <c r="G683" t="s">
        <v>10</v>
      </c>
    </row>
    <row r="684" spans="4:9" s="2" customFormat="1" x14ac:dyDescent="0.2">
      <c r="H684" s="2" t="s">
        <v>71</v>
      </c>
    </row>
    <row r="685" spans="4:9" x14ac:dyDescent="0.2">
      <c r="F685" t="s">
        <v>5</v>
      </c>
    </row>
    <row r="686" spans="4:9" x14ac:dyDescent="0.2">
      <c r="G686" t="s">
        <v>11</v>
      </c>
    </row>
    <row r="687" spans="4:9" s="2" customFormat="1" x14ac:dyDescent="0.2">
      <c r="H687" s="2" t="s">
        <v>71</v>
      </c>
    </row>
    <row r="688" spans="4:9" x14ac:dyDescent="0.2">
      <c r="D688" t="s">
        <v>22</v>
      </c>
    </row>
    <row r="689" spans="4:7" x14ac:dyDescent="0.2">
      <c r="E689" t="s">
        <v>4</v>
      </c>
    </row>
    <row r="690" spans="4:7" x14ac:dyDescent="0.2">
      <c r="F690" t="s">
        <v>5</v>
      </c>
    </row>
    <row r="691" spans="4:7" x14ac:dyDescent="0.2">
      <c r="G691" t="s">
        <v>6</v>
      </c>
    </row>
    <row r="692" spans="4:7" x14ac:dyDescent="0.2">
      <c r="F692" t="s">
        <v>5</v>
      </c>
    </row>
    <row r="693" spans="4:7" x14ac:dyDescent="0.2">
      <c r="G693" t="s">
        <v>7</v>
      </c>
    </row>
    <row r="694" spans="4:7" x14ac:dyDescent="0.2">
      <c r="F694" t="s">
        <v>5</v>
      </c>
    </row>
    <row r="695" spans="4:7" x14ac:dyDescent="0.2">
      <c r="G695" t="s">
        <v>8</v>
      </c>
    </row>
    <row r="696" spans="4:7" x14ac:dyDescent="0.2">
      <c r="F696" t="s">
        <v>5</v>
      </c>
    </row>
    <row r="697" spans="4:7" x14ac:dyDescent="0.2">
      <c r="G697" t="s">
        <v>9</v>
      </c>
    </row>
    <row r="698" spans="4:7" x14ac:dyDescent="0.2">
      <c r="F698" t="s">
        <v>5</v>
      </c>
    </row>
    <row r="699" spans="4:7" x14ac:dyDescent="0.2">
      <c r="G699" t="s">
        <v>10</v>
      </c>
    </row>
    <row r="700" spans="4:7" x14ac:dyDescent="0.2">
      <c r="F700" t="s">
        <v>5</v>
      </c>
    </row>
    <row r="701" spans="4:7" x14ac:dyDescent="0.2">
      <c r="G701" t="s">
        <v>11</v>
      </c>
    </row>
    <row r="702" spans="4:7" x14ac:dyDescent="0.2">
      <c r="D702" t="s">
        <v>23</v>
      </c>
    </row>
    <row r="703" spans="4:7" x14ac:dyDescent="0.2">
      <c r="E703" t="s">
        <v>4</v>
      </c>
    </row>
    <row r="704" spans="4:7" x14ac:dyDescent="0.2">
      <c r="F704" t="s">
        <v>5</v>
      </c>
    </row>
    <row r="705" spans="4:8" x14ac:dyDescent="0.2">
      <c r="G705" t="s">
        <v>6</v>
      </c>
    </row>
    <row r="706" spans="4:8" x14ac:dyDescent="0.2">
      <c r="F706" t="s">
        <v>5</v>
      </c>
    </row>
    <row r="707" spans="4:8" x14ac:dyDescent="0.2">
      <c r="G707" t="s">
        <v>7</v>
      </c>
    </row>
    <row r="708" spans="4:8" x14ac:dyDescent="0.2">
      <c r="F708" t="s">
        <v>5</v>
      </c>
    </row>
    <row r="709" spans="4:8" x14ac:dyDescent="0.2">
      <c r="G709" t="s">
        <v>8</v>
      </c>
    </row>
    <row r="710" spans="4:8" x14ac:dyDescent="0.2">
      <c r="F710" t="s">
        <v>5</v>
      </c>
    </row>
    <row r="711" spans="4:8" x14ac:dyDescent="0.2">
      <c r="G711" t="s">
        <v>9</v>
      </c>
    </row>
    <row r="712" spans="4:8" x14ac:dyDescent="0.2">
      <c r="F712" t="s">
        <v>5</v>
      </c>
    </row>
    <row r="713" spans="4:8" x14ac:dyDescent="0.2">
      <c r="G713" t="s">
        <v>10</v>
      </c>
    </row>
    <row r="714" spans="4:8" x14ac:dyDescent="0.2">
      <c r="F714" t="s">
        <v>5</v>
      </c>
    </row>
    <row r="715" spans="4:8" x14ac:dyDescent="0.2">
      <c r="G715" t="s">
        <v>11</v>
      </c>
    </row>
    <row r="716" spans="4:8" x14ac:dyDescent="0.2">
      <c r="D716" t="s">
        <v>24</v>
      </c>
    </row>
    <row r="717" spans="4:8" x14ac:dyDescent="0.2">
      <c r="E717" t="s">
        <v>14</v>
      </c>
    </row>
    <row r="718" spans="4:8" x14ac:dyDescent="0.2">
      <c r="F718" t="s">
        <v>5</v>
      </c>
    </row>
    <row r="719" spans="4:8" x14ac:dyDescent="0.2">
      <c r="G719" t="s">
        <v>6</v>
      </c>
    </row>
    <row r="720" spans="4:8" s="13" customFormat="1" x14ac:dyDescent="0.2">
      <c r="H720" s="1" t="s">
        <v>86</v>
      </c>
    </row>
    <row r="721" spans="4:8" x14ac:dyDescent="0.2">
      <c r="F721" t="s">
        <v>5</v>
      </c>
    </row>
    <row r="722" spans="4:8" x14ac:dyDescent="0.2">
      <c r="G722" t="s">
        <v>7</v>
      </c>
    </row>
    <row r="723" spans="4:8" s="13" customFormat="1" x14ac:dyDescent="0.2">
      <c r="H723" s="1" t="s">
        <v>86</v>
      </c>
    </row>
    <row r="724" spans="4:8" x14ac:dyDescent="0.2">
      <c r="F724" t="s">
        <v>5</v>
      </c>
    </row>
    <row r="725" spans="4:8" x14ac:dyDescent="0.2">
      <c r="G725" t="s">
        <v>8</v>
      </c>
    </row>
    <row r="726" spans="4:8" s="13" customFormat="1" x14ac:dyDescent="0.2">
      <c r="H726" s="1" t="s">
        <v>86</v>
      </c>
    </row>
    <row r="727" spans="4:8" x14ac:dyDescent="0.2">
      <c r="F727" t="s">
        <v>5</v>
      </c>
    </row>
    <row r="728" spans="4:8" x14ac:dyDescent="0.2">
      <c r="G728" t="s">
        <v>9</v>
      </c>
    </row>
    <row r="729" spans="4:8" s="13" customFormat="1" x14ac:dyDescent="0.2">
      <c r="H729" s="1" t="s">
        <v>86</v>
      </c>
    </row>
    <row r="730" spans="4:8" x14ac:dyDescent="0.2">
      <c r="F730" t="s">
        <v>5</v>
      </c>
    </row>
    <row r="731" spans="4:8" x14ac:dyDescent="0.2">
      <c r="G731" t="s">
        <v>10</v>
      </c>
    </row>
    <row r="732" spans="4:8" s="13" customFormat="1" x14ac:dyDescent="0.2">
      <c r="H732" s="1" t="s">
        <v>87</v>
      </c>
    </row>
    <row r="733" spans="4:8" x14ac:dyDescent="0.2">
      <c r="F733" t="s">
        <v>5</v>
      </c>
    </row>
    <row r="734" spans="4:8" x14ac:dyDescent="0.2">
      <c r="G734" t="s">
        <v>11</v>
      </c>
    </row>
    <row r="735" spans="4:8" s="13" customFormat="1" x14ac:dyDescent="0.2">
      <c r="H735" s="1" t="s">
        <v>87</v>
      </c>
    </row>
    <row r="736" spans="4:8" x14ac:dyDescent="0.2">
      <c r="D736" t="s">
        <v>25</v>
      </c>
    </row>
    <row r="737" spans="4:8" x14ac:dyDescent="0.2">
      <c r="E737" t="s">
        <v>4</v>
      </c>
    </row>
    <row r="738" spans="4:8" x14ac:dyDescent="0.2">
      <c r="F738" t="s">
        <v>5</v>
      </c>
    </row>
    <row r="739" spans="4:8" x14ac:dyDescent="0.2">
      <c r="G739" t="s">
        <v>6</v>
      </c>
    </row>
    <row r="740" spans="4:8" x14ac:dyDescent="0.2">
      <c r="H740" t="s">
        <v>40</v>
      </c>
    </row>
    <row r="741" spans="4:8" x14ac:dyDescent="0.2">
      <c r="F741" t="s">
        <v>5</v>
      </c>
    </row>
    <row r="742" spans="4:8" x14ac:dyDescent="0.2">
      <c r="G742" t="s">
        <v>7</v>
      </c>
    </row>
    <row r="743" spans="4:8" x14ac:dyDescent="0.2">
      <c r="F743" t="s">
        <v>5</v>
      </c>
    </row>
    <row r="744" spans="4:8" x14ac:dyDescent="0.2">
      <c r="G744" t="s">
        <v>8</v>
      </c>
    </row>
    <row r="745" spans="4:8" x14ac:dyDescent="0.2">
      <c r="F745" t="s">
        <v>5</v>
      </c>
    </row>
    <row r="746" spans="4:8" x14ac:dyDescent="0.2">
      <c r="G746" t="s">
        <v>9</v>
      </c>
    </row>
    <row r="747" spans="4:8" x14ac:dyDescent="0.2">
      <c r="F747" t="s">
        <v>5</v>
      </c>
    </row>
    <row r="748" spans="4:8" x14ac:dyDescent="0.2">
      <c r="G748" t="s">
        <v>10</v>
      </c>
    </row>
    <row r="749" spans="4:8" x14ac:dyDescent="0.2">
      <c r="F749" t="s">
        <v>5</v>
      </c>
    </row>
    <row r="750" spans="4:8" x14ac:dyDescent="0.2">
      <c r="G750" t="s">
        <v>11</v>
      </c>
    </row>
    <row r="751" spans="4:8" x14ac:dyDescent="0.2">
      <c r="D751" t="s">
        <v>26</v>
      </c>
    </row>
    <row r="752" spans="4:8" x14ac:dyDescent="0.2">
      <c r="E752" t="s">
        <v>14</v>
      </c>
    </row>
    <row r="753" spans="2:7" x14ac:dyDescent="0.2">
      <c r="F753" t="s">
        <v>5</v>
      </c>
    </row>
    <row r="754" spans="2:7" x14ac:dyDescent="0.2">
      <c r="G754" t="s">
        <v>6</v>
      </c>
    </row>
    <row r="755" spans="2:7" x14ac:dyDescent="0.2">
      <c r="F755" t="s">
        <v>5</v>
      </c>
    </row>
    <row r="756" spans="2:7" x14ac:dyDescent="0.2">
      <c r="G756" t="s">
        <v>7</v>
      </c>
    </row>
    <row r="757" spans="2:7" x14ac:dyDescent="0.2">
      <c r="F757" t="s">
        <v>5</v>
      </c>
    </row>
    <row r="758" spans="2:7" x14ac:dyDescent="0.2">
      <c r="G758" t="s">
        <v>8</v>
      </c>
    </row>
    <row r="759" spans="2:7" x14ac:dyDescent="0.2">
      <c r="F759" t="s">
        <v>5</v>
      </c>
    </row>
    <row r="760" spans="2:7" x14ac:dyDescent="0.2">
      <c r="G760" t="s">
        <v>9</v>
      </c>
    </row>
    <row r="761" spans="2:7" x14ac:dyDescent="0.2">
      <c r="F761" t="s">
        <v>5</v>
      </c>
    </row>
    <row r="762" spans="2:7" x14ac:dyDescent="0.2">
      <c r="G762" t="s">
        <v>10</v>
      </c>
    </row>
    <row r="763" spans="2:7" x14ac:dyDescent="0.2">
      <c r="F763" t="s">
        <v>5</v>
      </c>
    </row>
    <row r="764" spans="2:7" x14ac:dyDescent="0.2">
      <c r="G764" t="s">
        <v>11</v>
      </c>
    </row>
    <row r="765" spans="2:7" collapsed="1" x14ac:dyDescent="0.2">
      <c r="B765" t="s">
        <v>41</v>
      </c>
    </row>
    <row r="766" spans="2:7" x14ac:dyDescent="0.2">
      <c r="C766" t="s">
        <v>42</v>
      </c>
    </row>
    <row r="767" spans="2:7" x14ac:dyDescent="0.2">
      <c r="D767" t="s">
        <v>3</v>
      </c>
    </row>
    <row r="768" spans="2:7" x14ac:dyDescent="0.2">
      <c r="E768" t="s">
        <v>4</v>
      </c>
    </row>
    <row r="769" spans="6:9" x14ac:dyDescent="0.2">
      <c r="F769" t="s">
        <v>5</v>
      </c>
    </row>
    <row r="770" spans="6:9" x14ac:dyDescent="0.2">
      <c r="G770" t="s">
        <v>6</v>
      </c>
    </row>
    <row r="771" spans="6:9" x14ac:dyDescent="0.2">
      <c r="H771" t="s">
        <v>43</v>
      </c>
    </row>
    <row r="772" spans="6:9" x14ac:dyDescent="0.2">
      <c r="H772" t="s">
        <v>44</v>
      </c>
    </row>
    <row r="773" spans="6:9" x14ac:dyDescent="0.2">
      <c r="I773" t="s">
        <v>45</v>
      </c>
    </row>
    <row r="774" spans="6:9" x14ac:dyDescent="0.2">
      <c r="I774" t="s">
        <v>46</v>
      </c>
    </row>
    <row r="775" spans="6:9" x14ac:dyDescent="0.2">
      <c r="H775" t="s">
        <v>47</v>
      </c>
    </row>
    <row r="776" spans="6:9" x14ac:dyDescent="0.2">
      <c r="I776" t="s">
        <v>48</v>
      </c>
    </row>
    <row r="777" spans="6:9" x14ac:dyDescent="0.2">
      <c r="I777" t="s">
        <v>46</v>
      </c>
    </row>
    <row r="778" spans="6:9" x14ac:dyDescent="0.2">
      <c r="F778" t="s">
        <v>5</v>
      </c>
    </row>
    <row r="779" spans="6:9" x14ac:dyDescent="0.2">
      <c r="G779" t="s">
        <v>7</v>
      </c>
    </row>
    <row r="780" spans="6:9" x14ac:dyDescent="0.2">
      <c r="H780" t="s">
        <v>43</v>
      </c>
    </row>
    <row r="781" spans="6:9" x14ac:dyDescent="0.2">
      <c r="H781" t="s">
        <v>44</v>
      </c>
    </row>
    <row r="782" spans="6:9" x14ac:dyDescent="0.2">
      <c r="I782" t="s">
        <v>45</v>
      </c>
    </row>
    <row r="783" spans="6:9" x14ac:dyDescent="0.2">
      <c r="I783" t="s">
        <v>46</v>
      </c>
    </row>
    <row r="784" spans="6:9" x14ac:dyDescent="0.2">
      <c r="H784" t="s">
        <v>47</v>
      </c>
    </row>
    <row r="785" spans="6:9" x14ac:dyDescent="0.2">
      <c r="I785" t="s">
        <v>48</v>
      </c>
    </row>
    <row r="786" spans="6:9" x14ac:dyDescent="0.2">
      <c r="I786" t="s">
        <v>46</v>
      </c>
    </row>
    <row r="787" spans="6:9" x14ac:dyDescent="0.2">
      <c r="F787" t="s">
        <v>5</v>
      </c>
    </row>
    <row r="788" spans="6:9" x14ac:dyDescent="0.2">
      <c r="G788" t="s">
        <v>8</v>
      </c>
    </row>
    <row r="789" spans="6:9" x14ac:dyDescent="0.2">
      <c r="H789" t="s">
        <v>43</v>
      </c>
    </row>
    <row r="790" spans="6:9" x14ac:dyDescent="0.2">
      <c r="H790" t="s">
        <v>44</v>
      </c>
    </row>
    <row r="791" spans="6:9" x14ac:dyDescent="0.2">
      <c r="I791" t="s">
        <v>45</v>
      </c>
    </row>
    <row r="792" spans="6:9" x14ac:dyDescent="0.2">
      <c r="I792" t="s">
        <v>46</v>
      </c>
    </row>
    <row r="793" spans="6:9" x14ac:dyDescent="0.2">
      <c r="H793" t="s">
        <v>47</v>
      </c>
    </row>
    <row r="794" spans="6:9" x14ac:dyDescent="0.2">
      <c r="I794" t="s">
        <v>48</v>
      </c>
    </row>
    <row r="795" spans="6:9" x14ac:dyDescent="0.2">
      <c r="I795" t="s">
        <v>46</v>
      </c>
    </row>
    <row r="796" spans="6:9" x14ac:dyDescent="0.2">
      <c r="F796" t="s">
        <v>5</v>
      </c>
    </row>
    <row r="797" spans="6:9" x14ac:dyDescent="0.2">
      <c r="G797" t="s">
        <v>9</v>
      </c>
    </row>
    <row r="798" spans="6:9" x14ac:dyDescent="0.2">
      <c r="H798" t="s">
        <v>49</v>
      </c>
    </row>
    <row r="799" spans="6:9" x14ac:dyDescent="0.2">
      <c r="H799" t="s">
        <v>44</v>
      </c>
    </row>
    <row r="800" spans="6:9" x14ac:dyDescent="0.2">
      <c r="I800" t="s">
        <v>45</v>
      </c>
    </row>
    <row r="801" spans="4:9" x14ac:dyDescent="0.2">
      <c r="I801" t="s">
        <v>46</v>
      </c>
    </row>
    <row r="802" spans="4:9" x14ac:dyDescent="0.2">
      <c r="F802" t="s">
        <v>5</v>
      </c>
    </row>
    <row r="803" spans="4:9" x14ac:dyDescent="0.2">
      <c r="G803" t="s">
        <v>10</v>
      </c>
    </row>
    <row r="804" spans="4:9" x14ac:dyDescent="0.2">
      <c r="H804" t="s">
        <v>50</v>
      </c>
    </row>
    <row r="805" spans="4:9" x14ac:dyDescent="0.2">
      <c r="F805" t="s">
        <v>5</v>
      </c>
    </row>
    <row r="806" spans="4:9" x14ac:dyDescent="0.2">
      <c r="G806" t="s">
        <v>11</v>
      </c>
    </row>
    <row r="807" spans="4:9" x14ac:dyDescent="0.2">
      <c r="H807" t="s">
        <v>51</v>
      </c>
    </row>
    <row r="808" spans="4:9" s="20" customFormat="1" x14ac:dyDescent="0.2">
      <c r="D808" s="20" t="s">
        <v>12</v>
      </c>
    </row>
    <row r="809" spans="4:9" s="20" customFormat="1" x14ac:dyDescent="0.2">
      <c r="E809" s="20" t="s">
        <v>4</v>
      </c>
    </row>
    <row r="810" spans="4:9" s="20" customFormat="1" x14ac:dyDescent="0.2">
      <c r="F810" s="20" t="s">
        <v>5</v>
      </c>
    </row>
    <row r="811" spans="4:9" s="20" customFormat="1" x14ac:dyDescent="0.2">
      <c r="G811" s="20" t="s">
        <v>6</v>
      </c>
    </row>
    <row r="812" spans="4:9" s="20" customFormat="1" x14ac:dyDescent="0.2">
      <c r="H812" s="1" t="s">
        <v>92</v>
      </c>
    </row>
    <row r="813" spans="4:9" s="20" customFormat="1" x14ac:dyDescent="0.2">
      <c r="H813" s="20" t="s">
        <v>94</v>
      </c>
    </row>
    <row r="814" spans="4:9" s="20" customFormat="1" x14ac:dyDescent="0.2">
      <c r="H814" s="1"/>
      <c r="I814" s="20" t="s">
        <v>45</v>
      </c>
    </row>
    <row r="815" spans="4:9" s="20" customFormat="1" x14ac:dyDescent="0.2">
      <c r="H815" s="1"/>
      <c r="I815" s="20" t="s">
        <v>95</v>
      </c>
    </row>
    <row r="816" spans="4:9" s="20" customFormat="1" x14ac:dyDescent="0.2">
      <c r="F816" s="20" t="s">
        <v>5</v>
      </c>
      <c r="H816" s="1"/>
    </row>
    <row r="817" spans="6:9" s="20" customFormat="1" x14ac:dyDescent="0.2">
      <c r="G817" s="20" t="s">
        <v>7</v>
      </c>
      <c r="H817" s="1"/>
    </row>
    <row r="818" spans="6:9" s="20" customFormat="1" x14ac:dyDescent="0.2">
      <c r="H818" s="1" t="s">
        <v>92</v>
      </c>
    </row>
    <row r="819" spans="6:9" s="20" customFormat="1" x14ac:dyDescent="0.2">
      <c r="H819" s="20" t="s">
        <v>94</v>
      </c>
    </row>
    <row r="820" spans="6:9" s="20" customFormat="1" x14ac:dyDescent="0.2">
      <c r="H820" s="1"/>
      <c r="I820" s="20" t="s">
        <v>45</v>
      </c>
    </row>
    <row r="821" spans="6:9" s="20" customFormat="1" x14ac:dyDescent="0.2">
      <c r="H821" s="1"/>
      <c r="I821" s="20" t="s">
        <v>95</v>
      </c>
    </row>
    <row r="822" spans="6:9" s="20" customFormat="1" x14ac:dyDescent="0.2">
      <c r="F822" s="20" t="s">
        <v>5</v>
      </c>
      <c r="H822" s="1"/>
    </row>
    <row r="823" spans="6:9" s="20" customFormat="1" x14ac:dyDescent="0.2">
      <c r="G823" s="20" t="s">
        <v>8</v>
      </c>
      <c r="H823" s="1"/>
    </row>
    <row r="824" spans="6:9" s="20" customFormat="1" x14ac:dyDescent="0.2">
      <c r="H824" s="1" t="s">
        <v>92</v>
      </c>
    </row>
    <row r="825" spans="6:9" s="20" customFormat="1" x14ac:dyDescent="0.2">
      <c r="H825" s="20" t="s">
        <v>94</v>
      </c>
    </row>
    <row r="826" spans="6:9" s="20" customFormat="1" x14ac:dyDescent="0.2">
      <c r="H826" s="1"/>
      <c r="I826" s="20" t="s">
        <v>45</v>
      </c>
    </row>
    <row r="827" spans="6:9" s="20" customFormat="1" x14ac:dyDescent="0.2">
      <c r="H827" s="1"/>
      <c r="I827" s="20" t="s">
        <v>95</v>
      </c>
    </row>
    <row r="828" spans="6:9" s="20" customFormat="1" x14ac:dyDescent="0.2">
      <c r="F828" s="20" t="s">
        <v>5</v>
      </c>
      <c r="H828" s="1"/>
    </row>
    <row r="829" spans="6:9" s="20" customFormat="1" x14ac:dyDescent="0.2">
      <c r="G829" s="20" t="s">
        <v>9</v>
      </c>
      <c r="H829" s="1"/>
    </row>
    <row r="830" spans="6:9" s="20" customFormat="1" x14ac:dyDescent="0.2">
      <c r="H830" s="1" t="s">
        <v>62</v>
      </c>
    </row>
    <row r="831" spans="6:9" s="20" customFormat="1" ht="13.5" customHeight="1" x14ac:dyDescent="0.2">
      <c r="F831" s="20" t="s">
        <v>5</v>
      </c>
      <c r="H831" s="1"/>
    </row>
    <row r="832" spans="6:9" s="20" customFormat="1" x14ac:dyDescent="0.2">
      <c r="G832" s="20" t="s">
        <v>10</v>
      </c>
      <c r="H832" s="1"/>
    </row>
    <row r="833" spans="4:9" s="20" customFormat="1" x14ac:dyDescent="0.2">
      <c r="H833" s="1" t="s">
        <v>93</v>
      </c>
    </row>
    <row r="834" spans="4:9" s="20" customFormat="1" x14ac:dyDescent="0.2">
      <c r="F834" s="20" t="s">
        <v>5</v>
      </c>
      <c r="H834" s="1"/>
    </row>
    <row r="835" spans="4:9" s="20" customFormat="1" x14ac:dyDescent="0.2">
      <c r="G835" s="20" t="s">
        <v>11</v>
      </c>
      <c r="H835" s="1"/>
    </row>
    <row r="836" spans="4:9" s="20" customFormat="1" x14ac:dyDescent="0.2">
      <c r="H836" s="1" t="s">
        <v>93</v>
      </c>
    </row>
    <row r="837" spans="4:9" x14ac:dyDescent="0.2">
      <c r="D837" t="s">
        <v>13</v>
      </c>
    </row>
    <row r="838" spans="4:9" x14ac:dyDescent="0.2">
      <c r="E838" t="s">
        <v>14</v>
      </c>
    </row>
    <row r="839" spans="4:9" x14ac:dyDescent="0.2">
      <c r="F839" t="s">
        <v>5</v>
      </c>
    </row>
    <row r="840" spans="4:9" x14ac:dyDescent="0.2">
      <c r="G840" t="s">
        <v>6</v>
      </c>
    </row>
    <row r="841" spans="4:9" x14ac:dyDescent="0.2">
      <c r="H841" t="s">
        <v>31</v>
      </c>
    </row>
    <row r="842" spans="4:9" x14ac:dyDescent="0.2">
      <c r="H842" t="s">
        <v>32</v>
      </c>
    </row>
    <row r="843" spans="4:9" x14ac:dyDescent="0.2">
      <c r="I843" t="s">
        <v>33</v>
      </c>
    </row>
    <row r="844" spans="4:9" x14ac:dyDescent="0.2">
      <c r="I844" t="s">
        <v>34</v>
      </c>
    </row>
    <row r="845" spans="4:9" x14ac:dyDescent="0.2">
      <c r="F845" t="s">
        <v>5</v>
      </c>
    </row>
    <row r="846" spans="4:9" x14ac:dyDescent="0.2">
      <c r="G846" t="s">
        <v>7</v>
      </c>
    </row>
    <row r="847" spans="4:9" x14ac:dyDescent="0.2">
      <c r="H847" t="s">
        <v>31</v>
      </c>
    </row>
    <row r="848" spans="4:9" x14ac:dyDescent="0.2">
      <c r="H848" t="s">
        <v>32</v>
      </c>
    </row>
    <row r="849" spans="6:9" x14ac:dyDescent="0.2">
      <c r="I849" t="s">
        <v>33</v>
      </c>
    </row>
    <row r="850" spans="6:9" x14ac:dyDescent="0.2">
      <c r="I850" t="s">
        <v>34</v>
      </c>
    </row>
    <row r="851" spans="6:9" x14ac:dyDescent="0.2">
      <c r="F851" t="s">
        <v>5</v>
      </c>
    </row>
    <row r="852" spans="6:9" x14ac:dyDescent="0.2">
      <c r="G852" t="s">
        <v>8</v>
      </c>
    </row>
    <row r="853" spans="6:9" x14ac:dyDescent="0.2">
      <c r="H853" t="s">
        <v>31</v>
      </c>
    </row>
    <row r="854" spans="6:9" x14ac:dyDescent="0.2">
      <c r="H854" t="s">
        <v>32</v>
      </c>
    </row>
    <row r="855" spans="6:9" x14ac:dyDescent="0.2">
      <c r="I855" t="s">
        <v>33</v>
      </c>
    </row>
    <row r="856" spans="6:9" x14ac:dyDescent="0.2">
      <c r="I856" t="s">
        <v>34</v>
      </c>
    </row>
    <row r="857" spans="6:9" x14ac:dyDescent="0.2">
      <c r="F857" t="s">
        <v>5</v>
      </c>
    </row>
    <row r="858" spans="6:9" x14ac:dyDescent="0.2">
      <c r="G858" t="s">
        <v>9</v>
      </c>
    </row>
    <row r="859" spans="6:9" x14ac:dyDescent="0.2">
      <c r="H859" t="s">
        <v>31</v>
      </c>
    </row>
    <row r="860" spans="6:9" x14ac:dyDescent="0.2">
      <c r="H860" t="s">
        <v>32</v>
      </c>
    </row>
    <row r="861" spans="6:9" x14ac:dyDescent="0.2">
      <c r="I861" t="s">
        <v>33</v>
      </c>
    </row>
    <row r="862" spans="6:9" x14ac:dyDescent="0.2">
      <c r="I862" t="s">
        <v>34</v>
      </c>
    </row>
    <row r="863" spans="6:9" x14ac:dyDescent="0.2">
      <c r="F863" t="s">
        <v>5</v>
      </c>
    </row>
    <row r="864" spans="6:9" x14ac:dyDescent="0.2">
      <c r="G864" t="s">
        <v>10</v>
      </c>
    </row>
    <row r="865" spans="4:8" x14ac:dyDescent="0.2">
      <c r="H865" t="s">
        <v>35</v>
      </c>
    </row>
    <row r="866" spans="4:8" x14ac:dyDescent="0.2">
      <c r="F866" t="s">
        <v>5</v>
      </c>
    </row>
    <row r="867" spans="4:8" x14ac:dyDescent="0.2">
      <c r="G867" t="s">
        <v>11</v>
      </c>
    </row>
    <row r="868" spans="4:8" x14ac:dyDescent="0.2">
      <c r="H868" t="s">
        <v>35</v>
      </c>
    </row>
    <row r="869" spans="4:8" x14ac:dyDescent="0.2">
      <c r="D869" t="s">
        <v>15</v>
      </c>
    </row>
    <row r="870" spans="4:8" x14ac:dyDescent="0.2">
      <c r="E870" t="s">
        <v>14</v>
      </c>
    </row>
    <row r="871" spans="4:8" x14ac:dyDescent="0.2">
      <c r="F871" t="s">
        <v>5</v>
      </c>
    </row>
    <row r="872" spans="4:8" x14ac:dyDescent="0.2">
      <c r="G872" t="s">
        <v>6</v>
      </c>
    </row>
    <row r="873" spans="4:8" x14ac:dyDescent="0.2">
      <c r="F873" t="s">
        <v>5</v>
      </c>
    </row>
    <row r="874" spans="4:8" x14ac:dyDescent="0.2">
      <c r="G874" t="s">
        <v>7</v>
      </c>
    </row>
    <row r="875" spans="4:8" x14ac:dyDescent="0.2">
      <c r="F875" t="s">
        <v>5</v>
      </c>
    </row>
    <row r="876" spans="4:8" x14ac:dyDescent="0.2">
      <c r="G876" t="s">
        <v>8</v>
      </c>
    </row>
    <row r="877" spans="4:8" x14ac:dyDescent="0.2">
      <c r="F877" t="s">
        <v>5</v>
      </c>
    </row>
    <row r="878" spans="4:8" x14ac:dyDescent="0.2">
      <c r="G878" t="s">
        <v>9</v>
      </c>
    </row>
    <row r="879" spans="4:8" x14ac:dyDescent="0.2">
      <c r="F879" t="s">
        <v>5</v>
      </c>
    </row>
    <row r="880" spans="4:8" x14ac:dyDescent="0.2">
      <c r="G880" t="s">
        <v>10</v>
      </c>
    </row>
    <row r="881" spans="4:7" x14ac:dyDescent="0.2">
      <c r="F881" t="s">
        <v>5</v>
      </c>
    </row>
    <row r="882" spans="4:7" x14ac:dyDescent="0.2">
      <c r="G882" t="s">
        <v>11</v>
      </c>
    </row>
    <row r="883" spans="4:7" x14ac:dyDescent="0.2">
      <c r="D883" t="s">
        <v>16</v>
      </c>
    </row>
    <row r="884" spans="4:7" x14ac:dyDescent="0.2">
      <c r="E884" t="s">
        <v>14</v>
      </c>
    </row>
    <row r="885" spans="4:7" x14ac:dyDescent="0.2">
      <c r="F885" t="s">
        <v>5</v>
      </c>
    </row>
    <row r="886" spans="4:7" x14ac:dyDescent="0.2">
      <c r="G886" t="s">
        <v>6</v>
      </c>
    </row>
    <row r="887" spans="4:7" x14ac:dyDescent="0.2">
      <c r="F887" t="s">
        <v>5</v>
      </c>
    </row>
    <row r="888" spans="4:7" x14ac:dyDescent="0.2">
      <c r="G888" t="s">
        <v>7</v>
      </c>
    </row>
    <row r="889" spans="4:7" x14ac:dyDescent="0.2">
      <c r="F889" t="s">
        <v>5</v>
      </c>
    </row>
    <row r="890" spans="4:7" x14ac:dyDescent="0.2">
      <c r="G890" t="s">
        <v>8</v>
      </c>
    </row>
    <row r="891" spans="4:7" x14ac:dyDescent="0.2">
      <c r="F891" t="s">
        <v>5</v>
      </c>
    </row>
    <row r="892" spans="4:7" x14ac:dyDescent="0.2">
      <c r="G892" t="s">
        <v>9</v>
      </c>
    </row>
    <row r="893" spans="4:7" x14ac:dyDescent="0.2">
      <c r="F893" t="s">
        <v>5</v>
      </c>
    </row>
    <row r="894" spans="4:7" x14ac:dyDescent="0.2">
      <c r="G894" t="s">
        <v>10</v>
      </c>
    </row>
    <row r="895" spans="4:7" x14ac:dyDescent="0.2">
      <c r="F895" t="s">
        <v>5</v>
      </c>
    </row>
    <row r="896" spans="4:7" x14ac:dyDescent="0.2">
      <c r="G896" t="s">
        <v>11</v>
      </c>
    </row>
    <row r="897" spans="4:8" s="17" customFormat="1" x14ac:dyDescent="0.2">
      <c r="D897" s="17" t="s">
        <v>17</v>
      </c>
    </row>
    <row r="898" spans="4:8" s="17" customFormat="1" x14ac:dyDescent="0.2">
      <c r="E898" s="17" t="s">
        <v>14</v>
      </c>
    </row>
    <row r="899" spans="4:8" s="17" customFormat="1" x14ac:dyDescent="0.2">
      <c r="F899" s="17" t="s">
        <v>5</v>
      </c>
    </row>
    <row r="900" spans="4:8" s="17" customFormat="1" x14ac:dyDescent="0.2">
      <c r="G900" s="17" t="s">
        <v>6</v>
      </c>
      <c r="H900" s="1"/>
    </row>
    <row r="901" spans="4:8" s="17" customFormat="1" x14ac:dyDescent="0.2">
      <c r="H901" s="1" t="s">
        <v>91</v>
      </c>
    </row>
    <row r="902" spans="4:8" s="17" customFormat="1" x14ac:dyDescent="0.2">
      <c r="F902" s="17" t="s">
        <v>5</v>
      </c>
      <c r="H902" s="1"/>
    </row>
    <row r="903" spans="4:8" s="17" customFormat="1" x14ac:dyDescent="0.2">
      <c r="G903" s="17" t="s">
        <v>7</v>
      </c>
      <c r="H903" s="1"/>
    </row>
    <row r="904" spans="4:8" s="17" customFormat="1" x14ac:dyDescent="0.2">
      <c r="H904" s="1" t="s">
        <v>91</v>
      </c>
    </row>
    <row r="905" spans="4:8" s="17" customFormat="1" x14ac:dyDescent="0.2">
      <c r="F905" s="17" t="s">
        <v>5</v>
      </c>
      <c r="H905" s="1"/>
    </row>
    <row r="906" spans="4:8" s="17" customFormat="1" x14ac:dyDescent="0.2">
      <c r="G906" s="17" t="s">
        <v>8</v>
      </c>
      <c r="H906" s="1"/>
    </row>
    <row r="907" spans="4:8" s="17" customFormat="1" x14ac:dyDescent="0.2">
      <c r="H907" s="1" t="s">
        <v>91</v>
      </c>
    </row>
    <row r="908" spans="4:8" s="17" customFormat="1" x14ac:dyDescent="0.2">
      <c r="F908" s="17" t="s">
        <v>5</v>
      </c>
      <c r="H908" s="1"/>
    </row>
    <row r="909" spans="4:8" s="17" customFormat="1" x14ac:dyDescent="0.2">
      <c r="G909" s="17" t="s">
        <v>9</v>
      </c>
      <c r="H909" s="1"/>
    </row>
    <row r="910" spans="4:8" s="17" customFormat="1" x14ac:dyDescent="0.2">
      <c r="H910" s="1" t="s">
        <v>63</v>
      </c>
    </row>
    <row r="911" spans="4:8" s="17" customFormat="1" x14ac:dyDescent="0.2">
      <c r="F911" s="17" t="s">
        <v>5</v>
      </c>
      <c r="H911" s="1"/>
    </row>
    <row r="912" spans="4:8" s="17" customFormat="1" x14ac:dyDescent="0.2">
      <c r="G912" s="17" t="s">
        <v>10</v>
      </c>
      <c r="H912" s="1"/>
    </row>
    <row r="913" spans="4:8" s="17" customFormat="1" x14ac:dyDescent="0.2">
      <c r="H913" s="1" t="s">
        <v>90</v>
      </c>
    </row>
    <row r="914" spans="4:8" s="17" customFormat="1" x14ac:dyDescent="0.2">
      <c r="F914" s="17" t="s">
        <v>5</v>
      </c>
      <c r="H914" s="1"/>
    </row>
    <row r="915" spans="4:8" s="17" customFormat="1" x14ac:dyDescent="0.2">
      <c r="G915" s="17" t="s">
        <v>11</v>
      </c>
      <c r="H915" s="1"/>
    </row>
    <row r="916" spans="4:8" s="17" customFormat="1" x14ac:dyDescent="0.2">
      <c r="H916" s="1" t="s">
        <v>90</v>
      </c>
    </row>
    <row r="917" spans="4:8" s="16" customFormat="1" x14ac:dyDescent="0.2">
      <c r="D917" s="16" t="s">
        <v>18</v>
      </c>
    </row>
    <row r="918" spans="4:8" s="16" customFormat="1" x14ac:dyDescent="0.2">
      <c r="E918" s="16" t="s">
        <v>4</v>
      </c>
    </row>
    <row r="919" spans="4:8" s="16" customFormat="1" x14ac:dyDescent="0.2">
      <c r="F919" s="16" t="s">
        <v>5</v>
      </c>
    </row>
    <row r="920" spans="4:8" s="16" customFormat="1" x14ac:dyDescent="0.2">
      <c r="G920" s="16" t="s">
        <v>6</v>
      </c>
    </row>
    <row r="921" spans="4:8" s="16" customFormat="1" x14ac:dyDescent="0.2">
      <c r="H921" s="1" t="s">
        <v>86</v>
      </c>
    </row>
    <row r="922" spans="4:8" s="16" customFormat="1" x14ac:dyDescent="0.2">
      <c r="F922" s="16" t="s">
        <v>5</v>
      </c>
      <c r="H922" s="1"/>
    </row>
    <row r="923" spans="4:8" s="16" customFormat="1" x14ac:dyDescent="0.2">
      <c r="G923" s="16" t="s">
        <v>7</v>
      </c>
      <c r="H923" s="1"/>
    </row>
    <row r="924" spans="4:8" s="16" customFormat="1" x14ac:dyDescent="0.2">
      <c r="H924" s="1" t="s">
        <v>86</v>
      </c>
    </row>
    <row r="925" spans="4:8" s="16" customFormat="1" x14ac:dyDescent="0.2">
      <c r="F925" s="16" t="s">
        <v>5</v>
      </c>
      <c r="H925" s="1"/>
    </row>
    <row r="926" spans="4:8" s="16" customFormat="1" x14ac:dyDescent="0.2">
      <c r="G926" s="16" t="s">
        <v>8</v>
      </c>
      <c r="H926" s="1"/>
    </row>
    <row r="927" spans="4:8" s="16" customFormat="1" x14ac:dyDescent="0.2">
      <c r="H927" s="1" t="s">
        <v>86</v>
      </c>
    </row>
    <row r="928" spans="4:8" s="16" customFormat="1" x14ac:dyDescent="0.2">
      <c r="F928" s="16" t="s">
        <v>5</v>
      </c>
      <c r="H928" s="1"/>
    </row>
    <row r="929" spans="4:8" s="16" customFormat="1" x14ac:dyDescent="0.2">
      <c r="G929" s="16" t="s">
        <v>9</v>
      </c>
      <c r="H929" s="1"/>
    </row>
    <row r="930" spans="4:8" s="16" customFormat="1" x14ac:dyDescent="0.2">
      <c r="H930" s="1" t="s">
        <v>63</v>
      </c>
    </row>
    <row r="931" spans="4:8" s="16" customFormat="1" x14ac:dyDescent="0.2">
      <c r="F931" s="16" t="s">
        <v>5</v>
      </c>
      <c r="H931" s="1"/>
    </row>
    <row r="932" spans="4:8" s="16" customFormat="1" x14ac:dyDescent="0.2">
      <c r="G932" s="16" t="s">
        <v>10</v>
      </c>
      <c r="H932" s="1"/>
    </row>
    <row r="933" spans="4:8" s="16" customFormat="1" x14ac:dyDescent="0.2">
      <c r="H933" s="1" t="s">
        <v>90</v>
      </c>
    </row>
    <row r="934" spans="4:8" s="16" customFormat="1" x14ac:dyDescent="0.2">
      <c r="F934" s="16" t="s">
        <v>5</v>
      </c>
      <c r="H934" s="1"/>
    </row>
    <row r="935" spans="4:8" s="16" customFormat="1" x14ac:dyDescent="0.2">
      <c r="G935" s="16" t="s">
        <v>11</v>
      </c>
      <c r="H935" s="1"/>
    </row>
    <row r="936" spans="4:8" s="16" customFormat="1" x14ac:dyDescent="0.2">
      <c r="H936" s="1" t="s">
        <v>90</v>
      </c>
    </row>
    <row r="937" spans="4:8" x14ac:dyDescent="0.2">
      <c r="D937" t="s">
        <v>19</v>
      </c>
    </row>
    <row r="938" spans="4:8" x14ac:dyDescent="0.2">
      <c r="E938" t="s">
        <v>14</v>
      </c>
    </row>
    <row r="939" spans="4:8" x14ac:dyDescent="0.2">
      <c r="F939" t="s">
        <v>5</v>
      </c>
    </row>
    <row r="940" spans="4:8" x14ac:dyDescent="0.2">
      <c r="G940" t="s">
        <v>6</v>
      </c>
    </row>
    <row r="941" spans="4:8" x14ac:dyDescent="0.2">
      <c r="F941" t="s">
        <v>5</v>
      </c>
    </row>
    <row r="942" spans="4:8" x14ac:dyDescent="0.2">
      <c r="G942" t="s">
        <v>7</v>
      </c>
    </row>
    <row r="943" spans="4:8" x14ac:dyDescent="0.2">
      <c r="F943" t="s">
        <v>5</v>
      </c>
    </row>
    <row r="944" spans="4:8" x14ac:dyDescent="0.2">
      <c r="G944" t="s">
        <v>8</v>
      </c>
    </row>
    <row r="945" spans="4:8" x14ac:dyDescent="0.2">
      <c r="F945" t="s">
        <v>5</v>
      </c>
    </row>
    <row r="946" spans="4:8" x14ac:dyDescent="0.2">
      <c r="G946" t="s">
        <v>9</v>
      </c>
    </row>
    <row r="947" spans="4:8" x14ac:dyDescent="0.2">
      <c r="F947" t="s">
        <v>5</v>
      </c>
    </row>
    <row r="948" spans="4:8" x14ac:dyDescent="0.2">
      <c r="G948" t="s">
        <v>10</v>
      </c>
    </row>
    <row r="949" spans="4:8" x14ac:dyDescent="0.2">
      <c r="F949" t="s">
        <v>5</v>
      </c>
    </row>
    <row r="950" spans="4:8" x14ac:dyDescent="0.2">
      <c r="G950" t="s">
        <v>11</v>
      </c>
    </row>
    <row r="951" spans="4:8" s="15" customFormat="1" x14ac:dyDescent="0.2">
      <c r="D951" s="15" t="s">
        <v>20</v>
      </c>
    </row>
    <row r="952" spans="4:8" s="15" customFormat="1" x14ac:dyDescent="0.2">
      <c r="E952" s="15" t="s">
        <v>4</v>
      </c>
    </row>
    <row r="953" spans="4:8" s="15" customFormat="1" x14ac:dyDescent="0.2">
      <c r="F953" s="15" t="s">
        <v>5</v>
      </c>
    </row>
    <row r="954" spans="4:8" s="15" customFormat="1" x14ac:dyDescent="0.2">
      <c r="G954" s="15" t="s">
        <v>6</v>
      </c>
    </row>
    <row r="955" spans="4:8" s="15" customFormat="1" x14ac:dyDescent="0.2">
      <c r="H955" s="1" t="s">
        <v>88</v>
      </c>
    </row>
    <row r="956" spans="4:8" s="15" customFormat="1" x14ac:dyDescent="0.2">
      <c r="F956" s="15" t="s">
        <v>5</v>
      </c>
    </row>
    <row r="957" spans="4:8" s="15" customFormat="1" x14ac:dyDescent="0.2">
      <c r="G957" s="15" t="s">
        <v>7</v>
      </c>
    </row>
    <row r="958" spans="4:8" s="15" customFormat="1" x14ac:dyDescent="0.2">
      <c r="H958" s="1" t="s">
        <v>88</v>
      </c>
    </row>
    <row r="959" spans="4:8" s="15" customFormat="1" x14ac:dyDescent="0.2">
      <c r="F959" s="15" t="s">
        <v>5</v>
      </c>
    </row>
    <row r="960" spans="4:8" s="15" customFormat="1" x14ac:dyDescent="0.2">
      <c r="G960" s="15" t="s">
        <v>8</v>
      </c>
    </row>
    <row r="961" spans="4:8" s="15" customFormat="1" x14ac:dyDescent="0.2">
      <c r="H961" s="1" t="s">
        <v>88</v>
      </c>
    </row>
    <row r="962" spans="4:8" s="15" customFormat="1" x14ac:dyDescent="0.2">
      <c r="F962" s="15" t="s">
        <v>5</v>
      </c>
    </row>
    <row r="963" spans="4:8" s="15" customFormat="1" x14ac:dyDescent="0.2">
      <c r="G963" s="15" t="s">
        <v>9</v>
      </c>
    </row>
    <row r="964" spans="4:8" s="15" customFormat="1" x14ac:dyDescent="0.2">
      <c r="H964" s="15" t="s">
        <v>86</v>
      </c>
    </row>
    <row r="965" spans="4:8" s="15" customFormat="1" x14ac:dyDescent="0.2">
      <c r="F965" s="15" t="s">
        <v>5</v>
      </c>
    </row>
    <row r="966" spans="4:8" s="15" customFormat="1" x14ac:dyDescent="0.2">
      <c r="G966" s="15" t="s">
        <v>10</v>
      </c>
    </row>
    <row r="967" spans="4:8" s="15" customFormat="1" x14ac:dyDescent="0.2">
      <c r="H967" s="1" t="s">
        <v>89</v>
      </c>
    </row>
    <row r="968" spans="4:8" s="15" customFormat="1" x14ac:dyDescent="0.2">
      <c r="F968" s="15" t="s">
        <v>5</v>
      </c>
    </row>
    <row r="969" spans="4:8" s="15" customFormat="1" x14ac:dyDescent="0.2">
      <c r="G969" s="15" t="s">
        <v>11</v>
      </c>
    </row>
    <row r="970" spans="4:8" s="15" customFormat="1" x14ac:dyDescent="0.2">
      <c r="H970" s="1" t="s">
        <v>89</v>
      </c>
    </row>
    <row r="971" spans="4:8" s="2" customFormat="1" x14ac:dyDescent="0.2">
      <c r="D971" s="2" t="s">
        <v>21</v>
      </c>
    </row>
    <row r="972" spans="4:8" s="2" customFormat="1" x14ac:dyDescent="0.2">
      <c r="E972" s="2" t="s">
        <v>4</v>
      </c>
    </row>
    <row r="973" spans="4:8" s="2" customFormat="1" x14ac:dyDescent="0.2">
      <c r="F973" s="2" t="s">
        <v>5</v>
      </c>
    </row>
    <row r="974" spans="4:8" s="2" customFormat="1" x14ac:dyDescent="0.2">
      <c r="G974" s="2" t="s">
        <v>6</v>
      </c>
    </row>
    <row r="975" spans="4:8" s="2" customFormat="1" x14ac:dyDescent="0.2">
      <c r="H975" s="2" t="s">
        <v>70</v>
      </c>
    </row>
    <row r="976" spans="4:8" s="2" customFormat="1" x14ac:dyDescent="0.2">
      <c r="H976" s="2" t="s">
        <v>72</v>
      </c>
    </row>
    <row r="977" spans="6:9" s="2" customFormat="1" x14ac:dyDescent="0.2">
      <c r="I977" s="2" t="s">
        <v>45</v>
      </c>
    </row>
    <row r="978" spans="6:9" s="2" customFormat="1" x14ac:dyDescent="0.2">
      <c r="I978" s="2" t="s">
        <v>73</v>
      </c>
    </row>
    <row r="979" spans="6:9" s="2" customFormat="1" x14ac:dyDescent="0.2">
      <c r="F979" s="2" t="s">
        <v>5</v>
      </c>
    </row>
    <row r="980" spans="6:9" s="2" customFormat="1" x14ac:dyDescent="0.2">
      <c r="G980" s="2" t="s">
        <v>7</v>
      </c>
    </row>
    <row r="981" spans="6:9" s="2" customFormat="1" x14ac:dyDescent="0.2">
      <c r="H981" s="2" t="s">
        <v>70</v>
      </c>
    </row>
    <row r="982" spans="6:9" s="2" customFormat="1" x14ac:dyDescent="0.2">
      <c r="H982" s="2" t="s">
        <v>72</v>
      </c>
    </row>
    <row r="983" spans="6:9" s="2" customFormat="1" x14ac:dyDescent="0.2">
      <c r="I983" s="2" t="s">
        <v>45</v>
      </c>
    </row>
    <row r="984" spans="6:9" s="2" customFormat="1" x14ac:dyDescent="0.2">
      <c r="I984" s="2" t="s">
        <v>73</v>
      </c>
    </row>
    <row r="985" spans="6:9" s="2" customFormat="1" x14ac:dyDescent="0.2">
      <c r="F985" s="2" t="s">
        <v>5</v>
      </c>
    </row>
    <row r="986" spans="6:9" s="2" customFormat="1" x14ac:dyDescent="0.2">
      <c r="G986" s="2" t="s">
        <v>8</v>
      </c>
    </row>
    <row r="987" spans="6:9" s="2" customFormat="1" x14ac:dyDescent="0.2">
      <c r="H987" s="2" t="s">
        <v>70</v>
      </c>
    </row>
    <row r="988" spans="6:9" s="2" customFormat="1" x14ac:dyDescent="0.2">
      <c r="H988" s="2" t="s">
        <v>72</v>
      </c>
    </row>
    <row r="989" spans="6:9" s="2" customFormat="1" x14ac:dyDescent="0.2">
      <c r="I989" s="2" t="s">
        <v>45</v>
      </c>
    </row>
    <row r="990" spans="6:9" s="2" customFormat="1" x14ac:dyDescent="0.2">
      <c r="I990" s="2" t="s">
        <v>73</v>
      </c>
    </row>
    <row r="991" spans="6:9" s="2" customFormat="1" x14ac:dyDescent="0.2">
      <c r="F991" s="2" t="s">
        <v>5</v>
      </c>
    </row>
    <row r="992" spans="6:9" s="2" customFormat="1" x14ac:dyDescent="0.2">
      <c r="G992" s="2" t="s">
        <v>9</v>
      </c>
    </row>
    <row r="993" spans="4:9" s="2" customFormat="1" x14ac:dyDescent="0.2">
      <c r="H993" s="2" t="s">
        <v>70</v>
      </c>
    </row>
    <row r="994" spans="4:9" s="2" customFormat="1" x14ac:dyDescent="0.2">
      <c r="H994" s="2" t="s">
        <v>72</v>
      </c>
    </row>
    <row r="995" spans="4:9" s="2" customFormat="1" x14ac:dyDescent="0.2">
      <c r="I995" s="2" t="s">
        <v>45</v>
      </c>
    </row>
    <row r="996" spans="4:9" s="2" customFormat="1" x14ac:dyDescent="0.2">
      <c r="I996" s="2" t="s">
        <v>74</v>
      </c>
    </row>
    <row r="997" spans="4:9" s="2" customFormat="1" x14ac:dyDescent="0.2">
      <c r="F997" s="2" t="s">
        <v>5</v>
      </c>
    </row>
    <row r="998" spans="4:9" s="2" customFormat="1" x14ac:dyDescent="0.2">
      <c r="G998" s="2" t="s">
        <v>10</v>
      </c>
    </row>
    <row r="999" spans="4:9" s="2" customFormat="1" x14ac:dyDescent="0.2">
      <c r="H999" s="2" t="s">
        <v>71</v>
      </c>
    </row>
    <row r="1000" spans="4:9" s="2" customFormat="1" x14ac:dyDescent="0.2">
      <c r="F1000" s="2" t="s">
        <v>5</v>
      </c>
    </row>
    <row r="1001" spans="4:9" s="2" customFormat="1" x14ac:dyDescent="0.2">
      <c r="G1001" s="2" t="s">
        <v>11</v>
      </c>
    </row>
    <row r="1002" spans="4:9" s="2" customFormat="1" x14ac:dyDescent="0.2">
      <c r="H1002" s="2" t="s">
        <v>71</v>
      </c>
    </row>
    <row r="1003" spans="4:9" x14ac:dyDescent="0.2">
      <c r="D1003" t="s">
        <v>22</v>
      </c>
    </row>
    <row r="1004" spans="4:9" x14ac:dyDescent="0.2">
      <c r="E1004" t="s">
        <v>4</v>
      </c>
    </row>
    <row r="1005" spans="4:9" x14ac:dyDescent="0.2">
      <c r="F1005" t="s">
        <v>5</v>
      </c>
    </row>
    <row r="1006" spans="4:9" x14ac:dyDescent="0.2">
      <c r="G1006" t="s">
        <v>6</v>
      </c>
    </row>
    <row r="1007" spans="4:9" x14ac:dyDescent="0.2">
      <c r="F1007" t="s">
        <v>5</v>
      </c>
    </row>
    <row r="1008" spans="4:9" x14ac:dyDescent="0.2">
      <c r="G1008" t="s">
        <v>7</v>
      </c>
    </row>
    <row r="1009" spans="4:9" x14ac:dyDescent="0.2">
      <c r="F1009" t="s">
        <v>5</v>
      </c>
    </row>
    <row r="1010" spans="4:9" x14ac:dyDescent="0.2">
      <c r="G1010" t="s">
        <v>8</v>
      </c>
    </row>
    <row r="1011" spans="4:9" x14ac:dyDescent="0.2">
      <c r="F1011" t="s">
        <v>5</v>
      </c>
    </row>
    <row r="1012" spans="4:9" x14ac:dyDescent="0.2">
      <c r="G1012" t="s">
        <v>9</v>
      </c>
    </row>
    <row r="1013" spans="4:9" x14ac:dyDescent="0.2">
      <c r="F1013" t="s">
        <v>5</v>
      </c>
    </row>
    <row r="1014" spans="4:9" x14ac:dyDescent="0.2">
      <c r="G1014" t="s">
        <v>10</v>
      </c>
    </row>
    <row r="1015" spans="4:9" x14ac:dyDescent="0.2">
      <c r="F1015" t="s">
        <v>5</v>
      </c>
    </row>
    <row r="1016" spans="4:9" x14ac:dyDescent="0.2">
      <c r="G1016" t="s">
        <v>11</v>
      </c>
    </row>
    <row r="1017" spans="4:9" x14ac:dyDescent="0.2">
      <c r="D1017" t="s">
        <v>23</v>
      </c>
    </row>
    <row r="1018" spans="4:9" x14ac:dyDescent="0.2">
      <c r="E1018" t="s">
        <v>4</v>
      </c>
    </row>
    <row r="1019" spans="4:9" x14ac:dyDescent="0.2">
      <c r="F1019" t="s">
        <v>5</v>
      </c>
    </row>
    <row r="1020" spans="4:9" x14ac:dyDescent="0.2">
      <c r="G1020" t="s">
        <v>6</v>
      </c>
    </row>
    <row r="1021" spans="4:9" s="7" customFormat="1" x14ac:dyDescent="0.2">
      <c r="H1021" s="10" t="s">
        <v>84</v>
      </c>
    </row>
    <row r="1022" spans="4:9" s="7" customFormat="1" x14ac:dyDescent="0.2">
      <c r="H1022" s="9" t="s">
        <v>81</v>
      </c>
    </row>
    <row r="1023" spans="4:9" s="7" customFormat="1" x14ac:dyDescent="0.2">
      <c r="I1023" s="9" t="s">
        <v>80</v>
      </c>
    </row>
    <row r="1024" spans="4:9" s="7" customFormat="1" x14ac:dyDescent="0.2">
      <c r="I1024" s="8" t="s">
        <v>79</v>
      </c>
    </row>
    <row r="1025" spans="6:9" x14ac:dyDescent="0.2">
      <c r="F1025" t="s">
        <v>5</v>
      </c>
    </row>
    <row r="1026" spans="6:9" x14ac:dyDescent="0.2">
      <c r="G1026" t="s">
        <v>7</v>
      </c>
    </row>
    <row r="1027" spans="6:9" s="7" customFormat="1" x14ac:dyDescent="0.2">
      <c r="H1027" s="10" t="s">
        <v>84</v>
      </c>
    </row>
    <row r="1028" spans="6:9" s="7" customFormat="1" x14ac:dyDescent="0.2">
      <c r="H1028" s="10" t="s">
        <v>81</v>
      </c>
      <c r="I1028" s="9"/>
    </row>
    <row r="1029" spans="6:9" s="7" customFormat="1" x14ac:dyDescent="0.2">
      <c r="I1029" s="9" t="s">
        <v>82</v>
      </c>
    </row>
    <row r="1030" spans="6:9" s="7" customFormat="1" x14ac:dyDescent="0.2">
      <c r="I1030" s="8" t="s">
        <v>79</v>
      </c>
    </row>
    <row r="1031" spans="6:9" x14ac:dyDescent="0.2">
      <c r="F1031" t="s">
        <v>5</v>
      </c>
    </row>
    <row r="1032" spans="6:9" x14ac:dyDescent="0.2">
      <c r="G1032" t="s">
        <v>8</v>
      </c>
    </row>
    <row r="1033" spans="6:9" s="7" customFormat="1" x14ac:dyDescent="0.2">
      <c r="H1033" s="10" t="s">
        <v>84</v>
      </c>
    </row>
    <row r="1034" spans="6:9" s="7" customFormat="1" x14ac:dyDescent="0.2">
      <c r="H1034" s="10" t="s">
        <v>81</v>
      </c>
      <c r="I1034" s="9"/>
    </row>
    <row r="1035" spans="6:9" s="7" customFormat="1" x14ac:dyDescent="0.2">
      <c r="I1035" s="8" t="s">
        <v>83</v>
      </c>
    </row>
    <row r="1036" spans="6:9" s="7" customFormat="1" x14ac:dyDescent="0.2">
      <c r="I1036" s="8" t="s">
        <v>79</v>
      </c>
    </row>
    <row r="1037" spans="6:9" x14ac:dyDescent="0.2">
      <c r="F1037" t="s">
        <v>5</v>
      </c>
    </row>
    <row r="1038" spans="6:9" x14ac:dyDescent="0.2">
      <c r="G1038" t="s">
        <v>9</v>
      </c>
    </row>
    <row r="1039" spans="6:9" s="7" customFormat="1" x14ac:dyDescent="0.2">
      <c r="H1039" s="11" t="s">
        <v>76</v>
      </c>
    </row>
    <row r="1040" spans="6:9" x14ac:dyDescent="0.2">
      <c r="F1040" t="s">
        <v>5</v>
      </c>
    </row>
    <row r="1041" spans="4:8" x14ac:dyDescent="0.2">
      <c r="G1041" t="s">
        <v>10</v>
      </c>
    </row>
    <row r="1042" spans="4:8" s="7" customFormat="1" x14ac:dyDescent="0.2">
      <c r="H1042" s="12" t="s">
        <v>85</v>
      </c>
    </row>
    <row r="1043" spans="4:8" x14ac:dyDescent="0.2">
      <c r="F1043" t="s">
        <v>5</v>
      </c>
    </row>
    <row r="1044" spans="4:8" x14ac:dyDescent="0.2">
      <c r="G1044" t="s">
        <v>11</v>
      </c>
    </row>
    <row r="1045" spans="4:8" s="7" customFormat="1" x14ac:dyDescent="0.2">
      <c r="H1045" s="13" t="s">
        <v>85</v>
      </c>
    </row>
    <row r="1046" spans="4:8" s="14" customFormat="1" x14ac:dyDescent="0.2">
      <c r="D1046" s="14" t="s">
        <v>24</v>
      </c>
    </row>
    <row r="1047" spans="4:8" s="14" customFormat="1" x14ac:dyDescent="0.2">
      <c r="E1047" s="14" t="s">
        <v>14</v>
      </c>
    </row>
    <row r="1048" spans="4:8" s="14" customFormat="1" x14ac:dyDescent="0.2">
      <c r="F1048" s="14" t="s">
        <v>5</v>
      </c>
    </row>
    <row r="1049" spans="4:8" s="14" customFormat="1" x14ac:dyDescent="0.2">
      <c r="G1049" s="14" t="s">
        <v>6</v>
      </c>
    </row>
    <row r="1050" spans="4:8" s="14" customFormat="1" x14ac:dyDescent="0.2">
      <c r="H1050" s="1" t="s">
        <v>86</v>
      </c>
    </row>
    <row r="1051" spans="4:8" s="14" customFormat="1" x14ac:dyDescent="0.2">
      <c r="F1051" s="14" t="s">
        <v>5</v>
      </c>
    </row>
    <row r="1052" spans="4:8" s="14" customFormat="1" x14ac:dyDescent="0.2">
      <c r="G1052" s="14" t="s">
        <v>7</v>
      </c>
    </row>
    <row r="1053" spans="4:8" s="14" customFormat="1" x14ac:dyDescent="0.2">
      <c r="H1053" s="1" t="s">
        <v>86</v>
      </c>
    </row>
    <row r="1054" spans="4:8" s="14" customFormat="1" x14ac:dyDescent="0.2">
      <c r="F1054" s="14" t="s">
        <v>5</v>
      </c>
    </row>
    <row r="1055" spans="4:8" s="14" customFormat="1" x14ac:dyDescent="0.2">
      <c r="G1055" s="14" t="s">
        <v>8</v>
      </c>
    </row>
    <row r="1056" spans="4:8" s="14" customFormat="1" x14ac:dyDescent="0.2">
      <c r="H1056" s="1" t="s">
        <v>86</v>
      </c>
    </row>
    <row r="1057" spans="4:9" s="14" customFormat="1" x14ac:dyDescent="0.2">
      <c r="F1057" s="14" t="s">
        <v>5</v>
      </c>
    </row>
    <row r="1058" spans="4:9" s="14" customFormat="1" x14ac:dyDescent="0.2">
      <c r="G1058" s="14" t="s">
        <v>9</v>
      </c>
    </row>
    <row r="1059" spans="4:9" s="14" customFormat="1" x14ac:dyDescent="0.2">
      <c r="H1059" s="1" t="s">
        <v>86</v>
      </c>
    </row>
    <row r="1060" spans="4:9" s="14" customFormat="1" x14ac:dyDescent="0.2">
      <c r="F1060" s="14" t="s">
        <v>5</v>
      </c>
    </row>
    <row r="1061" spans="4:9" s="14" customFormat="1" x14ac:dyDescent="0.2">
      <c r="G1061" s="14" t="s">
        <v>10</v>
      </c>
    </row>
    <row r="1062" spans="4:9" s="14" customFormat="1" x14ac:dyDescent="0.2">
      <c r="H1062" s="1" t="s">
        <v>87</v>
      </c>
    </row>
    <row r="1063" spans="4:9" s="14" customFormat="1" x14ac:dyDescent="0.2">
      <c r="F1063" s="14" t="s">
        <v>5</v>
      </c>
    </row>
    <row r="1064" spans="4:9" s="14" customFormat="1" x14ac:dyDescent="0.2">
      <c r="G1064" s="14" t="s">
        <v>11</v>
      </c>
    </row>
    <row r="1065" spans="4:9" s="14" customFormat="1" x14ac:dyDescent="0.2">
      <c r="H1065" s="1" t="s">
        <v>87</v>
      </c>
    </row>
    <row r="1066" spans="4:9" s="13" customFormat="1" x14ac:dyDescent="0.2">
      <c r="D1066" s="13" t="s">
        <v>25</v>
      </c>
    </row>
    <row r="1067" spans="4:9" s="13" customFormat="1" x14ac:dyDescent="0.2">
      <c r="E1067" s="13" t="s">
        <v>4</v>
      </c>
    </row>
    <row r="1068" spans="4:9" s="13" customFormat="1" x14ac:dyDescent="0.2">
      <c r="F1068" s="13" t="s">
        <v>5</v>
      </c>
    </row>
    <row r="1069" spans="4:9" s="13" customFormat="1" x14ac:dyDescent="0.2">
      <c r="G1069" s="13" t="s">
        <v>6</v>
      </c>
    </row>
    <row r="1070" spans="4:9" s="13" customFormat="1" x14ac:dyDescent="0.2">
      <c r="H1070" s="13" t="s">
        <v>84</v>
      </c>
    </row>
    <row r="1071" spans="4:9" s="13" customFormat="1" x14ac:dyDescent="0.2">
      <c r="H1071" s="13" t="s">
        <v>81</v>
      </c>
    </row>
    <row r="1072" spans="4:9" s="13" customFormat="1" x14ac:dyDescent="0.2">
      <c r="I1072" s="13" t="s">
        <v>80</v>
      </c>
    </row>
    <row r="1073" spans="6:9" s="13" customFormat="1" x14ac:dyDescent="0.2">
      <c r="I1073" s="13" t="s">
        <v>79</v>
      </c>
    </row>
    <row r="1074" spans="6:9" s="13" customFormat="1" x14ac:dyDescent="0.2">
      <c r="F1074" s="13" t="s">
        <v>5</v>
      </c>
    </row>
    <row r="1075" spans="6:9" s="13" customFormat="1" x14ac:dyDescent="0.2">
      <c r="G1075" s="13" t="s">
        <v>7</v>
      </c>
    </row>
    <row r="1076" spans="6:9" s="13" customFormat="1" x14ac:dyDescent="0.2">
      <c r="H1076" s="13" t="s">
        <v>84</v>
      </c>
    </row>
    <row r="1077" spans="6:9" s="13" customFormat="1" x14ac:dyDescent="0.2">
      <c r="H1077" s="13" t="s">
        <v>81</v>
      </c>
    </row>
    <row r="1078" spans="6:9" s="13" customFormat="1" x14ac:dyDescent="0.2">
      <c r="I1078" s="13" t="s">
        <v>82</v>
      </c>
    </row>
    <row r="1079" spans="6:9" s="13" customFormat="1" x14ac:dyDescent="0.2">
      <c r="I1079" s="13" t="s">
        <v>79</v>
      </c>
    </row>
    <row r="1080" spans="6:9" s="13" customFormat="1" x14ac:dyDescent="0.2">
      <c r="F1080" s="13" t="s">
        <v>5</v>
      </c>
    </row>
    <row r="1081" spans="6:9" s="13" customFormat="1" x14ac:dyDescent="0.2">
      <c r="G1081" s="13" t="s">
        <v>8</v>
      </c>
    </row>
    <row r="1082" spans="6:9" s="13" customFormat="1" x14ac:dyDescent="0.2">
      <c r="H1082" s="13" t="s">
        <v>84</v>
      </c>
    </row>
    <row r="1083" spans="6:9" s="13" customFormat="1" x14ac:dyDescent="0.2">
      <c r="H1083" s="13" t="s">
        <v>81</v>
      </c>
    </row>
    <row r="1084" spans="6:9" s="13" customFormat="1" x14ac:dyDescent="0.2">
      <c r="I1084" s="13" t="s">
        <v>83</v>
      </c>
    </row>
    <row r="1085" spans="6:9" s="13" customFormat="1" x14ac:dyDescent="0.2">
      <c r="I1085" s="13" t="s">
        <v>79</v>
      </c>
    </row>
    <row r="1086" spans="6:9" s="13" customFormat="1" x14ac:dyDescent="0.2">
      <c r="F1086" s="13" t="s">
        <v>5</v>
      </c>
    </row>
    <row r="1087" spans="6:9" s="13" customFormat="1" x14ac:dyDescent="0.2">
      <c r="G1087" s="13" t="s">
        <v>9</v>
      </c>
    </row>
    <row r="1088" spans="6:9" s="13" customFormat="1" x14ac:dyDescent="0.2">
      <c r="H1088" s="13" t="s">
        <v>76</v>
      </c>
    </row>
    <row r="1089" spans="4:9" s="13" customFormat="1" x14ac:dyDescent="0.2">
      <c r="F1089" s="13" t="s">
        <v>5</v>
      </c>
    </row>
    <row r="1090" spans="4:9" s="13" customFormat="1" x14ac:dyDescent="0.2">
      <c r="G1090" s="13" t="s">
        <v>10</v>
      </c>
    </row>
    <row r="1091" spans="4:9" s="13" customFormat="1" x14ac:dyDescent="0.2">
      <c r="H1091" s="13" t="s">
        <v>85</v>
      </c>
    </row>
    <row r="1092" spans="4:9" s="13" customFormat="1" x14ac:dyDescent="0.2">
      <c r="F1092" s="13" t="s">
        <v>5</v>
      </c>
    </row>
    <row r="1093" spans="4:9" s="13" customFormat="1" x14ac:dyDescent="0.2">
      <c r="G1093" s="13" t="s">
        <v>11</v>
      </c>
    </row>
    <row r="1094" spans="4:9" s="13" customFormat="1" x14ac:dyDescent="0.2">
      <c r="H1094" s="13" t="s">
        <v>85</v>
      </c>
    </row>
    <row r="1095" spans="4:9" s="13" customFormat="1" x14ac:dyDescent="0.2">
      <c r="D1095" s="13" t="s">
        <v>26</v>
      </c>
    </row>
    <row r="1096" spans="4:9" s="13" customFormat="1" x14ac:dyDescent="0.2">
      <c r="E1096" s="13" t="s">
        <v>14</v>
      </c>
    </row>
    <row r="1097" spans="4:9" s="13" customFormat="1" x14ac:dyDescent="0.2">
      <c r="F1097" s="13" t="s">
        <v>5</v>
      </c>
    </row>
    <row r="1098" spans="4:9" s="13" customFormat="1" x14ac:dyDescent="0.2">
      <c r="G1098" s="13" t="s">
        <v>6</v>
      </c>
    </row>
    <row r="1099" spans="4:9" s="13" customFormat="1" x14ac:dyDescent="0.2">
      <c r="H1099" s="13" t="s">
        <v>84</v>
      </c>
    </row>
    <row r="1100" spans="4:9" s="13" customFormat="1" x14ac:dyDescent="0.2">
      <c r="H1100" s="13" t="s">
        <v>81</v>
      </c>
    </row>
    <row r="1101" spans="4:9" s="13" customFormat="1" x14ac:dyDescent="0.2">
      <c r="I1101" s="13" t="s">
        <v>80</v>
      </c>
    </row>
    <row r="1102" spans="4:9" s="13" customFormat="1" x14ac:dyDescent="0.2">
      <c r="I1102" s="13" t="s">
        <v>79</v>
      </c>
    </row>
    <row r="1103" spans="4:9" s="13" customFormat="1" x14ac:dyDescent="0.2">
      <c r="F1103" s="13" t="s">
        <v>5</v>
      </c>
    </row>
    <row r="1104" spans="4:9" s="13" customFormat="1" x14ac:dyDescent="0.2">
      <c r="G1104" s="13" t="s">
        <v>7</v>
      </c>
    </row>
    <row r="1105" spans="6:9" s="13" customFormat="1" x14ac:dyDescent="0.2">
      <c r="H1105" s="13" t="s">
        <v>84</v>
      </c>
    </row>
    <row r="1106" spans="6:9" s="13" customFormat="1" x14ac:dyDescent="0.2">
      <c r="H1106" s="13" t="s">
        <v>81</v>
      </c>
    </row>
    <row r="1107" spans="6:9" s="13" customFormat="1" x14ac:dyDescent="0.2">
      <c r="I1107" s="13" t="s">
        <v>82</v>
      </c>
    </row>
    <row r="1108" spans="6:9" s="13" customFormat="1" x14ac:dyDescent="0.2">
      <c r="I1108" s="13" t="s">
        <v>79</v>
      </c>
    </row>
    <row r="1109" spans="6:9" s="13" customFormat="1" x14ac:dyDescent="0.2">
      <c r="F1109" s="13" t="s">
        <v>5</v>
      </c>
    </row>
    <row r="1110" spans="6:9" s="13" customFormat="1" x14ac:dyDescent="0.2">
      <c r="G1110" s="13" t="s">
        <v>8</v>
      </c>
    </row>
    <row r="1111" spans="6:9" s="13" customFormat="1" x14ac:dyDescent="0.2">
      <c r="H1111" s="13" t="s">
        <v>84</v>
      </c>
    </row>
    <row r="1112" spans="6:9" s="13" customFormat="1" x14ac:dyDescent="0.2">
      <c r="H1112" s="13" t="s">
        <v>81</v>
      </c>
    </row>
    <row r="1113" spans="6:9" s="13" customFormat="1" x14ac:dyDescent="0.2">
      <c r="I1113" s="13" t="s">
        <v>83</v>
      </c>
    </row>
    <row r="1114" spans="6:9" s="13" customFormat="1" x14ac:dyDescent="0.2">
      <c r="I1114" s="13" t="s">
        <v>79</v>
      </c>
    </row>
    <row r="1115" spans="6:9" s="13" customFormat="1" x14ac:dyDescent="0.2">
      <c r="F1115" s="13" t="s">
        <v>5</v>
      </c>
    </row>
    <row r="1116" spans="6:9" s="13" customFormat="1" x14ac:dyDescent="0.2">
      <c r="G1116" s="13" t="s">
        <v>9</v>
      </c>
    </row>
    <row r="1117" spans="6:9" s="13" customFormat="1" x14ac:dyDescent="0.2">
      <c r="H1117" s="13" t="s">
        <v>76</v>
      </c>
    </row>
    <row r="1118" spans="6:9" s="13" customFormat="1" x14ac:dyDescent="0.2">
      <c r="F1118" s="13" t="s">
        <v>5</v>
      </c>
    </row>
    <row r="1119" spans="6:9" s="13" customFormat="1" x14ac:dyDescent="0.2">
      <c r="G1119" s="13" t="s">
        <v>10</v>
      </c>
    </row>
    <row r="1120" spans="6:9" s="13" customFormat="1" x14ac:dyDescent="0.2">
      <c r="H1120" s="13" t="s">
        <v>85</v>
      </c>
    </row>
    <row r="1121" spans="2:9" s="13" customFormat="1" x14ac:dyDescent="0.2">
      <c r="F1121" s="13" t="s">
        <v>5</v>
      </c>
    </row>
    <row r="1122" spans="2:9" s="13" customFormat="1" x14ac:dyDescent="0.2">
      <c r="G1122" s="13" t="s">
        <v>11</v>
      </c>
    </row>
    <row r="1123" spans="2:9" s="13" customFormat="1" x14ac:dyDescent="0.2">
      <c r="H1123" s="13" t="s">
        <v>85</v>
      </c>
    </row>
    <row r="1124" spans="2:9" collapsed="1" x14ac:dyDescent="0.2">
      <c r="B1124" t="s">
        <v>52</v>
      </c>
    </row>
    <row r="1125" spans="2:9" x14ac:dyDescent="0.2">
      <c r="C1125" t="s">
        <v>53</v>
      </c>
    </row>
    <row r="1126" spans="2:9" x14ac:dyDescent="0.2">
      <c r="D1126" t="s">
        <v>3</v>
      </c>
    </row>
    <row r="1127" spans="2:9" x14ac:dyDescent="0.2">
      <c r="E1127" t="s">
        <v>4</v>
      </c>
    </row>
    <row r="1128" spans="2:9" x14ac:dyDescent="0.2">
      <c r="F1128" t="s">
        <v>5</v>
      </c>
    </row>
    <row r="1129" spans="2:9" x14ac:dyDescent="0.2">
      <c r="G1129" t="s">
        <v>6</v>
      </c>
    </row>
    <row r="1130" spans="2:9" x14ac:dyDescent="0.2">
      <c r="H1130" t="s">
        <v>43</v>
      </c>
    </row>
    <row r="1131" spans="2:9" x14ac:dyDescent="0.2">
      <c r="H1131" t="s">
        <v>44</v>
      </c>
    </row>
    <row r="1132" spans="2:9" x14ac:dyDescent="0.2">
      <c r="I1132" t="s">
        <v>45</v>
      </c>
    </row>
    <row r="1133" spans="2:9" x14ac:dyDescent="0.2">
      <c r="I1133" t="s">
        <v>54</v>
      </c>
    </row>
    <row r="1134" spans="2:9" x14ac:dyDescent="0.2">
      <c r="H1134" t="s">
        <v>47</v>
      </c>
    </row>
    <row r="1135" spans="2:9" x14ac:dyDescent="0.2">
      <c r="I1135" t="s">
        <v>48</v>
      </c>
    </row>
    <row r="1136" spans="2:9" x14ac:dyDescent="0.2">
      <c r="I1136" t="s">
        <v>54</v>
      </c>
    </row>
    <row r="1137" spans="6:9" x14ac:dyDescent="0.2">
      <c r="F1137" t="s">
        <v>5</v>
      </c>
    </row>
    <row r="1138" spans="6:9" x14ac:dyDescent="0.2">
      <c r="G1138" t="s">
        <v>7</v>
      </c>
    </row>
    <row r="1139" spans="6:9" x14ac:dyDescent="0.2">
      <c r="H1139" t="s">
        <v>43</v>
      </c>
    </row>
    <row r="1140" spans="6:9" x14ac:dyDescent="0.2">
      <c r="H1140" t="s">
        <v>44</v>
      </c>
    </row>
    <row r="1141" spans="6:9" x14ac:dyDescent="0.2">
      <c r="I1141" t="s">
        <v>45</v>
      </c>
    </row>
    <row r="1142" spans="6:9" x14ac:dyDescent="0.2">
      <c r="I1142" t="s">
        <v>54</v>
      </c>
    </row>
    <row r="1143" spans="6:9" x14ac:dyDescent="0.2">
      <c r="H1143" t="s">
        <v>47</v>
      </c>
    </row>
    <row r="1144" spans="6:9" x14ac:dyDescent="0.2">
      <c r="I1144" t="s">
        <v>48</v>
      </c>
    </row>
    <row r="1145" spans="6:9" x14ac:dyDescent="0.2">
      <c r="I1145" t="s">
        <v>54</v>
      </c>
    </row>
    <row r="1146" spans="6:9" x14ac:dyDescent="0.2">
      <c r="F1146" t="s">
        <v>5</v>
      </c>
    </row>
    <row r="1147" spans="6:9" x14ac:dyDescent="0.2">
      <c r="G1147" t="s">
        <v>8</v>
      </c>
    </row>
    <row r="1148" spans="6:9" x14ac:dyDescent="0.2">
      <c r="H1148" t="s">
        <v>43</v>
      </c>
    </row>
    <row r="1149" spans="6:9" x14ac:dyDescent="0.2">
      <c r="H1149" t="s">
        <v>44</v>
      </c>
    </row>
    <row r="1150" spans="6:9" x14ac:dyDescent="0.2">
      <c r="I1150" t="s">
        <v>45</v>
      </c>
    </row>
    <row r="1151" spans="6:9" x14ac:dyDescent="0.2">
      <c r="I1151" t="s">
        <v>54</v>
      </c>
    </row>
    <row r="1152" spans="6:9" x14ac:dyDescent="0.2">
      <c r="H1152" t="s">
        <v>47</v>
      </c>
    </row>
    <row r="1153" spans="4:9" x14ac:dyDescent="0.2">
      <c r="I1153" t="s">
        <v>48</v>
      </c>
    </row>
    <row r="1154" spans="4:9" x14ac:dyDescent="0.2">
      <c r="I1154" t="s">
        <v>54</v>
      </c>
    </row>
    <row r="1155" spans="4:9" x14ac:dyDescent="0.2">
      <c r="F1155" t="s">
        <v>5</v>
      </c>
    </row>
    <row r="1156" spans="4:9" x14ac:dyDescent="0.2">
      <c r="G1156" t="s">
        <v>9</v>
      </c>
    </row>
    <row r="1157" spans="4:9" x14ac:dyDescent="0.2">
      <c r="H1157" t="s">
        <v>55</v>
      </c>
    </row>
    <row r="1158" spans="4:9" x14ac:dyDescent="0.2">
      <c r="H1158" t="s">
        <v>44</v>
      </c>
    </row>
    <row r="1159" spans="4:9" x14ac:dyDescent="0.2">
      <c r="I1159" t="s">
        <v>45</v>
      </c>
    </row>
    <row r="1160" spans="4:9" x14ac:dyDescent="0.2">
      <c r="I1160" t="s">
        <v>54</v>
      </c>
    </row>
    <row r="1161" spans="4:9" x14ac:dyDescent="0.2">
      <c r="F1161" t="s">
        <v>5</v>
      </c>
    </row>
    <row r="1162" spans="4:9" x14ac:dyDescent="0.2">
      <c r="G1162" t="s">
        <v>10</v>
      </c>
    </row>
    <row r="1163" spans="4:9" x14ac:dyDescent="0.2">
      <c r="H1163" t="s">
        <v>56</v>
      </c>
    </row>
    <row r="1164" spans="4:9" x14ac:dyDescent="0.2">
      <c r="F1164" t="s">
        <v>5</v>
      </c>
    </row>
    <row r="1165" spans="4:9" x14ac:dyDescent="0.2">
      <c r="G1165" t="s">
        <v>11</v>
      </c>
    </row>
    <row r="1166" spans="4:9" x14ac:dyDescent="0.2">
      <c r="H1166" t="s">
        <v>51</v>
      </c>
    </row>
    <row r="1167" spans="4:9" s="20" customFormat="1" x14ac:dyDescent="0.2">
      <c r="D1167" s="20" t="s">
        <v>12</v>
      </c>
    </row>
    <row r="1168" spans="4:9" s="20" customFormat="1" x14ac:dyDescent="0.2">
      <c r="E1168" s="20" t="s">
        <v>4</v>
      </c>
    </row>
    <row r="1169" spans="6:9" s="20" customFormat="1" x14ac:dyDescent="0.2">
      <c r="F1169" s="20" t="s">
        <v>5</v>
      </c>
    </row>
    <row r="1170" spans="6:9" s="20" customFormat="1" x14ac:dyDescent="0.2">
      <c r="G1170" s="20" t="s">
        <v>6</v>
      </c>
    </row>
    <row r="1171" spans="6:9" s="20" customFormat="1" x14ac:dyDescent="0.2">
      <c r="H1171" s="1" t="s">
        <v>92</v>
      </c>
    </row>
    <row r="1172" spans="6:9" s="20" customFormat="1" x14ac:dyDescent="0.2">
      <c r="H1172" s="20" t="s">
        <v>94</v>
      </c>
    </row>
    <row r="1173" spans="6:9" s="20" customFormat="1" x14ac:dyDescent="0.2">
      <c r="H1173" s="1"/>
      <c r="I1173" s="20" t="s">
        <v>45</v>
      </c>
    </row>
    <row r="1174" spans="6:9" s="20" customFormat="1" x14ac:dyDescent="0.2">
      <c r="H1174" s="1"/>
      <c r="I1174" s="20" t="s">
        <v>95</v>
      </c>
    </row>
    <row r="1175" spans="6:9" s="20" customFormat="1" x14ac:dyDescent="0.2">
      <c r="F1175" s="20" t="s">
        <v>5</v>
      </c>
      <c r="H1175" s="1"/>
    </row>
    <row r="1176" spans="6:9" s="20" customFormat="1" x14ac:dyDescent="0.2">
      <c r="G1176" s="20" t="s">
        <v>7</v>
      </c>
      <c r="H1176" s="1"/>
    </row>
    <row r="1177" spans="6:9" s="20" customFormat="1" x14ac:dyDescent="0.2">
      <c r="H1177" s="1" t="s">
        <v>92</v>
      </c>
    </row>
    <row r="1178" spans="6:9" s="20" customFormat="1" x14ac:dyDescent="0.2">
      <c r="H1178" s="20" t="s">
        <v>94</v>
      </c>
    </row>
    <row r="1179" spans="6:9" s="20" customFormat="1" x14ac:dyDescent="0.2">
      <c r="H1179" s="1"/>
      <c r="I1179" s="20" t="s">
        <v>45</v>
      </c>
    </row>
    <row r="1180" spans="6:9" s="20" customFormat="1" x14ac:dyDescent="0.2">
      <c r="H1180" s="1"/>
      <c r="I1180" s="20" t="s">
        <v>95</v>
      </c>
    </row>
    <row r="1181" spans="6:9" s="20" customFormat="1" x14ac:dyDescent="0.2">
      <c r="F1181" s="20" t="s">
        <v>5</v>
      </c>
      <c r="H1181" s="1"/>
    </row>
    <row r="1182" spans="6:9" s="20" customFormat="1" x14ac:dyDescent="0.2">
      <c r="G1182" s="20" t="s">
        <v>8</v>
      </c>
      <c r="H1182" s="1"/>
    </row>
    <row r="1183" spans="6:9" s="20" customFormat="1" x14ac:dyDescent="0.2">
      <c r="H1183" s="1" t="s">
        <v>92</v>
      </c>
    </row>
    <row r="1184" spans="6:9" s="20" customFormat="1" x14ac:dyDescent="0.2">
      <c r="H1184" s="20" t="s">
        <v>94</v>
      </c>
    </row>
    <row r="1185" spans="4:9" s="20" customFormat="1" x14ac:dyDescent="0.2">
      <c r="H1185" s="1"/>
      <c r="I1185" s="20" t="s">
        <v>45</v>
      </c>
    </row>
    <row r="1186" spans="4:9" s="20" customFormat="1" x14ac:dyDescent="0.2">
      <c r="H1186" s="1"/>
      <c r="I1186" s="20" t="s">
        <v>95</v>
      </c>
    </row>
    <row r="1187" spans="4:9" s="20" customFormat="1" x14ac:dyDescent="0.2">
      <c r="F1187" s="20" t="s">
        <v>5</v>
      </c>
      <c r="H1187" s="1"/>
    </row>
    <row r="1188" spans="4:9" s="20" customFormat="1" x14ac:dyDescent="0.2">
      <c r="G1188" s="20" t="s">
        <v>9</v>
      </c>
      <c r="H1188" s="1"/>
    </row>
    <row r="1189" spans="4:9" s="20" customFormat="1" x14ac:dyDescent="0.2">
      <c r="H1189" s="1" t="s">
        <v>62</v>
      </c>
    </row>
    <row r="1190" spans="4:9" s="20" customFormat="1" ht="13.5" customHeight="1" x14ac:dyDescent="0.2">
      <c r="F1190" s="20" t="s">
        <v>5</v>
      </c>
      <c r="H1190" s="1"/>
    </row>
    <row r="1191" spans="4:9" s="20" customFormat="1" x14ac:dyDescent="0.2">
      <c r="G1191" s="20" t="s">
        <v>10</v>
      </c>
      <c r="H1191" s="1"/>
    </row>
    <row r="1192" spans="4:9" s="20" customFormat="1" x14ac:dyDescent="0.2">
      <c r="H1192" s="1" t="s">
        <v>93</v>
      </c>
    </row>
    <row r="1193" spans="4:9" s="20" customFormat="1" x14ac:dyDescent="0.2">
      <c r="F1193" s="20" t="s">
        <v>5</v>
      </c>
      <c r="H1193" s="1"/>
    </row>
    <row r="1194" spans="4:9" s="20" customFormat="1" x14ac:dyDescent="0.2">
      <c r="G1194" s="20" t="s">
        <v>11</v>
      </c>
      <c r="H1194" s="1"/>
    </row>
    <row r="1195" spans="4:9" s="20" customFormat="1" x14ac:dyDescent="0.2">
      <c r="H1195" s="1" t="s">
        <v>93</v>
      </c>
    </row>
    <row r="1196" spans="4:9" x14ac:dyDescent="0.2">
      <c r="D1196" t="s">
        <v>13</v>
      </c>
    </row>
    <row r="1197" spans="4:9" x14ac:dyDescent="0.2">
      <c r="E1197" t="s">
        <v>14</v>
      </c>
    </row>
    <row r="1198" spans="4:9" x14ac:dyDescent="0.2">
      <c r="F1198" t="s">
        <v>5</v>
      </c>
    </row>
    <row r="1199" spans="4:9" x14ac:dyDescent="0.2">
      <c r="G1199" t="s">
        <v>6</v>
      </c>
    </row>
    <row r="1200" spans="4:9" x14ac:dyDescent="0.2">
      <c r="H1200" t="s">
        <v>31</v>
      </c>
    </row>
    <row r="1201" spans="6:9" x14ac:dyDescent="0.2">
      <c r="H1201" t="s">
        <v>32</v>
      </c>
    </row>
    <row r="1202" spans="6:9" x14ac:dyDescent="0.2">
      <c r="I1202" t="s">
        <v>33</v>
      </c>
    </row>
    <row r="1203" spans="6:9" x14ac:dyDescent="0.2">
      <c r="I1203" t="s">
        <v>57</v>
      </c>
    </row>
    <row r="1204" spans="6:9" x14ac:dyDescent="0.2">
      <c r="F1204" t="s">
        <v>5</v>
      </c>
    </row>
    <row r="1205" spans="6:9" x14ac:dyDescent="0.2">
      <c r="G1205" t="s">
        <v>7</v>
      </c>
    </row>
    <row r="1206" spans="6:9" x14ac:dyDescent="0.2">
      <c r="H1206" t="s">
        <v>31</v>
      </c>
    </row>
    <row r="1207" spans="6:9" x14ac:dyDescent="0.2">
      <c r="H1207" t="s">
        <v>32</v>
      </c>
    </row>
    <row r="1208" spans="6:9" x14ac:dyDescent="0.2">
      <c r="I1208" t="s">
        <v>33</v>
      </c>
    </row>
    <row r="1209" spans="6:9" x14ac:dyDescent="0.2">
      <c r="I1209" t="s">
        <v>57</v>
      </c>
    </row>
    <row r="1210" spans="6:9" x14ac:dyDescent="0.2">
      <c r="F1210" t="s">
        <v>5</v>
      </c>
    </row>
    <row r="1211" spans="6:9" x14ac:dyDescent="0.2">
      <c r="G1211" t="s">
        <v>8</v>
      </c>
    </row>
    <row r="1212" spans="6:9" x14ac:dyDescent="0.2">
      <c r="H1212" t="s">
        <v>31</v>
      </c>
    </row>
    <row r="1213" spans="6:9" x14ac:dyDescent="0.2">
      <c r="H1213" t="s">
        <v>32</v>
      </c>
    </row>
    <row r="1214" spans="6:9" x14ac:dyDescent="0.2">
      <c r="I1214" t="s">
        <v>33</v>
      </c>
    </row>
    <row r="1215" spans="6:9" x14ac:dyDescent="0.2">
      <c r="I1215" t="s">
        <v>57</v>
      </c>
    </row>
    <row r="1216" spans="6:9" x14ac:dyDescent="0.2">
      <c r="F1216" t="s">
        <v>5</v>
      </c>
    </row>
    <row r="1217" spans="4:9" x14ac:dyDescent="0.2">
      <c r="G1217" t="s">
        <v>9</v>
      </c>
    </row>
    <row r="1218" spans="4:9" x14ac:dyDescent="0.2">
      <c r="H1218" t="s">
        <v>31</v>
      </c>
    </row>
    <row r="1219" spans="4:9" x14ac:dyDescent="0.2">
      <c r="H1219" t="s">
        <v>32</v>
      </c>
    </row>
    <row r="1220" spans="4:9" x14ac:dyDescent="0.2">
      <c r="I1220" t="s">
        <v>33</v>
      </c>
    </row>
    <row r="1221" spans="4:9" x14ac:dyDescent="0.2">
      <c r="I1221" t="s">
        <v>57</v>
      </c>
    </row>
    <row r="1222" spans="4:9" x14ac:dyDescent="0.2">
      <c r="F1222" t="s">
        <v>5</v>
      </c>
    </row>
    <row r="1223" spans="4:9" x14ac:dyDescent="0.2">
      <c r="G1223" t="s">
        <v>10</v>
      </c>
    </row>
    <row r="1224" spans="4:9" x14ac:dyDescent="0.2">
      <c r="H1224" t="s">
        <v>35</v>
      </c>
    </row>
    <row r="1225" spans="4:9" x14ac:dyDescent="0.2">
      <c r="F1225" t="s">
        <v>5</v>
      </c>
    </row>
    <row r="1226" spans="4:9" x14ac:dyDescent="0.2">
      <c r="G1226" t="s">
        <v>11</v>
      </c>
    </row>
    <row r="1227" spans="4:9" x14ac:dyDescent="0.2">
      <c r="H1227" t="s">
        <v>35</v>
      </c>
    </row>
    <row r="1228" spans="4:9" x14ac:dyDescent="0.2">
      <c r="D1228" t="s">
        <v>15</v>
      </c>
    </row>
    <row r="1229" spans="4:9" x14ac:dyDescent="0.2">
      <c r="E1229" t="s">
        <v>14</v>
      </c>
    </row>
    <row r="1230" spans="4:9" x14ac:dyDescent="0.2">
      <c r="F1230" t="s">
        <v>5</v>
      </c>
    </row>
    <row r="1231" spans="4:9" x14ac:dyDescent="0.2">
      <c r="G1231" t="s">
        <v>6</v>
      </c>
    </row>
    <row r="1232" spans="4:9" x14ac:dyDescent="0.2">
      <c r="H1232" t="s">
        <v>36</v>
      </c>
    </row>
    <row r="1233" spans="6:9" x14ac:dyDescent="0.2">
      <c r="H1233" t="s">
        <v>37</v>
      </c>
    </row>
    <row r="1234" spans="6:9" x14ac:dyDescent="0.2">
      <c r="I1234" t="s">
        <v>33</v>
      </c>
    </row>
    <row r="1235" spans="6:9" x14ac:dyDescent="0.2">
      <c r="I1235" t="s">
        <v>57</v>
      </c>
    </row>
    <row r="1236" spans="6:9" x14ac:dyDescent="0.2">
      <c r="F1236" t="s">
        <v>5</v>
      </c>
    </row>
    <row r="1237" spans="6:9" x14ac:dyDescent="0.2">
      <c r="G1237" t="s">
        <v>7</v>
      </c>
    </row>
    <row r="1238" spans="6:9" x14ac:dyDescent="0.2">
      <c r="H1238" t="s">
        <v>36</v>
      </c>
    </row>
    <row r="1239" spans="6:9" x14ac:dyDescent="0.2">
      <c r="H1239" t="s">
        <v>37</v>
      </c>
    </row>
    <row r="1240" spans="6:9" x14ac:dyDescent="0.2">
      <c r="I1240" t="s">
        <v>33</v>
      </c>
    </row>
    <row r="1241" spans="6:9" x14ac:dyDescent="0.2">
      <c r="I1241" t="s">
        <v>57</v>
      </c>
    </row>
    <row r="1242" spans="6:9" x14ac:dyDescent="0.2">
      <c r="F1242" t="s">
        <v>5</v>
      </c>
    </row>
    <row r="1243" spans="6:9" x14ac:dyDescent="0.2">
      <c r="G1243" t="s">
        <v>8</v>
      </c>
    </row>
    <row r="1244" spans="6:9" x14ac:dyDescent="0.2">
      <c r="H1244" t="s">
        <v>36</v>
      </c>
    </row>
    <row r="1245" spans="6:9" x14ac:dyDescent="0.2">
      <c r="H1245" t="s">
        <v>37</v>
      </c>
    </row>
    <row r="1246" spans="6:9" x14ac:dyDescent="0.2">
      <c r="I1246" t="s">
        <v>33</v>
      </c>
    </row>
    <row r="1247" spans="6:9" x14ac:dyDescent="0.2">
      <c r="I1247" t="s">
        <v>57</v>
      </c>
    </row>
    <row r="1248" spans="6:9" x14ac:dyDescent="0.2">
      <c r="F1248" t="s">
        <v>5</v>
      </c>
    </row>
    <row r="1249" spans="4:9" x14ac:dyDescent="0.2">
      <c r="G1249" t="s">
        <v>9</v>
      </c>
    </row>
    <row r="1250" spans="4:9" x14ac:dyDescent="0.2">
      <c r="H1250" t="s">
        <v>38</v>
      </c>
    </row>
    <row r="1251" spans="4:9" x14ac:dyDescent="0.2">
      <c r="H1251" t="s">
        <v>37</v>
      </c>
    </row>
    <row r="1252" spans="4:9" x14ac:dyDescent="0.2">
      <c r="I1252" t="s">
        <v>33</v>
      </c>
    </row>
    <row r="1253" spans="4:9" x14ac:dyDescent="0.2">
      <c r="I1253" t="s">
        <v>57</v>
      </c>
    </row>
    <row r="1254" spans="4:9" x14ac:dyDescent="0.2">
      <c r="F1254" t="s">
        <v>5</v>
      </c>
    </row>
    <row r="1255" spans="4:9" x14ac:dyDescent="0.2">
      <c r="G1255" t="s">
        <v>10</v>
      </c>
    </row>
    <row r="1256" spans="4:9" x14ac:dyDescent="0.2">
      <c r="H1256" t="s">
        <v>39</v>
      </c>
    </row>
    <row r="1257" spans="4:9" x14ac:dyDescent="0.2">
      <c r="F1257" t="s">
        <v>5</v>
      </c>
    </row>
    <row r="1258" spans="4:9" x14ac:dyDescent="0.2">
      <c r="G1258" t="s">
        <v>11</v>
      </c>
    </row>
    <row r="1259" spans="4:9" x14ac:dyDescent="0.2">
      <c r="H1259" t="s">
        <v>39</v>
      </c>
    </row>
    <row r="1260" spans="4:9" s="2" customFormat="1" x14ac:dyDescent="0.2">
      <c r="D1260" s="2" t="s">
        <v>16</v>
      </c>
    </row>
    <row r="1261" spans="4:9" s="2" customFormat="1" x14ac:dyDescent="0.2">
      <c r="E1261" s="2" t="s">
        <v>14</v>
      </c>
    </row>
    <row r="1262" spans="4:9" s="2" customFormat="1" x14ac:dyDescent="0.2">
      <c r="F1262" s="2" t="s">
        <v>5</v>
      </c>
    </row>
    <row r="1263" spans="4:9" s="2" customFormat="1" x14ac:dyDescent="0.2">
      <c r="G1263" s="2" t="s">
        <v>6</v>
      </c>
    </row>
    <row r="1264" spans="4:9" s="2" customFormat="1" x14ac:dyDescent="0.2">
      <c r="H1264" s="2" t="s">
        <v>61</v>
      </c>
    </row>
    <row r="1265" spans="6:9" s="2" customFormat="1" x14ac:dyDescent="0.2">
      <c r="H1265" s="2" t="s">
        <v>65</v>
      </c>
    </row>
    <row r="1266" spans="6:9" s="2" customFormat="1" x14ac:dyDescent="0.2">
      <c r="I1266" s="2" t="s">
        <v>48</v>
      </c>
    </row>
    <row r="1267" spans="6:9" s="2" customFormat="1" x14ac:dyDescent="0.2">
      <c r="I1267" s="2" t="s">
        <v>57</v>
      </c>
    </row>
    <row r="1268" spans="6:9" s="2" customFormat="1" x14ac:dyDescent="0.2">
      <c r="F1268" s="2" t="s">
        <v>5</v>
      </c>
    </row>
    <row r="1269" spans="6:9" s="2" customFormat="1" x14ac:dyDescent="0.2">
      <c r="G1269" s="2" t="s">
        <v>7</v>
      </c>
    </row>
    <row r="1270" spans="6:9" s="2" customFormat="1" x14ac:dyDescent="0.2">
      <c r="H1270" s="2" t="s">
        <v>61</v>
      </c>
    </row>
    <row r="1271" spans="6:9" s="2" customFormat="1" x14ac:dyDescent="0.2">
      <c r="H1271" s="2" t="s">
        <v>65</v>
      </c>
    </row>
    <row r="1272" spans="6:9" s="2" customFormat="1" x14ac:dyDescent="0.2">
      <c r="I1272" s="2" t="s">
        <v>48</v>
      </c>
    </row>
    <row r="1273" spans="6:9" s="2" customFormat="1" x14ac:dyDescent="0.2">
      <c r="I1273" s="2" t="s">
        <v>57</v>
      </c>
    </row>
    <row r="1274" spans="6:9" s="2" customFormat="1" x14ac:dyDescent="0.2">
      <c r="F1274" s="2" t="s">
        <v>5</v>
      </c>
    </row>
    <row r="1275" spans="6:9" s="2" customFormat="1" x14ac:dyDescent="0.2">
      <c r="G1275" s="2" t="s">
        <v>8</v>
      </c>
    </row>
    <row r="1276" spans="6:9" s="2" customFormat="1" x14ac:dyDescent="0.2">
      <c r="H1276" s="2" t="s">
        <v>61</v>
      </c>
    </row>
    <row r="1277" spans="6:9" s="2" customFormat="1" x14ac:dyDescent="0.2">
      <c r="H1277" s="2" t="s">
        <v>65</v>
      </c>
    </row>
    <row r="1278" spans="6:9" s="2" customFormat="1" x14ac:dyDescent="0.2">
      <c r="I1278" s="2" t="s">
        <v>48</v>
      </c>
    </row>
    <row r="1279" spans="6:9" s="2" customFormat="1" x14ac:dyDescent="0.2">
      <c r="I1279" s="2" t="s">
        <v>57</v>
      </c>
    </row>
    <row r="1280" spans="6:9" s="2" customFormat="1" x14ac:dyDescent="0.2">
      <c r="F1280" s="2" t="s">
        <v>5</v>
      </c>
    </row>
    <row r="1281" spans="4:8" s="2" customFormat="1" x14ac:dyDescent="0.2">
      <c r="G1281" s="2" t="s">
        <v>9</v>
      </c>
    </row>
    <row r="1282" spans="4:8" s="2" customFormat="1" x14ac:dyDescent="0.2">
      <c r="H1282" s="2" t="s">
        <v>63</v>
      </c>
    </row>
    <row r="1283" spans="4:8" s="2" customFormat="1" x14ac:dyDescent="0.2">
      <c r="F1283" s="2" t="s">
        <v>5</v>
      </c>
    </row>
    <row r="1284" spans="4:8" s="2" customFormat="1" x14ac:dyDescent="0.2">
      <c r="G1284" s="2" t="s">
        <v>10</v>
      </c>
    </row>
    <row r="1285" spans="4:8" s="2" customFormat="1" x14ac:dyDescent="0.2">
      <c r="H1285" s="2" t="s">
        <v>64</v>
      </c>
    </row>
    <row r="1286" spans="4:8" s="2" customFormat="1" x14ac:dyDescent="0.2">
      <c r="F1286" s="2" t="s">
        <v>5</v>
      </c>
    </row>
    <row r="1287" spans="4:8" s="2" customFormat="1" x14ac:dyDescent="0.2">
      <c r="G1287" s="2" t="s">
        <v>11</v>
      </c>
    </row>
    <row r="1288" spans="4:8" s="2" customFormat="1" x14ac:dyDescent="0.2">
      <c r="H1288" s="2" t="s">
        <v>64</v>
      </c>
    </row>
    <row r="1289" spans="4:8" s="17" customFormat="1" x14ac:dyDescent="0.2">
      <c r="D1289" s="17" t="s">
        <v>17</v>
      </c>
    </row>
    <row r="1290" spans="4:8" s="17" customFormat="1" x14ac:dyDescent="0.2">
      <c r="E1290" s="17" t="s">
        <v>14</v>
      </c>
    </row>
    <row r="1291" spans="4:8" s="17" customFormat="1" x14ac:dyDescent="0.2">
      <c r="F1291" s="17" t="s">
        <v>5</v>
      </c>
    </row>
    <row r="1292" spans="4:8" s="17" customFormat="1" x14ac:dyDescent="0.2">
      <c r="G1292" s="17" t="s">
        <v>6</v>
      </c>
      <c r="H1292" s="1"/>
    </row>
    <row r="1293" spans="4:8" s="17" customFormat="1" x14ac:dyDescent="0.2">
      <c r="H1293" s="1" t="s">
        <v>91</v>
      </c>
    </row>
    <row r="1294" spans="4:8" s="17" customFormat="1" x14ac:dyDescent="0.2">
      <c r="F1294" s="17" t="s">
        <v>5</v>
      </c>
      <c r="H1294" s="1"/>
    </row>
    <row r="1295" spans="4:8" s="17" customFormat="1" x14ac:dyDescent="0.2">
      <c r="G1295" s="17" t="s">
        <v>7</v>
      </c>
      <c r="H1295" s="1"/>
    </row>
    <row r="1296" spans="4:8" s="17" customFormat="1" x14ac:dyDescent="0.2">
      <c r="H1296" s="1" t="s">
        <v>91</v>
      </c>
    </row>
    <row r="1297" spans="4:8" s="17" customFormat="1" x14ac:dyDescent="0.2">
      <c r="F1297" s="17" t="s">
        <v>5</v>
      </c>
      <c r="H1297" s="1"/>
    </row>
    <row r="1298" spans="4:8" s="17" customFormat="1" x14ac:dyDescent="0.2">
      <c r="G1298" s="17" t="s">
        <v>8</v>
      </c>
      <c r="H1298" s="1"/>
    </row>
    <row r="1299" spans="4:8" s="17" customFormat="1" x14ac:dyDescent="0.2">
      <c r="H1299" s="1" t="s">
        <v>91</v>
      </c>
    </row>
    <row r="1300" spans="4:8" s="17" customFormat="1" x14ac:dyDescent="0.2">
      <c r="F1300" s="17" t="s">
        <v>5</v>
      </c>
      <c r="H1300" s="1"/>
    </row>
    <row r="1301" spans="4:8" s="17" customFormat="1" x14ac:dyDescent="0.2">
      <c r="G1301" s="17" t="s">
        <v>9</v>
      </c>
      <c r="H1301" s="1"/>
    </row>
    <row r="1302" spans="4:8" s="17" customFormat="1" x14ac:dyDescent="0.2">
      <c r="H1302" s="1" t="s">
        <v>63</v>
      </c>
    </row>
    <row r="1303" spans="4:8" s="17" customFormat="1" x14ac:dyDescent="0.2">
      <c r="F1303" s="17" t="s">
        <v>5</v>
      </c>
      <c r="H1303" s="1"/>
    </row>
    <row r="1304" spans="4:8" s="17" customFormat="1" x14ac:dyDescent="0.2">
      <c r="G1304" s="17" t="s">
        <v>10</v>
      </c>
      <c r="H1304" s="1"/>
    </row>
    <row r="1305" spans="4:8" s="17" customFormat="1" x14ac:dyDescent="0.2">
      <c r="H1305" s="1" t="s">
        <v>90</v>
      </c>
    </row>
    <row r="1306" spans="4:8" s="17" customFormat="1" x14ac:dyDescent="0.2">
      <c r="F1306" s="17" t="s">
        <v>5</v>
      </c>
      <c r="H1306" s="1"/>
    </row>
    <row r="1307" spans="4:8" s="17" customFormat="1" x14ac:dyDescent="0.2">
      <c r="G1307" s="17" t="s">
        <v>11</v>
      </c>
      <c r="H1307" s="1"/>
    </row>
    <row r="1308" spans="4:8" s="17" customFormat="1" x14ac:dyDescent="0.2">
      <c r="H1308" s="1" t="s">
        <v>90</v>
      </c>
    </row>
    <row r="1309" spans="4:8" s="16" customFormat="1" x14ac:dyDescent="0.2">
      <c r="D1309" s="16" t="s">
        <v>18</v>
      </c>
    </row>
    <row r="1310" spans="4:8" s="16" customFormat="1" x14ac:dyDescent="0.2">
      <c r="E1310" s="16" t="s">
        <v>4</v>
      </c>
    </row>
    <row r="1311" spans="4:8" s="16" customFormat="1" x14ac:dyDescent="0.2">
      <c r="F1311" s="16" t="s">
        <v>5</v>
      </c>
    </row>
    <row r="1312" spans="4:8" s="16" customFormat="1" x14ac:dyDescent="0.2">
      <c r="G1312" s="16" t="s">
        <v>6</v>
      </c>
    </row>
    <row r="1313" spans="6:8" s="16" customFormat="1" x14ac:dyDescent="0.2">
      <c r="H1313" s="1" t="s">
        <v>86</v>
      </c>
    </row>
    <row r="1314" spans="6:8" s="16" customFormat="1" x14ac:dyDescent="0.2">
      <c r="F1314" s="16" t="s">
        <v>5</v>
      </c>
      <c r="H1314" s="1"/>
    </row>
    <row r="1315" spans="6:8" s="16" customFormat="1" x14ac:dyDescent="0.2">
      <c r="G1315" s="16" t="s">
        <v>7</v>
      </c>
      <c r="H1315" s="1"/>
    </row>
    <row r="1316" spans="6:8" s="16" customFormat="1" x14ac:dyDescent="0.2">
      <c r="H1316" s="1" t="s">
        <v>86</v>
      </c>
    </row>
    <row r="1317" spans="6:8" s="16" customFormat="1" x14ac:dyDescent="0.2">
      <c r="F1317" s="16" t="s">
        <v>5</v>
      </c>
      <c r="H1317" s="1"/>
    </row>
    <row r="1318" spans="6:8" s="16" customFormat="1" x14ac:dyDescent="0.2">
      <c r="G1318" s="16" t="s">
        <v>8</v>
      </c>
      <c r="H1318" s="1"/>
    </row>
    <row r="1319" spans="6:8" s="16" customFormat="1" x14ac:dyDescent="0.2">
      <c r="H1319" s="1" t="s">
        <v>86</v>
      </c>
    </row>
    <row r="1320" spans="6:8" s="16" customFormat="1" x14ac:dyDescent="0.2">
      <c r="F1320" s="16" t="s">
        <v>5</v>
      </c>
      <c r="H1320" s="1"/>
    </row>
    <row r="1321" spans="6:8" s="16" customFormat="1" x14ac:dyDescent="0.2">
      <c r="G1321" s="16" t="s">
        <v>9</v>
      </c>
      <c r="H1321" s="1"/>
    </row>
    <row r="1322" spans="6:8" s="16" customFormat="1" x14ac:dyDescent="0.2">
      <c r="H1322" s="1" t="s">
        <v>63</v>
      </c>
    </row>
    <row r="1323" spans="6:8" s="16" customFormat="1" x14ac:dyDescent="0.2">
      <c r="F1323" s="16" t="s">
        <v>5</v>
      </c>
      <c r="H1323" s="1"/>
    </row>
    <row r="1324" spans="6:8" s="16" customFormat="1" x14ac:dyDescent="0.2">
      <c r="G1324" s="16" t="s">
        <v>10</v>
      </c>
      <c r="H1324" s="1"/>
    </row>
    <row r="1325" spans="6:8" s="16" customFormat="1" x14ac:dyDescent="0.2">
      <c r="H1325" s="1" t="s">
        <v>90</v>
      </c>
    </row>
    <row r="1326" spans="6:8" s="16" customFormat="1" x14ac:dyDescent="0.2">
      <c r="F1326" s="16" t="s">
        <v>5</v>
      </c>
      <c r="H1326" s="1"/>
    </row>
    <row r="1327" spans="6:8" s="16" customFormat="1" x14ac:dyDescent="0.2">
      <c r="G1327" s="16" t="s">
        <v>11</v>
      </c>
      <c r="H1327" s="1"/>
    </row>
    <row r="1328" spans="6:8" s="16" customFormat="1" x14ac:dyDescent="0.2">
      <c r="H1328" s="1" t="s">
        <v>90</v>
      </c>
    </row>
    <row r="1329" spans="4:9" s="2" customFormat="1" x14ac:dyDescent="0.2">
      <c r="D1329" s="2" t="s">
        <v>19</v>
      </c>
    </row>
    <row r="1330" spans="4:9" s="2" customFormat="1" x14ac:dyDescent="0.2">
      <c r="E1330" s="2" t="s">
        <v>14</v>
      </c>
    </row>
    <row r="1331" spans="4:9" s="2" customFormat="1" x14ac:dyDescent="0.2">
      <c r="F1331" s="2" t="s">
        <v>5</v>
      </c>
    </row>
    <row r="1332" spans="4:9" s="2" customFormat="1" x14ac:dyDescent="0.2">
      <c r="G1332" s="2" t="s">
        <v>6</v>
      </c>
    </row>
    <row r="1333" spans="4:9" s="2" customFormat="1" x14ac:dyDescent="0.2">
      <c r="H1333" s="2" t="s">
        <v>68</v>
      </c>
    </row>
    <row r="1334" spans="4:9" s="2" customFormat="1" x14ac:dyDescent="0.2">
      <c r="H1334" s="2" t="s">
        <v>67</v>
      </c>
    </row>
    <row r="1335" spans="4:9" s="2" customFormat="1" x14ac:dyDescent="0.2">
      <c r="I1335" s="2" t="s">
        <v>33</v>
      </c>
    </row>
    <row r="1336" spans="4:9" s="2" customFormat="1" x14ac:dyDescent="0.2">
      <c r="I1336" s="2" t="s">
        <v>57</v>
      </c>
    </row>
    <row r="1337" spans="4:9" s="2" customFormat="1" x14ac:dyDescent="0.2">
      <c r="F1337" s="2" t="s">
        <v>5</v>
      </c>
    </row>
    <row r="1338" spans="4:9" s="2" customFormat="1" x14ac:dyDescent="0.2">
      <c r="G1338" s="2" t="s">
        <v>7</v>
      </c>
    </row>
    <row r="1339" spans="4:9" s="2" customFormat="1" x14ac:dyDescent="0.2">
      <c r="H1339" s="2" t="s">
        <v>68</v>
      </c>
    </row>
    <row r="1340" spans="4:9" s="2" customFormat="1" x14ac:dyDescent="0.2">
      <c r="H1340" s="2" t="s">
        <v>67</v>
      </c>
    </row>
    <row r="1341" spans="4:9" s="2" customFormat="1" x14ac:dyDescent="0.2">
      <c r="I1341" s="2" t="s">
        <v>33</v>
      </c>
    </row>
    <row r="1342" spans="4:9" s="2" customFormat="1" x14ac:dyDescent="0.2">
      <c r="I1342" s="2" t="s">
        <v>57</v>
      </c>
    </row>
    <row r="1343" spans="4:9" s="2" customFormat="1" x14ac:dyDescent="0.2">
      <c r="F1343" s="2" t="s">
        <v>5</v>
      </c>
    </row>
    <row r="1344" spans="4:9" s="2" customFormat="1" x14ac:dyDescent="0.2">
      <c r="G1344" s="2" t="s">
        <v>8</v>
      </c>
    </row>
    <row r="1345" spans="6:9" s="2" customFormat="1" x14ac:dyDescent="0.2">
      <c r="H1345" s="2" t="s">
        <v>68</v>
      </c>
    </row>
    <row r="1346" spans="6:9" s="2" customFormat="1" x14ac:dyDescent="0.2">
      <c r="H1346" s="2" t="s">
        <v>67</v>
      </c>
    </row>
    <row r="1347" spans="6:9" s="2" customFormat="1" x14ac:dyDescent="0.2">
      <c r="I1347" s="2" t="s">
        <v>33</v>
      </c>
    </row>
    <row r="1348" spans="6:9" s="2" customFormat="1" x14ac:dyDescent="0.2">
      <c r="I1348" s="2" t="s">
        <v>57</v>
      </c>
    </row>
    <row r="1349" spans="6:9" s="2" customFormat="1" x14ac:dyDescent="0.2">
      <c r="F1349" s="2" t="s">
        <v>5</v>
      </c>
    </row>
    <row r="1350" spans="6:9" s="2" customFormat="1" x14ac:dyDescent="0.2">
      <c r="G1350" s="2" t="s">
        <v>9</v>
      </c>
    </row>
    <row r="1351" spans="6:9" s="2" customFormat="1" x14ac:dyDescent="0.2">
      <c r="H1351" s="2" t="s">
        <v>68</v>
      </c>
    </row>
    <row r="1352" spans="6:9" s="2" customFormat="1" x14ac:dyDescent="0.2">
      <c r="H1352" s="2" t="s">
        <v>67</v>
      </c>
    </row>
    <row r="1353" spans="6:9" s="2" customFormat="1" x14ac:dyDescent="0.2">
      <c r="I1353" s="2" t="s">
        <v>33</v>
      </c>
    </row>
    <row r="1354" spans="6:9" s="2" customFormat="1" x14ac:dyDescent="0.2">
      <c r="I1354" s="2" t="s">
        <v>57</v>
      </c>
    </row>
    <row r="1355" spans="6:9" s="2" customFormat="1" x14ac:dyDescent="0.2">
      <c r="F1355" s="2" t="s">
        <v>5</v>
      </c>
    </row>
    <row r="1356" spans="6:9" s="2" customFormat="1" x14ac:dyDescent="0.2">
      <c r="G1356" s="2" t="s">
        <v>10</v>
      </c>
    </row>
    <row r="1357" spans="6:9" s="2" customFormat="1" x14ac:dyDescent="0.2">
      <c r="H1357" s="2" t="s">
        <v>69</v>
      </c>
    </row>
    <row r="1358" spans="6:9" s="2" customFormat="1" x14ac:dyDescent="0.2">
      <c r="F1358" s="2" t="s">
        <v>5</v>
      </c>
    </row>
    <row r="1359" spans="6:9" s="2" customFormat="1" x14ac:dyDescent="0.2">
      <c r="G1359" s="2" t="s">
        <v>11</v>
      </c>
    </row>
    <row r="1360" spans="6:9" s="2" customFormat="1" x14ac:dyDescent="0.2">
      <c r="H1360" s="2" t="s">
        <v>69</v>
      </c>
    </row>
    <row r="1361" spans="4:8" s="15" customFormat="1" x14ac:dyDescent="0.2">
      <c r="D1361" s="15" t="s">
        <v>20</v>
      </c>
    </row>
    <row r="1362" spans="4:8" s="15" customFormat="1" x14ac:dyDescent="0.2">
      <c r="E1362" s="15" t="s">
        <v>4</v>
      </c>
    </row>
    <row r="1363" spans="4:8" s="15" customFormat="1" x14ac:dyDescent="0.2">
      <c r="F1363" s="15" t="s">
        <v>5</v>
      </c>
    </row>
    <row r="1364" spans="4:8" s="15" customFormat="1" x14ac:dyDescent="0.2">
      <c r="G1364" s="15" t="s">
        <v>6</v>
      </c>
    </row>
    <row r="1365" spans="4:8" s="15" customFormat="1" x14ac:dyDescent="0.2">
      <c r="H1365" s="1" t="s">
        <v>88</v>
      </c>
    </row>
    <row r="1366" spans="4:8" s="15" customFormat="1" x14ac:dyDescent="0.2">
      <c r="F1366" s="15" t="s">
        <v>5</v>
      </c>
    </row>
    <row r="1367" spans="4:8" s="15" customFormat="1" x14ac:dyDescent="0.2">
      <c r="G1367" s="15" t="s">
        <v>7</v>
      </c>
    </row>
    <row r="1368" spans="4:8" s="15" customFormat="1" x14ac:dyDescent="0.2">
      <c r="H1368" s="1" t="s">
        <v>88</v>
      </c>
    </row>
    <row r="1369" spans="4:8" s="15" customFormat="1" x14ac:dyDescent="0.2">
      <c r="F1369" s="15" t="s">
        <v>5</v>
      </c>
    </row>
    <row r="1370" spans="4:8" s="15" customFormat="1" x14ac:dyDescent="0.2">
      <c r="G1370" s="15" t="s">
        <v>8</v>
      </c>
    </row>
    <row r="1371" spans="4:8" s="15" customFormat="1" x14ac:dyDescent="0.2">
      <c r="H1371" s="1" t="s">
        <v>88</v>
      </c>
    </row>
    <row r="1372" spans="4:8" s="15" customFormat="1" x14ac:dyDescent="0.2">
      <c r="F1372" s="15" t="s">
        <v>5</v>
      </c>
    </row>
    <row r="1373" spans="4:8" s="15" customFormat="1" x14ac:dyDescent="0.2">
      <c r="G1373" s="15" t="s">
        <v>9</v>
      </c>
    </row>
    <row r="1374" spans="4:8" s="15" customFormat="1" x14ac:dyDescent="0.2">
      <c r="H1374" s="15" t="s">
        <v>86</v>
      </c>
    </row>
    <row r="1375" spans="4:8" s="15" customFormat="1" x14ac:dyDescent="0.2">
      <c r="F1375" s="15" t="s">
        <v>5</v>
      </c>
    </row>
    <row r="1376" spans="4:8" s="15" customFormat="1" x14ac:dyDescent="0.2">
      <c r="G1376" s="15" t="s">
        <v>10</v>
      </c>
    </row>
    <row r="1377" spans="4:9" s="15" customFormat="1" x14ac:dyDescent="0.2">
      <c r="H1377" s="1" t="s">
        <v>89</v>
      </c>
    </row>
    <row r="1378" spans="4:9" s="15" customFormat="1" x14ac:dyDescent="0.2">
      <c r="F1378" s="15" t="s">
        <v>5</v>
      </c>
    </row>
    <row r="1379" spans="4:9" s="15" customFormat="1" x14ac:dyDescent="0.2">
      <c r="G1379" s="15" t="s">
        <v>11</v>
      </c>
    </row>
    <row r="1380" spans="4:9" s="15" customFormat="1" x14ac:dyDescent="0.2">
      <c r="H1380" s="1" t="s">
        <v>89</v>
      </c>
    </row>
    <row r="1381" spans="4:9" s="2" customFormat="1" x14ac:dyDescent="0.2">
      <c r="D1381" s="2" t="s">
        <v>21</v>
      </c>
    </row>
    <row r="1382" spans="4:9" s="2" customFormat="1" x14ac:dyDescent="0.2">
      <c r="E1382" s="2" t="s">
        <v>4</v>
      </c>
    </row>
    <row r="1383" spans="4:9" s="2" customFormat="1" x14ac:dyDescent="0.2">
      <c r="F1383" s="2" t="s">
        <v>5</v>
      </c>
    </row>
    <row r="1384" spans="4:9" s="2" customFormat="1" x14ac:dyDescent="0.2">
      <c r="G1384" s="2" t="s">
        <v>6</v>
      </c>
    </row>
    <row r="1385" spans="4:9" s="2" customFormat="1" x14ac:dyDescent="0.2">
      <c r="H1385" s="2" t="s">
        <v>70</v>
      </c>
    </row>
    <row r="1386" spans="4:9" s="2" customFormat="1" x14ac:dyDescent="0.2">
      <c r="H1386" s="2" t="s">
        <v>72</v>
      </c>
    </row>
    <row r="1387" spans="4:9" s="2" customFormat="1" x14ac:dyDescent="0.2">
      <c r="I1387" s="2" t="s">
        <v>45</v>
      </c>
    </row>
    <row r="1388" spans="4:9" s="2" customFormat="1" x14ac:dyDescent="0.2">
      <c r="I1388" s="2" t="s">
        <v>73</v>
      </c>
    </row>
    <row r="1389" spans="4:9" s="2" customFormat="1" x14ac:dyDescent="0.2">
      <c r="F1389" s="2" t="s">
        <v>5</v>
      </c>
    </row>
    <row r="1390" spans="4:9" s="2" customFormat="1" x14ac:dyDescent="0.2">
      <c r="G1390" s="2" t="s">
        <v>7</v>
      </c>
    </row>
    <row r="1391" spans="4:9" s="2" customFormat="1" x14ac:dyDescent="0.2">
      <c r="H1391" s="2" t="s">
        <v>70</v>
      </c>
    </row>
    <row r="1392" spans="4:9" s="2" customFormat="1" x14ac:dyDescent="0.2">
      <c r="H1392" s="2" t="s">
        <v>72</v>
      </c>
    </row>
    <row r="1393" spans="6:9" s="2" customFormat="1" x14ac:dyDescent="0.2">
      <c r="I1393" s="2" t="s">
        <v>45</v>
      </c>
    </row>
    <row r="1394" spans="6:9" s="2" customFormat="1" x14ac:dyDescent="0.2">
      <c r="I1394" s="2" t="s">
        <v>73</v>
      </c>
    </row>
    <row r="1395" spans="6:9" s="2" customFormat="1" x14ac:dyDescent="0.2">
      <c r="F1395" s="2" t="s">
        <v>5</v>
      </c>
    </row>
    <row r="1396" spans="6:9" s="2" customFormat="1" x14ac:dyDescent="0.2">
      <c r="G1396" s="2" t="s">
        <v>8</v>
      </c>
    </row>
    <row r="1397" spans="6:9" s="2" customFormat="1" x14ac:dyDescent="0.2">
      <c r="H1397" s="2" t="s">
        <v>70</v>
      </c>
    </row>
    <row r="1398" spans="6:9" s="2" customFormat="1" x14ac:dyDescent="0.2">
      <c r="H1398" s="2" t="s">
        <v>72</v>
      </c>
    </row>
    <row r="1399" spans="6:9" s="2" customFormat="1" x14ac:dyDescent="0.2">
      <c r="I1399" s="2" t="s">
        <v>45</v>
      </c>
    </row>
    <row r="1400" spans="6:9" s="2" customFormat="1" x14ac:dyDescent="0.2">
      <c r="I1400" s="2" t="s">
        <v>73</v>
      </c>
    </row>
    <row r="1401" spans="6:9" s="2" customFormat="1" x14ac:dyDescent="0.2">
      <c r="F1401" s="2" t="s">
        <v>5</v>
      </c>
    </row>
    <row r="1402" spans="6:9" s="2" customFormat="1" x14ac:dyDescent="0.2">
      <c r="G1402" s="2" t="s">
        <v>9</v>
      </c>
    </row>
    <row r="1403" spans="6:9" s="2" customFormat="1" x14ac:dyDescent="0.2">
      <c r="H1403" s="2" t="s">
        <v>70</v>
      </c>
    </row>
    <row r="1404" spans="6:9" s="2" customFormat="1" x14ac:dyDescent="0.2">
      <c r="H1404" s="2" t="s">
        <v>72</v>
      </c>
    </row>
    <row r="1405" spans="6:9" s="2" customFormat="1" x14ac:dyDescent="0.2">
      <c r="I1405" s="2" t="s">
        <v>45</v>
      </c>
    </row>
    <row r="1406" spans="6:9" s="2" customFormat="1" x14ac:dyDescent="0.2">
      <c r="I1406" s="2" t="s">
        <v>74</v>
      </c>
    </row>
    <row r="1407" spans="6:9" s="2" customFormat="1" x14ac:dyDescent="0.2">
      <c r="F1407" s="2" t="s">
        <v>5</v>
      </c>
    </row>
    <row r="1408" spans="6:9" s="2" customFormat="1" x14ac:dyDescent="0.2">
      <c r="G1408" s="2" t="s">
        <v>10</v>
      </c>
    </row>
    <row r="1409" spans="4:9" s="2" customFormat="1" x14ac:dyDescent="0.2">
      <c r="H1409" s="2" t="s">
        <v>71</v>
      </c>
    </row>
    <row r="1410" spans="4:9" s="2" customFormat="1" x14ac:dyDescent="0.2">
      <c r="F1410" s="2" t="s">
        <v>5</v>
      </c>
    </row>
    <row r="1411" spans="4:9" s="2" customFormat="1" x14ac:dyDescent="0.2">
      <c r="G1411" s="2" t="s">
        <v>11</v>
      </c>
    </row>
    <row r="1412" spans="4:9" s="2" customFormat="1" x14ac:dyDescent="0.2">
      <c r="H1412" s="2" t="s">
        <v>71</v>
      </c>
    </row>
    <row r="1413" spans="4:9" x14ac:dyDescent="0.2">
      <c r="D1413" t="s">
        <v>22</v>
      </c>
    </row>
    <row r="1414" spans="4:9" x14ac:dyDescent="0.2">
      <c r="E1414" t="s">
        <v>4</v>
      </c>
    </row>
    <row r="1415" spans="4:9" x14ac:dyDescent="0.2">
      <c r="F1415" t="s">
        <v>5</v>
      </c>
    </row>
    <row r="1416" spans="4:9" x14ac:dyDescent="0.2">
      <c r="G1416" t="s">
        <v>6</v>
      </c>
    </row>
    <row r="1417" spans="4:9" s="2" customFormat="1" x14ac:dyDescent="0.2">
      <c r="H1417" s="3" t="s">
        <v>75</v>
      </c>
    </row>
    <row r="1418" spans="4:9" s="2" customFormat="1" x14ac:dyDescent="0.2">
      <c r="H1418" s="7" t="s">
        <v>77</v>
      </c>
      <c r="I1418" s="6"/>
    </row>
    <row r="1419" spans="4:9" s="2" customFormat="1" x14ac:dyDescent="0.2">
      <c r="H1419" s="6"/>
      <c r="I1419" s="6" t="s">
        <v>45</v>
      </c>
    </row>
    <row r="1420" spans="4:9" s="2" customFormat="1" x14ac:dyDescent="0.2">
      <c r="I1420" s="7" t="s">
        <v>78</v>
      </c>
    </row>
    <row r="1421" spans="4:9" x14ac:dyDescent="0.2">
      <c r="F1421" t="s">
        <v>5</v>
      </c>
    </row>
    <row r="1422" spans="4:9" x14ac:dyDescent="0.2">
      <c r="G1422" t="s">
        <v>7</v>
      </c>
    </row>
    <row r="1423" spans="4:9" s="2" customFormat="1" x14ac:dyDescent="0.2">
      <c r="H1423" s="3" t="s">
        <v>75</v>
      </c>
    </row>
    <row r="1424" spans="4:9" s="2" customFormat="1" x14ac:dyDescent="0.2">
      <c r="H1424" s="7" t="s">
        <v>77</v>
      </c>
      <c r="I1424" s="7"/>
    </row>
    <row r="1425" spans="6:9" s="2" customFormat="1" x14ac:dyDescent="0.2">
      <c r="H1425" s="7"/>
      <c r="I1425" s="7" t="s">
        <v>45</v>
      </c>
    </row>
    <row r="1426" spans="6:9" s="2" customFormat="1" x14ac:dyDescent="0.2">
      <c r="H1426" s="7"/>
      <c r="I1426" s="7" t="s">
        <v>78</v>
      </c>
    </row>
    <row r="1427" spans="6:9" x14ac:dyDescent="0.2">
      <c r="F1427" t="s">
        <v>5</v>
      </c>
    </row>
    <row r="1428" spans="6:9" x14ac:dyDescent="0.2">
      <c r="G1428" t="s">
        <v>8</v>
      </c>
    </row>
    <row r="1429" spans="6:9" s="2" customFormat="1" x14ac:dyDescent="0.2">
      <c r="H1429" s="3" t="s">
        <v>75</v>
      </c>
    </row>
    <row r="1430" spans="6:9" s="2" customFormat="1" x14ac:dyDescent="0.2">
      <c r="H1430" s="7" t="s">
        <v>77</v>
      </c>
      <c r="I1430" s="7"/>
    </row>
    <row r="1431" spans="6:9" s="2" customFormat="1" x14ac:dyDescent="0.2">
      <c r="H1431" s="7"/>
      <c r="I1431" s="7" t="s">
        <v>45</v>
      </c>
    </row>
    <row r="1432" spans="6:9" s="2" customFormat="1" x14ac:dyDescent="0.2">
      <c r="H1432" s="7"/>
      <c r="I1432" s="7" t="s">
        <v>78</v>
      </c>
    </row>
    <row r="1433" spans="6:9" x14ac:dyDescent="0.2">
      <c r="F1433" t="s">
        <v>5</v>
      </c>
    </row>
    <row r="1434" spans="6:9" x14ac:dyDescent="0.2">
      <c r="G1434" t="s">
        <v>9</v>
      </c>
    </row>
    <row r="1435" spans="6:9" s="2" customFormat="1" x14ac:dyDescent="0.2">
      <c r="H1435" s="4" t="s">
        <v>76</v>
      </c>
    </row>
    <row r="1436" spans="6:9" x14ac:dyDescent="0.2">
      <c r="F1436" t="s">
        <v>5</v>
      </c>
    </row>
    <row r="1437" spans="6:9" x14ac:dyDescent="0.2">
      <c r="G1437" t="s">
        <v>10</v>
      </c>
    </row>
    <row r="1438" spans="6:9" s="2" customFormat="1" x14ac:dyDescent="0.2">
      <c r="H1438" s="5" t="s">
        <v>76</v>
      </c>
    </row>
    <row r="1439" spans="6:9" x14ac:dyDescent="0.2">
      <c r="F1439" t="s">
        <v>5</v>
      </c>
    </row>
    <row r="1440" spans="6:9" x14ac:dyDescent="0.2">
      <c r="G1440" t="s">
        <v>11</v>
      </c>
    </row>
    <row r="1441" spans="4:9" s="2" customFormat="1" x14ac:dyDescent="0.2">
      <c r="H1441" s="6" t="s">
        <v>76</v>
      </c>
    </row>
    <row r="1442" spans="4:9" s="13" customFormat="1" x14ac:dyDescent="0.2">
      <c r="D1442" s="13" t="s">
        <v>23</v>
      </c>
    </row>
    <row r="1443" spans="4:9" s="13" customFormat="1" x14ac:dyDescent="0.2">
      <c r="E1443" s="13" t="s">
        <v>4</v>
      </c>
    </row>
    <row r="1444" spans="4:9" s="13" customFormat="1" x14ac:dyDescent="0.2">
      <c r="F1444" s="13" t="s">
        <v>5</v>
      </c>
    </row>
    <row r="1445" spans="4:9" s="13" customFormat="1" x14ac:dyDescent="0.2">
      <c r="G1445" s="13" t="s">
        <v>6</v>
      </c>
    </row>
    <row r="1446" spans="4:9" s="13" customFormat="1" x14ac:dyDescent="0.2">
      <c r="H1446" s="13" t="s">
        <v>84</v>
      </c>
    </row>
    <row r="1447" spans="4:9" s="13" customFormat="1" x14ac:dyDescent="0.2">
      <c r="H1447" s="13" t="s">
        <v>81</v>
      </c>
    </row>
    <row r="1448" spans="4:9" s="13" customFormat="1" x14ac:dyDescent="0.2">
      <c r="I1448" s="13" t="s">
        <v>80</v>
      </c>
    </row>
    <row r="1449" spans="4:9" s="13" customFormat="1" x14ac:dyDescent="0.2">
      <c r="I1449" s="13" t="s">
        <v>79</v>
      </c>
    </row>
    <row r="1450" spans="4:9" s="13" customFormat="1" x14ac:dyDescent="0.2">
      <c r="F1450" s="13" t="s">
        <v>5</v>
      </c>
    </row>
    <row r="1451" spans="4:9" s="13" customFormat="1" x14ac:dyDescent="0.2">
      <c r="G1451" s="13" t="s">
        <v>7</v>
      </c>
    </row>
    <row r="1452" spans="4:9" s="13" customFormat="1" x14ac:dyDescent="0.2">
      <c r="H1452" s="13" t="s">
        <v>84</v>
      </c>
    </row>
    <row r="1453" spans="4:9" s="13" customFormat="1" x14ac:dyDescent="0.2">
      <c r="H1453" s="13" t="s">
        <v>81</v>
      </c>
    </row>
    <row r="1454" spans="4:9" s="13" customFormat="1" x14ac:dyDescent="0.2">
      <c r="I1454" s="13" t="s">
        <v>82</v>
      </c>
    </row>
    <row r="1455" spans="4:9" s="13" customFormat="1" x14ac:dyDescent="0.2">
      <c r="I1455" s="13" t="s">
        <v>79</v>
      </c>
    </row>
    <row r="1456" spans="4:9" s="13" customFormat="1" x14ac:dyDescent="0.2">
      <c r="F1456" s="13" t="s">
        <v>5</v>
      </c>
    </row>
    <row r="1457" spans="4:9" s="13" customFormat="1" x14ac:dyDescent="0.2">
      <c r="G1457" s="13" t="s">
        <v>8</v>
      </c>
    </row>
    <row r="1458" spans="4:9" s="13" customFormat="1" x14ac:dyDescent="0.2">
      <c r="H1458" s="13" t="s">
        <v>84</v>
      </c>
    </row>
    <row r="1459" spans="4:9" s="13" customFormat="1" x14ac:dyDescent="0.2">
      <c r="H1459" s="13" t="s">
        <v>81</v>
      </c>
    </row>
    <row r="1460" spans="4:9" s="13" customFormat="1" x14ac:dyDescent="0.2">
      <c r="I1460" s="13" t="s">
        <v>83</v>
      </c>
    </row>
    <row r="1461" spans="4:9" s="13" customFormat="1" x14ac:dyDescent="0.2">
      <c r="I1461" s="13" t="s">
        <v>79</v>
      </c>
    </row>
    <row r="1462" spans="4:9" s="13" customFormat="1" x14ac:dyDescent="0.2">
      <c r="F1462" s="13" t="s">
        <v>5</v>
      </c>
    </row>
    <row r="1463" spans="4:9" s="13" customFormat="1" x14ac:dyDescent="0.2">
      <c r="G1463" s="13" t="s">
        <v>9</v>
      </c>
    </row>
    <row r="1464" spans="4:9" s="13" customFormat="1" x14ac:dyDescent="0.2">
      <c r="H1464" s="13" t="s">
        <v>76</v>
      </c>
    </row>
    <row r="1465" spans="4:9" s="13" customFormat="1" x14ac:dyDescent="0.2">
      <c r="F1465" s="13" t="s">
        <v>5</v>
      </c>
    </row>
    <row r="1466" spans="4:9" s="13" customFormat="1" x14ac:dyDescent="0.2">
      <c r="G1466" s="13" t="s">
        <v>10</v>
      </c>
    </row>
    <row r="1467" spans="4:9" s="13" customFormat="1" x14ac:dyDescent="0.2">
      <c r="H1467" s="13" t="s">
        <v>85</v>
      </c>
    </row>
    <row r="1468" spans="4:9" s="13" customFormat="1" x14ac:dyDescent="0.2">
      <c r="F1468" s="13" t="s">
        <v>5</v>
      </c>
    </row>
    <row r="1469" spans="4:9" s="13" customFormat="1" x14ac:dyDescent="0.2">
      <c r="G1469" s="13" t="s">
        <v>11</v>
      </c>
    </row>
    <row r="1470" spans="4:9" s="13" customFormat="1" x14ac:dyDescent="0.2">
      <c r="H1470" s="13" t="s">
        <v>85</v>
      </c>
    </row>
    <row r="1471" spans="4:9" s="14" customFormat="1" x14ac:dyDescent="0.2">
      <c r="D1471" s="14" t="s">
        <v>24</v>
      </c>
    </row>
    <row r="1472" spans="4:9" s="14" customFormat="1" x14ac:dyDescent="0.2">
      <c r="E1472" s="14" t="s">
        <v>14</v>
      </c>
    </row>
    <row r="1473" spans="6:8" s="14" customFormat="1" x14ac:dyDescent="0.2">
      <c r="F1473" s="14" t="s">
        <v>5</v>
      </c>
    </row>
    <row r="1474" spans="6:8" s="14" customFormat="1" x14ac:dyDescent="0.2">
      <c r="G1474" s="14" t="s">
        <v>6</v>
      </c>
    </row>
    <row r="1475" spans="6:8" s="14" customFormat="1" x14ac:dyDescent="0.2">
      <c r="H1475" s="1" t="s">
        <v>86</v>
      </c>
    </row>
    <row r="1476" spans="6:8" s="14" customFormat="1" x14ac:dyDescent="0.2">
      <c r="F1476" s="14" t="s">
        <v>5</v>
      </c>
    </row>
    <row r="1477" spans="6:8" s="14" customFormat="1" x14ac:dyDescent="0.2">
      <c r="G1477" s="14" t="s">
        <v>7</v>
      </c>
    </row>
    <row r="1478" spans="6:8" s="14" customFormat="1" x14ac:dyDescent="0.2">
      <c r="H1478" s="1" t="s">
        <v>86</v>
      </c>
    </row>
    <row r="1479" spans="6:8" s="14" customFormat="1" x14ac:dyDescent="0.2">
      <c r="F1479" s="14" t="s">
        <v>5</v>
      </c>
    </row>
    <row r="1480" spans="6:8" s="14" customFormat="1" x14ac:dyDescent="0.2">
      <c r="G1480" s="14" t="s">
        <v>8</v>
      </c>
    </row>
    <row r="1481" spans="6:8" s="14" customFormat="1" x14ac:dyDescent="0.2">
      <c r="H1481" s="1" t="s">
        <v>86</v>
      </c>
    </row>
    <row r="1482" spans="6:8" s="14" customFormat="1" x14ac:dyDescent="0.2">
      <c r="F1482" s="14" t="s">
        <v>5</v>
      </c>
    </row>
    <row r="1483" spans="6:8" s="14" customFormat="1" x14ac:dyDescent="0.2">
      <c r="G1483" s="14" t="s">
        <v>9</v>
      </c>
    </row>
    <row r="1484" spans="6:8" s="14" customFormat="1" x14ac:dyDescent="0.2">
      <c r="H1484" s="1" t="s">
        <v>86</v>
      </c>
    </row>
    <row r="1485" spans="6:8" s="14" customFormat="1" x14ac:dyDescent="0.2">
      <c r="F1485" s="14" t="s">
        <v>5</v>
      </c>
    </row>
    <row r="1486" spans="6:8" s="14" customFormat="1" x14ac:dyDescent="0.2">
      <c r="G1486" s="14" t="s">
        <v>10</v>
      </c>
    </row>
    <row r="1487" spans="6:8" s="14" customFormat="1" x14ac:dyDescent="0.2">
      <c r="H1487" s="1" t="s">
        <v>87</v>
      </c>
    </row>
    <row r="1488" spans="6:8" s="14" customFormat="1" x14ac:dyDescent="0.2">
      <c r="F1488" s="14" t="s">
        <v>5</v>
      </c>
    </row>
    <row r="1489" spans="4:9" s="14" customFormat="1" x14ac:dyDescent="0.2">
      <c r="G1489" s="14" t="s">
        <v>11</v>
      </c>
    </row>
    <row r="1490" spans="4:9" s="14" customFormat="1" x14ac:dyDescent="0.2">
      <c r="H1490" s="1" t="s">
        <v>87</v>
      </c>
    </row>
    <row r="1491" spans="4:9" s="13" customFormat="1" x14ac:dyDescent="0.2">
      <c r="D1491" s="13" t="s">
        <v>25</v>
      </c>
    </row>
    <row r="1492" spans="4:9" s="13" customFormat="1" x14ac:dyDescent="0.2">
      <c r="E1492" s="13" t="s">
        <v>4</v>
      </c>
    </row>
    <row r="1493" spans="4:9" s="13" customFormat="1" x14ac:dyDescent="0.2">
      <c r="F1493" s="13" t="s">
        <v>5</v>
      </c>
    </row>
    <row r="1494" spans="4:9" s="13" customFormat="1" x14ac:dyDescent="0.2">
      <c r="G1494" s="13" t="s">
        <v>6</v>
      </c>
    </row>
    <row r="1495" spans="4:9" s="13" customFormat="1" x14ac:dyDescent="0.2">
      <c r="H1495" s="13" t="s">
        <v>84</v>
      </c>
    </row>
    <row r="1496" spans="4:9" s="13" customFormat="1" x14ac:dyDescent="0.2">
      <c r="H1496" s="13" t="s">
        <v>81</v>
      </c>
    </row>
    <row r="1497" spans="4:9" s="13" customFormat="1" x14ac:dyDescent="0.2">
      <c r="I1497" s="13" t="s">
        <v>80</v>
      </c>
    </row>
    <row r="1498" spans="4:9" s="13" customFormat="1" x14ac:dyDescent="0.2">
      <c r="I1498" s="13" t="s">
        <v>79</v>
      </c>
    </row>
    <row r="1499" spans="4:9" s="13" customFormat="1" x14ac:dyDescent="0.2">
      <c r="F1499" s="13" t="s">
        <v>5</v>
      </c>
    </row>
    <row r="1500" spans="4:9" s="13" customFormat="1" x14ac:dyDescent="0.2">
      <c r="G1500" s="13" t="s">
        <v>7</v>
      </c>
    </row>
    <row r="1501" spans="4:9" s="13" customFormat="1" x14ac:dyDescent="0.2">
      <c r="H1501" s="13" t="s">
        <v>84</v>
      </c>
    </row>
    <row r="1502" spans="4:9" s="13" customFormat="1" x14ac:dyDescent="0.2">
      <c r="H1502" s="13" t="s">
        <v>81</v>
      </c>
    </row>
    <row r="1503" spans="4:9" s="13" customFormat="1" x14ac:dyDescent="0.2">
      <c r="I1503" s="13" t="s">
        <v>82</v>
      </c>
    </row>
    <row r="1504" spans="4:9" s="13" customFormat="1" x14ac:dyDescent="0.2">
      <c r="I1504" s="13" t="s">
        <v>79</v>
      </c>
    </row>
    <row r="1505" spans="4:9" s="13" customFormat="1" x14ac:dyDescent="0.2">
      <c r="F1505" s="13" t="s">
        <v>5</v>
      </c>
    </row>
    <row r="1506" spans="4:9" s="13" customFormat="1" x14ac:dyDescent="0.2">
      <c r="G1506" s="13" t="s">
        <v>8</v>
      </c>
    </row>
    <row r="1507" spans="4:9" s="13" customFormat="1" x14ac:dyDescent="0.2">
      <c r="H1507" s="13" t="s">
        <v>84</v>
      </c>
    </row>
    <row r="1508" spans="4:9" s="13" customFormat="1" x14ac:dyDescent="0.2">
      <c r="H1508" s="13" t="s">
        <v>81</v>
      </c>
    </row>
    <row r="1509" spans="4:9" s="13" customFormat="1" x14ac:dyDescent="0.2">
      <c r="I1509" s="13" t="s">
        <v>83</v>
      </c>
    </row>
    <row r="1510" spans="4:9" s="13" customFormat="1" x14ac:dyDescent="0.2">
      <c r="I1510" s="13" t="s">
        <v>79</v>
      </c>
    </row>
    <row r="1511" spans="4:9" s="13" customFormat="1" x14ac:dyDescent="0.2">
      <c r="F1511" s="13" t="s">
        <v>5</v>
      </c>
    </row>
    <row r="1512" spans="4:9" s="13" customFormat="1" x14ac:dyDescent="0.2">
      <c r="G1512" s="13" t="s">
        <v>9</v>
      </c>
    </row>
    <row r="1513" spans="4:9" s="13" customFormat="1" x14ac:dyDescent="0.2">
      <c r="H1513" s="13" t="s">
        <v>76</v>
      </c>
    </row>
    <row r="1514" spans="4:9" s="13" customFormat="1" x14ac:dyDescent="0.2">
      <c r="F1514" s="13" t="s">
        <v>5</v>
      </c>
    </row>
    <row r="1515" spans="4:9" s="13" customFormat="1" x14ac:dyDescent="0.2">
      <c r="G1515" s="13" t="s">
        <v>10</v>
      </c>
    </row>
    <row r="1516" spans="4:9" s="13" customFormat="1" x14ac:dyDescent="0.2">
      <c r="H1516" s="13" t="s">
        <v>85</v>
      </c>
    </row>
    <row r="1517" spans="4:9" s="13" customFormat="1" x14ac:dyDescent="0.2">
      <c r="F1517" s="13" t="s">
        <v>5</v>
      </c>
    </row>
    <row r="1518" spans="4:9" s="13" customFormat="1" x14ac:dyDescent="0.2">
      <c r="G1518" s="13" t="s">
        <v>11</v>
      </c>
    </row>
    <row r="1519" spans="4:9" s="13" customFormat="1" x14ac:dyDescent="0.2">
      <c r="H1519" s="13" t="s">
        <v>85</v>
      </c>
    </row>
    <row r="1520" spans="4:9" s="13" customFormat="1" x14ac:dyDescent="0.2">
      <c r="D1520" s="13" t="s">
        <v>26</v>
      </c>
    </row>
    <row r="1521" spans="5:9" s="13" customFormat="1" x14ac:dyDescent="0.2">
      <c r="E1521" s="13" t="s">
        <v>14</v>
      </c>
    </row>
    <row r="1522" spans="5:9" s="13" customFormat="1" x14ac:dyDescent="0.2">
      <c r="F1522" s="13" t="s">
        <v>5</v>
      </c>
    </row>
    <row r="1523" spans="5:9" s="13" customFormat="1" x14ac:dyDescent="0.2">
      <c r="G1523" s="13" t="s">
        <v>6</v>
      </c>
    </row>
    <row r="1524" spans="5:9" s="13" customFormat="1" x14ac:dyDescent="0.2">
      <c r="H1524" s="13" t="s">
        <v>84</v>
      </c>
    </row>
    <row r="1525" spans="5:9" s="13" customFormat="1" x14ac:dyDescent="0.2">
      <c r="H1525" s="13" t="s">
        <v>81</v>
      </c>
    </row>
    <row r="1526" spans="5:9" s="13" customFormat="1" x14ac:dyDescent="0.2">
      <c r="I1526" s="13" t="s">
        <v>80</v>
      </c>
    </row>
    <row r="1527" spans="5:9" s="13" customFormat="1" x14ac:dyDescent="0.2">
      <c r="I1527" s="13" t="s">
        <v>79</v>
      </c>
    </row>
    <row r="1528" spans="5:9" s="13" customFormat="1" x14ac:dyDescent="0.2">
      <c r="F1528" s="13" t="s">
        <v>5</v>
      </c>
    </row>
    <row r="1529" spans="5:9" s="13" customFormat="1" x14ac:dyDescent="0.2">
      <c r="G1529" s="13" t="s">
        <v>7</v>
      </c>
    </row>
    <row r="1530" spans="5:9" s="13" customFormat="1" x14ac:dyDescent="0.2">
      <c r="H1530" s="13" t="s">
        <v>84</v>
      </c>
    </row>
    <row r="1531" spans="5:9" s="13" customFormat="1" x14ac:dyDescent="0.2">
      <c r="H1531" s="13" t="s">
        <v>81</v>
      </c>
    </row>
    <row r="1532" spans="5:9" s="13" customFormat="1" x14ac:dyDescent="0.2">
      <c r="I1532" s="13" t="s">
        <v>82</v>
      </c>
    </row>
    <row r="1533" spans="5:9" s="13" customFormat="1" x14ac:dyDescent="0.2">
      <c r="I1533" s="13" t="s">
        <v>79</v>
      </c>
    </row>
    <row r="1534" spans="5:9" s="13" customFormat="1" x14ac:dyDescent="0.2">
      <c r="F1534" s="13" t="s">
        <v>5</v>
      </c>
    </row>
    <row r="1535" spans="5:9" s="13" customFormat="1" x14ac:dyDescent="0.2">
      <c r="G1535" s="13" t="s">
        <v>8</v>
      </c>
    </row>
    <row r="1536" spans="5:9" s="13" customFormat="1" x14ac:dyDescent="0.2">
      <c r="H1536" s="13" t="s">
        <v>84</v>
      </c>
    </row>
    <row r="1537" spans="2:9" s="13" customFormat="1" x14ac:dyDescent="0.2">
      <c r="H1537" s="13" t="s">
        <v>81</v>
      </c>
    </row>
    <row r="1538" spans="2:9" s="13" customFormat="1" x14ac:dyDescent="0.2">
      <c r="I1538" s="13" t="s">
        <v>83</v>
      </c>
    </row>
    <row r="1539" spans="2:9" s="13" customFormat="1" x14ac:dyDescent="0.2">
      <c r="I1539" s="13" t="s">
        <v>79</v>
      </c>
    </row>
    <row r="1540" spans="2:9" s="13" customFormat="1" x14ac:dyDescent="0.2">
      <c r="F1540" s="13" t="s">
        <v>5</v>
      </c>
    </row>
    <row r="1541" spans="2:9" s="13" customFormat="1" x14ac:dyDescent="0.2">
      <c r="G1541" s="13" t="s">
        <v>9</v>
      </c>
    </row>
    <row r="1542" spans="2:9" s="13" customFormat="1" x14ac:dyDescent="0.2">
      <c r="H1542" s="13" t="s">
        <v>76</v>
      </c>
    </row>
    <row r="1543" spans="2:9" s="13" customFormat="1" x14ac:dyDescent="0.2">
      <c r="F1543" s="13" t="s">
        <v>5</v>
      </c>
    </row>
    <row r="1544" spans="2:9" s="13" customFormat="1" x14ac:dyDescent="0.2">
      <c r="G1544" s="13" t="s">
        <v>10</v>
      </c>
    </row>
    <row r="1545" spans="2:9" s="13" customFormat="1" x14ac:dyDescent="0.2">
      <c r="H1545" s="13" t="s">
        <v>85</v>
      </c>
    </row>
    <row r="1546" spans="2:9" s="13" customFormat="1" x14ac:dyDescent="0.2">
      <c r="F1546" s="13" t="s">
        <v>5</v>
      </c>
    </row>
    <row r="1547" spans="2:9" s="13" customFormat="1" x14ac:dyDescent="0.2">
      <c r="G1547" s="13" t="s">
        <v>11</v>
      </c>
    </row>
    <row r="1548" spans="2:9" s="13" customFormat="1" x14ac:dyDescent="0.2">
      <c r="H1548" s="13" t="s">
        <v>85</v>
      </c>
    </row>
    <row r="1549" spans="2:9" x14ac:dyDescent="0.2">
      <c r="B1549" t="s">
        <v>58</v>
      </c>
    </row>
    <row r="1550" spans="2:9" s="20" customFormat="1" x14ac:dyDescent="0.2">
      <c r="C1550" s="20" t="s">
        <v>110</v>
      </c>
    </row>
    <row r="1551" spans="2:9" s="20" customFormat="1" x14ac:dyDescent="0.2">
      <c r="D1551" s="20" t="s">
        <v>3</v>
      </c>
    </row>
    <row r="1552" spans="2:9" s="20" customFormat="1" x14ac:dyDescent="0.2">
      <c r="E1552" s="20" t="s">
        <v>4</v>
      </c>
    </row>
    <row r="1553" spans="4:7" s="20" customFormat="1" x14ac:dyDescent="0.2">
      <c r="F1553" s="20" t="s">
        <v>5</v>
      </c>
    </row>
    <row r="1554" spans="4:7" s="20" customFormat="1" x14ac:dyDescent="0.2">
      <c r="G1554" s="20" t="s">
        <v>6</v>
      </c>
    </row>
    <row r="1555" spans="4:7" s="20" customFormat="1" x14ac:dyDescent="0.2">
      <c r="F1555" s="20" t="s">
        <v>5</v>
      </c>
    </row>
    <row r="1556" spans="4:7" s="20" customFormat="1" x14ac:dyDescent="0.2">
      <c r="G1556" s="20" t="s">
        <v>7</v>
      </c>
    </row>
    <row r="1557" spans="4:7" s="20" customFormat="1" x14ac:dyDescent="0.2">
      <c r="F1557" s="20" t="s">
        <v>5</v>
      </c>
    </row>
    <row r="1558" spans="4:7" s="20" customFormat="1" x14ac:dyDescent="0.2">
      <c r="G1558" s="20" t="s">
        <v>8</v>
      </c>
    </row>
    <row r="1559" spans="4:7" s="20" customFormat="1" x14ac:dyDescent="0.2">
      <c r="F1559" s="20" t="s">
        <v>5</v>
      </c>
    </row>
    <row r="1560" spans="4:7" s="20" customFormat="1" x14ac:dyDescent="0.2">
      <c r="G1560" s="20" t="s">
        <v>9</v>
      </c>
    </row>
    <row r="1561" spans="4:7" s="20" customFormat="1" x14ac:dyDescent="0.2">
      <c r="F1561" s="20" t="s">
        <v>5</v>
      </c>
    </row>
    <row r="1562" spans="4:7" s="20" customFormat="1" x14ac:dyDescent="0.2">
      <c r="G1562" s="20" t="s">
        <v>10</v>
      </c>
    </row>
    <row r="1563" spans="4:7" s="20" customFormat="1" x14ac:dyDescent="0.2">
      <c r="F1563" s="20" t="s">
        <v>5</v>
      </c>
    </row>
    <row r="1564" spans="4:7" s="20" customFormat="1" x14ac:dyDescent="0.2">
      <c r="G1564" s="20" t="s">
        <v>11</v>
      </c>
    </row>
    <row r="1565" spans="4:7" s="20" customFormat="1" x14ac:dyDescent="0.2">
      <c r="D1565" s="20" t="s">
        <v>12</v>
      </c>
    </row>
    <row r="1566" spans="4:7" s="20" customFormat="1" x14ac:dyDescent="0.2">
      <c r="E1566" s="20" t="s">
        <v>4</v>
      </c>
    </row>
    <row r="1567" spans="4:7" s="20" customFormat="1" x14ac:dyDescent="0.2">
      <c r="F1567" s="20" t="s">
        <v>5</v>
      </c>
    </row>
    <row r="1568" spans="4:7" s="20" customFormat="1" x14ac:dyDescent="0.2">
      <c r="G1568" s="20" t="s">
        <v>6</v>
      </c>
    </row>
    <row r="1569" spans="6:9" s="20" customFormat="1" x14ac:dyDescent="0.2">
      <c r="H1569" s="1" t="s">
        <v>92</v>
      </c>
    </row>
    <row r="1570" spans="6:9" s="20" customFormat="1" x14ac:dyDescent="0.2">
      <c r="H1570" s="20" t="s">
        <v>94</v>
      </c>
    </row>
    <row r="1571" spans="6:9" s="20" customFormat="1" x14ac:dyDescent="0.2">
      <c r="H1571" s="1"/>
      <c r="I1571" s="20" t="s">
        <v>45</v>
      </c>
    </row>
    <row r="1572" spans="6:9" s="20" customFormat="1" x14ac:dyDescent="0.2">
      <c r="H1572" s="1"/>
      <c r="I1572" s="20" t="s">
        <v>95</v>
      </c>
    </row>
    <row r="1573" spans="6:9" s="20" customFormat="1" x14ac:dyDescent="0.2">
      <c r="F1573" s="20" t="s">
        <v>5</v>
      </c>
      <c r="H1573" s="1"/>
    </row>
    <row r="1574" spans="6:9" s="20" customFormat="1" x14ac:dyDescent="0.2">
      <c r="G1574" s="20" t="s">
        <v>7</v>
      </c>
      <c r="H1574" s="1"/>
    </row>
    <row r="1575" spans="6:9" s="20" customFormat="1" x14ac:dyDescent="0.2">
      <c r="H1575" s="1" t="s">
        <v>92</v>
      </c>
    </row>
    <row r="1576" spans="6:9" s="20" customFormat="1" x14ac:dyDescent="0.2">
      <c r="H1576" s="20" t="s">
        <v>94</v>
      </c>
    </row>
    <row r="1577" spans="6:9" s="20" customFormat="1" x14ac:dyDescent="0.2">
      <c r="H1577" s="1"/>
      <c r="I1577" s="20" t="s">
        <v>45</v>
      </c>
    </row>
    <row r="1578" spans="6:9" s="20" customFormat="1" x14ac:dyDescent="0.2">
      <c r="H1578" s="1"/>
      <c r="I1578" s="20" t="s">
        <v>95</v>
      </c>
    </row>
    <row r="1579" spans="6:9" s="20" customFormat="1" x14ac:dyDescent="0.2">
      <c r="F1579" s="20" t="s">
        <v>5</v>
      </c>
      <c r="H1579" s="1"/>
    </row>
    <row r="1580" spans="6:9" s="20" customFormat="1" x14ac:dyDescent="0.2">
      <c r="G1580" s="20" t="s">
        <v>8</v>
      </c>
      <c r="H1580" s="1"/>
    </row>
    <row r="1581" spans="6:9" s="20" customFormat="1" x14ac:dyDescent="0.2">
      <c r="H1581" s="1" t="s">
        <v>92</v>
      </c>
    </row>
    <row r="1582" spans="6:9" s="20" customFormat="1" x14ac:dyDescent="0.2">
      <c r="H1582" s="20" t="s">
        <v>94</v>
      </c>
    </row>
    <row r="1583" spans="6:9" s="20" customFormat="1" x14ac:dyDescent="0.2">
      <c r="H1583" s="1"/>
      <c r="I1583" s="20" t="s">
        <v>45</v>
      </c>
    </row>
    <row r="1584" spans="6:9" s="20" customFormat="1" x14ac:dyDescent="0.2">
      <c r="H1584" s="1"/>
      <c r="I1584" s="20" t="s">
        <v>95</v>
      </c>
    </row>
    <row r="1585" spans="4:8" s="20" customFormat="1" x14ac:dyDescent="0.2">
      <c r="F1585" s="20" t="s">
        <v>5</v>
      </c>
      <c r="H1585" s="1"/>
    </row>
    <row r="1586" spans="4:8" s="20" customFormat="1" x14ac:dyDescent="0.2">
      <c r="G1586" s="20" t="s">
        <v>9</v>
      </c>
      <c r="H1586" s="1"/>
    </row>
    <row r="1587" spans="4:8" s="20" customFormat="1" x14ac:dyDescent="0.2">
      <c r="H1587" s="1" t="s">
        <v>62</v>
      </c>
    </row>
    <row r="1588" spans="4:8" s="20" customFormat="1" ht="13.5" customHeight="1" x14ac:dyDescent="0.2">
      <c r="F1588" s="20" t="s">
        <v>5</v>
      </c>
      <c r="H1588" s="1"/>
    </row>
    <row r="1589" spans="4:8" s="20" customFormat="1" x14ac:dyDescent="0.2">
      <c r="G1589" s="20" t="s">
        <v>10</v>
      </c>
      <c r="H1589" s="1"/>
    </row>
    <row r="1590" spans="4:8" s="20" customFormat="1" x14ac:dyDescent="0.2">
      <c r="H1590" s="1" t="s">
        <v>93</v>
      </c>
    </row>
    <row r="1591" spans="4:8" s="20" customFormat="1" x14ac:dyDescent="0.2">
      <c r="F1591" s="20" t="s">
        <v>5</v>
      </c>
      <c r="H1591" s="1"/>
    </row>
    <row r="1592" spans="4:8" s="20" customFormat="1" x14ac:dyDescent="0.2">
      <c r="G1592" s="20" t="s">
        <v>11</v>
      </c>
      <c r="H1592" s="1"/>
    </row>
    <row r="1593" spans="4:8" s="20" customFormat="1" x14ac:dyDescent="0.2">
      <c r="H1593" s="1" t="s">
        <v>93</v>
      </c>
    </row>
    <row r="1594" spans="4:8" s="20" customFormat="1" x14ac:dyDescent="0.2">
      <c r="D1594" s="20" t="s">
        <v>13</v>
      </c>
    </row>
    <row r="1595" spans="4:8" s="20" customFormat="1" x14ac:dyDescent="0.2">
      <c r="E1595" s="20" t="s">
        <v>14</v>
      </c>
    </row>
    <row r="1596" spans="4:8" s="20" customFormat="1" x14ac:dyDescent="0.2">
      <c r="F1596" s="20" t="s">
        <v>5</v>
      </c>
    </row>
    <row r="1597" spans="4:8" s="20" customFormat="1" x14ac:dyDescent="0.2">
      <c r="G1597" s="20" t="s">
        <v>6</v>
      </c>
    </row>
    <row r="1598" spans="4:8" s="20" customFormat="1" x14ac:dyDescent="0.2">
      <c r="F1598" s="20" t="s">
        <v>5</v>
      </c>
    </row>
    <row r="1599" spans="4:8" s="20" customFormat="1" x14ac:dyDescent="0.2">
      <c r="G1599" s="20" t="s">
        <v>7</v>
      </c>
    </row>
    <row r="1600" spans="4:8" s="20" customFormat="1" x14ac:dyDescent="0.2">
      <c r="F1600" s="20" t="s">
        <v>5</v>
      </c>
    </row>
    <row r="1601" spans="4:7" s="20" customFormat="1" x14ac:dyDescent="0.2">
      <c r="G1601" s="20" t="s">
        <v>8</v>
      </c>
    </row>
    <row r="1602" spans="4:7" s="20" customFormat="1" x14ac:dyDescent="0.2">
      <c r="F1602" s="20" t="s">
        <v>5</v>
      </c>
    </row>
    <row r="1603" spans="4:7" s="20" customFormat="1" x14ac:dyDescent="0.2">
      <c r="G1603" s="20" t="s">
        <v>9</v>
      </c>
    </row>
    <row r="1604" spans="4:7" s="20" customFormat="1" x14ac:dyDescent="0.2">
      <c r="F1604" s="20" t="s">
        <v>5</v>
      </c>
    </row>
    <row r="1605" spans="4:7" s="20" customFormat="1" x14ac:dyDescent="0.2">
      <c r="G1605" s="20" t="s">
        <v>10</v>
      </c>
    </row>
    <row r="1606" spans="4:7" s="20" customFormat="1" x14ac:dyDescent="0.2">
      <c r="F1606" s="20" t="s">
        <v>5</v>
      </c>
    </row>
    <row r="1607" spans="4:7" s="20" customFormat="1" x14ac:dyDescent="0.2">
      <c r="G1607" s="20" t="s">
        <v>11</v>
      </c>
    </row>
    <row r="1608" spans="4:7" s="20" customFormat="1" x14ac:dyDescent="0.2">
      <c r="D1608" s="20" t="s">
        <v>15</v>
      </c>
    </row>
    <row r="1609" spans="4:7" s="20" customFormat="1" x14ac:dyDescent="0.2">
      <c r="E1609" s="20" t="s">
        <v>14</v>
      </c>
    </row>
    <row r="1610" spans="4:7" s="20" customFormat="1" x14ac:dyDescent="0.2">
      <c r="F1610" s="20" t="s">
        <v>5</v>
      </c>
    </row>
    <row r="1611" spans="4:7" s="20" customFormat="1" x14ac:dyDescent="0.2">
      <c r="G1611" s="20" t="s">
        <v>6</v>
      </c>
    </row>
    <row r="1612" spans="4:7" s="20" customFormat="1" x14ac:dyDescent="0.2">
      <c r="F1612" s="20" t="s">
        <v>5</v>
      </c>
    </row>
    <row r="1613" spans="4:7" s="20" customFormat="1" x14ac:dyDescent="0.2">
      <c r="G1613" s="20" t="s">
        <v>7</v>
      </c>
    </row>
    <row r="1614" spans="4:7" s="20" customFormat="1" x14ac:dyDescent="0.2">
      <c r="F1614" s="20" t="s">
        <v>5</v>
      </c>
    </row>
    <row r="1615" spans="4:7" s="20" customFormat="1" x14ac:dyDescent="0.2">
      <c r="G1615" s="20" t="s">
        <v>8</v>
      </c>
    </row>
    <row r="1616" spans="4:7" s="20" customFormat="1" x14ac:dyDescent="0.2">
      <c r="F1616" s="20" t="s">
        <v>5</v>
      </c>
    </row>
    <row r="1617" spans="4:7" s="20" customFormat="1" x14ac:dyDescent="0.2">
      <c r="G1617" s="20" t="s">
        <v>9</v>
      </c>
    </row>
    <row r="1618" spans="4:7" s="20" customFormat="1" x14ac:dyDescent="0.2">
      <c r="F1618" s="20" t="s">
        <v>5</v>
      </c>
    </row>
    <row r="1619" spans="4:7" s="20" customFormat="1" x14ac:dyDescent="0.2">
      <c r="G1619" s="20" t="s">
        <v>10</v>
      </c>
    </row>
    <row r="1620" spans="4:7" s="20" customFormat="1" x14ac:dyDescent="0.2">
      <c r="F1620" s="20" t="s">
        <v>5</v>
      </c>
    </row>
    <row r="1621" spans="4:7" s="20" customFormat="1" x14ac:dyDescent="0.2">
      <c r="G1621" s="20" t="s">
        <v>11</v>
      </c>
    </row>
    <row r="1622" spans="4:7" s="20" customFormat="1" x14ac:dyDescent="0.2">
      <c r="D1622" s="20" t="s">
        <v>16</v>
      </c>
    </row>
    <row r="1623" spans="4:7" s="20" customFormat="1" x14ac:dyDescent="0.2">
      <c r="E1623" s="20" t="s">
        <v>14</v>
      </c>
    </row>
    <row r="1624" spans="4:7" s="20" customFormat="1" x14ac:dyDescent="0.2">
      <c r="F1624" s="20" t="s">
        <v>5</v>
      </c>
    </row>
    <row r="1625" spans="4:7" s="20" customFormat="1" x14ac:dyDescent="0.2">
      <c r="G1625" s="20" t="s">
        <v>6</v>
      </c>
    </row>
    <row r="1626" spans="4:7" s="20" customFormat="1" x14ac:dyDescent="0.2">
      <c r="F1626" s="20" t="s">
        <v>5</v>
      </c>
    </row>
    <row r="1627" spans="4:7" s="20" customFormat="1" x14ac:dyDescent="0.2">
      <c r="G1627" s="20" t="s">
        <v>7</v>
      </c>
    </row>
    <row r="1628" spans="4:7" s="20" customFormat="1" x14ac:dyDescent="0.2">
      <c r="F1628" s="20" t="s">
        <v>5</v>
      </c>
    </row>
    <row r="1629" spans="4:7" s="20" customFormat="1" x14ac:dyDescent="0.2">
      <c r="G1629" s="20" t="s">
        <v>8</v>
      </c>
    </row>
    <row r="1630" spans="4:7" s="20" customFormat="1" x14ac:dyDescent="0.2">
      <c r="F1630" s="20" t="s">
        <v>5</v>
      </c>
    </row>
    <row r="1631" spans="4:7" s="20" customFormat="1" x14ac:dyDescent="0.2">
      <c r="G1631" s="20" t="s">
        <v>9</v>
      </c>
    </row>
    <row r="1632" spans="4:7" s="20" customFormat="1" x14ac:dyDescent="0.2">
      <c r="F1632" s="20" t="s">
        <v>5</v>
      </c>
    </row>
    <row r="1633" spans="4:8" s="20" customFormat="1" x14ac:dyDescent="0.2">
      <c r="G1633" s="20" t="s">
        <v>10</v>
      </c>
    </row>
    <row r="1634" spans="4:8" s="20" customFormat="1" x14ac:dyDescent="0.2">
      <c r="F1634" s="20" t="s">
        <v>5</v>
      </c>
    </row>
    <row r="1635" spans="4:8" s="20" customFormat="1" x14ac:dyDescent="0.2">
      <c r="G1635" s="20" t="s">
        <v>11</v>
      </c>
    </row>
    <row r="1636" spans="4:8" s="20" customFormat="1" x14ac:dyDescent="0.2">
      <c r="D1636" s="20" t="s">
        <v>17</v>
      </c>
    </row>
    <row r="1637" spans="4:8" s="20" customFormat="1" x14ac:dyDescent="0.2">
      <c r="E1637" s="20" t="s">
        <v>14</v>
      </c>
    </row>
    <row r="1638" spans="4:8" s="20" customFormat="1" x14ac:dyDescent="0.2">
      <c r="F1638" s="20" t="s">
        <v>5</v>
      </c>
    </row>
    <row r="1639" spans="4:8" s="20" customFormat="1" x14ac:dyDescent="0.2">
      <c r="G1639" s="20" t="s">
        <v>6</v>
      </c>
      <c r="H1639" s="1"/>
    </row>
    <row r="1640" spans="4:8" s="20" customFormat="1" x14ac:dyDescent="0.2">
      <c r="H1640" s="1" t="s">
        <v>91</v>
      </c>
    </row>
    <row r="1641" spans="4:8" s="20" customFormat="1" x14ac:dyDescent="0.2">
      <c r="F1641" s="20" t="s">
        <v>5</v>
      </c>
      <c r="H1641" s="1"/>
    </row>
    <row r="1642" spans="4:8" s="20" customFormat="1" x14ac:dyDescent="0.2">
      <c r="G1642" s="20" t="s">
        <v>7</v>
      </c>
      <c r="H1642" s="1"/>
    </row>
    <row r="1643" spans="4:8" s="20" customFormat="1" x14ac:dyDescent="0.2">
      <c r="H1643" s="1" t="s">
        <v>91</v>
      </c>
    </row>
    <row r="1644" spans="4:8" s="20" customFormat="1" x14ac:dyDescent="0.2">
      <c r="F1644" s="20" t="s">
        <v>5</v>
      </c>
      <c r="H1644" s="1"/>
    </row>
    <row r="1645" spans="4:8" s="20" customFormat="1" x14ac:dyDescent="0.2">
      <c r="G1645" s="20" t="s">
        <v>8</v>
      </c>
      <c r="H1645" s="1"/>
    </row>
    <row r="1646" spans="4:8" s="20" customFormat="1" x14ac:dyDescent="0.2">
      <c r="H1646" s="1" t="s">
        <v>91</v>
      </c>
    </row>
    <row r="1647" spans="4:8" s="20" customFormat="1" x14ac:dyDescent="0.2">
      <c r="F1647" s="20" t="s">
        <v>5</v>
      </c>
      <c r="H1647" s="1"/>
    </row>
    <row r="1648" spans="4:8" s="20" customFormat="1" x14ac:dyDescent="0.2">
      <c r="G1648" s="20" t="s">
        <v>9</v>
      </c>
      <c r="H1648" s="1"/>
    </row>
    <row r="1649" spans="4:8" s="20" customFormat="1" x14ac:dyDescent="0.2">
      <c r="H1649" s="1" t="s">
        <v>63</v>
      </c>
    </row>
    <row r="1650" spans="4:8" s="20" customFormat="1" x14ac:dyDescent="0.2">
      <c r="F1650" s="20" t="s">
        <v>5</v>
      </c>
      <c r="H1650" s="1"/>
    </row>
    <row r="1651" spans="4:8" s="20" customFormat="1" x14ac:dyDescent="0.2">
      <c r="G1651" s="20" t="s">
        <v>10</v>
      </c>
      <c r="H1651" s="1"/>
    </row>
    <row r="1652" spans="4:8" s="20" customFormat="1" x14ac:dyDescent="0.2">
      <c r="H1652" s="1" t="s">
        <v>90</v>
      </c>
    </row>
    <row r="1653" spans="4:8" s="20" customFormat="1" x14ac:dyDescent="0.2">
      <c r="F1653" s="20" t="s">
        <v>5</v>
      </c>
      <c r="H1653" s="1"/>
    </row>
    <row r="1654" spans="4:8" s="20" customFormat="1" x14ac:dyDescent="0.2">
      <c r="G1654" s="20" t="s">
        <v>11</v>
      </c>
      <c r="H1654" s="1"/>
    </row>
    <row r="1655" spans="4:8" s="20" customFormat="1" x14ac:dyDescent="0.2">
      <c r="H1655" s="1" t="s">
        <v>90</v>
      </c>
    </row>
    <row r="1656" spans="4:8" s="20" customFormat="1" x14ac:dyDescent="0.2">
      <c r="D1656" s="20" t="s">
        <v>18</v>
      </c>
    </row>
    <row r="1657" spans="4:8" s="20" customFormat="1" x14ac:dyDescent="0.2">
      <c r="E1657" s="20" t="s">
        <v>4</v>
      </c>
    </row>
    <row r="1658" spans="4:8" s="20" customFormat="1" x14ac:dyDescent="0.2">
      <c r="F1658" s="20" t="s">
        <v>5</v>
      </c>
    </row>
    <row r="1659" spans="4:8" s="20" customFormat="1" x14ac:dyDescent="0.2">
      <c r="G1659" s="20" t="s">
        <v>6</v>
      </c>
    </row>
    <row r="1660" spans="4:8" s="20" customFormat="1" x14ac:dyDescent="0.2">
      <c r="H1660" s="1" t="s">
        <v>86</v>
      </c>
    </row>
    <row r="1661" spans="4:8" s="20" customFormat="1" x14ac:dyDescent="0.2">
      <c r="F1661" s="20" t="s">
        <v>5</v>
      </c>
      <c r="H1661" s="1"/>
    </row>
    <row r="1662" spans="4:8" s="20" customFormat="1" x14ac:dyDescent="0.2">
      <c r="G1662" s="20" t="s">
        <v>7</v>
      </c>
      <c r="H1662" s="1"/>
    </row>
    <row r="1663" spans="4:8" s="20" customFormat="1" x14ac:dyDescent="0.2">
      <c r="H1663" s="1" t="s">
        <v>86</v>
      </c>
    </row>
    <row r="1664" spans="4:8" s="20" customFormat="1" x14ac:dyDescent="0.2">
      <c r="F1664" s="20" t="s">
        <v>5</v>
      </c>
      <c r="H1664" s="1"/>
    </row>
    <row r="1665" spans="4:8" s="20" customFormat="1" x14ac:dyDescent="0.2">
      <c r="G1665" s="20" t="s">
        <v>8</v>
      </c>
      <c r="H1665" s="1"/>
    </row>
    <row r="1666" spans="4:8" s="20" customFormat="1" x14ac:dyDescent="0.2">
      <c r="H1666" s="1" t="s">
        <v>86</v>
      </c>
    </row>
    <row r="1667" spans="4:8" s="20" customFormat="1" x14ac:dyDescent="0.2">
      <c r="F1667" s="20" t="s">
        <v>5</v>
      </c>
      <c r="H1667" s="1"/>
    </row>
    <row r="1668" spans="4:8" s="20" customFormat="1" x14ac:dyDescent="0.2">
      <c r="G1668" s="20" t="s">
        <v>9</v>
      </c>
      <c r="H1668" s="1"/>
    </row>
    <row r="1669" spans="4:8" s="20" customFormat="1" x14ac:dyDescent="0.2">
      <c r="H1669" s="1" t="s">
        <v>63</v>
      </c>
    </row>
    <row r="1670" spans="4:8" s="20" customFormat="1" x14ac:dyDescent="0.2">
      <c r="F1670" s="20" t="s">
        <v>5</v>
      </c>
      <c r="H1670" s="1"/>
    </row>
    <row r="1671" spans="4:8" s="20" customFormat="1" x14ac:dyDescent="0.2">
      <c r="G1671" s="20" t="s">
        <v>10</v>
      </c>
      <c r="H1671" s="1"/>
    </row>
    <row r="1672" spans="4:8" s="20" customFormat="1" x14ac:dyDescent="0.2">
      <c r="H1672" s="1" t="s">
        <v>90</v>
      </c>
    </row>
    <row r="1673" spans="4:8" s="20" customFormat="1" x14ac:dyDescent="0.2">
      <c r="F1673" s="20" t="s">
        <v>5</v>
      </c>
      <c r="H1673" s="1"/>
    </row>
    <row r="1674" spans="4:8" s="20" customFormat="1" x14ac:dyDescent="0.2">
      <c r="G1674" s="20" t="s">
        <v>11</v>
      </c>
      <c r="H1674" s="1"/>
    </row>
    <row r="1675" spans="4:8" s="20" customFormat="1" x14ac:dyDescent="0.2">
      <c r="H1675" s="1" t="s">
        <v>90</v>
      </c>
    </row>
    <row r="1676" spans="4:8" s="20" customFormat="1" x14ac:dyDescent="0.2">
      <c r="D1676" s="20" t="s">
        <v>19</v>
      </c>
    </row>
    <row r="1677" spans="4:8" s="20" customFormat="1" x14ac:dyDescent="0.2">
      <c r="E1677" s="20" t="s">
        <v>14</v>
      </c>
    </row>
    <row r="1678" spans="4:8" s="20" customFormat="1" x14ac:dyDescent="0.2">
      <c r="F1678" s="20" t="s">
        <v>5</v>
      </c>
    </row>
    <row r="1679" spans="4:8" s="20" customFormat="1" x14ac:dyDescent="0.2">
      <c r="G1679" s="20" t="s">
        <v>6</v>
      </c>
    </row>
    <row r="1680" spans="4:8" s="20" customFormat="1" x14ac:dyDescent="0.2">
      <c r="F1680" s="20" t="s">
        <v>5</v>
      </c>
    </row>
    <row r="1681" spans="4:8" s="20" customFormat="1" x14ac:dyDescent="0.2">
      <c r="G1681" s="20" t="s">
        <v>7</v>
      </c>
    </row>
    <row r="1682" spans="4:8" s="20" customFormat="1" x14ac:dyDescent="0.2">
      <c r="F1682" s="20" t="s">
        <v>5</v>
      </c>
    </row>
    <row r="1683" spans="4:8" s="20" customFormat="1" x14ac:dyDescent="0.2">
      <c r="G1683" s="20" t="s">
        <v>8</v>
      </c>
    </row>
    <row r="1684" spans="4:8" s="20" customFormat="1" x14ac:dyDescent="0.2">
      <c r="F1684" s="20" t="s">
        <v>5</v>
      </c>
    </row>
    <row r="1685" spans="4:8" s="20" customFormat="1" x14ac:dyDescent="0.2">
      <c r="G1685" s="20" t="s">
        <v>9</v>
      </c>
    </row>
    <row r="1686" spans="4:8" s="20" customFormat="1" x14ac:dyDescent="0.2">
      <c r="F1686" s="20" t="s">
        <v>5</v>
      </c>
    </row>
    <row r="1687" spans="4:8" s="20" customFormat="1" x14ac:dyDescent="0.2">
      <c r="G1687" s="20" t="s">
        <v>10</v>
      </c>
    </row>
    <row r="1688" spans="4:8" s="20" customFormat="1" x14ac:dyDescent="0.2">
      <c r="F1688" s="20" t="s">
        <v>5</v>
      </c>
    </row>
    <row r="1689" spans="4:8" s="20" customFormat="1" x14ac:dyDescent="0.2">
      <c r="G1689" s="20" t="s">
        <v>11</v>
      </c>
    </row>
    <row r="1690" spans="4:8" s="20" customFormat="1" x14ac:dyDescent="0.2">
      <c r="D1690" s="20" t="s">
        <v>20</v>
      </c>
    </row>
    <row r="1691" spans="4:8" s="20" customFormat="1" x14ac:dyDescent="0.2">
      <c r="E1691" s="20" t="s">
        <v>4</v>
      </c>
    </row>
    <row r="1692" spans="4:8" s="20" customFormat="1" x14ac:dyDescent="0.2">
      <c r="F1692" s="20" t="s">
        <v>5</v>
      </c>
    </row>
    <row r="1693" spans="4:8" s="20" customFormat="1" x14ac:dyDescent="0.2">
      <c r="G1693" s="20" t="s">
        <v>6</v>
      </c>
    </row>
    <row r="1694" spans="4:8" s="20" customFormat="1" x14ac:dyDescent="0.2">
      <c r="H1694" s="1" t="s">
        <v>88</v>
      </c>
    </row>
    <row r="1695" spans="4:8" s="20" customFormat="1" x14ac:dyDescent="0.2">
      <c r="F1695" s="20" t="s">
        <v>5</v>
      </c>
    </row>
    <row r="1696" spans="4:8" s="20" customFormat="1" x14ac:dyDescent="0.2">
      <c r="G1696" s="20" t="s">
        <v>7</v>
      </c>
    </row>
    <row r="1697" spans="4:8" s="20" customFormat="1" x14ac:dyDescent="0.2">
      <c r="H1697" s="1" t="s">
        <v>88</v>
      </c>
    </row>
    <row r="1698" spans="4:8" s="20" customFormat="1" x14ac:dyDescent="0.2">
      <c r="F1698" s="20" t="s">
        <v>5</v>
      </c>
    </row>
    <row r="1699" spans="4:8" s="20" customFormat="1" x14ac:dyDescent="0.2">
      <c r="G1699" s="20" t="s">
        <v>8</v>
      </c>
    </row>
    <row r="1700" spans="4:8" s="20" customFormat="1" x14ac:dyDescent="0.2">
      <c r="H1700" s="1" t="s">
        <v>88</v>
      </c>
    </row>
    <row r="1701" spans="4:8" s="20" customFormat="1" x14ac:dyDescent="0.2">
      <c r="F1701" s="20" t="s">
        <v>5</v>
      </c>
    </row>
    <row r="1702" spans="4:8" s="20" customFormat="1" x14ac:dyDescent="0.2">
      <c r="G1702" s="20" t="s">
        <v>9</v>
      </c>
    </row>
    <row r="1703" spans="4:8" s="20" customFormat="1" x14ac:dyDescent="0.2">
      <c r="H1703" s="20" t="s">
        <v>86</v>
      </c>
    </row>
    <row r="1704" spans="4:8" s="20" customFormat="1" x14ac:dyDescent="0.2">
      <c r="F1704" s="20" t="s">
        <v>5</v>
      </c>
    </row>
    <row r="1705" spans="4:8" s="20" customFormat="1" x14ac:dyDescent="0.2">
      <c r="G1705" s="20" t="s">
        <v>10</v>
      </c>
    </row>
    <row r="1706" spans="4:8" s="20" customFormat="1" x14ac:dyDescent="0.2">
      <c r="H1706" s="1" t="s">
        <v>89</v>
      </c>
    </row>
    <row r="1707" spans="4:8" s="20" customFormat="1" x14ac:dyDescent="0.2">
      <c r="F1707" s="20" t="s">
        <v>5</v>
      </c>
    </row>
    <row r="1708" spans="4:8" s="20" customFormat="1" x14ac:dyDescent="0.2">
      <c r="G1708" s="20" t="s">
        <v>11</v>
      </c>
    </row>
    <row r="1709" spans="4:8" s="20" customFormat="1" x14ac:dyDescent="0.2">
      <c r="H1709" s="1" t="s">
        <v>89</v>
      </c>
    </row>
    <row r="1710" spans="4:8" s="20" customFormat="1" x14ac:dyDescent="0.2">
      <c r="D1710" s="20" t="s">
        <v>21</v>
      </c>
    </row>
    <row r="1711" spans="4:8" s="20" customFormat="1" x14ac:dyDescent="0.2">
      <c r="E1711" s="20" t="s">
        <v>4</v>
      </c>
    </row>
    <row r="1712" spans="4:8" s="20" customFormat="1" x14ac:dyDescent="0.2">
      <c r="F1712" s="20" t="s">
        <v>5</v>
      </c>
    </row>
    <row r="1713" spans="4:7" s="20" customFormat="1" x14ac:dyDescent="0.2">
      <c r="G1713" s="20" t="s">
        <v>6</v>
      </c>
    </row>
    <row r="1714" spans="4:7" s="20" customFormat="1" x14ac:dyDescent="0.2">
      <c r="F1714" s="20" t="s">
        <v>5</v>
      </c>
    </row>
    <row r="1715" spans="4:7" s="20" customFormat="1" x14ac:dyDescent="0.2">
      <c r="G1715" s="20" t="s">
        <v>7</v>
      </c>
    </row>
    <row r="1716" spans="4:7" s="20" customFormat="1" x14ac:dyDescent="0.2">
      <c r="F1716" s="20" t="s">
        <v>5</v>
      </c>
    </row>
    <row r="1717" spans="4:7" s="20" customFormat="1" x14ac:dyDescent="0.2">
      <c r="G1717" s="20" t="s">
        <v>8</v>
      </c>
    </row>
    <row r="1718" spans="4:7" s="20" customFormat="1" x14ac:dyDescent="0.2">
      <c r="F1718" s="20" t="s">
        <v>5</v>
      </c>
    </row>
    <row r="1719" spans="4:7" s="20" customFormat="1" x14ac:dyDescent="0.2">
      <c r="G1719" s="20" t="s">
        <v>9</v>
      </c>
    </row>
    <row r="1720" spans="4:7" s="20" customFormat="1" x14ac:dyDescent="0.2">
      <c r="F1720" s="20" t="s">
        <v>5</v>
      </c>
    </row>
    <row r="1721" spans="4:7" s="20" customFormat="1" x14ac:dyDescent="0.2">
      <c r="G1721" s="20" t="s">
        <v>10</v>
      </c>
    </row>
    <row r="1722" spans="4:7" s="20" customFormat="1" x14ac:dyDescent="0.2">
      <c r="F1722" s="20" t="s">
        <v>5</v>
      </c>
    </row>
    <row r="1723" spans="4:7" s="20" customFormat="1" x14ac:dyDescent="0.2">
      <c r="G1723" s="20" t="s">
        <v>11</v>
      </c>
    </row>
    <row r="1724" spans="4:7" s="20" customFormat="1" x14ac:dyDescent="0.2">
      <c r="D1724" s="20" t="s">
        <v>22</v>
      </c>
    </row>
    <row r="1725" spans="4:7" s="20" customFormat="1" x14ac:dyDescent="0.2">
      <c r="E1725" s="20" t="s">
        <v>4</v>
      </c>
    </row>
    <row r="1726" spans="4:7" s="20" customFormat="1" x14ac:dyDescent="0.2">
      <c r="F1726" s="20" t="s">
        <v>5</v>
      </c>
    </row>
    <row r="1727" spans="4:7" s="20" customFormat="1" x14ac:dyDescent="0.2">
      <c r="G1727" s="20" t="s">
        <v>6</v>
      </c>
    </row>
    <row r="1728" spans="4:7" s="20" customFormat="1" x14ac:dyDescent="0.2">
      <c r="F1728" s="20" t="s">
        <v>5</v>
      </c>
    </row>
    <row r="1729" spans="4:7" s="20" customFormat="1" x14ac:dyDescent="0.2">
      <c r="G1729" s="20" t="s">
        <v>7</v>
      </c>
    </row>
    <row r="1730" spans="4:7" s="20" customFormat="1" x14ac:dyDescent="0.2">
      <c r="F1730" s="20" t="s">
        <v>5</v>
      </c>
    </row>
    <row r="1731" spans="4:7" s="20" customFormat="1" x14ac:dyDescent="0.2">
      <c r="G1731" s="20" t="s">
        <v>8</v>
      </c>
    </row>
    <row r="1732" spans="4:7" s="20" customFormat="1" x14ac:dyDescent="0.2">
      <c r="F1732" s="20" t="s">
        <v>5</v>
      </c>
    </row>
    <row r="1733" spans="4:7" s="20" customFormat="1" x14ac:dyDescent="0.2">
      <c r="G1733" s="20" t="s">
        <v>9</v>
      </c>
    </row>
    <row r="1734" spans="4:7" s="20" customFormat="1" x14ac:dyDescent="0.2">
      <c r="F1734" s="20" t="s">
        <v>5</v>
      </c>
    </row>
    <row r="1735" spans="4:7" s="20" customFormat="1" x14ac:dyDescent="0.2">
      <c r="G1735" s="20" t="s">
        <v>10</v>
      </c>
    </row>
    <row r="1736" spans="4:7" s="20" customFormat="1" x14ac:dyDescent="0.2">
      <c r="F1736" s="20" t="s">
        <v>5</v>
      </c>
    </row>
    <row r="1737" spans="4:7" s="20" customFormat="1" x14ac:dyDescent="0.2">
      <c r="G1737" s="20" t="s">
        <v>11</v>
      </c>
    </row>
    <row r="1738" spans="4:7" s="20" customFormat="1" x14ac:dyDescent="0.2">
      <c r="D1738" s="20" t="s">
        <v>23</v>
      </c>
    </row>
    <row r="1739" spans="4:7" s="20" customFormat="1" x14ac:dyDescent="0.2">
      <c r="E1739" s="20" t="s">
        <v>4</v>
      </c>
    </row>
    <row r="1740" spans="4:7" s="20" customFormat="1" x14ac:dyDescent="0.2">
      <c r="F1740" s="20" t="s">
        <v>5</v>
      </c>
    </row>
    <row r="1741" spans="4:7" s="20" customFormat="1" x14ac:dyDescent="0.2">
      <c r="G1741" s="20" t="s">
        <v>6</v>
      </c>
    </row>
    <row r="1742" spans="4:7" s="20" customFormat="1" x14ac:dyDescent="0.2">
      <c r="F1742" s="20" t="s">
        <v>5</v>
      </c>
    </row>
    <row r="1743" spans="4:7" s="20" customFormat="1" x14ac:dyDescent="0.2">
      <c r="G1743" s="20" t="s">
        <v>7</v>
      </c>
    </row>
    <row r="1744" spans="4:7" s="20" customFormat="1" x14ac:dyDescent="0.2">
      <c r="F1744" s="20" t="s">
        <v>5</v>
      </c>
    </row>
    <row r="1745" spans="4:8" s="20" customFormat="1" x14ac:dyDescent="0.2">
      <c r="G1745" s="20" t="s">
        <v>8</v>
      </c>
    </row>
    <row r="1746" spans="4:8" s="20" customFormat="1" x14ac:dyDescent="0.2">
      <c r="F1746" s="20" t="s">
        <v>5</v>
      </c>
    </row>
    <row r="1747" spans="4:8" s="20" customFormat="1" x14ac:dyDescent="0.2">
      <c r="G1747" s="20" t="s">
        <v>9</v>
      </c>
    </row>
    <row r="1748" spans="4:8" s="20" customFormat="1" x14ac:dyDescent="0.2">
      <c r="F1748" s="20" t="s">
        <v>5</v>
      </c>
    </row>
    <row r="1749" spans="4:8" s="20" customFormat="1" x14ac:dyDescent="0.2">
      <c r="G1749" s="20" t="s">
        <v>10</v>
      </c>
    </row>
    <row r="1750" spans="4:8" s="20" customFormat="1" x14ac:dyDescent="0.2">
      <c r="F1750" s="20" t="s">
        <v>5</v>
      </c>
    </row>
    <row r="1751" spans="4:8" s="20" customFormat="1" x14ac:dyDescent="0.2">
      <c r="G1751" s="20" t="s">
        <v>11</v>
      </c>
    </row>
    <row r="1752" spans="4:8" s="20" customFormat="1" x14ac:dyDescent="0.2">
      <c r="D1752" s="20" t="s">
        <v>24</v>
      </c>
    </row>
    <row r="1753" spans="4:8" s="20" customFormat="1" x14ac:dyDescent="0.2">
      <c r="E1753" s="20" t="s">
        <v>14</v>
      </c>
    </row>
    <row r="1754" spans="4:8" s="20" customFormat="1" x14ac:dyDescent="0.2">
      <c r="F1754" s="20" t="s">
        <v>5</v>
      </c>
    </row>
    <row r="1755" spans="4:8" s="20" customFormat="1" x14ac:dyDescent="0.2">
      <c r="G1755" s="20" t="s">
        <v>6</v>
      </c>
    </row>
    <row r="1756" spans="4:8" s="20" customFormat="1" x14ac:dyDescent="0.2">
      <c r="H1756" s="1" t="s">
        <v>86</v>
      </c>
    </row>
    <row r="1757" spans="4:8" s="20" customFormat="1" x14ac:dyDescent="0.2">
      <c r="F1757" s="20" t="s">
        <v>5</v>
      </c>
    </row>
    <row r="1758" spans="4:8" s="20" customFormat="1" x14ac:dyDescent="0.2">
      <c r="G1758" s="20" t="s">
        <v>7</v>
      </c>
    </row>
    <row r="1759" spans="4:8" s="20" customFormat="1" x14ac:dyDescent="0.2">
      <c r="H1759" s="1" t="s">
        <v>86</v>
      </c>
    </row>
    <row r="1760" spans="4:8" s="20" customFormat="1" x14ac:dyDescent="0.2">
      <c r="F1760" s="20" t="s">
        <v>5</v>
      </c>
    </row>
    <row r="1761" spans="4:8" s="20" customFormat="1" x14ac:dyDescent="0.2">
      <c r="G1761" s="20" t="s">
        <v>8</v>
      </c>
    </row>
    <row r="1762" spans="4:8" s="20" customFormat="1" x14ac:dyDescent="0.2">
      <c r="H1762" s="1" t="s">
        <v>86</v>
      </c>
    </row>
    <row r="1763" spans="4:8" s="20" customFormat="1" x14ac:dyDescent="0.2">
      <c r="F1763" s="20" t="s">
        <v>5</v>
      </c>
    </row>
    <row r="1764" spans="4:8" s="20" customFormat="1" x14ac:dyDescent="0.2">
      <c r="G1764" s="20" t="s">
        <v>9</v>
      </c>
    </row>
    <row r="1765" spans="4:8" s="20" customFormat="1" x14ac:dyDescent="0.2">
      <c r="H1765" s="1" t="s">
        <v>86</v>
      </c>
    </row>
    <row r="1766" spans="4:8" s="20" customFormat="1" x14ac:dyDescent="0.2">
      <c r="F1766" s="20" t="s">
        <v>5</v>
      </c>
    </row>
    <row r="1767" spans="4:8" s="20" customFormat="1" x14ac:dyDescent="0.2">
      <c r="G1767" s="20" t="s">
        <v>10</v>
      </c>
    </row>
    <row r="1768" spans="4:8" s="20" customFormat="1" x14ac:dyDescent="0.2">
      <c r="H1768" s="1" t="s">
        <v>87</v>
      </c>
    </row>
    <row r="1769" spans="4:8" s="20" customFormat="1" x14ac:dyDescent="0.2">
      <c r="F1769" s="20" t="s">
        <v>5</v>
      </c>
    </row>
    <row r="1770" spans="4:8" s="20" customFormat="1" x14ac:dyDescent="0.2">
      <c r="G1770" s="20" t="s">
        <v>11</v>
      </c>
    </row>
    <row r="1771" spans="4:8" s="20" customFormat="1" x14ac:dyDescent="0.2">
      <c r="H1771" s="1" t="s">
        <v>87</v>
      </c>
    </row>
    <row r="1772" spans="4:8" s="20" customFormat="1" x14ac:dyDescent="0.2">
      <c r="D1772" s="20" t="s">
        <v>25</v>
      </c>
    </row>
    <row r="1773" spans="4:8" s="20" customFormat="1" x14ac:dyDescent="0.2">
      <c r="E1773" s="20" t="s">
        <v>4</v>
      </c>
    </row>
    <row r="1774" spans="4:8" s="20" customFormat="1" x14ac:dyDescent="0.2">
      <c r="F1774" s="20" t="s">
        <v>5</v>
      </c>
    </row>
    <row r="1775" spans="4:8" s="20" customFormat="1" x14ac:dyDescent="0.2">
      <c r="G1775" s="20" t="s">
        <v>6</v>
      </c>
    </row>
    <row r="1776" spans="4:8" s="20" customFormat="1" x14ac:dyDescent="0.2">
      <c r="F1776" s="20" t="s">
        <v>5</v>
      </c>
    </row>
    <row r="1777" spans="4:7" s="20" customFormat="1" x14ac:dyDescent="0.2">
      <c r="G1777" s="20" t="s">
        <v>7</v>
      </c>
    </row>
    <row r="1778" spans="4:7" s="20" customFormat="1" x14ac:dyDescent="0.2">
      <c r="F1778" s="20" t="s">
        <v>5</v>
      </c>
    </row>
    <row r="1779" spans="4:7" s="20" customFormat="1" x14ac:dyDescent="0.2">
      <c r="G1779" s="20" t="s">
        <v>8</v>
      </c>
    </row>
    <row r="1780" spans="4:7" s="20" customFormat="1" x14ac:dyDescent="0.2">
      <c r="F1780" s="20" t="s">
        <v>5</v>
      </c>
    </row>
    <row r="1781" spans="4:7" s="20" customFormat="1" x14ac:dyDescent="0.2">
      <c r="G1781" s="20" t="s">
        <v>9</v>
      </c>
    </row>
    <row r="1782" spans="4:7" s="20" customFormat="1" x14ac:dyDescent="0.2">
      <c r="F1782" s="20" t="s">
        <v>5</v>
      </c>
    </row>
    <row r="1783" spans="4:7" s="20" customFormat="1" x14ac:dyDescent="0.2">
      <c r="G1783" s="20" t="s">
        <v>10</v>
      </c>
    </row>
    <row r="1784" spans="4:7" s="20" customFormat="1" x14ac:dyDescent="0.2">
      <c r="F1784" s="20" t="s">
        <v>5</v>
      </c>
    </row>
    <row r="1785" spans="4:7" s="20" customFormat="1" x14ac:dyDescent="0.2">
      <c r="G1785" s="20" t="s">
        <v>11</v>
      </c>
    </row>
    <row r="1786" spans="4:7" s="20" customFormat="1" x14ac:dyDescent="0.2">
      <c r="D1786" s="20" t="s">
        <v>26</v>
      </c>
    </row>
    <row r="1787" spans="4:7" s="20" customFormat="1" x14ac:dyDescent="0.2">
      <c r="E1787" s="20" t="s">
        <v>14</v>
      </c>
    </row>
    <row r="1788" spans="4:7" s="20" customFormat="1" x14ac:dyDescent="0.2">
      <c r="F1788" s="20" t="s">
        <v>5</v>
      </c>
    </row>
    <row r="1789" spans="4:7" s="20" customFormat="1" x14ac:dyDescent="0.2">
      <c r="G1789" s="20" t="s">
        <v>6</v>
      </c>
    </row>
    <row r="1790" spans="4:7" s="20" customFormat="1" x14ac:dyDescent="0.2">
      <c r="F1790" s="20" t="s">
        <v>5</v>
      </c>
    </row>
    <row r="1791" spans="4:7" s="20" customFormat="1" x14ac:dyDescent="0.2">
      <c r="G1791" s="20" t="s">
        <v>7</v>
      </c>
    </row>
    <row r="1792" spans="4:7" s="20" customFormat="1" x14ac:dyDescent="0.2">
      <c r="F1792" s="20" t="s">
        <v>5</v>
      </c>
    </row>
    <row r="1793" spans="2:7" s="20" customFormat="1" x14ac:dyDescent="0.2">
      <c r="G1793" s="20" t="s">
        <v>8</v>
      </c>
    </row>
    <row r="1794" spans="2:7" s="20" customFormat="1" x14ac:dyDescent="0.2">
      <c r="F1794" s="20" t="s">
        <v>5</v>
      </c>
    </row>
    <row r="1795" spans="2:7" s="20" customFormat="1" x14ac:dyDescent="0.2">
      <c r="G1795" s="20" t="s">
        <v>9</v>
      </c>
    </row>
    <row r="1796" spans="2:7" s="20" customFormat="1" x14ac:dyDescent="0.2">
      <c r="F1796" s="20" t="s">
        <v>5</v>
      </c>
    </row>
    <row r="1797" spans="2:7" s="20" customFormat="1" x14ac:dyDescent="0.2">
      <c r="G1797" s="20" t="s">
        <v>10</v>
      </c>
    </row>
    <row r="1798" spans="2:7" s="20" customFormat="1" x14ac:dyDescent="0.2">
      <c r="F1798" s="20" t="s">
        <v>5</v>
      </c>
    </row>
    <row r="1799" spans="2:7" s="20" customFormat="1" x14ac:dyDescent="0.2">
      <c r="G1799" s="20" t="s">
        <v>11</v>
      </c>
    </row>
    <row r="1800" spans="2:7" s="20" customFormat="1" x14ac:dyDescent="0.2"/>
    <row r="1801" spans="2:7" x14ac:dyDescent="0.2">
      <c r="B1801" t="s">
        <v>59</v>
      </c>
    </row>
    <row r="1802" spans="2:7" x14ac:dyDescent="0.2">
      <c r="C1802" t="s">
        <v>60</v>
      </c>
    </row>
    <row r="1803" spans="2:7" x14ac:dyDescent="0.2">
      <c r="D1803" t="s">
        <v>3</v>
      </c>
    </row>
    <row r="1804" spans="2:7" x14ac:dyDescent="0.2">
      <c r="E1804" t="s">
        <v>4</v>
      </c>
    </row>
    <row r="1805" spans="2:7" x14ac:dyDescent="0.2">
      <c r="F1805" t="s">
        <v>5</v>
      </c>
    </row>
    <row r="1806" spans="2:7" x14ac:dyDescent="0.2">
      <c r="G1806" t="s">
        <v>6</v>
      </c>
    </row>
    <row r="1807" spans="2:7" x14ac:dyDescent="0.2">
      <c r="F1807" t="s">
        <v>5</v>
      </c>
    </row>
    <row r="1808" spans="2:7" x14ac:dyDescent="0.2">
      <c r="G1808" t="s">
        <v>7</v>
      </c>
    </row>
    <row r="1809" spans="4:9" x14ac:dyDescent="0.2">
      <c r="F1809" t="s">
        <v>5</v>
      </c>
    </row>
    <row r="1810" spans="4:9" x14ac:dyDescent="0.2">
      <c r="G1810" t="s">
        <v>8</v>
      </c>
    </row>
    <row r="1811" spans="4:9" x14ac:dyDescent="0.2">
      <c r="F1811" t="s">
        <v>5</v>
      </c>
    </row>
    <row r="1812" spans="4:9" x14ac:dyDescent="0.2">
      <c r="G1812" t="s">
        <v>9</v>
      </c>
    </row>
    <row r="1813" spans="4:9" x14ac:dyDescent="0.2">
      <c r="F1813" t="s">
        <v>5</v>
      </c>
    </row>
    <row r="1814" spans="4:9" x14ac:dyDescent="0.2">
      <c r="G1814" t="s">
        <v>10</v>
      </c>
    </row>
    <row r="1815" spans="4:9" x14ac:dyDescent="0.2">
      <c r="F1815" t="s">
        <v>5</v>
      </c>
    </row>
    <row r="1816" spans="4:9" x14ac:dyDescent="0.2">
      <c r="G1816" t="s">
        <v>11</v>
      </c>
    </row>
    <row r="1817" spans="4:9" s="20" customFormat="1" x14ac:dyDescent="0.2">
      <c r="D1817" s="20" t="s">
        <v>12</v>
      </c>
    </row>
    <row r="1818" spans="4:9" s="20" customFormat="1" x14ac:dyDescent="0.2">
      <c r="E1818" s="20" t="s">
        <v>4</v>
      </c>
    </row>
    <row r="1819" spans="4:9" s="20" customFormat="1" x14ac:dyDescent="0.2">
      <c r="F1819" s="20" t="s">
        <v>5</v>
      </c>
    </row>
    <row r="1820" spans="4:9" s="20" customFormat="1" x14ac:dyDescent="0.2">
      <c r="G1820" s="20" t="s">
        <v>6</v>
      </c>
    </row>
    <row r="1821" spans="4:9" s="20" customFormat="1" x14ac:dyDescent="0.2">
      <c r="H1821" s="1" t="s">
        <v>92</v>
      </c>
    </row>
    <row r="1822" spans="4:9" s="20" customFormat="1" x14ac:dyDescent="0.2">
      <c r="H1822" s="20" t="s">
        <v>94</v>
      </c>
    </row>
    <row r="1823" spans="4:9" s="20" customFormat="1" x14ac:dyDescent="0.2">
      <c r="H1823" s="1"/>
      <c r="I1823" s="20" t="s">
        <v>45</v>
      </c>
    </row>
    <row r="1824" spans="4:9" s="20" customFormat="1" x14ac:dyDescent="0.2">
      <c r="H1824" s="1"/>
      <c r="I1824" s="20" t="s">
        <v>95</v>
      </c>
    </row>
    <row r="1825" spans="6:9" s="20" customFormat="1" x14ac:dyDescent="0.2">
      <c r="F1825" s="20" t="s">
        <v>5</v>
      </c>
      <c r="H1825" s="1"/>
    </row>
    <row r="1826" spans="6:9" s="20" customFormat="1" x14ac:dyDescent="0.2">
      <c r="G1826" s="20" t="s">
        <v>7</v>
      </c>
      <c r="H1826" s="1"/>
    </row>
    <row r="1827" spans="6:9" s="20" customFormat="1" x14ac:dyDescent="0.2">
      <c r="H1827" s="1" t="s">
        <v>92</v>
      </c>
    </row>
    <row r="1828" spans="6:9" s="20" customFormat="1" x14ac:dyDescent="0.2">
      <c r="H1828" s="20" t="s">
        <v>94</v>
      </c>
    </row>
    <row r="1829" spans="6:9" s="20" customFormat="1" x14ac:dyDescent="0.2">
      <c r="H1829" s="1"/>
      <c r="I1829" s="20" t="s">
        <v>45</v>
      </c>
    </row>
    <row r="1830" spans="6:9" s="20" customFormat="1" x14ac:dyDescent="0.2">
      <c r="H1830" s="1"/>
      <c r="I1830" s="20" t="s">
        <v>95</v>
      </c>
    </row>
    <row r="1831" spans="6:9" s="20" customFormat="1" x14ac:dyDescent="0.2">
      <c r="F1831" s="20" t="s">
        <v>5</v>
      </c>
      <c r="H1831" s="1"/>
    </row>
    <row r="1832" spans="6:9" s="20" customFormat="1" x14ac:dyDescent="0.2">
      <c r="G1832" s="20" t="s">
        <v>8</v>
      </c>
      <c r="H1832" s="1"/>
    </row>
    <row r="1833" spans="6:9" s="20" customFormat="1" x14ac:dyDescent="0.2">
      <c r="H1833" s="1" t="s">
        <v>92</v>
      </c>
    </row>
    <row r="1834" spans="6:9" s="20" customFormat="1" x14ac:dyDescent="0.2">
      <c r="H1834" s="20" t="s">
        <v>94</v>
      </c>
    </row>
    <row r="1835" spans="6:9" s="20" customFormat="1" x14ac:dyDescent="0.2">
      <c r="H1835" s="1"/>
      <c r="I1835" s="20" t="s">
        <v>45</v>
      </c>
    </row>
    <row r="1836" spans="6:9" s="20" customFormat="1" x14ac:dyDescent="0.2">
      <c r="H1836" s="1"/>
      <c r="I1836" s="20" t="s">
        <v>95</v>
      </c>
    </row>
    <row r="1837" spans="6:9" s="20" customFormat="1" x14ac:dyDescent="0.2">
      <c r="F1837" s="20" t="s">
        <v>5</v>
      </c>
      <c r="H1837" s="1"/>
    </row>
    <row r="1838" spans="6:9" s="20" customFormat="1" x14ac:dyDescent="0.2">
      <c r="G1838" s="20" t="s">
        <v>9</v>
      </c>
      <c r="H1838" s="1"/>
    </row>
    <row r="1839" spans="6:9" s="20" customFormat="1" x14ac:dyDescent="0.2">
      <c r="H1839" s="1" t="s">
        <v>62</v>
      </c>
    </row>
    <row r="1840" spans="6:9" s="20" customFormat="1" ht="13.5" customHeight="1" x14ac:dyDescent="0.2">
      <c r="F1840" s="20" t="s">
        <v>5</v>
      </c>
      <c r="H1840" s="1"/>
    </row>
    <row r="1841" spans="4:8" s="20" customFormat="1" x14ac:dyDescent="0.2">
      <c r="G1841" s="20" t="s">
        <v>10</v>
      </c>
      <c r="H1841" s="1"/>
    </row>
    <row r="1842" spans="4:8" s="20" customFormat="1" x14ac:dyDescent="0.2">
      <c r="H1842" s="1" t="s">
        <v>93</v>
      </c>
    </row>
    <row r="1843" spans="4:8" s="20" customFormat="1" x14ac:dyDescent="0.2">
      <c r="F1843" s="20" t="s">
        <v>5</v>
      </c>
      <c r="H1843" s="1"/>
    </row>
    <row r="1844" spans="4:8" s="20" customFormat="1" x14ac:dyDescent="0.2">
      <c r="G1844" s="20" t="s">
        <v>11</v>
      </c>
      <c r="H1844" s="1"/>
    </row>
    <row r="1845" spans="4:8" s="20" customFormat="1" x14ac:dyDescent="0.2">
      <c r="H1845" s="1" t="s">
        <v>93</v>
      </c>
    </row>
    <row r="1846" spans="4:8" x14ac:dyDescent="0.2">
      <c r="D1846" t="s">
        <v>13</v>
      </c>
    </row>
    <row r="1847" spans="4:8" x14ac:dyDescent="0.2">
      <c r="E1847" t="s">
        <v>14</v>
      </c>
    </row>
    <row r="1848" spans="4:8" x14ac:dyDescent="0.2">
      <c r="F1848" t="s">
        <v>5</v>
      </c>
    </row>
    <row r="1849" spans="4:8" x14ac:dyDescent="0.2">
      <c r="G1849" t="s">
        <v>6</v>
      </c>
    </row>
    <row r="1850" spans="4:8" x14ac:dyDescent="0.2">
      <c r="F1850" t="s">
        <v>5</v>
      </c>
    </row>
    <row r="1851" spans="4:8" x14ac:dyDescent="0.2">
      <c r="G1851" t="s">
        <v>7</v>
      </c>
    </row>
    <row r="1852" spans="4:8" x14ac:dyDescent="0.2">
      <c r="F1852" t="s">
        <v>5</v>
      </c>
    </row>
    <row r="1853" spans="4:8" x14ac:dyDescent="0.2">
      <c r="G1853" t="s">
        <v>8</v>
      </c>
    </row>
    <row r="1854" spans="4:8" x14ac:dyDescent="0.2">
      <c r="F1854" t="s">
        <v>5</v>
      </c>
    </row>
    <row r="1855" spans="4:8" x14ac:dyDescent="0.2">
      <c r="G1855" t="s">
        <v>9</v>
      </c>
    </row>
    <row r="1856" spans="4:8" x14ac:dyDescent="0.2">
      <c r="F1856" t="s">
        <v>5</v>
      </c>
    </row>
    <row r="1857" spans="4:7" x14ac:dyDescent="0.2">
      <c r="G1857" t="s">
        <v>10</v>
      </c>
    </row>
    <row r="1858" spans="4:7" x14ac:dyDescent="0.2">
      <c r="F1858" t="s">
        <v>5</v>
      </c>
    </row>
    <row r="1859" spans="4:7" x14ac:dyDescent="0.2">
      <c r="G1859" t="s">
        <v>11</v>
      </c>
    </row>
    <row r="1860" spans="4:7" x14ac:dyDescent="0.2">
      <c r="D1860" t="s">
        <v>15</v>
      </c>
    </row>
    <row r="1861" spans="4:7" x14ac:dyDescent="0.2">
      <c r="E1861" t="s">
        <v>14</v>
      </c>
    </row>
    <row r="1862" spans="4:7" x14ac:dyDescent="0.2">
      <c r="F1862" t="s">
        <v>5</v>
      </c>
    </row>
    <row r="1863" spans="4:7" x14ac:dyDescent="0.2">
      <c r="G1863" t="s">
        <v>6</v>
      </c>
    </row>
    <row r="1864" spans="4:7" x14ac:dyDescent="0.2">
      <c r="F1864" t="s">
        <v>5</v>
      </c>
    </row>
    <row r="1865" spans="4:7" x14ac:dyDescent="0.2">
      <c r="G1865" t="s">
        <v>7</v>
      </c>
    </row>
    <row r="1866" spans="4:7" x14ac:dyDescent="0.2">
      <c r="F1866" t="s">
        <v>5</v>
      </c>
    </row>
    <row r="1867" spans="4:7" x14ac:dyDescent="0.2">
      <c r="G1867" t="s">
        <v>8</v>
      </c>
    </row>
    <row r="1868" spans="4:7" x14ac:dyDescent="0.2">
      <c r="F1868" t="s">
        <v>5</v>
      </c>
    </row>
    <row r="1869" spans="4:7" x14ac:dyDescent="0.2">
      <c r="G1869" t="s">
        <v>9</v>
      </c>
    </row>
    <row r="1870" spans="4:7" x14ac:dyDescent="0.2">
      <c r="F1870" t="s">
        <v>5</v>
      </c>
    </row>
    <row r="1871" spans="4:7" x14ac:dyDescent="0.2">
      <c r="G1871" t="s">
        <v>10</v>
      </c>
    </row>
    <row r="1872" spans="4:7" x14ac:dyDescent="0.2">
      <c r="F1872" t="s">
        <v>5</v>
      </c>
    </row>
    <row r="1873" spans="4:7" x14ac:dyDescent="0.2">
      <c r="G1873" t="s">
        <v>11</v>
      </c>
    </row>
    <row r="1874" spans="4:7" x14ac:dyDescent="0.2">
      <c r="D1874" t="s">
        <v>16</v>
      </c>
    </row>
    <row r="1875" spans="4:7" x14ac:dyDescent="0.2">
      <c r="E1875" t="s">
        <v>14</v>
      </c>
    </row>
    <row r="1876" spans="4:7" x14ac:dyDescent="0.2">
      <c r="F1876" t="s">
        <v>5</v>
      </c>
    </row>
    <row r="1877" spans="4:7" x14ac:dyDescent="0.2">
      <c r="G1877" t="s">
        <v>6</v>
      </c>
    </row>
    <row r="1878" spans="4:7" x14ac:dyDescent="0.2">
      <c r="F1878" t="s">
        <v>5</v>
      </c>
    </row>
    <row r="1879" spans="4:7" x14ac:dyDescent="0.2">
      <c r="G1879" t="s">
        <v>7</v>
      </c>
    </row>
    <row r="1880" spans="4:7" x14ac:dyDescent="0.2">
      <c r="F1880" t="s">
        <v>5</v>
      </c>
    </row>
    <row r="1881" spans="4:7" x14ac:dyDescent="0.2">
      <c r="G1881" t="s">
        <v>8</v>
      </c>
    </row>
    <row r="1882" spans="4:7" x14ac:dyDescent="0.2">
      <c r="F1882" t="s">
        <v>5</v>
      </c>
    </row>
    <row r="1883" spans="4:7" x14ac:dyDescent="0.2">
      <c r="G1883" t="s">
        <v>9</v>
      </c>
    </row>
    <row r="1884" spans="4:7" x14ac:dyDescent="0.2">
      <c r="F1884" t="s">
        <v>5</v>
      </c>
    </row>
    <row r="1885" spans="4:7" x14ac:dyDescent="0.2">
      <c r="G1885" t="s">
        <v>10</v>
      </c>
    </row>
    <row r="1886" spans="4:7" x14ac:dyDescent="0.2">
      <c r="F1886" t="s">
        <v>5</v>
      </c>
    </row>
    <row r="1887" spans="4:7" x14ac:dyDescent="0.2">
      <c r="G1887" t="s">
        <v>11</v>
      </c>
    </row>
    <row r="1888" spans="4:7" x14ac:dyDescent="0.2">
      <c r="D1888" t="s">
        <v>17</v>
      </c>
    </row>
    <row r="1889" spans="5:8" x14ac:dyDescent="0.2">
      <c r="E1889" t="s">
        <v>14</v>
      </c>
    </row>
    <row r="1890" spans="5:8" x14ac:dyDescent="0.2">
      <c r="F1890" t="s">
        <v>5</v>
      </c>
    </row>
    <row r="1891" spans="5:8" x14ac:dyDescent="0.2">
      <c r="G1891" t="s">
        <v>6</v>
      </c>
      <c r="H1891" s="1"/>
    </row>
    <row r="1892" spans="5:8" s="16" customFormat="1" x14ac:dyDescent="0.2">
      <c r="H1892" s="1" t="s">
        <v>91</v>
      </c>
    </row>
    <row r="1893" spans="5:8" x14ac:dyDescent="0.2">
      <c r="F1893" t="s">
        <v>5</v>
      </c>
      <c r="H1893" s="1"/>
    </row>
    <row r="1894" spans="5:8" x14ac:dyDescent="0.2">
      <c r="G1894" t="s">
        <v>7</v>
      </c>
      <c r="H1894" s="1"/>
    </row>
    <row r="1895" spans="5:8" s="16" customFormat="1" x14ac:dyDescent="0.2">
      <c r="H1895" s="1" t="s">
        <v>91</v>
      </c>
    </row>
    <row r="1896" spans="5:8" x14ac:dyDescent="0.2">
      <c r="F1896" t="s">
        <v>5</v>
      </c>
      <c r="H1896" s="1"/>
    </row>
    <row r="1897" spans="5:8" x14ac:dyDescent="0.2">
      <c r="G1897" t="s">
        <v>8</v>
      </c>
      <c r="H1897" s="1"/>
    </row>
    <row r="1898" spans="5:8" s="16" customFormat="1" x14ac:dyDescent="0.2">
      <c r="H1898" s="1" t="s">
        <v>91</v>
      </c>
    </row>
    <row r="1899" spans="5:8" x14ac:dyDescent="0.2">
      <c r="F1899" t="s">
        <v>5</v>
      </c>
      <c r="H1899" s="1"/>
    </row>
    <row r="1900" spans="5:8" x14ac:dyDescent="0.2">
      <c r="G1900" t="s">
        <v>9</v>
      </c>
      <c r="H1900" s="1"/>
    </row>
    <row r="1901" spans="5:8" s="16" customFormat="1" x14ac:dyDescent="0.2">
      <c r="H1901" s="1" t="s">
        <v>63</v>
      </c>
    </row>
    <row r="1902" spans="5:8" x14ac:dyDescent="0.2">
      <c r="F1902" t="s">
        <v>5</v>
      </c>
      <c r="H1902" s="1"/>
    </row>
    <row r="1903" spans="5:8" x14ac:dyDescent="0.2">
      <c r="G1903" t="s">
        <v>10</v>
      </c>
      <c r="H1903" s="1"/>
    </row>
    <row r="1904" spans="5:8" s="16" customFormat="1" x14ac:dyDescent="0.2">
      <c r="H1904" s="1" t="s">
        <v>90</v>
      </c>
    </row>
    <row r="1905" spans="4:8" x14ac:dyDescent="0.2">
      <c r="F1905" t="s">
        <v>5</v>
      </c>
      <c r="H1905" s="1"/>
    </row>
    <row r="1906" spans="4:8" x14ac:dyDescent="0.2">
      <c r="G1906" t="s">
        <v>11</v>
      </c>
      <c r="H1906" s="1"/>
    </row>
    <row r="1907" spans="4:8" s="16" customFormat="1" x14ac:dyDescent="0.2">
      <c r="H1907" s="1" t="s">
        <v>90</v>
      </c>
    </row>
    <row r="1908" spans="4:8" s="16" customFormat="1" x14ac:dyDescent="0.2">
      <c r="D1908" s="16" t="s">
        <v>18</v>
      </c>
    </row>
    <row r="1909" spans="4:8" s="16" customFormat="1" x14ac:dyDescent="0.2">
      <c r="E1909" s="16" t="s">
        <v>4</v>
      </c>
    </row>
    <row r="1910" spans="4:8" s="16" customFormat="1" x14ac:dyDescent="0.2">
      <c r="F1910" s="16" t="s">
        <v>5</v>
      </c>
    </row>
    <row r="1911" spans="4:8" s="16" customFormat="1" x14ac:dyDescent="0.2">
      <c r="G1911" s="16" t="s">
        <v>6</v>
      </c>
    </row>
    <row r="1912" spans="4:8" s="16" customFormat="1" x14ac:dyDescent="0.2">
      <c r="H1912" s="1" t="s">
        <v>86</v>
      </c>
    </row>
    <row r="1913" spans="4:8" s="16" customFormat="1" x14ac:dyDescent="0.2">
      <c r="F1913" s="16" t="s">
        <v>5</v>
      </c>
      <c r="H1913" s="1"/>
    </row>
    <row r="1914" spans="4:8" s="16" customFormat="1" x14ac:dyDescent="0.2">
      <c r="G1914" s="16" t="s">
        <v>7</v>
      </c>
      <c r="H1914" s="1"/>
    </row>
    <row r="1915" spans="4:8" s="16" customFormat="1" x14ac:dyDescent="0.2">
      <c r="H1915" s="1" t="s">
        <v>86</v>
      </c>
    </row>
    <row r="1916" spans="4:8" s="16" customFormat="1" x14ac:dyDescent="0.2">
      <c r="F1916" s="16" t="s">
        <v>5</v>
      </c>
      <c r="H1916" s="1"/>
    </row>
    <row r="1917" spans="4:8" s="16" customFormat="1" x14ac:dyDescent="0.2">
      <c r="G1917" s="16" t="s">
        <v>8</v>
      </c>
      <c r="H1917" s="1"/>
    </row>
    <row r="1918" spans="4:8" s="16" customFormat="1" x14ac:dyDescent="0.2">
      <c r="H1918" s="1" t="s">
        <v>86</v>
      </c>
    </row>
    <row r="1919" spans="4:8" s="16" customFormat="1" x14ac:dyDescent="0.2">
      <c r="F1919" s="16" t="s">
        <v>5</v>
      </c>
      <c r="H1919" s="1"/>
    </row>
    <row r="1920" spans="4:8" s="16" customFormat="1" x14ac:dyDescent="0.2">
      <c r="G1920" s="16" t="s">
        <v>9</v>
      </c>
      <c r="H1920" s="1"/>
    </row>
    <row r="1921" spans="4:8" s="16" customFormat="1" x14ac:dyDescent="0.2">
      <c r="H1921" s="1" t="s">
        <v>63</v>
      </c>
    </row>
    <row r="1922" spans="4:8" s="16" customFormat="1" x14ac:dyDescent="0.2">
      <c r="F1922" s="16" t="s">
        <v>5</v>
      </c>
      <c r="H1922" s="1"/>
    </row>
    <row r="1923" spans="4:8" s="16" customFormat="1" x14ac:dyDescent="0.2">
      <c r="G1923" s="16" t="s">
        <v>10</v>
      </c>
      <c r="H1923" s="1"/>
    </row>
    <row r="1924" spans="4:8" s="16" customFormat="1" x14ac:dyDescent="0.2">
      <c r="H1924" s="1" t="s">
        <v>90</v>
      </c>
    </row>
    <row r="1925" spans="4:8" s="16" customFormat="1" x14ac:dyDescent="0.2">
      <c r="F1925" s="16" t="s">
        <v>5</v>
      </c>
      <c r="H1925" s="1"/>
    </row>
    <row r="1926" spans="4:8" s="16" customFormat="1" x14ac:dyDescent="0.2">
      <c r="G1926" s="16" t="s">
        <v>11</v>
      </c>
      <c r="H1926" s="1"/>
    </row>
    <row r="1927" spans="4:8" s="16" customFormat="1" x14ac:dyDescent="0.2">
      <c r="H1927" s="1" t="s">
        <v>90</v>
      </c>
    </row>
    <row r="1928" spans="4:8" x14ac:dyDescent="0.2">
      <c r="D1928" t="s">
        <v>19</v>
      </c>
    </row>
    <row r="1929" spans="4:8" x14ac:dyDescent="0.2">
      <c r="E1929" t="s">
        <v>14</v>
      </c>
    </row>
    <row r="1930" spans="4:8" x14ac:dyDescent="0.2">
      <c r="F1930" t="s">
        <v>5</v>
      </c>
    </row>
    <row r="1931" spans="4:8" x14ac:dyDescent="0.2">
      <c r="G1931" t="s">
        <v>6</v>
      </c>
    </row>
    <row r="1932" spans="4:8" x14ac:dyDescent="0.2">
      <c r="F1932" t="s">
        <v>5</v>
      </c>
    </row>
    <row r="1933" spans="4:8" x14ac:dyDescent="0.2">
      <c r="G1933" t="s">
        <v>7</v>
      </c>
    </row>
    <row r="1934" spans="4:8" x14ac:dyDescent="0.2">
      <c r="F1934" t="s">
        <v>5</v>
      </c>
    </row>
    <row r="1935" spans="4:8" x14ac:dyDescent="0.2">
      <c r="G1935" t="s">
        <v>8</v>
      </c>
    </row>
    <row r="1936" spans="4:8" x14ac:dyDescent="0.2">
      <c r="F1936" t="s">
        <v>5</v>
      </c>
    </row>
    <row r="1937" spans="4:8" x14ac:dyDescent="0.2">
      <c r="G1937" t="s">
        <v>9</v>
      </c>
    </row>
    <row r="1938" spans="4:8" x14ac:dyDescent="0.2">
      <c r="F1938" t="s">
        <v>5</v>
      </c>
    </row>
    <row r="1939" spans="4:8" x14ac:dyDescent="0.2">
      <c r="G1939" t="s">
        <v>10</v>
      </c>
    </row>
    <row r="1940" spans="4:8" x14ac:dyDescent="0.2">
      <c r="F1940" t="s">
        <v>5</v>
      </c>
    </row>
    <row r="1941" spans="4:8" x14ac:dyDescent="0.2">
      <c r="G1941" t="s">
        <v>11</v>
      </c>
    </row>
    <row r="1942" spans="4:8" x14ac:dyDescent="0.2">
      <c r="D1942" t="s">
        <v>20</v>
      </c>
    </row>
    <row r="1943" spans="4:8" x14ac:dyDescent="0.2">
      <c r="E1943" t="s">
        <v>4</v>
      </c>
    </row>
    <row r="1944" spans="4:8" x14ac:dyDescent="0.2">
      <c r="F1944" t="s">
        <v>5</v>
      </c>
    </row>
    <row r="1945" spans="4:8" x14ac:dyDescent="0.2">
      <c r="G1945" t="s">
        <v>6</v>
      </c>
    </row>
    <row r="1946" spans="4:8" s="14" customFormat="1" x14ac:dyDescent="0.2">
      <c r="H1946" s="1" t="s">
        <v>88</v>
      </c>
    </row>
    <row r="1947" spans="4:8" x14ac:dyDescent="0.2">
      <c r="F1947" t="s">
        <v>5</v>
      </c>
    </row>
    <row r="1948" spans="4:8" x14ac:dyDescent="0.2">
      <c r="G1948" t="s">
        <v>7</v>
      </c>
    </row>
    <row r="1949" spans="4:8" s="14" customFormat="1" x14ac:dyDescent="0.2">
      <c r="H1949" s="1" t="s">
        <v>88</v>
      </c>
    </row>
    <row r="1950" spans="4:8" x14ac:dyDescent="0.2">
      <c r="F1950" t="s">
        <v>5</v>
      </c>
    </row>
    <row r="1951" spans="4:8" x14ac:dyDescent="0.2">
      <c r="G1951" t="s">
        <v>8</v>
      </c>
    </row>
    <row r="1952" spans="4:8" s="14" customFormat="1" x14ac:dyDescent="0.2">
      <c r="H1952" s="1" t="s">
        <v>88</v>
      </c>
    </row>
    <row r="1953" spans="4:8" x14ac:dyDescent="0.2">
      <c r="F1953" t="s">
        <v>5</v>
      </c>
    </row>
    <row r="1954" spans="4:8" x14ac:dyDescent="0.2">
      <c r="G1954" t="s">
        <v>9</v>
      </c>
    </row>
    <row r="1955" spans="4:8" s="14" customFormat="1" x14ac:dyDescent="0.2">
      <c r="H1955" s="14" t="s">
        <v>86</v>
      </c>
    </row>
    <row r="1956" spans="4:8" x14ac:dyDescent="0.2">
      <c r="F1956" t="s">
        <v>5</v>
      </c>
    </row>
    <row r="1957" spans="4:8" x14ac:dyDescent="0.2">
      <c r="G1957" t="s">
        <v>10</v>
      </c>
    </row>
    <row r="1958" spans="4:8" s="14" customFormat="1" x14ac:dyDescent="0.2">
      <c r="H1958" s="1" t="s">
        <v>89</v>
      </c>
    </row>
    <row r="1959" spans="4:8" x14ac:dyDescent="0.2">
      <c r="F1959" t="s">
        <v>5</v>
      </c>
    </row>
    <row r="1960" spans="4:8" x14ac:dyDescent="0.2">
      <c r="G1960" t="s">
        <v>11</v>
      </c>
    </row>
    <row r="1961" spans="4:8" s="14" customFormat="1" x14ac:dyDescent="0.2">
      <c r="H1961" s="1" t="s">
        <v>89</v>
      </c>
    </row>
    <row r="1962" spans="4:8" x14ac:dyDescent="0.2">
      <c r="D1962" t="s">
        <v>21</v>
      </c>
    </row>
    <row r="1963" spans="4:8" x14ac:dyDescent="0.2">
      <c r="E1963" t="s">
        <v>4</v>
      </c>
    </row>
    <row r="1964" spans="4:8" x14ac:dyDescent="0.2">
      <c r="F1964" t="s">
        <v>5</v>
      </c>
    </row>
    <row r="1965" spans="4:8" x14ac:dyDescent="0.2">
      <c r="G1965" t="s">
        <v>6</v>
      </c>
    </row>
    <row r="1966" spans="4:8" x14ac:dyDescent="0.2">
      <c r="F1966" t="s">
        <v>5</v>
      </c>
    </row>
    <row r="1967" spans="4:8" x14ac:dyDescent="0.2">
      <c r="G1967" t="s">
        <v>7</v>
      </c>
    </row>
    <row r="1968" spans="4:8" x14ac:dyDescent="0.2">
      <c r="F1968" t="s">
        <v>5</v>
      </c>
    </row>
    <row r="1969" spans="4:7" x14ac:dyDescent="0.2">
      <c r="G1969" t="s">
        <v>8</v>
      </c>
    </row>
    <row r="1970" spans="4:7" x14ac:dyDescent="0.2">
      <c r="F1970" t="s">
        <v>5</v>
      </c>
    </row>
    <row r="1971" spans="4:7" x14ac:dyDescent="0.2">
      <c r="G1971" t="s">
        <v>9</v>
      </c>
    </row>
    <row r="1972" spans="4:7" x14ac:dyDescent="0.2">
      <c r="F1972" t="s">
        <v>5</v>
      </c>
    </row>
    <row r="1973" spans="4:7" x14ac:dyDescent="0.2">
      <c r="G1973" t="s">
        <v>10</v>
      </c>
    </row>
    <row r="1974" spans="4:7" x14ac:dyDescent="0.2">
      <c r="F1974" t="s">
        <v>5</v>
      </c>
    </row>
    <row r="1975" spans="4:7" x14ac:dyDescent="0.2">
      <c r="G1975" t="s">
        <v>11</v>
      </c>
    </row>
    <row r="1976" spans="4:7" x14ac:dyDescent="0.2">
      <c r="D1976" t="s">
        <v>22</v>
      </c>
    </row>
    <row r="1977" spans="4:7" x14ac:dyDescent="0.2">
      <c r="E1977" t="s">
        <v>4</v>
      </c>
    </row>
    <row r="1978" spans="4:7" x14ac:dyDescent="0.2">
      <c r="F1978" t="s">
        <v>5</v>
      </c>
    </row>
    <row r="1979" spans="4:7" x14ac:dyDescent="0.2">
      <c r="G1979" t="s">
        <v>6</v>
      </c>
    </row>
    <row r="1980" spans="4:7" x14ac:dyDescent="0.2">
      <c r="F1980" t="s">
        <v>5</v>
      </c>
    </row>
    <row r="1981" spans="4:7" x14ac:dyDescent="0.2">
      <c r="G1981" t="s">
        <v>7</v>
      </c>
    </row>
    <row r="1982" spans="4:7" x14ac:dyDescent="0.2">
      <c r="F1982" t="s">
        <v>5</v>
      </c>
    </row>
    <row r="1983" spans="4:7" x14ac:dyDescent="0.2">
      <c r="G1983" t="s">
        <v>8</v>
      </c>
    </row>
    <row r="1984" spans="4:7" x14ac:dyDescent="0.2">
      <c r="F1984" t="s">
        <v>5</v>
      </c>
    </row>
    <row r="1985" spans="4:7" x14ac:dyDescent="0.2">
      <c r="G1985" t="s">
        <v>9</v>
      </c>
    </row>
    <row r="1986" spans="4:7" x14ac:dyDescent="0.2">
      <c r="F1986" t="s">
        <v>5</v>
      </c>
    </row>
    <row r="1987" spans="4:7" x14ac:dyDescent="0.2">
      <c r="G1987" t="s">
        <v>10</v>
      </c>
    </row>
    <row r="1988" spans="4:7" x14ac:dyDescent="0.2">
      <c r="F1988" t="s">
        <v>5</v>
      </c>
    </row>
    <row r="1989" spans="4:7" x14ac:dyDescent="0.2">
      <c r="G1989" t="s">
        <v>11</v>
      </c>
    </row>
    <row r="1990" spans="4:7" x14ac:dyDescent="0.2">
      <c r="D1990" t="s">
        <v>23</v>
      </c>
    </row>
    <row r="1991" spans="4:7" x14ac:dyDescent="0.2">
      <c r="E1991" t="s">
        <v>4</v>
      </c>
    </row>
    <row r="1992" spans="4:7" x14ac:dyDescent="0.2">
      <c r="F1992" t="s">
        <v>5</v>
      </c>
    </row>
    <row r="1993" spans="4:7" x14ac:dyDescent="0.2">
      <c r="G1993" t="s">
        <v>6</v>
      </c>
    </row>
    <row r="1994" spans="4:7" x14ac:dyDescent="0.2">
      <c r="F1994" t="s">
        <v>5</v>
      </c>
    </row>
    <row r="1995" spans="4:7" x14ac:dyDescent="0.2">
      <c r="G1995" t="s">
        <v>7</v>
      </c>
    </row>
    <row r="1996" spans="4:7" x14ac:dyDescent="0.2">
      <c r="F1996" t="s">
        <v>5</v>
      </c>
    </row>
    <row r="1997" spans="4:7" x14ac:dyDescent="0.2">
      <c r="G1997" t="s">
        <v>8</v>
      </c>
    </row>
    <row r="1998" spans="4:7" x14ac:dyDescent="0.2">
      <c r="F1998" t="s">
        <v>5</v>
      </c>
    </row>
    <row r="1999" spans="4:7" x14ac:dyDescent="0.2">
      <c r="G1999" t="s">
        <v>9</v>
      </c>
    </row>
    <row r="2000" spans="4:7" x14ac:dyDescent="0.2">
      <c r="F2000" t="s">
        <v>5</v>
      </c>
    </row>
    <row r="2001" spans="4:8" x14ac:dyDescent="0.2">
      <c r="G2001" t="s">
        <v>10</v>
      </c>
    </row>
    <row r="2002" spans="4:8" x14ac:dyDescent="0.2">
      <c r="F2002" t="s">
        <v>5</v>
      </c>
    </row>
    <row r="2003" spans="4:8" x14ac:dyDescent="0.2">
      <c r="G2003" t="s">
        <v>11</v>
      </c>
    </row>
    <row r="2004" spans="4:8" s="14" customFormat="1" x14ac:dyDescent="0.2">
      <c r="D2004" s="14" t="s">
        <v>24</v>
      </c>
    </row>
    <row r="2005" spans="4:8" s="14" customFormat="1" x14ac:dyDescent="0.2">
      <c r="E2005" s="14" t="s">
        <v>14</v>
      </c>
    </row>
    <row r="2006" spans="4:8" s="14" customFormat="1" x14ac:dyDescent="0.2">
      <c r="F2006" s="14" t="s">
        <v>5</v>
      </c>
    </row>
    <row r="2007" spans="4:8" s="14" customFormat="1" x14ac:dyDescent="0.2">
      <c r="G2007" s="14" t="s">
        <v>6</v>
      </c>
    </row>
    <row r="2008" spans="4:8" s="14" customFormat="1" x14ac:dyDescent="0.2">
      <c r="H2008" s="1" t="s">
        <v>86</v>
      </c>
    </row>
    <row r="2009" spans="4:8" s="14" customFormat="1" x14ac:dyDescent="0.2">
      <c r="F2009" s="14" t="s">
        <v>5</v>
      </c>
    </row>
    <row r="2010" spans="4:8" s="14" customFormat="1" x14ac:dyDescent="0.2">
      <c r="G2010" s="14" t="s">
        <v>7</v>
      </c>
    </row>
    <row r="2011" spans="4:8" s="14" customFormat="1" x14ac:dyDescent="0.2">
      <c r="H2011" s="1" t="s">
        <v>86</v>
      </c>
    </row>
    <row r="2012" spans="4:8" s="14" customFormat="1" x14ac:dyDescent="0.2">
      <c r="F2012" s="14" t="s">
        <v>5</v>
      </c>
    </row>
    <row r="2013" spans="4:8" s="14" customFormat="1" x14ac:dyDescent="0.2">
      <c r="G2013" s="14" t="s">
        <v>8</v>
      </c>
    </row>
    <row r="2014" spans="4:8" s="14" customFormat="1" x14ac:dyDescent="0.2">
      <c r="H2014" s="1" t="s">
        <v>86</v>
      </c>
    </row>
    <row r="2015" spans="4:8" s="14" customFormat="1" x14ac:dyDescent="0.2">
      <c r="F2015" s="14" t="s">
        <v>5</v>
      </c>
    </row>
    <row r="2016" spans="4:8" s="14" customFormat="1" x14ac:dyDescent="0.2">
      <c r="G2016" s="14" t="s">
        <v>9</v>
      </c>
    </row>
    <row r="2017" spans="4:8" s="14" customFormat="1" x14ac:dyDescent="0.2">
      <c r="H2017" s="1" t="s">
        <v>86</v>
      </c>
    </row>
    <row r="2018" spans="4:8" s="14" customFormat="1" x14ac:dyDescent="0.2">
      <c r="F2018" s="14" t="s">
        <v>5</v>
      </c>
    </row>
    <row r="2019" spans="4:8" s="14" customFormat="1" x14ac:dyDescent="0.2">
      <c r="G2019" s="14" t="s">
        <v>10</v>
      </c>
    </row>
    <row r="2020" spans="4:8" s="14" customFormat="1" x14ac:dyDescent="0.2">
      <c r="H2020" s="1" t="s">
        <v>87</v>
      </c>
    </row>
    <row r="2021" spans="4:8" s="14" customFormat="1" x14ac:dyDescent="0.2">
      <c r="F2021" s="14" t="s">
        <v>5</v>
      </c>
    </row>
    <row r="2022" spans="4:8" s="14" customFormat="1" x14ac:dyDescent="0.2">
      <c r="G2022" s="14" t="s">
        <v>11</v>
      </c>
    </row>
    <row r="2023" spans="4:8" s="14" customFormat="1" x14ac:dyDescent="0.2">
      <c r="H2023" s="1" t="s">
        <v>87</v>
      </c>
    </row>
    <row r="2024" spans="4:8" x14ac:dyDescent="0.2">
      <c r="D2024" t="s">
        <v>25</v>
      </c>
    </row>
    <row r="2025" spans="4:8" x14ac:dyDescent="0.2">
      <c r="E2025" t="s">
        <v>4</v>
      </c>
    </row>
    <row r="2026" spans="4:8" x14ac:dyDescent="0.2">
      <c r="F2026" t="s">
        <v>5</v>
      </c>
    </row>
    <row r="2027" spans="4:8" x14ac:dyDescent="0.2">
      <c r="G2027" t="s">
        <v>6</v>
      </c>
    </row>
    <row r="2028" spans="4:8" x14ac:dyDescent="0.2">
      <c r="F2028" t="s">
        <v>5</v>
      </c>
    </row>
    <row r="2029" spans="4:8" x14ac:dyDescent="0.2">
      <c r="G2029" t="s">
        <v>7</v>
      </c>
    </row>
    <row r="2030" spans="4:8" x14ac:dyDescent="0.2">
      <c r="F2030" t="s">
        <v>5</v>
      </c>
    </row>
    <row r="2031" spans="4:8" x14ac:dyDescent="0.2">
      <c r="G2031" t="s">
        <v>8</v>
      </c>
    </row>
    <row r="2032" spans="4:8" x14ac:dyDescent="0.2">
      <c r="F2032" t="s">
        <v>5</v>
      </c>
    </row>
    <row r="2033" spans="4:7" x14ac:dyDescent="0.2">
      <c r="G2033" t="s">
        <v>9</v>
      </c>
    </row>
    <row r="2034" spans="4:7" x14ac:dyDescent="0.2">
      <c r="F2034" t="s">
        <v>5</v>
      </c>
    </row>
    <row r="2035" spans="4:7" x14ac:dyDescent="0.2">
      <c r="G2035" t="s">
        <v>10</v>
      </c>
    </row>
    <row r="2036" spans="4:7" x14ac:dyDescent="0.2">
      <c r="F2036" t="s">
        <v>5</v>
      </c>
    </row>
    <row r="2037" spans="4:7" x14ac:dyDescent="0.2">
      <c r="G2037" t="s">
        <v>11</v>
      </c>
    </row>
    <row r="2038" spans="4:7" x14ac:dyDescent="0.2">
      <c r="D2038" t="s">
        <v>26</v>
      </c>
    </row>
    <row r="2039" spans="4:7" x14ac:dyDescent="0.2">
      <c r="E2039" t="s">
        <v>14</v>
      </c>
    </row>
    <row r="2040" spans="4:7" x14ac:dyDescent="0.2">
      <c r="F2040" t="s">
        <v>5</v>
      </c>
    </row>
    <row r="2041" spans="4:7" x14ac:dyDescent="0.2">
      <c r="G2041" t="s">
        <v>6</v>
      </c>
    </row>
    <row r="2042" spans="4:7" x14ac:dyDescent="0.2">
      <c r="F2042" t="s">
        <v>5</v>
      </c>
    </row>
    <row r="2043" spans="4:7" x14ac:dyDescent="0.2">
      <c r="G2043" t="s">
        <v>7</v>
      </c>
    </row>
    <row r="2044" spans="4:7" x14ac:dyDescent="0.2">
      <c r="F2044" t="s">
        <v>5</v>
      </c>
    </row>
    <row r="2045" spans="4:7" x14ac:dyDescent="0.2">
      <c r="G2045" t="s">
        <v>8</v>
      </c>
    </row>
    <row r="2046" spans="4:7" x14ac:dyDescent="0.2">
      <c r="F2046" t="s">
        <v>5</v>
      </c>
    </row>
    <row r="2047" spans="4:7" x14ac:dyDescent="0.2">
      <c r="G2047" t="s">
        <v>9</v>
      </c>
    </row>
    <row r="2048" spans="4:7" x14ac:dyDescent="0.2">
      <c r="F2048" t="s">
        <v>5</v>
      </c>
    </row>
    <row r="2049" spans="6:7" x14ac:dyDescent="0.2">
      <c r="G2049" t="s">
        <v>10</v>
      </c>
    </row>
    <row r="2050" spans="6:7" x14ac:dyDescent="0.2">
      <c r="F2050" t="s">
        <v>5</v>
      </c>
    </row>
    <row r="2051" spans="6:7" x14ac:dyDescent="0.2">
      <c r="G2051" t="s">
        <v>11</v>
      </c>
    </row>
    <row r="2052" spans="6:7" collapsed="1" x14ac:dyDescent="0.2"/>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262"/>
  <sheetViews>
    <sheetView topLeftCell="A1343" zoomScale="70" zoomScaleNormal="70" workbookViewId="0">
      <selection activeCell="A3234" sqref="A3234:F3234"/>
    </sheetView>
  </sheetViews>
  <sheetFormatPr baseColWidth="10" defaultColWidth="9.1640625" defaultRowHeight="15" x14ac:dyDescent="0.2"/>
  <cols>
    <col min="1" max="5" width="9.1640625" style="64"/>
    <col min="6" max="6" width="11.33203125" style="20" customWidth="1"/>
    <col min="7" max="7" width="38.1640625" style="20" customWidth="1"/>
    <col min="8" max="8" width="10.6640625" style="20" bestFit="1" customWidth="1"/>
    <col min="9" max="9" width="9.1640625" style="20"/>
    <col min="10" max="10" width="10.6640625" style="20" bestFit="1" customWidth="1"/>
    <col min="11" max="11" width="9.1640625" style="20"/>
    <col min="12" max="12" width="9.1640625" style="25"/>
    <col min="13" max="16384" width="9.1640625" style="20"/>
  </cols>
  <sheetData>
    <row r="1" spans="6:13" s="64" customFormat="1" x14ac:dyDescent="0.2">
      <c r="F1" s="20" t="s">
        <v>0</v>
      </c>
    </row>
    <row r="2" spans="6:13" s="64" customFormat="1" x14ac:dyDescent="0.2">
      <c r="F2" s="67" t="s">
        <v>223</v>
      </c>
      <c r="G2" s="67" t="s">
        <v>224</v>
      </c>
      <c r="H2" s="66">
        <v>43101</v>
      </c>
      <c r="I2" s="67" t="s">
        <v>225</v>
      </c>
      <c r="J2" s="66"/>
    </row>
    <row r="3" spans="6:13" s="64" customFormat="1" x14ac:dyDescent="0.2">
      <c r="F3" s="67" t="s">
        <v>122</v>
      </c>
      <c r="G3" s="64" t="s">
        <v>226</v>
      </c>
      <c r="H3" s="66"/>
      <c r="J3" s="66"/>
    </row>
    <row r="4" spans="6:13" s="64" customFormat="1" x14ac:dyDescent="0.2">
      <c r="F4" s="64" t="s">
        <v>231</v>
      </c>
      <c r="H4" s="66"/>
      <c r="J4" s="66"/>
    </row>
    <row r="5" spans="6:13" x14ac:dyDescent="0.2">
      <c r="F5" s="67" t="s">
        <v>227</v>
      </c>
      <c r="G5" s="20" t="s">
        <v>228</v>
      </c>
    </row>
    <row r="6" spans="6:13" s="64" customFormat="1" x14ac:dyDescent="0.2">
      <c r="F6" s="67" t="s">
        <v>229</v>
      </c>
      <c r="G6" s="64" t="s">
        <v>230</v>
      </c>
    </row>
    <row r="7" spans="6:13" s="64" customFormat="1" x14ac:dyDescent="0.2"/>
    <row r="8" spans="6:13" x14ac:dyDescent="0.2">
      <c r="G8" s="20" t="s">
        <v>1</v>
      </c>
    </row>
    <row r="9" spans="6:13" x14ac:dyDescent="0.2">
      <c r="H9" s="20" t="s">
        <v>2</v>
      </c>
    </row>
    <row r="10" spans="6:13" x14ac:dyDescent="0.2">
      <c r="I10" s="20" t="s">
        <v>3</v>
      </c>
    </row>
    <row r="11" spans="6:13" x14ac:dyDescent="0.2">
      <c r="J11" s="20" t="s">
        <v>4</v>
      </c>
    </row>
    <row r="12" spans="6:13" x14ac:dyDescent="0.2">
      <c r="K12" s="20" t="s">
        <v>5</v>
      </c>
    </row>
    <row r="13" spans="6:13" x14ac:dyDescent="0.2">
      <c r="M13" s="20" t="s">
        <v>6</v>
      </c>
    </row>
    <row r="14" spans="6:13" x14ac:dyDescent="0.2">
      <c r="K14" s="20" t="s">
        <v>5</v>
      </c>
    </row>
    <row r="15" spans="6:13" x14ac:dyDescent="0.2">
      <c r="M15" s="20" t="s">
        <v>7</v>
      </c>
    </row>
    <row r="16" spans="6:13" x14ac:dyDescent="0.2">
      <c r="K16" s="20" t="s">
        <v>5</v>
      </c>
    </row>
    <row r="17" spans="9:13" x14ac:dyDescent="0.2">
      <c r="M17" s="20" t="s">
        <v>8</v>
      </c>
    </row>
    <row r="18" spans="9:13" x14ac:dyDescent="0.2">
      <c r="K18" s="20" t="s">
        <v>5</v>
      </c>
    </row>
    <row r="19" spans="9:13" x14ac:dyDescent="0.2">
      <c r="M19" s="20" t="s">
        <v>9</v>
      </c>
    </row>
    <row r="20" spans="9:13" x14ac:dyDescent="0.2">
      <c r="K20" s="20" t="s">
        <v>5</v>
      </c>
    </row>
    <row r="21" spans="9:13" x14ac:dyDescent="0.2">
      <c r="M21" s="20" t="s">
        <v>10</v>
      </c>
    </row>
    <row r="22" spans="9:13" x14ac:dyDescent="0.2">
      <c r="K22" s="20" t="s">
        <v>5</v>
      </c>
    </row>
    <row r="23" spans="9:13" x14ac:dyDescent="0.2">
      <c r="M23" s="20" t="s">
        <v>11</v>
      </c>
    </row>
    <row r="24" spans="9:13" x14ac:dyDescent="0.2">
      <c r="I24" s="20" t="s">
        <v>12</v>
      </c>
    </row>
    <row r="25" spans="9:13" x14ac:dyDescent="0.2">
      <c r="J25" s="20" t="s">
        <v>4</v>
      </c>
    </row>
    <row r="26" spans="9:13" x14ac:dyDescent="0.2">
      <c r="K26" s="20" t="s">
        <v>5</v>
      </c>
    </row>
    <row r="27" spans="9:13" x14ac:dyDescent="0.2">
      <c r="M27" s="20" t="s">
        <v>6</v>
      </c>
    </row>
    <row r="28" spans="9:13" x14ac:dyDescent="0.2">
      <c r="K28" s="20" t="s">
        <v>5</v>
      </c>
    </row>
    <row r="29" spans="9:13" x14ac:dyDescent="0.2">
      <c r="M29" s="20" t="s">
        <v>7</v>
      </c>
    </row>
    <row r="30" spans="9:13" x14ac:dyDescent="0.2">
      <c r="K30" s="20" t="s">
        <v>5</v>
      </c>
    </row>
    <row r="31" spans="9:13" x14ac:dyDescent="0.2">
      <c r="M31" s="20" t="s">
        <v>8</v>
      </c>
    </row>
    <row r="32" spans="9:13" x14ac:dyDescent="0.2">
      <c r="K32" s="20" t="s">
        <v>5</v>
      </c>
    </row>
    <row r="33" spans="9:13" x14ac:dyDescent="0.2">
      <c r="M33" s="20" t="s">
        <v>9</v>
      </c>
    </row>
    <row r="34" spans="9:13" x14ac:dyDescent="0.2">
      <c r="K34" s="20" t="s">
        <v>5</v>
      </c>
    </row>
    <row r="35" spans="9:13" x14ac:dyDescent="0.2">
      <c r="M35" s="20" t="s">
        <v>10</v>
      </c>
    </row>
    <row r="36" spans="9:13" x14ac:dyDescent="0.2">
      <c r="K36" s="20" t="s">
        <v>5</v>
      </c>
    </row>
    <row r="37" spans="9:13" x14ac:dyDescent="0.2">
      <c r="M37" s="20" t="s">
        <v>11</v>
      </c>
    </row>
    <row r="38" spans="9:13" x14ac:dyDescent="0.2">
      <c r="I38" s="20" t="s">
        <v>13</v>
      </c>
    </row>
    <row r="39" spans="9:13" x14ac:dyDescent="0.2">
      <c r="J39" s="20" t="s">
        <v>14</v>
      </c>
    </row>
    <row r="40" spans="9:13" x14ac:dyDescent="0.2">
      <c r="K40" s="20" t="s">
        <v>5</v>
      </c>
    </row>
    <row r="41" spans="9:13" x14ac:dyDescent="0.2">
      <c r="M41" s="20" t="s">
        <v>6</v>
      </c>
    </row>
    <row r="42" spans="9:13" x14ac:dyDescent="0.2">
      <c r="K42" s="20" t="s">
        <v>5</v>
      </c>
    </row>
    <row r="43" spans="9:13" x14ac:dyDescent="0.2">
      <c r="M43" s="20" t="s">
        <v>7</v>
      </c>
    </row>
    <row r="44" spans="9:13" x14ac:dyDescent="0.2">
      <c r="K44" s="20" t="s">
        <v>5</v>
      </c>
    </row>
    <row r="45" spans="9:13" x14ac:dyDescent="0.2">
      <c r="M45" s="20" t="s">
        <v>8</v>
      </c>
    </row>
    <row r="46" spans="9:13" x14ac:dyDescent="0.2">
      <c r="K46" s="20" t="s">
        <v>5</v>
      </c>
    </row>
    <row r="47" spans="9:13" x14ac:dyDescent="0.2">
      <c r="M47" s="20" t="s">
        <v>9</v>
      </c>
    </row>
    <row r="48" spans="9:13" x14ac:dyDescent="0.2">
      <c r="K48" s="20" t="s">
        <v>5</v>
      </c>
    </row>
    <row r="49" spans="9:13" x14ac:dyDescent="0.2">
      <c r="M49" s="20" t="s">
        <v>10</v>
      </c>
    </row>
    <row r="50" spans="9:13" x14ac:dyDescent="0.2">
      <c r="K50" s="20" t="s">
        <v>5</v>
      </c>
    </row>
    <row r="51" spans="9:13" x14ac:dyDescent="0.2">
      <c r="M51" s="20" t="s">
        <v>11</v>
      </c>
    </row>
    <row r="52" spans="9:13" x14ac:dyDescent="0.2">
      <c r="I52" s="20" t="s">
        <v>15</v>
      </c>
    </row>
    <row r="53" spans="9:13" x14ac:dyDescent="0.2">
      <c r="J53" s="20" t="s">
        <v>14</v>
      </c>
    </row>
    <row r="54" spans="9:13" x14ac:dyDescent="0.2">
      <c r="K54" s="20" t="s">
        <v>5</v>
      </c>
    </row>
    <row r="55" spans="9:13" x14ac:dyDescent="0.2">
      <c r="M55" s="20" t="s">
        <v>6</v>
      </c>
    </row>
    <row r="56" spans="9:13" x14ac:dyDescent="0.2">
      <c r="K56" s="20" t="s">
        <v>5</v>
      </c>
    </row>
    <row r="57" spans="9:13" x14ac:dyDescent="0.2">
      <c r="M57" s="20" t="s">
        <v>7</v>
      </c>
    </row>
    <row r="58" spans="9:13" x14ac:dyDescent="0.2">
      <c r="K58" s="20" t="s">
        <v>5</v>
      </c>
    </row>
    <row r="59" spans="9:13" x14ac:dyDescent="0.2">
      <c r="M59" s="20" t="s">
        <v>8</v>
      </c>
    </row>
    <row r="60" spans="9:13" x14ac:dyDescent="0.2">
      <c r="K60" s="20" t="s">
        <v>5</v>
      </c>
    </row>
    <row r="61" spans="9:13" x14ac:dyDescent="0.2">
      <c r="M61" s="20" t="s">
        <v>9</v>
      </c>
    </row>
    <row r="62" spans="9:13" x14ac:dyDescent="0.2">
      <c r="K62" s="20" t="s">
        <v>5</v>
      </c>
    </row>
    <row r="63" spans="9:13" x14ac:dyDescent="0.2">
      <c r="M63" s="20" t="s">
        <v>10</v>
      </c>
    </row>
    <row r="64" spans="9:13" x14ac:dyDescent="0.2">
      <c r="K64" s="20" t="s">
        <v>5</v>
      </c>
    </row>
    <row r="65" spans="9:13" x14ac:dyDescent="0.2">
      <c r="M65" s="20" t="s">
        <v>11</v>
      </c>
    </row>
    <row r="66" spans="9:13" x14ac:dyDescent="0.2">
      <c r="I66" s="20" t="s">
        <v>16</v>
      </c>
    </row>
    <row r="67" spans="9:13" x14ac:dyDescent="0.2">
      <c r="J67" s="20" t="s">
        <v>14</v>
      </c>
    </row>
    <row r="68" spans="9:13" x14ac:dyDescent="0.2">
      <c r="K68" s="20" t="s">
        <v>5</v>
      </c>
    </row>
    <row r="69" spans="9:13" x14ac:dyDescent="0.2">
      <c r="M69" s="20" t="s">
        <v>6</v>
      </c>
    </row>
    <row r="70" spans="9:13" x14ac:dyDescent="0.2">
      <c r="K70" s="20" t="s">
        <v>5</v>
      </c>
    </row>
    <row r="71" spans="9:13" x14ac:dyDescent="0.2">
      <c r="M71" s="20" t="s">
        <v>7</v>
      </c>
    </row>
    <row r="72" spans="9:13" x14ac:dyDescent="0.2">
      <c r="K72" s="20" t="s">
        <v>5</v>
      </c>
    </row>
    <row r="73" spans="9:13" x14ac:dyDescent="0.2">
      <c r="M73" s="20" t="s">
        <v>8</v>
      </c>
    </row>
    <row r="74" spans="9:13" x14ac:dyDescent="0.2">
      <c r="K74" s="20" t="s">
        <v>5</v>
      </c>
    </row>
    <row r="75" spans="9:13" x14ac:dyDescent="0.2">
      <c r="M75" s="20" t="s">
        <v>9</v>
      </c>
    </row>
    <row r="76" spans="9:13" x14ac:dyDescent="0.2">
      <c r="K76" s="20" t="s">
        <v>5</v>
      </c>
    </row>
    <row r="77" spans="9:13" x14ac:dyDescent="0.2">
      <c r="M77" s="20" t="s">
        <v>10</v>
      </c>
    </row>
    <row r="78" spans="9:13" x14ac:dyDescent="0.2">
      <c r="K78" s="20" t="s">
        <v>5</v>
      </c>
    </row>
    <row r="79" spans="9:13" x14ac:dyDescent="0.2">
      <c r="M79" s="20" t="s">
        <v>11</v>
      </c>
    </row>
    <row r="80" spans="9:13" x14ac:dyDescent="0.2">
      <c r="I80" s="20" t="s">
        <v>17</v>
      </c>
    </row>
    <row r="81" spans="9:13" x14ac:dyDescent="0.2">
      <c r="J81" s="20" t="s">
        <v>14</v>
      </c>
    </row>
    <row r="82" spans="9:13" x14ac:dyDescent="0.2">
      <c r="K82" s="20" t="s">
        <v>5</v>
      </c>
    </row>
    <row r="83" spans="9:13" x14ac:dyDescent="0.2">
      <c r="M83" s="20" t="s">
        <v>6</v>
      </c>
    </row>
    <row r="84" spans="9:13" x14ac:dyDescent="0.2">
      <c r="K84" s="20" t="s">
        <v>5</v>
      </c>
    </row>
    <row r="85" spans="9:13" x14ac:dyDescent="0.2">
      <c r="M85" s="20" t="s">
        <v>7</v>
      </c>
    </row>
    <row r="86" spans="9:13" x14ac:dyDescent="0.2">
      <c r="K86" s="20" t="s">
        <v>5</v>
      </c>
    </row>
    <row r="87" spans="9:13" x14ac:dyDescent="0.2">
      <c r="M87" s="20" t="s">
        <v>8</v>
      </c>
    </row>
    <row r="88" spans="9:13" x14ac:dyDescent="0.2">
      <c r="K88" s="20" t="s">
        <v>5</v>
      </c>
    </row>
    <row r="89" spans="9:13" x14ac:dyDescent="0.2">
      <c r="M89" s="20" t="s">
        <v>9</v>
      </c>
    </row>
    <row r="90" spans="9:13" x14ac:dyDescent="0.2">
      <c r="K90" s="20" t="s">
        <v>5</v>
      </c>
    </row>
    <row r="91" spans="9:13" x14ac:dyDescent="0.2">
      <c r="M91" s="20" t="s">
        <v>10</v>
      </c>
    </row>
    <row r="92" spans="9:13" x14ac:dyDescent="0.2">
      <c r="K92" s="20" t="s">
        <v>5</v>
      </c>
    </row>
    <row r="93" spans="9:13" x14ac:dyDescent="0.2">
      <c r="M93" s="20" t="s">
        <v>11</v>
      </c>
    </row>
    <row r="94" spans="9:13" x14ac:dyDescent="0.2">
      <c r="I94" s="20" t="s">
        <v>18</v>
      </c>
    </row>
    <row r="95" spans="9:13" x14ac:dyDescent="0.2">
      <c r="J95" s="20" t="s">
        <v>4</v>
      </c>
    </row>
    <row r="96" spans="9:13" x14ac:dyDescent="0.2">
      <c r="K96" s="20" t="s">
        <v>5</v>
      </c>
    </row>
    <row r="97" spans="9:13" x14ac:dyDescent="0.2">
      <c r="M97" s="20" t="s">
        <v>6</v>
      </c>
    </row>
    <row r="98" spans="9:13" x14ac:dyDescent="0.2">
      <c r="K98" s="20" t="s">
        <v>5</v>
      </c>
    </row>
    <row r="99" spans="9:13" x14ac:dyDescent="0.2">
      <c r="M99" s="20" t="s">
        <v>7</v>
      </c>
    </row>
    <row r="100" spans="9:13" x14ac:dyDescent="0.2">
      <c r="K100" s="20" t="s">
        <v>5</v>
      </c>
    </row>
    <row r="101" spans="9:13" x14ac:dyDescent="0.2">
      <c r="M101" s="20" t="s">
        <v>8</v>
      </c>
    </row>
    <row r="102" spans="9:13" x14ac:dyDescent="0.2">
      <c r="K102" s="20" t="s">
        <v>5</v>
      </c>
    </row>
    <row r="103" spans="9:13" x14ac:dyDescent="0.2">
      <c r="M103" s="20" t="s">
        <v>9</v>
      </c>
    </row>
    <row r="104" spans="9:13" x14ac:dyDescent="0.2">
      <c r="K104" s="20" t="s">
        <v>5</v>
      </c>
    </row>
    <row r="105" spans="9:13" x14ac:dyDescent="0.2">
      <c r="M105" s="20" t="s">
        <v>10</v>
      </c>
    </row>
    <row r="106" spans="9:13" x14ac:dyDescent="0.2">
      <c r="K106" s="20" t="s">
        <v>5</v>
      </c>
    </row>
    <row r="107" spans="9:13" x14ac:dyDescent="0.2">
      <c r="M107" s="20" t="s">
        <v>11</v>
      </c>
    </row>
    <row r="108" spans="9:13" x14ac:dyDescent="0.2">
      <c r="I108" s="20" t="s">
        <v>19</v>
      </c>
    </row>
    <row r="109" spans="9:13" x14ac:dyDescent="0.2">
      <c r="J109" s="20" t="s">
        <v>14</v>
      </c>
    </row>
    <row r="110" spans="9:13" x14ac:dyDescent="0.2">
      <c r="K110" s="20" t="s">
        <v>5</v>
      </c>
    </row>
    <row r="111" spans="9:13" x14ac:dyDescent="0.2">
      <c r="M111" s="20" t="s">
        <v>6</v>
      </c>
    </row>
    <row r="112" spans="9:13" x14ac:dyDescent="0.2">
      <c r="K112" s="20" t="s">
        <v>5</v>
      </c>
    </row>
    <row r="113" spans="9:13" x14ac:dyDescent="0.2">
      <c r="M113" s="20" t="s">
        <v>7</v>
      </c>
    </row>
    <row r="114" spans="9:13" x14ac:dyDescent="0.2">
      <c r="K114" s="20" t="s">
        <v>5</v>
      </c>
    </row>
    <row r="115" spans="9:13" x14ac:dyDescent="0.2">
      <c r="M115" s="20" t="s">
        <v>8</v>
      </c>
    </row>
    <row r="116" spans="9:13" x14ac:dyDescent="0.2">
      <c r="K116" s="20" t="s">
        <v>5</v>
      </c>
    </row>
    <row r="117" spans="9:13" x14ac:dyDescent="0.2">
      <c r="M117" s="20" t="s">
        <v>9</v>
      </c>
    </row>
    <row r="118" spans="9:13" x14ac:dyDescent="0.2">
      <c r="K118" s="20" t="s">
        <v>5</v>
      </c>
    </row>
    <row r="119" spans="9:13" x14ac:dyDescent="0.2">
      <c r="M119" s="20" t="s">
        <v>10</v>
      </c>
    </row>
    <row r="120" spans="9:13" x14ac:dyDescent="0.2">
      <c r="K120" s="20" t="s">
        <v>5</v>
      </c>
    </row>
    <row r="121" spans="9:13" x14ac:dyDescent="0.2">
      <c r="M121" s="20" t="s">
        <v>11</v>
      </c>
    </row>
    <row r="122" spans="9:13" x14ac:dyDescent="0.2">
      <c r="I122" s="20" t="s">
        <v>20</v>
      </c>
    </row>
    <row r="123" spans="9:13" x14ac:dyDescent="0.2">
      <c r="J123" s="20" t="s">
        <v>4</v>
      </c>
    </row>
    <row r="124" spans="9:13" x14ac:dyDescent="0.2">
      <c r="K124" s="20" t="s">
        <v>5</v>
      </c>
    </row>
    <row r="125" spans="9:13" x14ac:dyDescent="0.2">
      <c r="M125" s="20" t="s">
        <v>6</v>
      </c>
    </row>
    <row r="126" spans="9:13" x14ac:dyDescent="0.2">
      <c r="K126" s="20" t="s">
        <v>5</v>
      </c>
    </row>
    <row r="127" spans="9:13" x14ac:dyDescent="0.2">
      <c r="M127" s="20" t="s">
        <v>7</v>
      </c>
    </row>
    <row r="128" spans="9:13" x14ac:dyDescent="0.2">
      <c r="K128" s="20" t="s">
        <v>5</v>
      </c>
    </row>
    <row r="129" spans="9:13" x14ac:dyDescent="0.2">
      <c r="M129" s="20" t="s">
        <v>8</v>
      </c>
    </row>
    <row r="130" spans="9:13" x14ac:dyDescent="0.2">
      <c r="K130" s="20" t="s">
        <v>5</v>
      </c>
    </row>
    <row r="131" spans="9:13" x14ac:dyDescent="0.2">
      <c r="M131" s="20" t="s">
        <v>9</v>
      </c>
    </row>
    <row r="132" spans="9:13" x14ac:dyDescent="0.2">
      <c r="K132" s="20" t="s">
        <v>5</v>
      </c>
    </row>
    <row r="133" spans="9:13" x14ac:dyDescent="0.2">
      <c r="M133" s="20" t="s">
        <v>10</v>
      </c>
    </row>
    <row r="134" spans="9:13" x14ac:dyDescent="0.2">
      <c r="K134" s="20" t="s">
        <v>5</v>
      </c>
    </row>
    <row r="135" spans="9:13" x14ac:dyDescent="0.2">
      <c r="M135" s="20" t="s">
        <v>11</v>
      </c>
    </row>
    <row r="136" spans="9:13" x14ac:dyDescent="0.2">
      <c r="I136" s="20" t="s">
        <v>21</v>
      </c>
    </row>
    <row r="137" spans="9:13" x14ac:dyDescent="0.2">
      <c r="J137" s="20" t="s">
        <v>4</v>
      </c>
    </row>
    <row r="138" spans="9:13" x14ac:dyDescent="0.2">
      <c r="K138" s="20" t="s">
        <v>5</v>
      </c>
    </row>
    <row r="139" spans="9:13" x14ac:dyDescent="0.2">
      <c r="M139" s="20" t="s">
        <v>6</v>
      </c>
    </row>
    <row r="140" spans="9:13" x14ac:dyDescent="0.2">
      <c r="K140" s="20" t="s">
        <v>5</v>
      </c>
    </row>
    <row r="141" spans="9:13" x14ac:dyDescent="0.2">
      <c r="M141" s="20" t="s">
        <v>7</v>
      </c>
    </row>
    <row r="142" spans="9:13" x14ac:dyDescent="0.2">
      <c r="K142" s="20" t="s">
        <v>5</v>
      </c>
    </row>
    <row r="143" spans="9:13" x14ac:dyDescent="0.2">
      <c r="M143" s="20" t="s">
        <v>8</v>
      </c>
    </row>
    <row r="144" spans="9:13" x14ac:dyDescent="0.2">
      <c r="K144" s="20" t="s">
        <v>5</v>
      </c>
    </row>
    <row r="145" spans="9:13" x14ac:dyDescent="0.2">
      <c r="M145" s="20" t="s">
        <v>9</v>
      </c>
    </row>
    <row r="146" spans="9:13" x14ac:dyDescent="0.2">
      <c r="K146" s="20" t="s">
        <v>5</v>
      </c>
    </row>
    <row r="147" spans="9:13" x14ac:dyDescent="0.2">
      <c r="M147" s="20" t="s">
        <v>10</v>
      </c>
    </row>
    <row r="148" spans="9:13" x14ac:dyDescent="0.2">
      <c r="K148" s="20" t="s">
        <v>5</v>
      </c>
    </row>
    <row r="149" spans="9:13" x14ac:dyDescent="0.2">
      <c r="M149" s="20" t="s">
        <v>11</v>
      </c>
    </row>
    <row r="150" spans="9:13" x14ac:dyDescent="0.2">
      <c r="I150" s="20" t="s">
        <v>22</v>
      </c>
    </row>
    <row r="151" spans="9:13" x14ac:dyDescent="0.2">
      <c r="J151" s="20" t="s">
        <v>4</v>
      </c>
    </row>
    <row r="152" spans="9:13" x14ac:dyDescent="0.2">
      <c r="K152" s="20" t="s">
        <v>5</v>
      </c>
    </row>
    <row r="153" spans="9:13" x14ac:dyDescent="0.2">
      <c r="M153" s="20" t="s">
        <v>6</v>
      </c>
    </row>
    <row r="154" spans="9:13" x14ac:dyDescent="0.2">
      <c r="K154" s="20" t="s">
        <v>5</v>
      </c>
    </row>
    <row r="155" spans="9:13" x14ac:dyDescent="0.2">
      <c r="M155" s="20" t="s">
        <v>7</v>
      </c>
    </row>
    <row r="156" spans="9:13" x14ac:dyDescent="0.2">
      <c r="K156" s="20" t="s">
        <v>5</v>
      </c>
    </row>
    <row r="157" spans="9:13" x14ac:dyDescent="0.2">
      <c r="M157" s="20" t="s">
        <v>8</v>
      </c>
    </row>
    <row r="158" spans="9:13" x14ac:dyDescent="0.2">
      <c r="K158" s="20" t="s">
        <v>5</v>
      </c>
    </row>
    <row r="159" spans="9:13" x14ac:dyDescent="0.2">
      <c r="M159" s="20" t="s">
        <v>9</v>
      </c>
    </row>
    <row r="160" spans="9:13" x14ac:dyDescent="0.2">
      <c r="K160" s="20" t="s">
        <v>5</v>
      </c>
    </row>
    <row r="161" spans="9:13" x14ac:dyDescent="0.2">
      <c r="M161" s="20" t="s">
        <v>10</v>
      </c>
    </row>
    <row r="162" spans="9:13" x14ac:dyDescent="0.2">
      <c r="K162" s="20" t="s">
        <v>5</v>
      </c>
    </row>
    <row r="163" spans="9:13" x14ac:dyDescent="0.2">
      <c r="M163" s="20" t="s">
        <v>11</v>
      </c>
    </row>
    <row r="164" spans="9:13" x14ac:dyDescent="0.2">
      <c r="I164" s="20" t="s">
        <v>23</v>
      </c>
    </row>
    <row r="165" spans="9:13" x14ac:dyDescent="0.2">
      <c r="J165" s="20" t="s">
        <v>4</v>
      </c>
    </row>
    <row r="166" spans="9:13" x14ac:dyDescent="0.2">
      <c r="K166" s="20" t="s">
        <v>5</v>
      </c>
    </row>
    <row r="167" spans="9:13" x14ac:dyDescent="0.2">
      <c r="M167" s="20" t="s">
        <v>6</v>
      </c>
    </row>
    <row r="168" spans="9:13" x14ac:dyDescent="0.2">
      <c r="K168" s="20" t="s">
        <v>5</v>
      </c>
    </row>
    <row r="169" spans="9:13" x14ac:dyDescent="0.2">
      <c r="M169" s="20" t="s">
        <v>7</v>
      </c>
    </row>
    <row r="170" spans="9:13" x14ac:dyDescent="0.2">
      <c r="K170" s="20" t="s">
        <v>5</v>
      </c>
    </row>
    <row r="171" spans="9:13" x14ac:dyDescent="0.2">
      <c r="M171" s="20" t="s">
        <v>8</v>
      </c>
    </row>
    <row r="172" spans="9:13" x14ac:dyDescent="0.2">
      <c r="K172" s="20" t="s">
        <v>5</v>
      </c>
    </row>
    <row r="173" spans="9:13" x14ac:dyDescent="0.2">
      <c r="M173" s="20" t="s">
        <v>9</v>
      </c>
    </row>
    <row r="174" spans="9:13" x14ac:dyDescent="0.2">
      <c r="K174" s="20" t="s">
        <v>5</v>
      </c>
    </row>
    <row r="175" spans="9:13" x14ac:dyDescent="0.2">
      <c r="M175" s="20" t="s">
        <v>10</v>
      </c>
    </row>
    <row r="176" spans="9:13" x14ac:dyDescent="0.2">
      <c r="K176" s="20" t="s">
        <v>5</v>
      </c>
    </row>
    <row r="177" spans="9:13" x14ac:dyDescent="0.2">
      <c r="M177" s="20" t="s">
        <v>11</v>
      </c>
    </row>
    <row r="178" spans="9:13" x14ac:dyDescent="0.2">
      <c r="I178" s="20" t="s">
        <v>24</v>
      </c>
    </row>
    <row r="179" spans="9:13" x14ac:dyDescent="0.2">
      <c r="J179" s="20" t="s">
        <v>14</v>
      </c>
    </row>
    <row r="180" spans="9:13" x14ac:dyDescent="0.2">
      <c r="K180" s="20" t="s">
        <v>5</v>
      </c>
    </row>
    <row r="181" spans="9:13" x14ac:dyDescent="0.2">
      <c r="M181" s="20" t="s">
        <v>6</v>
      </c>
    </row>
    <row r="182" spans="9:13" x14ac:dyDescent="0.2">
      <c r="K182" s="20" t="s">
        <v>5</v>
      </c>
    </row>
    <row r="183" spans="9:13" x14ac:dyDescent="0.2">
      <c r="M183" s="20" t="s">
        <v>7</v>
      </c>
    </row>
    <row r="184" spans="9:13" x14ac:dyDescent="0.2">
      <c r="K184" s="20" t="s">
        <v>5</v>
      </c>
    </row>
    <row r="185" spans="9:13" x14ac:dyDescent="0.2">
      <c r="M185" s="20" t="s">
        <v>8</v>
      </c>
    </row>
    <row r="186" spans="9:13" x14ac:dyDescent="0.2">
      <c r="K186" s="20" t="s">
        <v>5</v>
      </c>
    </row>
    <row r="187" spans="9:13" x14ac:dyDescent="0.2">
      <c r="M187" s="20" t="s">
        <v>9</v>
      </c>
    </row>
    <row r="188" spans="9:13" x14ac:dyDescent="0.2">
      <c r="K188" s="20" t="s">
        <v>5</v>
      </c>
    </row>
    <row r="189" spans="9:13" x14ac:dyDescent="0.2">
      <c r="M189" s="20" t="s">
        <v>10</v>
      </c>
    </row>
    <row r="190" spans="9:13" x14ac:dyDescent="0.2">
      <c r="K190" s="20" t="s">
        <v>5</v>
      </c>
    </row>
    <row r="191" spans="9:13" x14ac:dyDescent="0.2">
      <c r="M191" s="20" t="s">
        <v>11</v>
      </c>
    </row>
    <row r="192" spans="9:13" x14ac:dyDescent="0.2">
      <c r="I192" s="20" t="s">
        <v>25</v>
      </c>
    </row>
    <row r="193" spans="9:13" x14ac:dyDescent="0.2">
      <c r="J193" s="20" t="s">
        <v>4</v>
      </c>
    </row>
    <row r="194" spans="9:13" x14ac:dyDescent="0.2">
      <c r="K194" s="20" t="s">
        <v>5</v>
      </c>
    </row>
    <row r="195" spans="9:13" x14ac:dyDescent="0.2">
      <c r="M195" s="20" t="s">
        <v>6</v>
      </c>
    </row>
    <row r="196" spans="9:13" x14ac:dyDescent="0.2">
      <c r="K196" s="20" t="s">
        <v>5</v>
      </c>
    </row>
    <row r="197" spans="9:13" x14ac:dyDescent="0.2">
      <c r="M197" s="20" t="s">
        <v>7</v>
      </c>
    </row>
    <row r="198" spans="9:13" x14ac:dyDescent="0.2">
      <c r="K198" s="20" t="s">
        <v>5</v>
      </c>
    </row>
    <row r="199" spans="9:13" x14ac:dyDescent="0.2">
      <c r="M199" s="20" t="s">
        <v>8</v>
      </c>
    </row>
    <row r="200" spans="9:13" x14ac:dyDescent="0.2">
      <c r="K200" s="20" t="s">
        <v>5</v>
      </c>
    </row>
    <row r="201" spans="9:13" x14ac:dyDescent="0.2">
      <c r="M201" s="20" t="s">
        <v>9</v>
      </c>
    </row>
    <row r="202" spans="9:13" x14ac:dyDescent="0.2">
      <c r="K202" s="20" t="s">
        <v>5</v>
      </c>
    </row>
    <row r="203" spans="9:13" x14ac:dyDescent="0.2">
      <c r="M203" s="20" t="s">
        <v>10</v>
      </c>
    </row>
    <row r="204" spans="9:13" x14ac:dyDescent="0.2">
      <c r="K204" s="20" t="s">
        <v>5</v>
      </c>
    </row>
    <row r="205" spans="9:13" x14ac:dyDescent="0.2">
      <c r="M205" s="20" t="s">
        <v>11</v>
      </c>
    </row>
    <row r="206" spans="9:13" x14ac:dyDescent="0.2">
      <c r="I206" s="20" t="s">
        <v>26</v>
      </c>
    </row>
    <row r="207" spans="9:13" x14ac:dyDescent="0.2">
      <c r="J207" s="20" t="s">
        <v>14</v>
      </c>
    </row>
    <row r="208" spans="9:13" x14ac:dyDescent="0.2">
      <c r="K208" s="20" t="s">
        <v>5</v>
      </c>
    </row>
    <row r="209" spans="7:13" x14ac:dyDescent="0.2">
      <c r="M209" s="20" t="s">
        <v>6</v>
      </c>
    </row>
    <row r="210" spans="7:13" x14ac:dyDescent="0.2">
      <c r="K210" s="20" t="s">
        <v>5</v>
      </c>
    </row>
    <row r="211" spans="7:13" x14ac:dyDescent="0.2">
      <c r="M211" s="20" t="s">
        <v>7</v>
      </c>
    </row>
    <row r="212" spans="7:13" x14ac:dyDescent="0.2">
      <c r="K212" s="20" t="s">
        <v>5</v>
      </c>
    </row>
    <row r="213" spans="7:13" x14ac:dyDescent="0.2">
      <c r="M213" s="20" t="s">
        <v>8</v>
      </c>
    </row>
    <row r="214" spans="7:13" x14ac:dyDescent="0.2">
      <c r="K214" s="20" t="s">
        <v>5</v>
      </c>
    </row>
    <row r="215" spans="7:13" x14ac:dyDescent="0.2">
      <c r="M215" s="20" t="s">
        <v>9</v>
      </c>
    </row>
    <row r="216" spans="7:13" x14ac:dyDescent="0.2">
      <c r="K216" s="20" t="s">
        <v>5</v>
      </c>
    </row>
    <row r="217" spans="7:13" x14ac:dyDescent="0.2">
      <c r="M217" s="20" t="s">
        <v>10</v>
      </c>
    </row>
    <row r="218" spans="7:13" x14ac:dyDescent="0.2">
      <c r="K218" s="20" t="s">
        <v>5</v>
      </c>
    </row>
    <row r="219" spans="7:13" x14ac:dyDescent="0.2">
      <c r="M219" s="20" t="s">
        <v>11</v>
      </c>
    </row>
    <row r="220" spans="7:13" collapsed="1" x14ac:dyDescent="0.2">
      <c r="G220" s="20" t="s">
        <v>27</v>
      </c>
    </row>
    <row r="221" spans="7:13" x14ac:dyDescent="0.2">
      <c r="H221" s="20" t="s">
        <v>28</v>
      </c>
    </row>
    <row r="222" spans="7:13" x14ac:dyDescent="0.2">
      <c r="I222" s="20" t="s">
        <v>3</v>
      </c>
    </row>
    <row r="223" spans="7:13" x14ac:dyDescent="0.2">
      <c r="J223" s="20" t="s">
        <v>4</v>
      </c>
    </row>
    <row r="224" spans="7:13" x14ac:dyDescent="0.2">
      <c r="K224" s="20" t="s">
        <v>5</v>
      </c>
    </row>
    <row r="225" spans="9:13" x14ac:dyDescent="0.2">
      <c r="M225" s="20" t="s">
        <v>6</v>
      </c>
    </row>
    <row r="226" spans="9:13" x14ac:dyDescent="0.2">
      <c r="K226" s="20" t="s">
        <v>5</v>
      </c>
    </row>
    <row r="227" spans="9:13" x14ac:dyDescent="0.2">
      <c r="M227" s="20" t="s">
        <v>7</v>
      </c>
    </row>
    <row r="228" spans="9:13" x14ac:dyDescent="0.2">
      <c r="K228" s="20" t="s">
        <v>5</v>
      </c>
    </row>
    <row r="229" spans="9:13" x14ac:dyDescent="0.2">
      <c r="M229" s="20" t="s">
        <v>8</v>
      </c>
    </row>
    <row r="230" spans="9:13" x14ac:dyDescent="0.2">
      <c r="K230" s="20" t="s">
        <v>5</v>
      </c>
    </row>
    <row r="231" spans="9:13" x14ac:dyDescent="0.2">
      <c r="M231" s="20" t="s">
        <v>9</v>
      </c>
    </row>
    <row r="232" spans="9:13" x14ac:dyDescent="0.2">
      <c r="K232" s="20" t="s">
        <v>5</v>
      </c>
    </row>
    <row r="233" spans="9:13" x14ac:dyDescent="0.2">
      <c r="M233" s="20" t="s">
        <v>10</v>
      </c>
    </row>
    <row r="234" spans="9:13" x14ac:dyDescent="0.2">
      <c r="K234" s="20" t="s">
        <v>5</v>
      </c>
    </row>
    <row r="235" spans="9:13" x14ac:dyDescent="0.2">
      <c r="M235" s="20" t="s">
        <v>11</v>
      </c>
    </row>
    <row r="236" spans="9:13" x14ac:dyDescent="0.2">
      <c r="I236" s="20" t="s">
        <v>12</v>
      </c>
    </row>
    <row r="237" spans="9:13" x14ac:dyDescent="0.2">
      <c r="J237" s="20" t="s">
        <v>4</v>
      </c>
    </row>
    <row r="238" spans="9:13" x14ac:dyDescent="0.2">
      <c r="K238" s="20" t="s">
        <v>5</v>
      </c>
    </row>
    <row r="239" spans="9:13" x14ac:dyDescent="0.2">
      <c r="M239" s="20" t="s">
        <v>6</v>
      </c>
    </row>
    <row r="240" spans="9:13" x14ac:dyDescent="0.2">
      <c r="K240" s="20" t="s">
        <v>5</v>
      </c>
    </row>
    <row r="241" spans="9:13" x14ac:dyDescent="0.2">
      <c r="M241" s="20" t="s">
        <v>7</v>
      </c>
    </row>
    <row r="242" spans="9:13" x14ac:dyDescent="0.2">
      <c r="K242" s="20" t="s">
        <v>5</v>
      </c>
    </row>
    <row r="243" spans="9:13" x14ac:dyDescent="0.2">
      <c r="M243" s="20" t="s">
        <v>8</v>
      </c>
    </row>
    <row r="244" spans="9:13" x14ac:dyDescent="0.2">
      <c r="K244" s="20" t="s">
        <v>5</v>
      </c>
    </row>
    <row r="245" spans="9:13" x14ac:dyDescent="0.2">
      <c r="M245" s="20" t="s">
        <v>9</v>
      </c>
    </row>
    <row r="246" spans="9:13" x14ac:dyDescent="0.2">
      <c r="K246" s="20" t="s">
        <v>5</v>
      </c>
    </row>
    <row r="247" spans="9:13" x14ac:dyDescent="0.2">
      <c r="M247" s="20" t="s">
        <v>10</v>
      </c>
    </row>
    <row r="248" spans="9:13" x14ac:dyDescent="0.2">
      <c r="K248" s="20" t="s">
        <v>5</v>
      </c>
    </row>
    <row r="249" spans="9:13" x14ac:dyDescent="0.2">
      <c r="M249" s="20" t="s">
        <v>11</v>
      </c>
    </row>
    <row r="250" spans="9:13" x14ac:dyDescent="0.2">
      <c r="I250" s="20" t="s">
        <v>13</v>
      </c>
    </row>
    <row r="251" spans="9:13" x14ac:dyDescent="0.2">
      <c r="J251" s="20" t="s">
        <v>14</v>
      </c>
    </row>
    <row r="252" spans="9:13" x14ac:dyDescent="0.2">
      <c r="K252" s="20" t="s">
        <v>5</v>
      </c>
    </row>
    <row r="253" spans="9:13" x14ac:dyDescent="0.2">
      <c r="M253" s="20" t="s">
        <v>6</v>
      </c>
    </row>
    <row r="254" spans="9:13" x14ac:dyDescent="0.2">
      <c r="K254" s="20" t="s">
        <v>5</v>
      </c>
    </row>
    <row r="255" spans="9:13" x14ac:dyDescent="0.2">
      <c r="M255" s="20" t="s">
        <v>7</v>
      </c>
    </row>
    <row r="256" spans="9:13" x14ac:dyDescent="0.2">
      <c r="K256" s="20" t="s">
        <v>5</v>
      </c>
    </row>
    <row r="257" spans="9:13" x14ac:dyDescent="0.2">
      <c r="M257" s="20" t="s">
        <v>8</v>
      </c>
    </row>
    <row r="258" spans="9:13" x14ac:dyDescent="0.2">
      <c r="K258" s="20" t="s">
        <v>5</v>
      </c>
    </row>
    <row r="259" spans="9:13" x14ac:dyDescent="0.2">
      <c r="M259" s="20" t="s">
        <v>9</v>
      </c>
    </row>
    <row r="260" spans="9:13" x14ac:dyDescent="0.2">
      <c r="K260" s="20" t="s">
        <v>5</v>
      </c>
    </row>
    <row r="261" spans="9:13" x14ac:dyDescent="0.2">
      <c r="M261" s="20" t="s">
        <v>10</v>
      </c>
    </row>
    <row r="262" spans="9:13" x14ac:dyDescent="0.2">
      <c r="K262" s="20" t="s">
        <v>5</v>
      </c>
    </row>
    <row r="263" spans="9:13" x14ac:dyDescent="0.2">
      <c r="M263" s="20" t="s">
        <v>11</v>
      </c>
    </row>
    <row r="264" spans="9:13" x14ac:dyDescent="0.2">
      <c r="I264" s="20" t="s">
        <v>15</v>
      </c>
    </row>
    <row r="265" spans="9:13" x14ac:dyDescent="0.2">
      <c r="J265" s="20" t="s">
        <v>14</v>
      </c>
    </row>
    <row r="266" spans="9:13" x14ac:dyDescent="0.2">
      <c r="K266" s="20" t="s">
        <v>5</v>
      </c>
    </row>
    <row r="267" spans="9:13" x14ac:dyDescent="0.2">
      <c r="M267" s="20" t="s">
        <v>6</v>
      </c>
    </row>
    <row r="268" spans="9:13" x14ac:dyDescent="0.2">
      <c r="K268" s="20" t="s">
        <v>5</v>
      </c>
    </row>
    <row r="269" spans="9:13" x14ac:dyDescent="0.2">
      <c r="M269" s="20" t="s">
        <v>7</v>
      </c>
    </row>
    <row r="270" spans="9:13" x14ac:dyDescent="0.2">
      <c r="K270" s="20" t="s">
        <v>5</v>
      </c>
    </row>
    <row r="271" spans="9:13" x14ac:dyDescent="0.2">
      <c r="M271" s="20" t="s">
        <v>8</v>
      </c>
    </row>
    <row r="272" spans="9:13" x14ac:dyDescent="0.2">
      <c r="K272" s="20" t="s">
        <v>5</v>
      </c>
    </row>
    <row r="273" spans="9:13" x14ac:dyDescent="0.2">
      <c r="M273" s="20" t="s">
        <v>9</v>
      </c>
    </row>
    <row r="274" spans="9:13" x14ac:dyDescent="0.2">
      <c r="K274" s="20" t="s">
        <v>5</v>
      </c>
    </row>
    <row r="275" spans="9:13" x14ac:dyDescent="0.2">
      <c r="M275" s="20" t="s">
        <v>10</v>
      </c>
    </row>
    <row r="276" spans="9:13" x14ac:dyDescent="0.2">
      <c r="K276" s="20" t="s">
        <v>5</v>
      </c>
    </row>
    <row r="277" spans="9:13" x14ac:dyDescent="0.2">
      <c r="M277" s="20" t="s">
        <v>11</v>
      </c>
    </row>
    <row r="278" spans="9:13" x14ac:dyDescent="0.2">
      <c r="I278" s="20" t="s">
        <v>16</v>
      </c>
    </row>
    <row r="279" spans="9:13" x14ac:dyDescent="0.2">
      <c r="J279" s="20" t="s">
        <v>14</v>
      </c>
    </row>
    <row r="280" spans="9:13" x14ac:dyDescent="0.2">
      <c r="K280" s="20" t="s">
        <v>5</v>
      </c>
    </row>
    <row r="281" spans="9:13" x14ac:dyDescent="0.2">
      <c r="M281" s="20" t="s">
        <v>6</v>
      </c>
    </row>
    <row r="282" spans="9:13" x14ac:dyDescent="0.2">
      <c r="K282" s="20" t="s">
        <v>5</v>
      </c>
    </row>
    <row r="283" spans="9:13" x14ac:dyDescent="0.2">
      <c r="M283" s="20" t="s">
        <v>7</v>
      </c>
    </row>
    <row r="284" spans="9:13" x14ac:dyDescent="0.2">
      <c r="K284" s="20" t="s">
        <v>5</v>
      </c>
    </row>
    <row r="285" spans="9:13" x14ac:dyDescent="0.2">
      <c r="M285" s="20" t="s">
        <v>8</v>
      </c>
    </row>
    <row r="286" spans="9:13" x14ac:dyDescent="0.2">
      <c r="K286" s="20" t="s">
        <v>5</v>
      </c>
    </row>
    <row r="287" spans="9:13" x14ac:dyDescent="0.2">
      <c r="M287" s="20" t="s">
        <v>9</v>
      </c>
    </row>
    <row r="288" spans="9:13" x14ac:dyDescent="0.2">
      <c r="K288" s="20" t="s">
        <v>5</v>
      </c>
    </row>
    <row r="289" spans="9:13" x14ac:dyDescent="0.2">
      <c r="M289" s="20" t="s">
        <v>10</v>
      </c>
    </row>
    <row r="290" spans="9:13" x14ac:dyDescent="0.2">
      <c r="K290" s="20" t="s">
        <v>5</v>
      </c>
    </row>
    <row r="291" spans="9:13" x14ac:dyDescent="0.2">
      <c r="M291" s="20" t="s">
        <v>11</v>
      </c>
    </row>
    <row r="292" spans="9:13" x14ac:dyDescent="0.2">
      <c r="I292" s="20" t="s">
        <v>17</v>
      </c>
    </row>
    <row r="293" spans="9:13" x14ac:dyDescent="0.2">
      <c r="J293" s="20" t="s">
        <v>14</v>
      </c>
    </row>
    <row r="294" spans="9:13" x14ac:dyDescent="0.2">
      <c r="K294" s="20" t="s">
        <v>5</v>
      </c>
    </row>
    <row r="295" spans="9:13" x14ac:dyDescent="0.2">
      <c r="M295" s="20" t="s">
        <v>6</v>
      </c>
    </row>
    <row r="296" spans="9:13" x14ac:dyDescent="0.2">
      <c r="K296" s="20" t="s">
        <v>5</v>
      </c>
    </row>
    <row r="297" spans="9:13" x14ac:dyDescent="0.2">
      <c r="M297" s="20" t="s">
        <v>7</v>
      </c>
    </row>
    <row r="298" spans="9:13" x14ac:dyDescent="0.2">
      <c r="K298" s="20" t="s">
        <v>5</v>
      </c>
    </row>
    <row r="299" spans="9:13" x14ac:dyDescent="0.2">
      <c r="M299" s="20" t="s">
        <v>8</v>
      </c>
    </row>
    <row r="300" spans="9:13" x14ac:dyDescent="0.2">
      <c r="K300" s="20" t="s">
        <v>5</v>
      </c>
    </row>
    <row r="301" spans="9:13" x14ac:dyDescent="0.2">
      <c r="M301" s="20" t="s">
        <v>9</v>
      </c>
    </row>
    <row r="302" spans="9:13" x14ac:dyDescent="0.2">
      <c r="K302" s="20" t="s">
        <v>5</v>
      </c>
    </row>
    <row r="303" spans="9:13" x14ac:dyDescent="0.2">
      <c r="M303" s="20" t="s">
        <v>10</v>
      </c>
    </row>
    <row r="304" spans="9:13" x14ac:dyDescent="0.2">
      <c r="K304" s="20" t="s">
        <v>5</v>
      </c>
    </row>
    <row r="305" spans="9:13" x14ac:dyDescent="0.2">
      <c r="M305" s="20" t="s">
        <v>11</v>
      </c>
    </row>
    <row r="306" spans="9:13" x14ac:dyDescent="0.2">
      <c r="I306" s="20" t="s">
        <v>18</v>
      </c>
    </row>
    <row r="307" spans="9:13" x14ac:dyDescent="0.2">
      <c r="J307" s="20" t="s">
        <v>4</v>
      </c>
    </row>
    <row r="308" spans="9:13" x14ac:dyDescent="0.2">
      <c r="K308" s="20" t="s">
        <v>5</v>
      </c>
    </row>
    <row r="309" spans="9:13" x14ac:dyDescent="0.2">
      <c r="M309" s="20" t="s">
        <v>6</v>
      </c>
    </row>
    <row r="310" spans="9:13" x14ac:dyDescent="0.2">
      <c r="K310" s="20" t="s">
        <v>5</v>
      </c>
    </row>
    <row r="311" spans="9:13" x14ac:dyDescent="0.2">
      <c r="M311" s="20" t="s">
        <v>7</v>
      </c>
    </row>
    <row r="312" spans="9:13" x14ac:dyDescent="0.2">
      <c r="K312" s="20" t="s">
        <v>5</v>
      </c>
    </row>
    <row r="313" spans="9:13" x14ac:dyDescent="0.2">
      <c r="M313" s="20" t="s">
        <v>8</v>
      </c>
    </row>
    <row r="314" spans="9:13" x14ac:dyDescent="0.2">
      <c r="K314" s="20" t="s">
        <v>5</v>
      </c>
    </row>
    <row r="315" spans="9:13" x14ac:dyDescent="0.2">
      <c r="M315" s="20" t="s">
        <v>9</v>
      </c>
    </row>
    <row r="316" spans="9:13" x14ac:dyDescent="0.2">
      <c r="K316" s="20" t="s">
        <v>5</v>
      </c>
    </row>
    <row r="317" spans="9:13" x14ac:dyDescent="0.2">
      <c r="M317" s="20" t="s">
        <v>10</v>
      </c>
    </row>
    <row r="318" spans="9:13" x14ac:dyDescent="0.2">
      <c r="K318" s="20" t="s">
        <v>5</v>
      </c>
    </row>
    <row r="319" spans="9:13" x14ac:dyDescent="0.2">
      <c r="M319" s="20" t="s">
        <v>11</v>
      </c>
    </row>
    <row r="320" spans="9:13" x14ac:dyDescent="0.2">
      <c r="I320" s="20" t="s">
        <v>19</v>
      </c>
    </row>
    <row r="321" spans="9:13" x14ac:dyDescent="0.2">
      <c r="J321" s="20" t="s">
        <v>14</v>
      </c>
    </row>
    <row r="322" spans="9:13" x14ac:dyDescent="0.2">
      <c r="K322" s="20" t="s">
        <v>5</v>
      </c>
    </row>
    <row r="323" spans="9:13" x14ac:dyDescent="0.2">
      <c r="M323" s="20" t="s">
        <v>6</v>
      </c>
    </row>
    <row r="324" spans="9:13" x14ac:dyDescent="0.2">
      <c r="K324" s="20" t="s">
        <v>5</v>
      </c>
    </row>
    <row r="325" spans="9:13" x14ac:dyDescent="0.2">
      <c r="M325" s="20" t="s">
        <v>7</v>
      </c>
    </row>
    <row r="326" spans="9:13" x14ac:dyDescent="0.2">
      <c r="K326" s="20" t="s">
        <v>5</v>
      </c>
    </row>
    <row r="327" spans="9:13" x14ac:dyDescent="0.2">
      <c r="M327" s="20" t="s">
        <v>8</v>
      </c>
    </row>
    <row r="328" spans="9:13" x14ac:dyDescent="0.2">
      <c r="K328" s="20" t="s">
        <v>5</v>
      </c>
    </row>
    <row r="329" spans="9:13" x14ac:dyDescent="0.2">
      <c r="M329" s="20" t="s">
        <v>9</v>
      </c>
    </row>
    <row r="330" spans="9:13" x14ac:dyDescent="0.2">
      <c r="K330" s="20" t="s">
        <v>5</v>
      </c>
    </row>
    <row r="331" spans="9:13" x14ac:dyDescent="0.2">
      <c r="M331" s="20" t="s">
        <v>10</v>
      </c>
    </row>
    <row r="332" spans="9:13" x14ac:dyDescent="0.2">
      <c r="K332" s="20" t="s">
        <v>5</v>
      </c>
    </row>
    <row r="333" spans="9:13" x14ac:dyDescent="0.2">
      <c r="M333" s="20" t="s">
        <v>11</v>
      </c>
    </row>
    <row r="334" spans="9:13" x14ac:dyDescent="0.2">
      <c r="I334" s="20" t="s">
        <v>20</v>
      </c>
    </row>
    <row r="335" spans="9:13" x14ac:dyDescent="0.2">
      <c r="J335" s="20" t="s">
        <v>4</v>
      </c>
    </row>
    <row r="336" spans="9:13" x14ac:dyDescent="0.2">
      <c r="K336" s="20" t="s">
        <v>5</v>
      </c>
    </row>
    <row r="337" spans="9:13" x14ac:dyDescent="0.2">
      <c r="M337" s="20" t="s">
        <v>6</v>
      </c>
    </row>
    <row r="338" spans="9:13" x14ac:dyDescent="0.2">
      <c r="K338" s="20" t="s">
        <v>5</v>
      </c>
    </row>
    <row r="339" spans="9:13" x14ac:dyDescent="0.2">
      <c r="M339" s="20" t="s">
        <v>7</v>
      </c>
    </row>
    <row r="340" spans="9:13" x14ac:dyDescent="0.2">
      <c r="K340" s="20" t="s">
        <v>5</v>
      </c>
    </row>
    <row r="341" spans="9:13" x14ac:dyDescent="0.2">
      <c r="M341" s="20" t="s">
        <v>8</v>
      </c>
    </row>
    <row r="342" spans="9:13" x14ac:dyDescent="0.2">
      <c r="K342" s="20" t="s">
        <v>5</v>
      </c>
    </row>
    <row r="343" spans="9:13" x14ac:dyDescent="0.2">
      <c r="M343" s="20" t="s">
        <v>9</v>
      </c>
    </row>
    <row r="344" spans="9:13" x14ac:dyDescent="0.2">
      <c r="K344" s="20" t="s">
        <v>5</v>
      </c>
    </row>
    <row r="345" spans="9:13" x14ac:dyDescent="0.2">
      <c r="M345" s="20" t="s">
        <v>10</v>
      </c>
    </row>
    <row r="346" spans="9:13" x14ac:dyDescent="0.2">
      <c r="K346" s="20" t="s">
        <v>5</v>
      </c>
    </row>
    <row r="347" spans="9:13" x14ac:dyDescent="0.2">
      <c r="M347" s="20" t="s">
        <v>11</v>
      </c>
    </row>
    <row r="348" spans="9:13" x14ac:dyDescent="0.2">
      <c r="I348" s="20" t="s">
        <v>21</v>
      </c>
    </row>
    <row r="349" spans="9:13" x14ac:dyDescent="0.2">
      <c r="J349" s="20" t="s">
        <v>4</v>
      </c>
    </row>
    <row r="350" spans="9:13" x14ac:dyDescent="0.2">
      <c r="K350" s="20" t="s">
        <v>5</v>
      </c>
    </row>
    <row r="351" spans="9:13" x14ac:dyDescent="0.2">
      <c r="M351" s="20" t="s">
        <v>6</v>
      </c>
    </row>
    <row r="352" spans="9:13" x14ac:dyDescent="0.2">
      <c r="K352" s="20" t="s">
        <v>5</v>
      </c>
    </row>
    <row r="353" spans="9:13" x14ac:dyDescent="0.2">
      <c r="M353" s="20" t="s">
        <v>7</v>
      </c>
    </row>
    <row r="354" spans="9:13" x14ac:dyDescent="0.2">
      <c r="K354" s="20" t="s">
        <v>5</v>
      </c>
    </row>
    <row r="355" spans="9:13" x14ac:dyDescent="0.2">
      <c r="M355" s="20" t="s">
        <v>8</v>
      </c>
    </row>
    <row r="356" spans="9:13" x14ac:dyDescent="0.2">
      <c r="K356" s="20" t="s">
        <v>5</v>
      </c>
    </row>
    <row r="357" spans="9:13" x14ac:dyDescent="0.2">
      <c r="M357" s="20" t="s">
        <v>9</v>
      </c>
    </row>
    <row r="358" spans="9:13" x14ac:dyDescent="0.2">
      <c r="K358" s="20" t="s">
        <v>5</v>
      </c>
    </row>
    <row r="359" spans="9:13" x14ac:dyDescent="0.2">
      <c r="M359" s="20" t="s">
        <v>10</v>
      </c>
    </row>
    <row r="360" spans="9:13" x14ac:dyDescent="0.2">
      <c r="K360" s="20" t="s">
        <v>5</v>
      </c>
    </row>
    <row r="361" spans="9:13" x14ac:dyDescent="0.2">
      <c r="M361" s="20" t="s">
        <v>11</v>
      </c>
    </row>
    <row r="362" spans="9:13" x14ac:dyDescent="0.2">
      <c r="I362" s="20" t="s">
        <v>22</v>
      </c>
    </row>
    <row r="363" spans="9:13" x14ac:dyDescent="0.2">
      <c r="J363" s="20" t="s">
        <v>4</v>
      </c>
    </row>
    <row r="364" spans="9:13" x14ac:dyDescent="0.2">
      <c r="K364" s="20" t="s">
        <v>5</v>
      </c>
    </row>
    <row r="365" spans="9:13" x14ac:dyDescent="0.2">
      <c r="M365" s="20" t="s">
        <v>6</v>
      </c>
    </row>
    <row r="366" spans="9:13" x14ac:dyDescent="0.2">
      <c r="K366" s="20" t="s">
        <v>5</v>
      </c>
    </row>
    <row r="367" spans="9:13" x14ac:dyDescent="0.2">
      <c r="M367" s="20" t="s">
        <v>7</v>
      </c>
    </row>
    <row r="368" spans="9:13" x14ac:dyDescent="0.2">
      <c r="K368" s="20" t="s">
        <v>5</v>
      </c>
    </row>
    <row r="369" spans="9:13" x14ac:dyDescent="0.2">
      <c r="M369" s="20" t="s">
        <v>8</v>
      </c>
    </row>
    <row r="370" spans="9:13" x14ac:dyDescent="0.2">
      <c r="K370" s="20" t="s">
        <v>5</v>
      </c>
    </row>
    <row r="371" spans="9:13" x14ac:dyDescent="0.2">
      <c r="M371" s="20" t="s">
        <v>9</v>
      </c>
    </row>
    <row r="372" spans="9:13" x14ac:dyDescent="0.2">
      <c r="K372" s="20" t="s">
        <v>5</v>
      </c>
    </row>
    <row r="373" spans="9:13" x14ac:dyDescent="0.2">
      <c r="M373" s="20" t="s">
        <v>10</v>
      </c>
    </row>
    <row r="374" spans="9:13" x14ac:dyDescent="0.2">
      <c r="K374" s="20" t="s">
        <v>5</v>
      </c>
    </row>
    <row r="375" spans="9:13" x14ac:dyDescent="0.2">
      <c r="M375" s="20" t="s">
        <v>11</v>
      </c>
    </row>
    <row r="376" spans="9:13" x14ac:dyDescent="0.2">
      <c r="I376" s="20" t="s">
        <v>23</v>
      </c>
    </row>
    <row r="377" spans="9:13" x14ac:dyDescent="0.2">
      <c r="J377" s="20" t="s">
        <v>4</v>
      </c>
    </row>
    <row r="378" spans="9:13" x14ac:dyDescent="0.2">
      <c r="K378" s="20" t="s">
        <v>5</v>
      </c>
    </row>
    <row r="379" spans="9:13" x14ac:dyDescent="0.2">
      <c r="M379" s="20" t="s">
        <v>6</v>
      </c>
    </row>
    <row r="380" spans="9:13" x14ac:dyDescent="0.2">
      <c r="K380" s="20" t="s">
        <v>5</v>
      </c>
    </row>
    <row r="381" spans="9:13" x14ac:dyDescent="0.2">
      <c r="M381" s="20" t="s">
        <v>7</v>
      </c>
    </row>
    <row r="382" spans="9:13" x14ac:dyDescent="0.2">
      <c r="K382" s="20" t="s">
        <v>5</v>
      </c>
    </row>
    <row r="383" spans="9:13" x14ac:dyDescent="0.2">
      <c r="M383" s="20" t="s">
        <v>8</v>
      </c>
    </row>
    <row r="384" spans="9:13" x14ac:dyDescent="0.2">
      <c r="K384" s="20" t="s">
        <v>5</v>
      </c>
    </row>
    <row r="385" spans="9:13" x14ac:dyDescent="0.2">
      <c r="M385" s="20" t="s">
        <v>9</v>
      </c>
    </row>
    <row r="386" spans="9:13" x14ac:dyDescent="0.2">
      <c r="K386" s="20" t="s">
        <v>5</v>
      </c>
    </row>
    <row r="387" spans="9:13" x14ac:dyDescent="0.2">
      <c r="M387" s="20" t="s">
        <v>10</v>
      </c>
    </row>
    <row r="388" spans="9:13" x14ac:dyDescent="0.2">
      <c r="K388" s="20" t="s">
        <v>5</v>
      </c>
    </row>
    <row r="389" spans="9:13" x14ac:dyDescent="0.2">
      <c r="M389" s="20" t="s">
        <v>11</v>
      </c>
    </row>
    <row r="390" spans="9:13" x14ac:dyDescent="0.2">
      <c r="I390" s="20" t="s">
        <v>24</v>
      </c>
    </row>
    <row r="391" spans="9:13" x14ac:dyDescent="0.2">
      <c r="J391" s="20" t="s">
        <v>14</v>
      </c>
    </row>
    <row r="392" spans="9:13" x14ac:dyDescent="0.2">
      <c r="K392" s="20" t="s">
        <v>5</v>
      </c>
    </row>
    <row r="393" spans="9:13" x14ac:dyDescent="0.2">
      <c r="M393" s="20" t="s">
        <v>6</v>
      </c>
    </row>
    <row r="394" spans="9:13" x14ac:dyDescent="0.2">
      <c r="K394" s="20" t="s">
        <v>5</v>
      </c>
    </row>
    <row r="395" spans="9:13" x14ac:dyDescent="0.2">
      <c r="M395" s="20" t="s">
        <v>7</v>
      </c>
    </row>
    <row r="396" spans="9:13" x14ac:dyDescent="0.2">
      <c r="K396" s="20" t="s">
        <v>5</v>
      </c>
    </row>
    <row r="397" spans="9:13" x14ac:dyDescent="0.2">
      <c r="M397" s="20" t="s">
        <v>8</v>
      </c>
    </row>
    <row r="398" spans="9:13" x14ac:dyDescent="0.2">
      <c r="K398" s="20" t="s">
        <v>5</v>
      </c>
    </row>
    <row r="399" spans="9:13" x14ac:dyDescent="0.2">
      <c r="M399" s="20" t="s">
        <v>9</v>
      </c>
    </row>
    <row r="400" spans="9:13" x14ac:dyDescent="0.2">
      <c r="K400" s="20" t="s">
        <v>5</v>
      </c>
    </row>
    <row r="401" spans="9:13" x14ac:dyDescent="0.2">
      <c r="M401" s="20" t="s">
        <v>10</v>
      </c>
    </row>
    <row r="402" spans="9:13" x14ac:dyDescent="0.2">
      <c r="K402" s="20" t="s">
        <v>5</v>
      </c>
    </row>
    <row r="403" spans="9:13" x14ac:dyDescent="0.2">
      <c r="M403" s="20" t="s">
        <v>11</v>
      </c>
    </row>
    <row r="404" spans="9:13" x14ac:dyDescent="0.2">
      <c r="I404" s="20" t="s">
        <v>25</v>
      </c>
    </row>
    <row r="405" spans="9:13" x14ac:dyDescent="0.2">
      <c r="J405" s="20" t="s">
        <v>4</v>
      </c>
    </row>
    <row r="406" spans="9:13" x14ac:dyDescent="0.2">
      <c r="K406" s="20" t="s">
        <v>5</v>
      </c>
    </row>
    <row r="407" spans="9:13" x14ac:dyDescent="0.2">
      <c r="M407" s="20" t="s">
        <v>6</v>
      </c>
    </row>
    <row r="408" spans="9:13" x14ac:dyDescent="0.2">
      <c r="K408" s="20" t="s">
        <v>5</v>
      </c>
    </row>
    <row r="409" spans="9:13" x14ac:dyDescent="0.2">
      <c r="M409" s="20" t="s">
        <v>7</v>
      </c>
    </row>
    <row r="410" spans="9:13" x14ac:dyDescent="0.2">
      <c r="K410" s="20" t="s">
        <v>5</v>
      </c>
    </row>
    <row r="411" spans="9:13" x14ac:dyDescent="0.2">
      <c r="M411" s="20" t="s">
        <v>8</v>
      </c>
    </row>
    <row r="412" spans="9:13" x14ac:dyDescent="0.2">
      <c r="K412" s="20" t="s">
        <v>5</v>
      </c>
    </row>
    <row r="413" spans="9:13" x14ac:dyDescent="0.2">
      <c r="M413" s="20" t="s">
        <v>9</v>
      </c>
    </row>
    <row r="414" spans="9:13" x14ac:dyDescent="0.2">
      <c r="K414" s="20" t="s">
        <v>5</v>
      </c>
    </row>
    <row r="415" spans="9:13" x14ac:dyDescent="0.2">
      <c r="M415" s="20" t="s">
        <v>10</v>
      </c>
    </row>
    <row r="416" spans="9:13" x14ac:dyDescent="0.2">
      <c r="K416" s="20" t="s">
        <v>5</v>
      </c>
    </row>
    <row r="417" spans="7:13" x14ac:dyDescent="0.2">
      <c r="M417" s="20" t="s">
        <v>11</v>
      </c>
    </row>
    <row r="418" spans="7:13" x14ac:dyDescent="0.2">
      <c r="I418" s="20" t="s">
        <v>26</v>
      </c>
    </row>
    <row r="419" spans="7:13" x14ac:dyDescent="0.2">
      <c r="J419" s="20" t="s">
        <v>14</v>
      </c>
    </row>
    <row r="420" spans="7:13" x14ac:dyDescent="0.2">
      <c r="K420" s="20" t="s">
        <v>5</v>
      </c>
    </row>
    <row r="421" spans="7:13" x14ac:dyDescent="0.2">
      <c r="M421" s="20" t="s">
        <v>6</v>
      </c>
    </row>
    <row r="422" spans="7:13" x14ac:dyDescent="0.2">
      <c r="K422" s="20" t="s">
        <v>5</v>
      </c>
    </row>
    <row r="423" spans="7:13" x14ac:dyDescent="0.2">
      <c r="M423" s="20" t="s">
        <v>7</v>
      </c>
    </row>
    <row r="424" spans="7:13" x14ac:dyDescent="0.2">
      <c r="K424" s="20" t="s">
        <v>5</v>
      </c>
    </row>
    <row r="425" spans="7:13" x14ac:dyDescent="0.2">
      <c r="M425" s="20" t="s">
        <v>8</v>
      </c>
    </row>
    <row r="426" spans="7:13" x14ac:dyDescent="0.2">
      <c r="K426" s="20" t="s">
        <v>5</v>
      </c>
    </row>
    <row r="427" spans="7:13" x14ac:dyDescent="0.2">
      <c r="M427" s="20" t="s">
        <v>9</v>
      </c>
    </row>
    <row r="428" spans="7:13" x14ac:dyDescent="0.2">
      <c r="K428" s="20" t="s">
        <v>5</v>
      </c>
    </row>
    <row r="429" spans="7:13" x14ac:dyDescent="0.2">
      <c r="M429" s="20" t="s">
        <v>10</v>
      </c>
    </row>
    <row r="430" spans="7:13" x14ac:dyDescent="0.2">
      <c r="K430" s="20" t="s">
        <v>5</v>
      </c>
    </row>
    <row r="431" spans="7:13" x14ac:dyDescent="0.2">
      <c r="M431" s="20" t="s">
        <v>11</v>
      </c>
    </row>
    <row r="432" spans="7:13" collapsed="1" x14ac:dyDescent="0.2">
      <c r="G432" s="20" t="s">
        <v>29</v>
      </c>
    </row>
    <row r="433" spans="1:13" x14ac:dyDescent="0.2">
      <c r="H433" s="20" t="s">
        <v>30</v>
      </c>
    </row>
    <row r="434" spans="1:13" x14ac:dyDescent="0.2">
      <c r="A434" s="64" t="str">
        <f>G437</f>
        <v>;;;;</v>
      </c>
      <c r="B434" s="64" t="str">
        <f>G439</f>
        <v>;;;;</v>
      </c>
      <c r="C434" s="64" t="str">
        <f>G441</f>
        <v>;;;;</v>
      </c>
      <c r="D434" s="64" t="str">
        <f>G443</f>
        <v>;;;;</v>
      </c>
      <c r="E434" s="64" t="str">
        <f>G445</f>
        <v>;;;;</v>
      </c>
      <c r="F434" s="20" t="str">
        <f>G447</f>
        <v>;;;;</v>
      </c>
      <c r="I434" s="20" t="s">
        <v>3</v>
      </c>
    </row>
    <row r="435" spans="1:13" x14ac:dyDescent="0.2">
      <c r="J435" s="20" t="s">
        <v>4</v>
      </c>
    </row>
    <row r="436" spans="1:13" x14ac:dyDescent="0.2">
      <c r="K436" s="26">
        <v>0.3</v>
      </c>
    </row>
    <row r="437" spans="1:13" x14ac:dyDescent="0.2">
      <c r="G437" s="64" t="str">
        <f>N438&amp;";"&amp;N439&amp;";"&amp;O440&amp;";"&amp;O441&amp;";"&amp;O442</f>
        <v>;;;;</v>
      </c>
      <c r="M437" s="20" t="s">
        <v>6</v>
      </c>
    </row>
    <row r="438" spans="1:13" x14ac:dyDescent="0.2">
      <c r="K438" s="26">
        <v>0.3</v>
      </c>
      <c r="L438" s="26">
        <v>0.45</v>
      </c>
    </row>
    <row r="439" spans="1:13" x14ac:dyDescent="0.2">
      <c r="G439" s="64" t="str">
        <f>N440&amp;";"&amp;N441&amp;";"&amp;O442&amp;";"&amp;O443&amp;";"&amp;O444</f>
        <v>;;;;</v>
      </c>
      <c r="M439" s="20" t="s">
        <v>7</v>
      </c>
    </row>
    <row r="440" spans="1:13" x14ac:dyDescent="0.2">
      <c r="K440" s="26">
        <v>0.45</v>
      </c>
      <c r="L440" s="26">
        <v>0.6</v>
      </c>
    </row>
    <row r="441" spans="1:13" x14ac:dyDescent="0.2">
      <c r="G441" s="64" t="str">
        <f>N442&amp;";"&amp;N443&amp;";"&amp;O444&amp;";"&amp;O445&amp;";"&amp;O446</f>
        <v>;;;;</v>
      </c>
      <c r="M441" s="20" t="s">
        <v>8</v>
      </c>
    </row>
    <row r="442" spans="1:13" x14ac:dyDescent="0.2">
      <c r="K442" s="26">
        <v>0.6</v>
      </c>
      <c r="L442" s="24">
        <v>1.5</v>
      </c>
    </row>
    <row r="443" spans="1:13" x14ac:dyDescent="0.2">
      <c r="G443" s="64" t="str">
        <f>N444&amp;";"&amp;N445&amp;";"&amp;O446&amp;";"&amp;O447&amp;";"&amp;O448</f>
        <v>;;;;</v>
      </c>
      <c r="M443" s="20" t="s">
        <v>9</v>
      </c>
    </row>
    <row r="444" spans="1:13" x14ac:dyDescent="0.2">
      <c r="K444" s="24">
        <v>1.5</v>
      </c>
      <c r="L444" s="24"/>
    </row>
    <row r="445" spans="1:13" x14ac:dyDescent="0.2">
      <c r="G445" s="64" t="str">
        <f>N446&amp;";"&amp;N447&amp;";"&amp;O448&amp;";"&amp;O449&amp;";"&amp;O450</f>
        <v>;;;;</v>
      </c>
      <c r="M445" s="20" t="s">
        <v>10</v>
      </c>
    </row>
    <row r="446" spans="1:13" x14ac:dyDescent="0.2">
      <c r="K446" s="20" t="s">
        <v>5</v>
      </c>
    </row>
    <row r="447" spans="1:13" x14ac:dyDescent="0.2">
      <c r="G447" s="64" t="str">
        <f>N448&amp;";"&amp;N449&amp;";"&amp;O450&amp;";"&amp;O451&amp;";"&amp;O452</f>
        <v>;;;;</v>
      </c>
      <c r="M447" s="20" t="s">
        <v>11</v>
      </c>
    </row>
    <row r="448" spans="1:13" x14ac:dyDescent="0.2">
      <c r="A448" s="64" t="str">
        <f>G451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448" s="64" t="str">
        <f>G458</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448" s="64" t="str">
        <f>G465</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448" s="64" t="str">
        <f>G472</f>
        <v>Good Level;;;;</v>
      </c>
      <c r="E448" s="64" t="str">
        <f>G475</f>
        <v>Unusually high level for potato crop.;;;;</v>
      </c>
      <c r="F448" s="20" t="str">
        <f>G478</f>
        <v>Unusually high level for potato crop.;;;;</v>
      </c>
      <c r="I448" s="20" t="s">
        <v>12</v>
      </c>
    </row>
    <row r="449" spans="7:15" x14ac:dyDescent="0.2">
      <c r="J449" s="20" t="s">
        <v>4</v>
      </c>
    </row>
    <row r="450" spans="7:15" x14ac:dyDescent="0.2">
      <c r="K450" s="27">
        <f>'A&amp;L - Megalab Analysis Ranges'!V3</f>
        <v>0.15</v>
      </c>
      <c r="L450" s="27"/>
    </row>
    <row r="451" spans="7:15" x14ac:dyDescent="0.2">
      <c r="G451" s="20" t="str">
        <f>N452&amp;";"&amp;N453&amp;";"&amp;O454&amp;";"&amp;O455&amp;";"&amp;O456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451" s="27"/>
      <c r="L451" s="27"/>
      <c r="M451" s="20" t="s">
        <v>6</v>
      </c>
    </row>
    <row r="452" spans="7:15" x14ac:dyDescent="0.2">
      <c r="K452" s="27"/>
      <c r="L452" s="27"/>
      <c r="N452" s="1" t="s">
        <v>92</v>
      </c>
    </row>
    <row r="453" spans="7:15" x14ac:dyDescent="0.2">
      <c r="K453" s="27"/>
      <c r="L453" s="27"/>
      <c r="N453" s="20" t="s">
        <v>94</v>
      </c>
    </row>
    <row r="454" spans="7:15" x14ac:dyDescent="0.2">
      <c r="K454" s="27"/>
      <c r="L454" s="27"/>
      <c r="N454" s="1"/>
      <c r="O454" s="20" t="s">
        <v>216</v>
      </c>
    </row>
    <row r="455" spans="7:15" s="64" customFormat="1" x14ac:dyDescent="0.2">
      <c r="K455" s="43"/>
      <c r="L455" s="43"/>
      <c r="N455" s="1"/>
      <c r="O455" s="64" t="s">
        <v>217</v>
      </c>
    </row>
    <row r="456" spans="7:15" x14ac:dyDescent="0.2">
      <c r="K456" s="27"/>
      <c r="L456" s="27"/>
      <c r="N456" s="1"/>
      <c r="O456" s="20" t="s">
        <v>95</v>
      </c>
    </row>
    <row r="457" spans="7:15" x14ac:dyDescent="0.2">
      <c r="K457" s="33">
        <v>0.15</v>
      </c>
      <c r="L457" s="33">
        <v>0.22500000000000001</v>
      </c>
      <c r="N457" s="1"/>
    </row>
    <row r="458" spans="7:15" x14ac:dyDescent="0.2">
      <c r="G458" s="64" t="str">
        <f>N459&amp;";"&amp;N460&amp;";"&amp;O461&amp;";"&amp;O462&amp;";"&amp;O463</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458" s="27"/>
      <c r="L458" s="27"/>
      <c r="M458" s="20" t="s">
        <v>7</v>
      </c>
      <c r="N458" s="1"/>
    </row>
    <row r="459" spans="7:15" x14ac:dyDescent="0.2">
      <c r="K459" s="27"/>
      <c r="L459" s="27"/>
      <c r="N459" s="1" t="s">
        <v>92</v>
      </c>
    </row>
    <row r="460" spans="7:15" x14ac:dyDescent="0.2">
      <c r="K460" s="27"/>
      <c r="L460" s="27"/>
      <c r="N460" s="20" t="s">
        <v>94</v>
      </c>
    </row>
    <row r="461" spans="7:15" s="64" customFormat="1" x14ac:dyDescent="0.2">
      <c r="K461" s="43"/>
      <c r="L461" s="43"/>
      <c r="O461" s="64" t="s">
        <v>216</v>
      </c>
    </row>
    <row r="462" spans="7:15" x14ac:dyDescent="0.2">
      <c r="K462" s="27"/>
      <c r="L462" s="27"/>
      <c r="N462" s="1"/>
      <c r="O462" s="64" t="s">
        <v>217</v>
      </c>
    </row>
    <row r="463" spans="7:15" x14ac:dyDescent="0.2">
      <c r="K463" s="27"/>
      <c r="L463" s="27"/>
      <c r="N463" s="1"/>
      <c r="O463" s="64" t="s">
        <v>95</v>
      </c>
    </row>
    <row r="464" spans="7:15" x14ac:dyDescent="0.2">
      <c r="K464" s="33">
        <v>0.22500000000000001</v>
      </c>
      <c r="L464" s="33">
        <v>0.3</v>
      </c>
      <c r="N464" s="1"/>
    </row>
    <row r="465" spans="1:15" x14ac:dyDescent="0.2">
      <c r="G465" s="64" t="str">
        <f>N466&amp;";"&amp;N467&amp;";"&amp;O468&amp;";"&amp;O469&amp;";"&amp;O470</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465" s="27"/>
      <c r="L465" s="27"/>
      <c r="M465" s="20" t="s">
        <v>8</v>
      </c>
      <c r="N465" s="1"/>
    </row>
    <row r="466" spans="1:15" x14ac:dyDescent="0.2">
      <c r="K466" s="27"/>
      <c r="L466" s="27"/>
      <c r="N466" s="1" t="s">
        <v>92</v>
      </c>
    </row>
    <row r="467" spans="1:15" x14ac:dyDescent="0.2">
      <c r="K467" s="27"/>
      <c r="L467" s="27"/>
      <c r="N467" s="20" t="s">
        <v>94</v>
      </c>
    </row>
    <row r="468" spans="1:15" s="64" customFormat="1" x14ac:dyDescent="0.2">
      <c r="K468" s="43"/>
      <c r="L468" s="43"/>
      <c r="O468" s="64" t="s">
        <v>216</v>
      </c>
    </row>
    <row r="469" spans="1:15" x14ac:dyDescent="0.2">
      <c r="K469" s="27"/>
      <c r="L469" s="27"/>
      <c r="N469" s="1"/>
      <c r="O469" s="64" t="s">
        <v>217</v>
      </c>
    </row>
    <row r="470" spans="1:15" x14ac:dyDescent="0.2">
      <c r="K470" s="27"/>
      <c r="L470" s="27"/>
      <c r="N470" s="1"/>
      <c r="O470" s="64" t="s">
        <v>95</v>
      </c>
    </row>
    <row r="471" spans="1:15" x14ac:dyDescent="0.2">
      <c r="K471" s="33">
        <v>0.3</v>
      </c>
      <c r="L471" s="33">
        <v>1</v>
      </c>
      <c r="N471" s="1"/>
    </row>
    <row r="472" spans="1:15" x14ac:dyDescent="0.2">
      <c r="G472" s="64" t="str">
        <f>N473&amp;";"&amp;N474&amp;";"&amp;O475&amp;";"&amp;O476&amp;";"&amp;O477</f>
        <v>Good Level;;;;</v>
      </c>
      <c r="K472" s="27"/>
      <c r="L472" s="27"/>
      <c r="M472" s="20" t="s">
        <v>9</v>
      </c>
      <c r="N472" s="1"/>
    </row>
    <row r="473" spans="1:15" x14ac:dyDescent="0.2">
      <c r="K473" s="27"/>
      <c r="L473" s="27"/>
      <c r="N473" s="1" t="s">
        <v>62</v>
      </c>
    </row>
    <row r="474" spans="1:15" ht="13.5" customHeight="1" x14ac:dyDescent="0.2">
      <c r="K474" s="33">
        <v>1</v>
      </c>
      <c r="L474" s="33"/>
      <c r="N474" s="1"/>
    </row>
    <row r="475" spans="1:15" x14ac:dyDescent="0.2">
      <c r="G475" s="64" t="str">
        <f>N476&amp;";"&amp;N477&amp;";"&amp;O478&amp;";"&amp;O479&amp;";"&amp;O480</f>
        <v>Unusually high level for potato crop.;;;;</v>
      </c>
      <c r="K475" s="27"/>
      <c r="L475" s="27"/>
      <c r="M475" s="20" t="s">
        <v>10</v>
      </c>
      <c r="N475" s="1"/>
    </row>
    <row r="476" spans="1:15" x14ac:dyDescent="0.2">
      <c r="K476" s="27"/>
      <c r="L476" s="27"/>
      <c r="N476" s="1" t="s">
        <v>93</v>
      </c>
    </row>
    <row r="477" spans="1:15" x14ac:dyDescent="0.2">
      <c r="K477" s="24" t="s">
        <v>209</v>
      </c>
      <c r="L477" s="24"/>
      <c r="N477" s="1"/>
    </row>
    <row r="478" spans="1:15" x14ac:dyDescent="0.2">
      <c r="G478" s="64" t="str">
        <f>N479&amp;";"&amp;N480&amp;";"&amp;O481&amp;";"&amp;O482&amp;";"&amp;O483</f>
        <v>Unusually high level for potato crop.;;;;</v>
      </c>
      <c r="M478" s="20" t="s">
        <v>11</v>
      </c>
      <c r="N478" s="1"/>
    </row>
    <row r="479" spans="1:15" x14ac:dyDescent="0.2">
      <c r="N479" s="1" t="s">
        <v>93</v>
      </c>
    </row>
    <row r="480" spans="1:15" x14ac:dyDescent="0.2">
      <c r="A480" s="64" t="str">
        <f>G483</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B480" s="64" t="str">
        <f>G490</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C480" s="64" t="str">
        <f>G497</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D480" s="64" t="str">
        <f>G504</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E480" s="64" t="str">
        <f>G511</f>
        <v>Check soil levels for manganese toxicity. These levels could also result from pesticide contamination.;;;;</v>
      </c>
      <c r="F480" s="20" t="str">
        <f>G514</f>
        <v>Check soil levels for manganese toxicity. These levels could also result from pesticide contamination.;;;;</v>
      </c>
      <c r="I480" s="20" t="s">
        <v>13</v>
      </c>
      <c r="N480" s="1"/>
    </row>
    <row r="481" spans="7:15" x14ac:dyDescent="0.2">
      <c r="J481" s="20" t="s">
        <v>14</v>
      </c>
      <c r="K481" s="27"/>
      <c r="L481" s="27"/>
    </row>
    <row r="482" spans="7:15" x14ac:dyDescent="0.2">
      <c r="K482" s="27">
        <v>30</v>
      </c>
      <c r="L482" s="27"/>
    </row>
    <row r="483" spans="7:15" x14ac:dyDescent="0.2">
      <c r="G483" s="64" t="str">
        <f>N484&amp;";"&amp;N485&amp;";"&amp;O486&amp;";"&amp;O487&amp;";"&amp;O488</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483" s="27"/>
      <c r="L483" s="27"/>
      <c r="M483" s="20" t="s">
        <v>6</v>
      </c>
    </row>
    <row r="484" spans="7:15" x14ac:dyDescent="0.2">
      <c r="G484" s="64"/>
      <c r="K484" s="27"/>
      <c r="L484" s="27"/>
      <c r="N484" s="20" t="s">
        <v>31</v>
      </c>
    </row>
    <row r="485" spans="7:15" x14ac:dyDescent="0.2">
      <c r="K485" s="27"/>
      <c r="L485" s="27"/>
      <c r="N485" s="20" t="s">
        <v>32</v>
      </c>
    </row>
    <row r="486" spans="7:15" x14ac:dyDescent="0.2">
      <c r="K486" s="27"/>
      <c r="L486" s="27"/>
      <c r="O486" s="20" t="s">
        <v>218</v>
      </c>
    </row>
    <row r="487" spans="7:15" s="64" customFormat="1" x14ac:dyDescent="0.2">
      <c r="K487" s="43"/>
      <c r="L487" s="43"/>
      <c r="O487" s="64" t="s">
        <v>217</v>
      </c>
    </row>
    <row r="488" spans="7:15" x14ac:dyDescent="0.2">
      <c r="K488" s="27"/>
      <c r="L488" s="27"/>
      <c r="O488" s="20" t="s">
        <v>34</v>
      </c>
    </row>
    <row r="489" spans="7:15" x14ac:dyDescent="0.2">
      <c r="K489" s="33">
        <v>30</v>
      </c>
      <c r="L489" s="33">
        <v>45</v>
      </c>
    </row>
    <row r="490" spans="7:15" x14ac:dyDescent="0.2">
      <c r="G490" s="64" t="str">
        <f>N491&amp;";"&amp;N492&amp;";"&amp;O493&amp;";"&amp;O494&amp;";"&amp;O495</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490" s="27"/>
      <c r="L490" s="27"/>
      <c r="M490" s="20" t="s">
        <v>7</v>
      </c>
    </row>
    <row r="491" spans="7:15" x14ac:dyDescent="0.2">
      <c r="K491" s="27"/>
      <c r="L491" s="27"/>
      <c r="N491" s="20" t="s">
        <v>31</v>
      </c>
    </row>
    <row r="492" spans="7:15" x14ac:dyDescent="0.2">
      <c r="K492" s="27"/>
      <c r="L492" s="27"/>
      <c r="N492" s="20" t="s">
        <v>32</v>
      </c>
    </row>
    <row r="493" spans="7:15" x14ac:dyDescent="0.2">
      <c r="K493" s="27"/>
      <c r="L493" s="27"/>
      <c r="O493" s="64" t="s">
        <v>218</v>
      </c>
    </row>
    <row r="494" spans="7:15" s="64" customFormat="1" x14ac:dyDescent="0.2">
      <c r="K494" s="43"/>
      <c r="L494" s="43"/>
      <c r="O494" s="64" t="s">
        <v>217</v>
      </c>
    </row>
    <row r="495" spans="7:15" x14ac:dyDescent="0.2">
      <c r="K495" s="27"/>
      <c r="L495" s="27"/>
      <c r="O495" s="64" t="s">
        <v>34</v>
      </c>
    </row>
    <row r="496" spans="7:15" x14ac:dyDescent="0.2">
      <c r="K496" s="33">
        <v>45</v>
      </c>
      <c r="L496" s="33">
        <v>60</v>
      </c>
    </row>
    <row r="497" spans="7:15" x14ac:dyDescent="0.2">
      <c r="G497" s="64" t="str">
        <f>N498&amp;";"&amp;N499&amp;";"&amp;O500&amp;";"&amp;O501&amp;";"&amp;O502</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497" s="27"/>
      <c r="L497" s="27"/>
      <c r="M497" s="20" t="s">
        <v>8</v>
      </c>
    </row>
    <row r="498" spans="7:15" x14ac:dyDescent="0.2">
      <c r="K498" s="27"/>
      <c r="L498" s="27"/>
      <c r="N498" s="20" t="s">
        <v>31</v>
      </c>
    </row>
    <row r="499" spans="7:15" x14ac:dyDescent="0.2">
      <c r="K499" s="27"/>
      <c r="L499" s="27"/>
      <c r="N499" s="20" t="s">
        <v>32</v>
      </c>
    </row>
    <row r="500" spans="7:15" x14ac:dyDescent="0.2">
      <c r="K500" s="27"/>
      <c r="L500" s="27"/>
      <c r="O500" s="64" t="s">
        <v>218</v>
      </c>
    </row>
    <row r="501" spans="7:15" s="64" customFormat="1" x14ac:dyDescent="0.2">
      <c r="K501" s="43"/>
      <c r="L501" s="43"/>
      <c r="O501" s="64" t="s">
        <v>217</v>
      </c>
    </row>
    <row r="502" spans="7:15" x14ac:dyDescent="0.2">
      <c r="K502" s="27"/>
      <c r="L502" s="27"/>
      <c r="O502" s="64" t="s">
        <v>34</v>
      </c>
    </row>
    <row r="503" spans="7:15" x14ac:dyDescent="0.2">
      <c r="K503" s="33">
        <v>60</v>
      </c>
      <c r="L503" s="33">
        <v>400</v>
      </c>
    </row>
    <row r="504" spans="7:15" x14ac:dyDescent="0.2">
      <c r="G504" s="64" t="str">
        <f>N505&amp;";"&amp;N506&amp;";"&amp;O507&amp;";"&amp;O508&amp;";"&amp;O509</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504" s="27"/>
      <c r="L504" s="27"/>
      <c r="M504" s="20" t="s">
        <v>9</v>
      </c>
    </row>
    <row r="505" spans="7:15" x14ac:dyDescent="0.2">
      <c r="K505" s="27"/>
      <c r="L505" s="27"/>
      <c r="N505" s="20" t="s">
        <v>31</v>
      </c>
    </row>
    <row r="506" spans="7:15" x14ac:dyDescent="0.2">
      <c r="K506" s="27"/>
      <c r="L506" s="27"/>
      <c r="N506" s="20" t="s">
        <v>32</v>
      </c>
    </row>
    <row r="507" spans="7:15" x14ac:dyDescent="0.2">
      <c r="K507" s="27"/>
      <c r="L507" s="27"/>
      <c r="O507" s="64" t="s">
        <v>218</v>
      </c>
    </row>
    <row r="508" spans="7:15" s="64" customFormat="1" x14ac:dyDescent="0.2">
      <c r="K508" s="43"/>
      <c r="L508" s="43"/>
      <c r="O508" s="64" t="s">
        <v>217</v>
      </c>
    </row>
    <row r="509" spans="7:15" x14ac:dyDescent="0.2">
      <c r="K509" s="27"/>
      <c r="L509" s="27"/>
      <c r="O509" s="64" t="s">
        <v>34</v>
      </c>
    </row>
    <row r="510" spans="7:15" x14ac:dyDescent="0.2">
      <c r="K510" s="33">
        <v>400</v>
      </c>
      <c r="L510" s="27"/>
    </row>
    <row r="511" spans="7:15" x14ac:dyDescent="0.2">
      <c r="G511" s="64" t="str">
        <f>N512&amp;";"&amp;N513&amp;";"&amp;O514&amp;";"&amp;O515&amp;";"&amp;O516</f>
        <v>Check soil levels for manganese toxicity. These levels could also result from pesticide contamination.;;;;</v>
      </c>
      <c r="K511" s="27"/>
      <c r="L511" s="27"/>
      <c r="M511" s="20" t="s">
        <v>10</v>
      </c>
    </row>
    <row r="512" spans="7:15" x14ac:dyDescent="0.2">
      <c r="K512" s="27"/>
      <c r="L512" s="27"/>
      <c r="N512" s="20" t="s">
        <v>35</v>
      </c>
    </row>
    <row r="513" spans="1:15" x14ac:dyDescent="0.2">
      <c r="K513" s="27" t="s">
        <v>5</v>
      </c>
      <c r="L513" s="27"/>
    </row>
    <row r="514" spans="1:15" x14ac:dyDescent="0.2">
      <c r="G514" s="64" t="str">
        <f>N515&amp;";"&amp;N516&amp;";"&amp;O517&amp;";"&amp;O518&amp;";"&amp;O519</f>
        <v>Check soil levels for manganese toxicity. These levels could also result from pesticide contamination.;;;;</v>
      </c>
      <c r="K514" s="27"/>
      <c r="L514" s="27"/>
      <c r="M514" s="20" t="s">
        <v>11</v>
      </c>
    </row>
    <row r="515" spans="1:15" x14ac:dyDescent="0.2">
      <c r="N515" s="20" t="s">
        <v>35</v>
      </c>
    </row>
    <row r="516" spans="1:15" x14ac:dyDescent="0.2">
      <c r="A516" s="64" t="str">
        <f>G519</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B516" s="64" t="str">
        <f>G526</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C516" s="64" t="str">
        <f>G533</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D516" s="64" t="str">
        <f>G540</f>
        <v>Boron is linked to calcium mobility in the plant.  Apply corrections to maintain a good level of boron in the plant and decrease the possibility of "hollow heart" and poor potato storability;YaraVita  BORTRAC;1L/ha;Water rate: 200L/ha;1 week after 100% emergence. For moderate to severe deficiency, repeat applications may be necessary at 10-14 day intervals.</v>
      </c>
      <c r="E516" s="64" t="str">
        <f>G547</f>
        <v>Potatoes can be sensitive to boron toxicity. Avoid future boron applications.;;;;</v>
      </c>
      <c r="F516" s="20" t="str">
        <f>G550</f>
        <v>Potatoes can be sensitive to boron toxicity. Avoid future boron applications.;;;;</v>
      </c>
      <c r="I516" s="20" t="s">
        <v>15</v>
      </c>
    </row>
    <row r="517" spans="1:15" x14ac:dyDescent="0.2">
      <c r="J517" s="20" t="s">
        <v>14</v>
      </c>
      <c r="K517" s="27"/>
      <c r="L517" s="27"/>
    </row>
    <row r="518" spans="1:15" x14ac:dyDescent="0.2">
      <c r="K518" s="33">
        <v>17.5</v>
      </c>
      <c r="L518" s="27"/>
    </row>
    <row r="519" spans="1:15" x14ac:dyDescent="0.2">
      <c r="G519" s="64" t="str">
        <f>N520&amp;";"&amp;N521&amp;";"&amp;O522&amp;";"&amp;O523&amp;";"&amp;O524</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K519" s="27"/>
      <c r="L519" s="27"/>
      <c r="M519" s="20" t="s">
        <v>6</v>
      </c>
    </row>
    <row r="520" spans="1:15" x14ac:dyDescent="0.2">
      <c r="K520" s="27"/>
      <c r="L520" s="27"/>
      <c r="N520" s="20" t="s">
        <v>36</v>
      </c>
    </row>
    <row r="521" spans="1:15" x14ac:dyDescent="0.2">
      <c r="K521" s="27"/>
      <c r="L521" s="27"/>
      <c r="N521" s="20" t="s">
        <v>37</v>
      </c>
    </row>
    <row r="522" spans="1:15" x14ac:dyDescent="0.2">
      <c r="K522" s="27"/>
      <c r="L522" s="27"/>
      <c r="O522" s="64" t="s">
        <v>218</v>
      </c>
    </row>
    <row r="523" spans="1:15" s="64" customFormat="1" x14ac:dyDescent="0.2">
      <c r="K523" s="43"/>
      <c r="L523" s="43"/>
      <c r="O523" s="64" t="s">
        <v>217</v>
      </c>
    </row>
    <row r="524" spans="1:15" x14ac:dyDescent="0.2">
      <c r="K524" s="27"/>
      <c r="L524" s="27"/>
      <c r="O524" s="20" t="s">
        <v>34</v>
      </c>
    </row>
    <row r="525" spans="1:15" x14ac:dyDescent="0.2">
      <c r="K525" s="33">
        <v>17.5</v>
      </c>
      <c r="L525" s="33">
        <v>26.25</v>
      </c>
    </row>
    <row r="526" spans="1:15" x14ac:dyDescent="0.2">
      <c r="G526" s="64" t="str">
        <f>N527&amp;";"&amp;N528&amp;";"&amp;O529&amp;";"&amp;O530&amp;";"&amp;O531</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K526" s="27"/>
      <c r="L526" s="27"/>
      <c r="M526" s="20" t="s">
        <v>7</v>
      </c>
    </row>
    <row r="527" spans="1:15" x14ac:dyDescent="0.2">
      <c r="K527" s="27"/>
      <c r="L527" s="27"/>
      <c r="N527" s="20" t="s">
        <v>36</v>
      </c>
    </row>
    <row r="528" spans="1:15" x14ac:dyDescent="0.2">
      <c r="K528" s="27"/>
      <c r="L528" s="27"/>
      <c r="N528" s="20" t="s">
        <v>37</v>
      </c>
    </row>
    <row r="529" spans="7:15" x14ac:dyDescent="0.2">
      <c r="K529" s="27"/>
      <c r="L529" s="27"/>
      <c r="O529" s="64" t="s">
        <v>218</v>
      </c>
    </row>
    <row r="530" spans="7:15" s="64" customFormat="1" x14ac:dyDescent="0.2">
      <c r="K530" s="43"/>
      <c r="L530" s="43"/>
      <c r="O530" s="64" t="s">
        <v>217</v>
      </c>
    </row>
    <row r="531" spans="7:15" x14ac:dyDescent="0.2">
      <c r="K531" s="27"/>
      <c r="L531" s="27"/>
      <c r="O531" s="20" t="s">
        <v>34</v>
      </c>
    </row>
    <row r="532" spans="7:15" x14ac:dyDescent="0.2">
      <c r="K532" s="33">
        <v>26.25</v>
      </c>
      <c r="L532" s="33">
        <v>35</v>
      </c>
    </row>
    <row r="533" spans="7:15" x14ac:dyDescent="0.2">
      <c r="G533" s="64" t="str">
        <f>N534&amp;";"&amp;N535&amp;";"&amp;O536&amp;";"&amp;O537&amp;";"&amp;O538</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v>
      </c>
      <c r="K533" s="27"/>
      <c r="L533" s="27"/>
      <c r="M533" s="20" t="s">
        <v>8</v>
      </c>
    </row>
    <row r="534" spans="7:15" x14ac:dyDescent="0.2">
      <c r="K534" s="27"/>
      <c r="L534" s="27"/>
      <c r="N534" s="20" t="s">
        <v>36</v>
      </c>
    </row>
    <row r="535" spans="7:15" x14ac:dyDescent="0.2">
      <c r="K535" s="27"/>
      <c r="L535" s="27"/>
      <c r="N535" s="20" t="s">
        <v>37</v>
      </c>
    </row>
    <row r="536" spans="7:15" x14ac:dyDescent="0.2">
      <c r="K536" s="27"/>
      <c r="L536" s="27"/>
      <c r="O536" s="64" t="s">
        <v>218</v>
      </c>
    </row>
    <row r="537" spans="7:15" s="64" customFormat="1" x14ac:dyDescent="0.2">
      <c r="K537" s="43"/>
      <c r="L537" s="43"/>
      <c r="O537" s="64" t="s">
        <v>217</v>
      </c>
    </row>
    <row r="538" spans="7:15" x14ac:dyDescent="0.2">
      <c r="K538" s="27"/>
      <c r="L538" s="27"/>
      <c r="O538" s="20" t="s">
        <v>34</v>
      </c>
    </row>
    <row r="539" spans="7:15" x14ac:dyDescent="0.2">
      <c r="K539" s="33">
        <v>35</v>
      </c>
      <c r="L539" s="33">
        <v>80</v>
      </c>
    </row>
    <row r="540" spans="7:15" x14ac:dyDescent="0.2">
      <c r="G540" s="64" t="str">
        <f>N541&amp;";"&amp;N542&amp;";"&amp;O543&amp;";"&amp;O544&amp;";"&amp;O545</f>
        <v>Boron is linked to calcium mobility in the plant.  Apply corrections to maintain a good level of boron in the plant and decrease the possibility of "hollow heart" and poor potato storability;YaraVita  BORTRAC;1L/ha;Water rate: 200L/ha;1 week after 100% emergence. For moderate to severe deficiency, repeat applications may be necessary at 10-14 day intervals.</v>
      </c>
      <c r="K540" s="27"/>
      <c r="L540" s="27"/>
      <c r="M540" s="20" t="s">
        <v>9</v>
      </c>
    </row>
    <row r="541" spans="7:15" x14ac:dyDescent="0.2">
      <c r="K541" s="27"/>
      <c r="L541" s="27"/>
      <c r="N541" s="20" t="s">
        <v>38</v>
      </c>
    </row>
    <row r="542" spans="7:15" x14ac:dyDescent="0.2">
      <c r="K542" s="27"/>
      <c r="L542" s="27"/>
      <c r="N542" s="20" t="s">
        <v>37</v>
      </c>
    </row>
    <row r="543" spans="7:15" x14ac:dyDescent="0.2">
      <c r="K543" s="27"/>
      <c r="L543" s="27"/>
      <c r="O543" s="64" t="s">
        <v>218</v>
      </c>
    </row>
    <row r="544" spans="7:15" s="64" customFormat="1" x14ac:dyDescent="0.2">
      <c r="K544" s="43"/>
      <c r="L544" s="43"/>
      <c r="O544" s="64" t="s">
        <v>217</v>
      </c>
    </row>
    <row r="545" spans="1:15" x14ac:dyDescent="0.2">
      <c r="K545" s="27"/>
      <c r="L545" s="27"/>
      <c r="O545" s="20" t="s">
        <v>34</v>
      </c>
    </row>
    <row r="546" spans="1:15" x14ac:dyDescent="0.2">
      <c r="K546" s="27">
        <v>80</v>
      </c>
      <c r="L546" s="27"/>
    </row>
    <row r="547" spans="1:15" x14ac:dyDescent="0.2">
      <c r="G547" s="64" t="str">
        <f>N548&amp;";"&amp;N549&amp;";"&amp;O550&amp;";"&amp;O551&amp;";"&amp;O552</f>
        <v>Potatoes can be sensitive to boron toxicity. Avoid future boron applications.;;;;</v>
      </c>
      <c r="K547" s="27"/>
      <c r="L547" s="27"/>
      <c r="M547" s="20" t="s">
        <v>10</v>
      </c>
    </row>
    <row r="548" spans="1:15" x14ac:dyDescent="0.2">
      <c r="K548" s="27"/>
      <c r="L548" s="27"/>
      <c r="N548" s="20" t="s">
        <v>39</v>
      </c>
    </row>
    <row r="549" spans="1:15" x14ac:dyDescent="0.2">
      <c r="K549" s="27" t="s">
        <v>5</v>
      </c>
      <c r="L549" s="27"/>
    </row>
    <row r="550" spans="1:15" x14ac:dyDescent="0.2">
      <c r="G550" s="64" t="str">
        <f>N551&amp;";"&amp;N552&amp;";"&amp;O553&amp;";"&amp;O554&amp;";"&amp;O555</f>
        <v>Potatoes can be sensitive to boron toxicity. Avoid future boron applications.;;;;</v>
      </c>
      <c r="K550" s="27"/>
      <c r="L550" s="27"/>
      <c r="M550" s="20" t="s">
        <v>11</v>
      </c>
    </row>
    <row r="551" spans="1:15" x14ac:dyDescent="0.2">
      <c r="N551" s="20" t="s">
        <v>39</v>
      </c>
    </row>
    <row r="552" spans="1:15" x14ac:dyDescent="0.2">
      <c r="A552" s="64" t="str">
        <f>G555</f>
        <v>Copper deficiency causes permanent wilting of plants. Particularly young leaves roll in. Leaf tips and margins may drie off.;YaraVita COPTRAC;0.5L/ha;Water rate: 200L/ha;Apply 7-14 days after 100% emergence</v>
      </c>
      <c r="B552" s="64" t="str">
        <f>G562</f>
        <v>Copper deficiency causes permanent wilting of plants. Particularly young leaves roll in. Leaf tips and margins may drie off.;YaraVita COPTRAC;0.5L/ha;Water rate: 200L/ha;Apply 7-14 days after 100% emergence</v>
      </c>
      <c r="C552" s="64" t="str">
        <f>G569</f>
        <v>Copper deficiency causes permanent wilting of plants. Particularly young leaves roll in. Leaf tips and margins may drie off.;YaraVita COPTRAC;0.5L/ha;Water rate: 200L/ha;Apply 7-14 days after 100% emergence</v>
      </c>
      <c r="D552" s="64" t="str">
        <f>G576</f>
        <v>Good level;;;;</v>
      </c>
      <c r="E552" s="64" t="str">
        <f>G579</f>
        <v>May be due to pesticide application.;;;;</v>
      </c>
      <c r="F552" s="20" t="str">
        <f>G582</f>
        <v>May be due to pesticide application.;;;;</v>
      </c>
      <c r="I552" s="20" t="s">
        <v>16</v>
      </c>
    </row>
    <row r="553" spans="1:15" x14ac:dyDescent="0.2">
      <c r="J553" s="20" t="s">
        <v>14</v>
      </c>
      <c r="K553" s="27"/>
      <c r="L553" s="27"/>
    </row>
    <row r="554" spans="1:15" x14ac:dyDescent="0.2">
      <c r="K554" s="27">
        <v>5</v>
      </c>
      <c r="L554" s="27"/>
    </row>
    <row r="555" spans="1:15" x14ac:dyDescent="0.2">
      <c r="G555" s="64" t="str">
        <f>N556&amp;";"&amp;N557&amp;";"&amp;O558&amp;";"&amp;O559&amp;";"&amp;O560</f>
        <v>Copper deficiency causes permanent wilting of plants. Particularly young leaves roll in. Leaf tips and margins may drie off.;YaraVita COPTRAC;0.5L/ha;Water rate: 200L/ha;Apply 7-14 days after 100% emergence</v>
      </c>
      <c r="K555" s="27"/>
      <c r="L555" s="27"/>
      <c r="M555" s="20" t="s">
        <v>6</v>
      </c>
    </row>
    <row r="556" spans="1:15" x14ac:dyDescent="0.2">
      <c r="K556" s="27"/>
      <c r="L556" s="27"/>
      <c r="N556" s="20" t="s">
        <v>61</v>
      </c>
    </row>
    <row r="557" spans="1:15" x14ac:dyDescent="0.2">
      <c r="K557" s="27"/>
      <c r="L557" s="27"/>
      <c r="N557" s="20" t="s">
        <v>65</v>
      </c>
    </row>
    <row r="558" spans="1:15" x14ac:dyDescent="0.2">
      <c r="K558" s="27"/>
      <c r="L558" s="27"/>
      <c r="O558" s="64" t="s">
        <v>219</v>
      </c>
    </row>
    <row r="559" spans="1:15" s="64" customFormat="1" x14ac:dyDescent="0.2">
      <c r="K559" s="43"/>
      <c r="L559" s="43"/>
      <c r="O559" s="64" t="s">
        <v>217</v>
      </c>
    </row>
    <row r="560" spans="1:15" x14ac:dyDescent="0.2">
      <c r="K560" s="27"/>
      <c r="L560" s="27"/>
      <c r="O560" s="20" t="s">
        <v>66</v>
      </c>
    </row>
    <row r="561" spans="7:15" x14ac:dyDescent="0.2">
      <c r="K561" s="33">
        <v>5</v>
      </c>
      <c r="L561" s="33">
        <v>7.5</v>
      </c>
    </row>
    <row r="562" spans="7:15" x14ac:dyDescent="0.2">
      <c r="G562" s="64" t="str">
        <f>N563&amp;";"&amp;N564&amp;";"&amp;O565&amp;";"&amp;O566&amp;";"&amp;O567</f>
        <v>Copper deficiency causes permanent wilting of plants. Particularly young leaves roll in. Leaf tips and margins may drie off.;YaraVita COPTRAC;0.5L/ha;Water rate: 200L/ha;Apply 7-14 days after 100% emergence</v>
      </c>
      <c r="K562" s="27"/>
      <c r="L562" s="27"/>
      <c r="M562" s="20" t="s">
        <v>7</v>
      </c>
    </row>
    <row r="563" spans="7:15" x14ac:dyDescent="0.2">
      <c r="K563" s="27"/>
      <c r="L563" s="27"/>
      <c r="N563" s="20" t="s">
        <v>61</v>
      </c>
    </row>
    <row r="564" spans="7:15" x14ac:dyDescent="0.2">
      <c r="K564" s="27"/>
      <c r="L564" s="27"/>
      <c r="N564" s="20" t="s">
        <v>65</v>
      </c>
    </row>
    <row r="565" spans="7:15" x14ac:dyDescent="0.2">
      <c r="K565" s="27"/>
      <c r="L565" s="27"/>
      <c r="O565" s="64" t="s">
        <v>219</v>
      </c>
    </row>
    <row r="566" spans="7:15" s="64" customFormat="1" x14ac:dyDescent="0.2">
      <c r="K566" s="43"/>
      <c r="L566" s="43"/>
      <c r="O566" s="64" t="s">
        <v>217</v>
      </c>
    </row>
    <row r="567" spans="7:15" x14ac:dyDescent="0.2">
      <c r="K567" s="27"/>
      <c r="L567" s="27"/>
      <c r="O567" s="20" t="s">
        <v>66</v>
      </c>
    </row>
    <row r="568" spans="7:15" x14ac:dyDescent="0.2">
      <c r="K568" s="33">
        <v>7.5</v>
      </c>
      <c r="L568" s="33">
        <v>10</v>
      </c>
    </row>
    <row r="569" spans="7:15" x14ac:dyDescent="0.2">
      <c r="G569" s="64" t="str">
        <f>N570&amp;";"&amp;N571&amp;";"&amp;O572&amp;";"&amp;O573&amp;";"&amp;O574</f>
        <v>Copper deficiency causes permanent wilting of plants. Particularly young leaves roll in. Leaf tips and margins may drie off.;YaraVita COPTRAC;0.5L/ha;Water rate: 200L/ha;Apply 7-14 days after 100% emergence</v>
      </c>
      <c r="K569" s="27"/>
      <c r="L569" s="27"/>
      <c r="M569" s="20" t="s">
        <v>8</v>
      </c>
    </row>
    <row r="570" spans="7:15" x14ac:dyDescent="0.2">
      <c r="K570" s="27"/>
      <c r="L570" s="27"/>
      <c r="N570" s="20" t="s">
        <v>61</v>
      </c>
    </row>
    <row r="571" spans="7:15" x14ac:dyDescent="0.2">
      <c r="K571" s="27"/>
      <c r="L571" s="27"/>
      <c r="N571" s="20" t="s">
        <v>65</v>
      </c>
    </row>
    <row r="572" spans="7:15" x14ac:dyDescent="0.2">
      <c r="K572" s="27"/>
      <c r="L572" s="27"/>
      <c r="O572" s="64" t="s">
        <v>219</v>
      </c>
    </row>
    <row r="573" spans="7:15" s="64" customFormat="1" x14ac:dyDescent="0.2">
      <c r="K573" s="43"/>
      <c r="L573" s="43"/>
      <c r="O573" s="64" t="s">
        <v>217</v>
      </c>
    </row>
    <row r="574" spans="7:15" x14ac:dyDescent="0.2">
      <c r="K574" s="27"/>
      <c r="L574" s="27"/>
      <c r="O574" s="20" t="s">
        <v>66</v>
      </c>
    </row>
    <row r="575" spans="7:15" x14ac:dyDescent="0.2">
      <c r="K575" s="33">
        <v>7.5</v>
      </c>
      <c r="L575" s="33">
        <v>10</v>
      </c>
    </row>
    <row r="576" spans="7:15" x14ac:dyDescent="0.2">
      <c r="G576" s="64" t="str">
        <f>N577&amp;";"&amp;N578&amp;";"&amp;O579&amp;";"&amp;O580&amp;";"&amp;O581</f>
        <v>Good level;;;;</v>
      </c>
      <c r="K576" s="27"/>
      <c r="L576" s="27"/>
      <c r="M576" s="20" t="s">
        <v>9</v>
      </c>
    </row>
    <row r="577" spans="1:14" x14ac:dyDescent="0.2">
      <c r="K577" s="27"/>
      <c r="L577" s="27"/>
      <c r="N577" s="20" t="s">
        <v>63</v>
      </c>
    </row>
    <row r="578" spans="1:14" x14ac:dyDescent="0.2">
      <c r="K578" s="27">
        <v>40</v>
      </c>
      <c r="L578" s="27"/>
    </row>
    <row r="579" spans="1:14" x14ac:dyDescent="0.2">
      <c r="G579" s="64" t="str">
        <f>N580&amp;";"&amp;N581&amp;";"&amp;O582&amp;";"&amp;O583&amp;";"&amp;O584</f>
        <v>May be due to pesticide application.;;;;</v>
      </c>
      <c r="K579" s="27"/>
      <c r="L579" s="27"/>
      <c r="M579" s="20" t="s">
        <v>10</v>
      </c>
    </row>
    <row r="580" spans="1:14" x14ac:dyDescent="0.2">
      <c r="K580" s="27"/>
      <c r="L580" s="27"/>
      <c r="N580" s="20" t="s">
        <v>64</v>
      </c>
    </row>
    <row r="581" spans="1:14" x14ac:dyDescent="0.2">
      <c r="K581" s="27" t="s">
        <v>5</v>
      </c>
      <c r="L581" s="27"/>
    </row>
    <row r="582" spans="1:14" x14ac:dyDescent="0.2">
      <c r="G582" s="64" t="str">
        <f>N583&amp;";"&amp;N584&amp;";"&amp;O585&amp;";"&amp;O586&amp;";"&amp;O587</f>
        <v>May be due to pesticide application.;;;;</v>
      </c>
      <c r="K582" s="27"/>
      <c r="L582" s="27"/>
      <c r="M582" s="20" t="s">
        <v>11</v>
      </c>
    </row>
    <row r="583" spans="1:14" x14ac:dyDescent="0.2">
      <c r="N583" s="20" t="s">
        <v>64</v>
      </c>
    </row>
    <row r="584" spans="1:14" x14ac:dyDescent="0.2">
      <c r="A584" s="64" t="str">
        <f>G587</f>
        <v>Low priority on this crop.;;;;</v>
      </c>
      <c r="B584" s="64" t="str">
        <f>G590</f>
        <v>Low priority on this crop.;;;;</v>
      </c>
      <c r="C584" s="64" t="str">
        <f>G593</f>
        <v>Low priority on this crop.;;;;</v>
      </c>
      <c r="D584" s="64" t="str">
        <f>G596</f>
        <v>Good level;;;;</v>
      </c>
      <c r="E584" s="64" t="str">
        <f>G599</f>
        <v>Unusually high level for this crop.;;;;</v>
      </c>
      <c r="F584" s="20" t="str">
        <f>G602</f>
        <v>Unusually high level for this crop.;;;;</v>
      </c>
      <c r="I584" s="20" t="s">
        <v>17</v>
      </c>
    </row>
    <row r="585" spans="1:14" x14ac:dyDescent="0.2">
      <c r="J585" s="20" t="s">
        <v>14</v>
      </c>
      <c r="K585" s="27"/>
      <c r="L585" s="27"/>
    </row>
    <row r="586" spans="1:14" x14ac:dyDescent="0.2">
      <c r="K586" s="27">
        <v>75</v>
      </c>
      <c r="L586" s="27"/>
    </row>
    <row r="587" spans="1:14" x14ac:dyDescent="0.2">
      <c r="G587" s="64" t="str">
        <f>N588&amp;";"&amp;N589&amp;";"&amp;O590&amp;";"&amp;O591&amp;";"&amp;O592</f>
        <v>Low priority on this crop.;;;;</v>
      </c>
      <c r="K587" s="27"/>
      <c r="L587" s="27"/>
      <c r="M587" s="20" t="s">
        <v>6</v>
      </c>
      <c r="N587" s="1"/>
    </row>
    <row r="588" spans="1:14" x14ac:dyDescent="0.2">
      <c r="K588" s="27"/>
      <c r="L588" s="27"/>
      <c r="N588" s="1" t="s">
        <v>91</v>
      </c>
    </row>
    <row r="589" spans="1:14" x14ac:dyDescent="0.2">
      <c r="K589" s="33">
        <v>75</v>
      </c>
      <c r="L589" s="33">
        <v>112.5</v>
      </c>
      <c r="N589" s="1"/>
    </row>
    <row r="590" spans="1:14" x14ac:dyDescent="0.2">
      <c r="G590" s="64" t="str">
        <f>N591&amp;";"&amp;N592&amp;";"&amp;O593&amp;";"&amp;O594&amp;";"&amp;O595</f>
        <v>Low priority on this crop.;;;;</v>
      </c>
      <c r="K590" s="27"/>
      <c r="L590" s="27"/>
      <c r="M590" s="20" t="s">
        <v>7</v>
      </c>
      <c r="N590" s="1"/>
    </row>
    <row r="591" spans="1:14" x14ac:dyDescent="0.2">
      <c r="K591" s="27"/>
      <c r="L591" s="27"/>
      <c r="N591" s="1" t="s">
        <v>91</v>
      </c>
    </row>
    <row r="592" spans="1:14" x14ac:dyDescent="0.2">
      <c r="K592" s="33">
        <v>112.5</v>
      </c>
      <c r="L592" s="33">
        <v>150</v>
      </c>
      <c r="N592" s="1"/>
    </row>
    <row r="593" spans="1:14" x14ac:dyDescent="0.2">
      <c r="G593" s="64" t="str">
        <f>N594&amp;";"&amp;N595&amp;";"&amp;O596&amp;";"&amp;O597&amp;";"&amp;O598</f>
        <v>Low priority on this crop.;;;;</v>
      </c>
      <c r="K593" s="27"/>
      <c r="L593" s="27"/>
      <c r="M593" s="20" t="s">
        <v>8</v>
      </c>
      <c r="N593" s="1"/>
    </row>
    <row r="594" spans="1:14" x14ac:dyDescent="0.2">
      <c r="K594" s="27"/>
      <c r="L594" s="27"/>
      <c r="N594" s="1" t="s">
        <v>91</v>
      </c>
    </row>
    <row r="595" spans="1:14" x14ac:dyDescent="0.2">
      <c r="K595" s="33">
        <v>150</v>
      </c>
      <c r="L595" s="33">
        <v>450</v>
      </c>
      <c r="N595" s="1"/>
    </row>
    <row r="596" spans="1:14" x14ac:dyDescent="0.2">
      <c r="G596" s="64" t="str">
        <f>N597&amp;";"&amp;N598&amp;";"&amp;O599&amp;";"&amp;O600&amp;";"&amp;O601</f>
        <v>Good level;;;;</v>
      </c>
      <c r="K596" s="27"/>
      <c r="L596" s="27"/>
      <c r="M596" s="20" t="s">
        <v>9</v>
      </c>
      <c r="N596" s="1"/>
    </row>
    <row r="597" spans="1:14" x14ac:dyDescent="0.2">
      <c r="K597" s="27"/>
      <c r="L597" s="27"/>
      <c r="N597" s="1" t="s">
        <v>63</v>
      </c>
    </row>
    <row r="598" spans="1:14" x14ac:dyDescent="0.2">
      <c r="K598" s="27">
        <v>450</v>
      </c>
      <c r="L598" s="27"/>
      <c r="N598" s="1"/>
    </row>
    <row r="599" spans="1:14" x14ac:dyDescent="0.2">
      <c r="G599" s="64" t="str">
        <f>N600&amp;";"&amp;N601&amp;";"&amp;O602&amp;";"&amp;O603&amp;";"&amp;O604</f>
        <v>Unusually high level for this crop.;;;;</v>
      </c>
      <c r="K599" s="27"/>
      <c r="L599" s="27"/>
      <c r="M599" s="20" t="s">
        <v>10</v>
      </c>
      <c r="N599" s="1"/>
    </row>
    <row r="600" spans="1:14" x14ac:dyDescent="0.2">
      <c r="K600" s="27"/>
      <c r="L600" s="27"/>
      <c r="N600" s="1" t="s">
        <v>90</v>
      </c>
    </row>
    <row r="601" spans="1:14" x14ac:dyDescent="0.2">
      <c r="K601" s="27" t="s">
        <v>5</v>
      </c>
      <c r="L601" s="27"/>
      <c r="N601" s="1"/>
    </row>
    <row r="602" spans="1:14" x14ac:dyDescent="0.2">
      <c r="G602" s="64" t="str">
        <f>N603&amp;";"&amp;N604&amp;";"&amp;O605&amp;";"&amp;O606&amp;";"&amp;O607</f>
        <v>Unusually high level for this crop.;;;;</v>
      </c>
      <c r="K602" s="27"/>
      <c r="L602" s="27"/>
      <c r="M602" s="20" t="s">
        <v>11</v>
      </c>
      <c r="N602" s="1"/>
    </row>
    <row r="603" spans="1:14" x14ac:dyDescent="0.2">
      <c r="K603" s="27"/>
      <c r="L603" s="27"/>
      <c r="N603" s="1" t="s">
        <v>90</v>
      </c>
    </row>
    <row r="604" spans="1:14" x14ac:dyDescent="0.2">
      <c r="A604" s="64" t="str">
        <f>G607</f>
        <v>Normal Level;;;;</v>
      </c>
      <c r="B604" s="64" t="str">
        <f>G610</f>
        <v>Normal Level;;;;</v>
      </c>
      <c r="C604" s="64" t="str">
        <f>G613</f>
        <v>Normal Level;;;;</v>
      </c>
      <c r="D604" s="64" t="str">
        <f>G616</f>
        <v>Good level;;;;</v>
      </c>
      <c r="E604" s="64" t="str">
        <f>G619</f>
        <v>Unusually high level for this crop.;;;;</v>
      </c>
      <c r="F604" s="20" t="str">
        <f>G622</f>
        <v>Unusually high level for this crop.;;;;</v>
      </c>
      <c r="I604" s="20" t="s">
        <v>18</v>
      </c>
    </row>
    <row r="605" spans="1:14" x14ac:dyDescent="0.2">
      <c r="J605" s="20" t="s">
        <v>4</v>
      </c>
      <c r="K605" s="27"/>
      <c r="L605" s="27"/>
    </row>
    <row r="606" spans="1:14" x14ac:dyDescent="0.2">
      <c r="K606" s="27">
        <v>0</v>
      </c>
      <c r="L606" s="27"/>
    </row>
    <row r="607" spans="1:14" x14ac:dyDescent="0.2">
      <c r="G607" s="64" t="str">
        <f>N608&amp;";"&amp;N609&amp;";"&amp;O610&amp;";"&amp;O611&amp;";"&amp;O612</f>
        <v>Normal Level;;;;</v>
      </c>
      <c r="K607" s="27"/>
      <c r="L607" s="27"/>
      <c r="M607" s="20" t="s">
        <v>6</v>
      </c>
    </row>
    <row r="608" spans="1:14" x14ac:dyDescent="0.2">
      <c r="K608" s="27"/>
      <c r="L608" s="27"/>
      <c r="N608" s="1" t="s">
        <v>86</v>
      </c>
    </row>
    <row r="609" spans="1:14" x14ac:dyDescent="0.2">
      <c r="K609" s="27">
        <v>0</v>
      </c>
      <c r="L609" s="27"/>
      <c r="N609" s="1"/>
    </row>
    <row r="610" spans="1:14" x14ac:dyDescent="0.2">
      <c r="G610" s="64" t="str">
        <f>N611&amp;";"&amp;N612&amp;";"&amp;O613&amp;";"&amp;O614&amp;";"&amp;O615</f>
        <v>Normal Level;;;;</v>
      </c>
      <c r="K610" s="27"/>
      <c r="L610" s="27"/>
      <c r="M610" s="20" t="s">
        <v>7</v>
      </c>
      <c r="N610" s="1"/>
    </row>
    <row r="611" spans="1:14" x14ac:dyDescent="0.2">
      <c r="K611" s="27"/>
      <c r="L611" s="27"/>
      <c r="N611" s="1" t="s">
        <v>86</v>
      </c>
    </row>
    <row r="612" spans="1:14" x14ac:dyDescent="0.2">
      <c r="K612" s="27">
        <v>0</v>
      </c>
      <c r="L612" s="27"/>
      <c r="N612" s="1"/>
    </row>
    <row r="613" spans="1:14" x14ac:dyDescent="0.2">
      <c r="G613" s="64" t="str">
        <f>N614&amp;";"&amp;N615&amp;";"&amp;O616&amp;";"&amp;O617&amp;";"&amp;O618</f>
        <v>Normal Level;;;;</v>
      </c>
      <c r="K613" s="27"/>
      <c r="L613" s="27"/>
      <c r="M613" s="20" t="s">
        <v>8</v>
      </c>
      <c r="N613" s="1"/>
    </row>
    <row r="614" spans="1:14" x14ac:dyDescent="0.2">
      <c r="K614" s="27"/>
      <c r="L614" s="27"/>
      <c r="N614" s="1" t="s">
        <v>86</v>
      </c>
    </row>
    <row r="615" spans="1:14" x14ac:dyDescent="0.2">
      <c r="K615" s="33">
        <v>0</v>
      </c>
      <c r="L615" s="33">
        <v>0.1</v>
      </c>
      <c r="N615" s="1"/>
    </row>
    <row r="616" spans="1:14" x14ac:dyDescent="0.2">
      <c r="G616" s="64" t="str">
        <f>N617&amp;";"&amp;N618&amp;";"&amp;O619&amp;";"&amp;O620&amp;";"&amp;O621</f>
        <v>Good level;;;;</v>
      </c>
      <c r="K616" s="27"/>
      <c r="L616" s="27"/>
      <c r="M616" s="20" t="s">
        <v>9</v>
      </c>
      <c r="N616" s="1"/>
    </row>
    <row r="617" spans="1:14" x14ac:dyDescent="0.2">
      <c r="K617" s="27"/>
      <c r="L617" s="27"/>
      <c r="N617" s="1" t="s">
        <v>63</v>
      </c>
    </row>
    <row r="618" spans="1:14" x14ac:dyDescent="0.2">
      <c r="K618" s="33">
        <v>0.1</v>
      </c>
      <c r="L618" s="27"/>
      <c r="N618" s="1"/>
    </row>
    <row r="619" spans="1:14" x14ac:dyDescent="0.2">
      <c r="G619" s="64" t="str">
        <f>N620&amp;";"&amp;N621&amp;";"&amp;O622&amp;";"&amp;O623&amp;";"&amp;O624</f>
        <v>Unusually high level for this crop.;;;;</v>
      </c>
      <c r="K619" s="27"/>
      <c r="L619" s="27"/>
      <c r="M619" s="20" t="s">
        <v>10</v>
      </c>
      <c r="N619" s="1"/>
    </row>
    <row r="620" spans="1:14" x14ac:dyDescent="0.2">
      <c r="K620" s="27"/>
      <c r="L620" s="27"/>
      <c r="N620" s="1" t="s">
        <v>90</v>
      </c>
    </row>
    <row r="621" spans="1:14" x14ac:dyDescent="0.2">
      <c r="K621" s="27" t="s">
        <v>5</v>
      </c>
      <c r="L621" s="27"/>
      <c r="N621" s="1"/>
    </row>
    <row r="622" spans="1:14" x14ac:dyDescent="0.2">
      <c r="G622" s="64" t="str">
        <f>N623&amp;";"&amp;N624&amp;";"&amp;O625&amp;";"&amp;O626&amp;";"&amp;O627</f>
        <v>Unusually high level for this crop.;;;;</v>
      </c>
      <c r="K622" s="27"/>
      <c r="L622" s="27"/>
      <c r="M622" s="20" t="s">
        <v>11</v>
      </c>
      <c r="N622" s="1"/>
    </row>
    <row r="623" spans="1:14" x14ac:dyDescent="0.2">
      <c r="N623" s="1" t="s">
        <v>90</v>
      </c>
    </row>
    <row r="624" spans="1:14" x14ac:dyDescent="0.2">
      <c r="A624" s="64" t="str">
        <f>G627</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B624" s="64" t="str">
        <f>G634</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C624" s="64" t="str">
        <f>G641</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D624" s="64" t="str">
        <f>G648</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E624" s="64" t="str">
        <f>G656</f>
        <v>A high level should not present problems for this crop and may be caused by pesticide residue;;;;</v>
      </c>
      <c r="F624" s="20" t="str">
        <f>G659</f>
        <v>A high level should not present problems for this crop and may be caused by pesticide residue;;;;</v>
      </c>
      <c r="I624" s="20" t="s">
        <v>19</v>
      </c>
    </row>
    <row r="625" spans="7:15" x14ac:dyDescent="0.2">
      <c r="J625" s="20" t="s">
        <v>14</v>
      </c>
    </row>
    <row r="626" spans="7:15" x14ac:dyDescent="0.2">
      <c r="K626" s="27">
        <v>20</v>
      </c>
      <c r="L626" s="27"/>
    </row>
    <row r="627" spans="7:15" x14ac:dyDescent="0.2">
      <c r="G627" s="64" t="str">
        <f>N628&amp;";"&amp;N629&amp;";"&amp;O630&amp;";"&amp;O631&amp;";"&amp;O632</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K627" s="27"/>
      <c r="L627" s="27"/>
      <c r="M627" s="20" t="s">
        <v>6</v>
      </c>
    </row>
    <row r="628" spans="7:15" x14ac:dyDescent="0.2">
      <c r="K628" s="27"/>
      <c r="L628" s="27"/>
      <c r="N628" s="20" t="s">
        <v>68</v>
      </c>
    </row>
    <row r="629" spans="7:15" x14ac:dyDescent="0.2">
      <c r="K629" s="27"/>
      <c r="L629" s="27"/>
      <c r="N629" s="20" t="s">
        <v>67</v>
      </c>
    </row>
    <row r="630" spans="7:15" x14ac:dyDescent="0.2">
      <c r="K630" s="27"/>
      <c r="L630" s="27"/>
      <c r="O630" s="64" t="s">
        <v>218</v>
      </c>
    </row>
    <row r="631" spans="7:15" s="64" customFormat="1" x14ac:dyDescent="0.2">
      <c r="K631" s="43"/>
      <c r="L631" s="43"/>
      <c r="O631" s="64" t="s">
        <v>217</v>
      </c>
    </row>
    <row r="632" spans="7:15" x14ac:dyDescent="0.2">
      <c r="K632" s="27"/>
      <c r="L632" s="27"/>
      <c r="O632" s="20" t="s">
        <v>34</v>
      </c>
    </row>
    <row r="633" spans="7:15" x14ac:dyDescent="0.2">
      <c r="K633" s="33">
        <v>20</v>
      </c>
      <c r="L633" s="33">
        <v>30</v>
      </c>
    </row>
    <row r="634" spans="7:15" x14ac:dyDescent="0.2">
      <c r="G634" s="64" t="str">
        <f>N635&amp;";"&amp;N636&amp;";"&amp;O637&amp;";"&amp;O638&amp;";"&amp;O639</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K634" s="27"/>
      <c r="L634" s="27"/>
      <c r="M634" s="20" t="s">
        <v>7</v>
      </c>
    </row>
    <row r="635" spans="7:15" x14ac:dyDescent="0.2">
      <c r="K635" s="27"/>
      <c r="L635" s="27"/>
      <c r="N635" s="20" t="s">
        <v>68</v>
      </c>
    </row>
    <row r="636" spans="7:15" x14ac:dyDescent="0.2">
      <c r="K636" s="27"/>
      <c r="L636" s="27"/>
      <c r="N636" s="20" t="s">
        <v>67</v>
      </c>
    </row>
    <row r="637" spans="7:15" x14ac:dyDescent="0.2">
      <c r="K637" s="27"/>
      <c r="L637" s="27"/>
      <c r="O637" s="64" t="s">
        <v>218</v>
      </c>
    </row>
    <row r="638" spans="7:15" s="64" customFormat="1" x14ac:dyDescent="0.2">
      <c r="K638" s="43"/>
      <c r="L638" s="43"/>
      <c r="O638" s="64" t="s">
        <v>217</v>
      </c>
    </row>
    <row r="639" spans="7:15" x14ac:dyDescent="0.2">
      <c r="K639" s="27"/>
      <c r="L639" s="27"/>
      <c r="O639" s="20" t="s">
        <v>34</v>
      </c>
    </row>
    <row r="640" spans="7:15" x14ac:dyDescent="0.2">
      <c r="K640" s="33">
        <v>30</v>
      </c>
      <c r="L640" s="33">
        <v>40</v>
      </c>
    </row>
    <row r="641" spans="7:15" x14ac:dyDescent="0.2">
      <c r="G641" s="64" t="str">
        <f>N642&amp;";"&amp;N643&amp;";"&amp;O644&amp;";"&amp;O645&amp;";"&amp;O646</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K641" s="27"/>
      <c r="L641" s="27"/>
      <c r="M641" s="20" t="s">
        <v>8</v>
      </c>
    </row>
    <row r="642" spans="7:15" x14ac:dyDescent="0.2">
      <c r="K642" s="27"/>
      <c r="L642" s="27"/>
      <c r="N642" s="20" t="s">
        <v>68</v>
      </c>
    </row>
    <row r="643" spans="7:15" x14ac:dyDescent="0.2">
      <c r="K643" s="27"/>
      <c r="L643" s="27"/>
      <c r="N643" s="20" t="s">
        <v>67</v>
      </c>
    </row>
    <row r="644" spans="7:15" x14ac:dyDescent="0.2">
      <c r="K644" s="27"/>
      <c r="L644" s="27"/>
      <c r="O644" s="64" t="s">
        <v>218</v>
      </c>
    </row>
    <row r="645" spans="7:15" s="64" customFormat="1" x14ac:dyDescent="0.2">
      <c r="K645" s="43"/>
      <c r="L645" s="43"/>
      <c r="O645" s="64" t="s">
        <v>217</v>
      </c>
    </row>
    <row r="646" spans="7:15" x14ac:dyDescent="0.2">
      <c r="K646" s="27"/>
      <c r="L646" s="27"/>
      <c r="O646" s="20" t="s">
        <v>34</v>
      </c>
    </row>
    <row r="647" spans="7:15" x14ac:dyDescent="0.2">
      <c r="K647" s="33">
        <v>40</v>
      </c>
      <c r="L647" s="33">
        <v>150</v>
      </c>
    </row>
    <row r="648" spans="7:15" x14ac:dyDescent="0.2">
      <c r="G648" s="64" t="str">
        <f>N649&amp;";"&amp;N650&amp;";"&amp;O651&amp;";"&amp;O652&amp;";"&amp;O653</f>
        <v>Zinc is important for many enzyme systems and early plant growth. Low levels may result in smaller leaf area an ultimately reduced photosynthetic activity by the plant.(less carbohydrate production, reduced yield);YaraVita ZINTRAC;1L/ha;Water rate: 200L/ha;1 week after 100% emergence. For moderate to severe deficiency, repeat applications may be necessary at 10-14 day intervals.</v>
      </c>
      <c r="K648" s="27"/>
      <c r="L648" s="27"/>
      <c r="M648" s="20" t="s">
        <v>9</v>
      </c>
    </row>
    <row r="649" spans="7:15" x14ac:dyDescent="0.2">
      <c r="K649" s="27"/>
      <c r="L649" s="27"/>
      <c r="N649" s="20" t="s">
        <v>68</v>
      </c>
    </row>
    <row r="650" spans="7:15" x14ac:dyDescent="0.2">
      <c r="K650" s="27"/>
      <c r="L650" s="27"/>
      <c r="N650" s="20" t="s">
        <v>67</v>
      </c>
    </row>
    <row r="651" spans="7:15" x14ac:dyDescent="0.2">
      <c r="K651" s="27"/>
      <c r="L651" s="27"/>
      <c r="O651" s="64" t="s">
        <v>218</v>
      </c>
    </row>
    <row r="652" spans="7:15" s="64" customFormat="1" x14ac:dyDescent="0.2">
      <c r="K652" s="43"/>
      <c r="L652" s="43"/>
      <c r="O652" s="64" t="s">
        <v>217</v>
      </c>
    </row>
    <row r="653" spans="7:15" x14ac:dyDescent="0.2">
      <c r="K653" s="27"/>
      <c r="L653" s="27"/>
      <c r="O653" s="20" t="s">
        <v>34</v>
      </c>
    </row>
    <row r="654" spans="7:15" s="64" customFormat="1" x14ac:dyDescent="0.2">
      <c r="K654" s="43"/>
      <c r="L654" s="43"/>
    </row>
    <row r="655" spans="7:15" x14ac:dyDescent="0.2">
      <c r="K655" s="27">
        <v>150</v>
      </c>
      <c r="L655" s="27"/>
    </row>
    <row r="656" spans="7:15" x14ac:dyDescent="0.2">
      <c r="G656" s="64" t="str">
        <f>N657&amp;";"&amp;N658&amp;";"&amp;O659&amp;";"&amp;O660&amp;";"&amp;O661</f>
        <v>A high level should not present problems for this crop and may be caused by pesticide residue;;;;</v>
      </c>
      <c r="K656" s="27"/>
      <c r="L656" s="27"/>
      <c r="M656" s="20" t="s">
        <v>10</v>
      </c>
    </row>
    <row r="657" spans="1:14" x14ac:dyDescent="0.2">
      <c r="K657" s="27"/>
      <c r="L657" s="27"/>
      <c r="N657" s="20" t="s">
        <v>69</v>
      </c>
    </row>
    <row r="658" spans="1:14" x14ac:dyDescent="0.2">
      <c r="K658" s="27" t="s">
        <v>5</v>
      </c>
      <c r="L658" s="27"/>
    </row>
    <row r="659" spans="1:14" x14ac:dyDescent="0.2">
      <c r="G659" s="64" t="str">
        <f>N660&amp;";"&amp;N661&amp;";"&amp;O662&amp;";"&amp;O663&amp;";"&amp;O664</f>
        <v>A high level should not present problems for this crop and may be caused by pesticide residue;;;;</v>
      </c>
      <c r="K659" s="27"/>
      <c r="L659" s="27"/>
      <c r="M659" s="20" t="s">
        <v>11</v>
      </c>
    </row>
    <row r="660" spans="1:14" x14ac:dyDescent="0.2">
      <c r="N660" s="20" t="s">
        <v>69</v>
      </c>
    </row>
    <row r="661" spans="1:14" x14ac:dyDescent="0.2">
      <c r="A661" s="64" t="str">
        <f>G664</f>
        <v>Low sulfur levels can have a negative influence on nitrogen and it's function in the plant. It is important to keep levels in the adequate range.  Consider adding Sulfur to your dry fertilizer program;;;;</v>
      </c>
      <c r="B661" s="64" t="str">
        <f>G667</f>
        <v>Low sulfur levels can have a negative influence on nitrogen and it's function in the plant. It is important to keep levels in the adequate range.  Consider adding Sulfur to your dry fertilizer program;;;;</v>
      </c>
      <c r="C661" s="64" t="str">
        <f>G670</f>
        <v>Low sulfur levels can have a negative influence on nitrogen and it's function in the plant. It is important to keep levels in the adequate range.  Consider adding Sulfur to your dry fertilizer program;;;;</v>
      </c>
      <c r="D661" s="64" t="str">
        <f>G673</f>
        <v>Normal Level;;;;</v>
      </c>
      <c r="E661" s="64" t="str">
        <f>G676</f>
        <v>High levels of Sulfur should not create problems for this crop.;;;;</v>
      </c>
      <c r="F661" s="20" t="str">
        <f>G679</f>
        <v>High levels of Sulfur should not create problems for this crop.;;;;</v>
      </c>
      <c r="I661" s="20" t="s">
        <v>20</v>
      </c>
    </row>
    <row r="662" spans="1:14" x14ac:dyDescent="0.2">
      <c r="J662" s="20" t="s">
        <v>4</v>
      </c>
      <c r="K662" s="27"/>
      <c r="L662" s="27"/>
    </row>
    <row r="663" spans="1:14" x14ac:dyDescent="0.2">
      <c r="K663" s="27">
        <v>0.15</v>
      </c>
      <c r="L663" s="27"/>
    </row>
    <row r="664" spans="1:14" x14ac:dyDescent="0.2">
      <c r="G664" s="64" t="str">
        <f>N665&amp;";"&amp;N666&amp;";"&amp;O667&amp;";"&amp;O668&amp;";"&amp;O669</f>
        <v>Low sulfur levels can have a negative influence on nitrogen and it's function in the plant. It is important to keep levels in the adequate range.  Consider adding Sulfur to your dry fertilizer program;;;;</v>
      </c>
      <c r="K664" s="27"/>
      <c r="L664" s="27"/>
      <c r="M664" s="20" t="s">
        <v>6</v>
      </c>
    </row>
    <row r="665" spans="1:14" x14ac:dyDescent="0.2">
      <c r="K665" s="27"/>
      <c r="L665" s="27"/>
      <c r="N665" s="1" t="s">
        <v>88</v>
      </c>
    </row>
    <row r="666" spans="1:14" x14ac:dyDescent="0.2">
      <c r="K666" s="33">
        <v>0.15</v>
      </c>
      <c r="L666" s="33">
        <v>0.22500000000000001</v>
      </c>
    </row>
    <row r="667" spans="1:14" x14ac:dyDescent="0.2">
      <c r="G667" s="64" t="str">
        <f>N668&amp;";"&amp;N669&amp;";"&amp;O670&amp;";"&amp;O671&amp;";"&amp;O672</f>
        <v>Low sulfur levels can have a negative influence on nitrogen and it's function in the plant. It is important to keep levels in the adequate range.  Consider adding Sulfur to your dry fertilizer program;;;;</v>
      </c>
      <c r="K667" s="27"/>
      <c r="L667" s="27"/>
      <c r="M667" s="20" t="s">
        <v>7</v>
      </c>
    </row>
    <row r="668" spans="1:14" x14ac:dyDescent="0.2">
      <c r="K668" s="27"/>
      <c r="L668" s="27"/>
      <c r="N668" s="1" t="s">
        <v>88</v>
      </c>
    </row>
    <row r="669" spans="1:14" x14ac:dyDescent="0.2">
      <c r="K669" s="33">
        <v>0.22500000000000001</v>
      </c>
      <c r="L669" s="33">
        <v>0.3</v>
      </c>
    </row>
    <row r="670" spans="1:14" x14ac:dyDescent="0.2">
      <c r="G670" s="64" t="str">
        <f>N671&amp;";"&amp;N672&amp;";"&amp;O673&amp;";"&amp;O674&amp;";"&amp;O675</f>
        <v>Low sulfur levels can have a negative influence on nitrogen and it's function in the plant. It is important to keep levels in the adequate range.  Consider adding Sulfur to your dry fertilizer program;;;;</v>
      </c>
      <c r="K670" s="27"/>
      <c r="L670" s="27"/>
      <c r="M670" s="20" t="s">
        <v>8</v>
      </c>
    </row>
    <row r="671" spans="1:14" x14ac:dyDescent="0.2">
      <c r="K671" s="27"/>
      <c r="L671" s="27"/>
      <c r="N671" s="1" t="s">
        <v>88</v>
      </c>
    </row>
    <row r="672" spans="1:14" x14ac:dyDescent="0.2">
      <c r="K672" s="33">
        <v>0.3</v>
      </c>
      <c r="L672" s="33">
        <v>0.8</v>
      </c>
    </row>
    <row r="673" spans="1:15" x14ac:dyDescent="0.2">
      <c r="G673" s="64" t="str">
        <f>N674&amp;";"&amp;N675&amp;";"&amp;O676&amp;";"&amp;O677&amp;";"&amp;O678</f>
        <v>Normal Level;;;;</v>
      </c>
      <c r="K673" s="27"/>
      <c r="L673" s="27"/>
      <c r="M673" s="20" t="s">
        <v>9</v>
      </c>
    </row>
    <row r="674" spans="1:15" x14ac:dyDescent="0.2">
      <c r="K674" s="27"/>
      <c r="L674" s="27"/>
      <c r="N674" s="20" t="s">
        <v>86</v>
      </c>
    </row>
    <row r="675" spans="1:15" x14ac:dyDescent="0.2">
      <c r="K675" s="27">
        <v>0.8</v>
      </c>
      <c r="L675" s="27"/>
    </row>
    <row r="676" spans="1:15" x14ac:dyDescent="0.2">
      <c r="G676" s="64" t="str">
        <f>N677&amp;";"&amp;N678&amp;";"&amp;O679&amp;";"&amp;O680&amp;";"&amp;O681</f>
        <v>High levels of Sulfur should not create problems for this crop.;;;;</v>
      </c>
      <c r="K676" s="27"/>
      <c r="L676" s="27"/>
      <c r="M676" s="20" t="s">
        <v>10</v>
      </c>
    </row>
    <row r="677" spans="1:15" x14ac:dyDescent="0.2">
      <c r="K677" s="27"/>
      <c r="L677" s="27"/>
      <c r="N677" s="1" t="s">
        <v>89</v>
      </c>
    </row>
    <row r="678" spans="1:15" x14ac:dyDescent="0.2">
      <c r="K678" s="27" t="s">
        <v>5</v>
      </c>
      <c r="L678" s="27"/>
    </row>
    <row r="679" spans="1:15" x14ac:dyDescent="0.2">
      <c r="G679" s="64" t="str">
        <f>N680&amp;";"&amp;N681&amp;";"&amp;O682&amp;";"&amp;O683&amp;";"&amp;O684</f>
        <v>High levels of Sulfur should not create problems for this crop.;;;;</v>
      </c>
      <c r="K679" s="27"/>
      <c r="L679" s="27"/>
      <c r="M679" s="20" t="s">
        <v>11</v>
      </c>
    </row>
    <row r="680" spans="1:15" x14ac:dyDescent="0.2">
      <c r="N680" s="1" t="s">
        <v>89</v>
      </c>
    </row>
    <row r="681" spans="1:15" x14ac:dyDescent="0.2">
      <c r="A681" s="64" t="str">
        <f>G684</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B681" s="64" t="str">
        <f>G691</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C681" s="64" t="str">
        <f>G698</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D681" s="64" t="str">
        <f>G705</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E681" s="64" t="str">
        <f>G712</f>
        <v>Continue to monitor crop with petiole analysis.;;;;</v>
      </c>
      <c r="F681" s="20" t="str">
        <f>G715</f>
        <v>Continue to monitor crop with petiole analysis.;;;;</v>
      </c>
      <c r="I681" s="20" t="s">
        <v>21</v>
      </c>
    </row>
    <row r="682" spans="1:15" x14ac:dyDescent="0.2">
      <c r="J682" s="20" t="s">
        <v>4</v>
      </c>
    </row>
    <row r="683" spans="1:15" x14ac:dyDescent="0.2">
      <c r="K683" s="27">
        <v>0.2</v>
      </c>
      <c r="L683" s="27"/>
    </row>
    <row r="684" spans="1:15" x14ac:dyDescent="0.2">
      <c r="G684" s="64" t="str">
        <f>N685&amp;";"&amp;N686&amp;";"&amp;O687&amp;";"&amp;O688&amp;";"&amp;O689</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684" s="27"/>
      <c r="L684" s="27"/>
      <c r="M684" s="20" t="s">
        <v>6</v>
      </c>
    </row>
    <row r="685" spans="1:15" x14ac:dyDescent="0.2">
      <c r="K685" s="27"/>
      <c r="L685" s="27"/>
      <c r="N685" s="20" t="s">
        <v>70</v>
      </c>
    </row>
    <row r="686" spans="1:15" x14ac:dyDescent="0.2">
      <c r="K686" s="27"/>
      <c r="L686" s="27"/>
      <c r="N686" s="20" t="s">
        <v>72</v>
      </c>
    </row>
    <row r="687" spans="1:15" x14ac:dyDescent="0.2">
      <c r="K687" s="27"/>
      <c r="L687" s="27"/>
      <c r="O687" s="64" t="s">
        <v>216</v>
      </c>
    </row>
    <row r="688" spans="1:15" s="64" customFormat="1" x14ac:dyDescent="0.2">
      <c r="K688" s="43"/>
      <c r="L688" s="43"/>
      <c r="O688" s="64" t="s">
        <v>217</v>
      </c>
    </row>
    <row r="689" spans="7:15" x14ac:dyDescent="0.2">
      <c r="K689" s="27"/>
      <c r="L689" s="27"/>
      <c r="O689" s="20" t="s">
        <v>73</v>
      </c>
    </row>
    <row r="690" spans="7:15" x14ac:dyDescent="0.2">
      <c r="K690" s="33">
        <v>0.2</v>
      </c>
      <c r="L690" s="33">
        <v>0.3</v>
      </c>
    </row>
    <row r="691" spans="7:15" x14ac:dyDescent="0.2">
      <c r="G691" s="64" t="str">
        <f>N692&amp;";"&amp;N693&amp;";"&amp;O694&amp;";"&amp;O695&amp;";"&amp;O696</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691" s="27"/>
      <c r="L691" s="27"/>
      <c r="M691" s="20" t="s">
        <v>7</v>
      </c>
    </row>
    <row r="692" spans="7:15" x14ac:dyDescent="0.2">
      <c r="K692" s="27"/>
      <c r="L692" s="27"/>
      <c r="N692" s="20" t="s">
        <v>70</v>
      </c>
    </row>
    <row r="693" spans="7:15" x14ac:dyDescent="0.2">
      <c r="K693" s="27"/>
      <c r="L693" s="27"/>
      <c r="N693" s="20" t="s">
        <v>72</v>
      </c>
    </row>
    <row r="694" spans="7:15" x14ac:dyDescent="0.2">
      <c r="K694" s="27"/>
      <c r="L694" s="27"/>
      <c r="O694" s="64" t="s">
        <v>216</v>
      </c>
    </row>
    <row r="695" spans="7:15" s="64" customFormat="1" x14ac:dyDescent="0.2">
      <c r="K695" s="43"/>
      <c r="L695" s="43"/>
      <c r="O695" s="64" t="s">
        <v>217</v>
      </c>
    </row>
    <row r="696" spans="7:15" x14ac:dyDescent="0.2">
      <c r="K696" s="27"/>
      <c r="L696" s="27"/>
      <c r="O696" s="20" t="s">
        <v>73</v>
      </c>
    </row>
    <row r="697" spans="7:15" x14ac:dyDescent="0.2">
      <c r="K697" s="33">
        <v>0.3</v>
      </c>
      <c r="L697" s="33">
        <v>0.4</v>
      </c>
    </row>
    <row r="698" spans="7:15" x14ac:dyDescent="0.2">
      <c r="G698" s="64" t="str">
        <f>N699&amp;";"&amp;N700&amp;";"&amp;O701&amp;";"&amp;O702&amp;";"&amp;O703</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698" s="27"/>
      <c r="L698" s="27"/>
      <c r="M698" s="20" t="s">
        <v>8</v>
      </c>
    </row>
    <row r="699" spans="7:15" x14ac:dyDescent="0.2">
      <c r="K699" s="27"/>
      <c r="L699" s="27"/>
      <c r="N699" s="20" t="s">
        <v>70</v>
      </c>
    </row>
    <row r="700" spans="7:15" x14ac:dyDescent="0.2">
      <c r="K700" s="27"/>
      <c r="L700" s="27"/>
      <c r="N700" s="20" t="s">
        <v>72</v>
      </c>
    </row>
    <row r="701" spans="7:15" x14ac:dyDescent="0.2">
      <c r="K701" s="27"/>
      <c r="L701" s="27"/>
      <c r="O701" s="64" t="s">
        <v>216</v>
      </c>
    </row>
    <row r="702" spans="7:15" s="64" customFormat="1" x14ac:dyDescent="0.2">
      <c r="K702" s="43"/>
      <c r="L702" s="43"/>
      <c r="O702" s="64" t="s">
        <v>217</v>
      </c>
    </row>
    <row r="703" spans="7:15" x14ac:dyDescent="0.2">
      <c r="K703" s="27"/>
      <c r="L703" s="27"/>
      <c r="O703" s="20" t="s">
        <v>73</v>
      </c>
    </row>
    <row r="704" spans="7:15" x14ac:dyDescent="0.2">
      <c r="K704" s="33">
        <v>0.4</v>
      </c>
      <c r="L704" s="33">
        <v>0.88</v>
      </c>
    </row>
    <row r="705" spans="1:15" x14ac:dyDescent="0.2">
      <c r="G705" s="64" t="str">
        <f>N706&amp;";"&amp;N707&amp;";"&amp;O708&amp;";"&amp;O709&amp;";"&amp;O710</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K705" s="27"/>
      <c r="L705" s="27"/>
      <c r="M705" s="20" t="s">
        <v>9</v>
      </c>
    </row>
    <row r="706" spans="1:15" x14ac:dyDescent="0.2">
      <c r="K706" s="27"/>
      <c r="L706" s="27"/>
      <c r="N706" s="20" t="s">
        <v>70</v>
      </c>
    </row>
    <row r="707" spans="1:15" x14ac:dyDescent="0.2">
      <c r="K707" s="27"/>
      <c r="L707" s="27"/>
      <c r="N707" s="20" t="s">
        <v>72</v>
      </c>
    </row>
    <row r="708" spans="1:15" x14ac:dyDescent="0.2">
      <c r="K708" s="27"/>
      <c r="L708" s="27"/>
      <c r="O708" s="64" t="s">
        <v>216</v>
      </c>
    </row>
    <row r="709" spans="1:15" s="64" customFormat="1" x14ac:dyDescent="0.2">
      <c r="K709" s="43"/>
      <c r="L709" s="43"/>
      <c r="O709" s="64" t="s">
        <v>217</v>
      </c>
    </row>
    <row r="710" spans="1:15" x14ac:dyDescent="0.2">
      <c r="K710" s="27"/>
      <c r="L710" s="27"/>
      <c r="O710" s="20" t="s">
        <v>74</v>
      </c>
    </row>
    <row r="711" spans="1:15" x14ac:dyDescent="0.2">
      <c r="K711" s="27">
        <v>0.88</v>
      </c>
      <c r="L711" s="27"/>
    </row>
    <row r="712" spans="1:15" x14ac:dyDescent="0.2">
      <c r="G712" s="64" t="str">
        <f>N713&amp;";"&amp;N714&amp;";"&amp;O715&amp;";"&amp;O716&amp;";"&amp;O717</f>
        <v>Continue to monitor crop with petiole analysis.;;;;</v>
      </c>
      <c r="K712" s="27"/>
      <c r="L712" s="27"/>
      <c r="M712" s="20" t="s">
        <v>10</v>
      </c>
    </row>
    <row r="713" spans="1:15" x14ac:dyDescent="0.2">
      <c r="K713" s="27"/>
      <c r="L713" s="27"/>
      <c r="N713" s="20" t="s">
        <v>71</v>
      </c>
    </row>
    <row r="714" spans="1:15" x14ac:dyDescent="0.2">
      <c r="K714" s="27" t="s">
        <v>5</v>
      </c>
      <c r="L714" s="27"/>
    </row>
    <row r="715" spans="1:15" x14ac:dyDescent="0.2">
      <c r="G715" s="64" t="str">
        <f>N716&amp;";"&amp;N717&amp;";"&amp;O718&amp;";"&amp;O719&amp;";"&amp;O720</f>
        <v>Continue to monitor crop with petiole analysis.;;;;</v>
      </c>
      <c r="K715" s="27"/>
      <c r="L715" s="27"/>
      <c r="M715" s="20" t="s">
        <v>11</v>
      </c>
    </row>
    <row r="716" spans="1:15" x14ac:dyDescent="0.2">
      <c r="N716" s="20" t="s">
        <v>71</v>
      </c>
    </row>
    <row r="717" spans="1:15" x14ac:dyDescent="0.2">
      <c r="A717" s="64" t="str">
        <f>G720</f>
        <v>;;;;</v>
      </c>
      <c r="B717" s="64" t="str">
        <f>G722</f>
        <v>;;;;</v>
      </c>
      <c r="C717" s="64" t="str">
        <f>G724</f>
        <v>;;;;</v>
      </c>
      <c r="D717" s="64" t="str">
        <f>G726</f>
        <v>;;;;</v>
      </c>
      <c r="E717" s="64" t="str">
        <f>G728</f>
        <v>;;;;</v>
      </c>
      <c r="F717" s="20" t="str">
        <f>G730</f>
        <v>;;;;</v>
      </c>
      <c r="I717" s="20" t="s">
        <v>22</v>
      </c>
    </row>
    <row r="718" spans="1:15" x14ac:dyDescent="0.2">
      <c r="J718" s="20" t="s">
        <v>4</v>
      </c>
      <c r="K718" s="27"/>
      <c r="L718" s="27"/>
    </row>
    <row r="719" spans="1:15" x14ac:dyDescent="0.2">
      <c r="K719" s="27">
        <v>5</v>
      </c>
      <c r="L719" s="27"/>
    </row>
    <row r="720" spans="1:15" x14ac:dyDescent="0.2">
      <c r="G720" s="64" t="str">
        <f>N721&amp;";"&amp;N722&amp;";"&amp;O723&amp;";"&amp;O724&amp;";"&amp;O725</f>
        <v>;;;;</v>
      </c>
      <c r="K720" s="27"/>
      <c r="L720" s="27"/>
      <c r="M720" s="20" t="s">
        <v>6</v>
      </c>
    </row>
    <row r="721" spans="1:13" x14ac:dyDescent="0.2">
      <c r="K721" s="33">
        <v>5</v>
      </c>
      <c r="L721" s="33">
        <v>7.5</v>
      </c>
    </row>
    <row r="722" spans="1:13" x14ac:dyDescent="0.2">
      <c r="G722" s="64" t="str">
        <f>N723&amp;";"&amp;N724&amp;";"&amp;O725&amp;";"&amp;O726&amp;";"&amp;O727</f>
        <v>;;;;</v>
      </c>
      <c r="K722" s="27"/>
      <c r="L722" s="27"/>
      <c r="M722" s="20" t="s">
        <v>7</v>
      </c>
    </row>
    <row r="723" spans="1:13" x14ac:dyDescent="0.2">
      <c r="K723" s="33">
        <v>7.5</v>
      </c>
      <c r="L723" s="33">
        <v>10</v>
      </c>
    </row>
    <row r="724" spans="1:13" x14ac:dyDescent="0.2">
      <c r="G724" s="64" t="str">
        <f>N725&amp;";"&amp;N726&amp;";"&amp;O727&amp;";"&amp;O728&amp;";"&amp;O729</f>
        <v>;;;;</v>
      </c>
      <c r="K724" s="27"/>
      <c r="L724" s="27"/>
      <c r="M724" s="20" t="s">
        <v>8</v>
      </c>
    </row>
    <row r="725" spans="1:13" x14ac:dyDescent="0.2">
      <c r="K725" s="33">
        <v>10</v>
      </c>
      <c r="L725" s="33">
        <v>14</v>
      </c>
    </row>
    <row r="726" spans="1:13" x14ac:dyDescent="0.2">
      <c r="G726" s="64" t="str">
        <f>N727&amp;";"&amp;N728&amp;";"&amp;O729&amp;";"&amp;O730&amp;";"&amp;O731</f>
        <v>;;;;</v>
      </c>
      <c r="K726" s="27"/>
      <c r="L726" s="27"/>
      <c r="M726" s="20" t="s">
        <v>9</v>
      </c>
    </row>
    <row r="727" spans="1:13" x14ac:dyDescent="0.2">
      <c r="K727" s="27">
        <v>14</v>
      </c>
      <c r="L727" s="27"/>
    </row>
    <row r="728" spans="1:13" x14ac:dyDescent="0.2">
      <c r="G728" s="64" t="str">
        <f>N729&amp;";"&amp;N730&amp;";"&amp;O731&amp;";"&amp;O732&amp;";"&amp;O733</f>
        <v>;;;;</v>
      </c>
      <c r="K728" s="27"/>
      <c r="L728" s="27"/>
      <c r="M728" s="20" t="s">
        <v>10</v>
      </c>
    </row>
    <row r="729" spans="1:13" x14ac:dyDescent="0.2">
      <c r="K729" s="27" t="s">
        <v>5</v>
      </c>
      <c r="L729" s="27"/>
    </row>
    <row r="730" spans="1:13" x14ac:dyDescent="0.2">
      <c r="G730" s="64" t="str">
        <f>N731&amp;";"&amp;N732&amp;";"&amp;O733&amp;";"&amp;O734&amp;";"&amp;O735</f>
        <v>;;;;</v>
      </c>
      <c r="K730" s="27"/>
      <c r="L730" s="27"/>
      <c r="M730" s="20" t="s">
        <v>11</v>
      </c>
    </row>
    <row r="731" spans="1:13" x14ac:dyDescent="0.2">
      <c r="A731" s="64" t="str">
        <f>G734</f>
        <v>;;;;</v>
      </c>
      <c r="B731" s="64" t="str">
        <f>G736</f>
        <v>;;;;</v>
      </c>
      <c r="C731" s="64" t="str">
        <f>G738</f>
        <v>;;;;</v>
      </c>
      <c r="D731" s="64" t="str">
        <f>G740</f>
        <v>;;;;</v>
      </c>
      <c r="E731" s="64" t="str">
        <f>G742</f>
        <v>;;;;</v>
      </c>
      <c r="F731" s="64" t="str">
        <f>G744</f>
        <v>;;;;</v>
      </c>
      <c r="I731" s="20" t="s">
        <v>23</v>
      </c>
    </row>
    <row r="732" spans="1:13" x14ac:dyDescent="0.2">
      <c r="J732" s="20" t="s">
        <v>4</v>
      </c>
      <c r="K732" s="27"/>
      <c r="L732" s="27"/>
    </row>
    <row r="733" spans="1:13" x14ac:dyDescent="0.2">
      <c r="K733" s="27">
        <v>1.5</v>
      </c>
      <c r="L733" s="27"/>
    </row>
    <row r="734" spans="1:13" x14ac:dyDescent="0.2">
      <c r="G734" s="64" t="str">
        <f>N735&amp;";"&amp;N736&amp;";"&amp;O737&amp;";"&amp;O738&amp;";"&amp;O739</f>
        <v>;;;;</v>
      </c>
      <c r="K734" s="27"/>
      <c r="L734" s="27"/>
      <c r="M734" s="20" t="s">
        <v>6</v>
      </c>
    </row>
    <row r="735" spans="1:13" x14ac:dyDescent="0.2">
      <c r="K735" s="33">
        <v>1.5</v>
      </c>
      <c r="L735" s="33">
        <v>2.25</v>
      </c>
    </row>
    <row r="736" spans="1:13" x14ac:dyDescent="0.2">
      <c r="G736" s="64" t="str">
        <f>N737&amp;";"&amp;N738&amp;";"&amp;O739&amp;";"&amp;O740&amp;";"&amp;O741</f>
        <v>;;;;</v>
      </c>
      <c r="K736" s="27"/>
      <c r="L736" s="27"/>
      <c r="M736" s="20" t="s">
        <v>7</v>
      </c>
    </row>
    <row r="737" spans="1:14" x14ac:dyDescent="0.2">
      <c r="K737" s="33">
        <v>2.25</v>
      </c>
      <c r="L737" s="33">
        <v>3</v>
      </c>
    </row>
    <row r="738" spans="1:14" x14ac:dyDescent="0.2">
      <c r="G738" s="64" t="str">
        <f>N739&amp;";"&amp;N740&amp;";"&amp;O741&amp;";"&amp;O742&amp;";"&amp;O743</f>
        <v>;;;;</v>
      </c>
      <c r="K738" s="27"/>
      <c r="L738" s="27"/>
      <c r="M738" s="20" t="s">
        <v>8</v>
      </c>
    </row>
    <row r="739" spans="1:14" x14ac:dyDescent="0.2">
      <c r="K739" s="33">
        <v>3</v>
      </c>
      <c r="L739" s="33">
        <v>4.5</v>
      </c>
    </row>
    <row r="740" spans="1:14" x14ac:dyDescent="0.2">
      <c r="G740" s="64" t="str">
        <f>N741&amp;";"&amp;N742&amp;";"&amp;O743&amp;";"&amp;O744&amp;";"&amp;O745</f>
        <v>;;;;</v>
      </c>
      <c r="K740" s="27"/>
      <c r="L740" s="27"/>
      <c r="M740" s="20" t="s">
        <v>9</v>
      </c>
    </row>
    <row r="741" spans="1:14" x14ac:dyDescent="0.2">
      <c r="K741" s="27">
        <v>4.5</v>
      </c>
      <c r="L741" s="27"/>
    </row>
    <row r="742" spans="1:14" x14ac:dyDescent="0.2">
      <c r="G742" s="64" t="str">
        <f>N743&amp;";"&amp;N744&amp;";"&amp;O745&amp;";"&amp;O746&amp;";"&amp;O747</f>
        <v>;;;;</v>
      </c>
      <c r="K742" s="27"/>
      <c r="L742" s="27"/>
      <c r="M742" s="20" t="s">
        <v>10</v>
      </c>
    </row>
    <row r="743" spans="1:14" x14ac:dyDescent="0.2">
      <c r="K743" s="27" t="s">
        <v>5</v>
      </c>
      <c r="L743" s="27"/>
    </row>
    <row r="744" spans="1:14" x14ac:dyDescent="0.2">
      <c r="G744" s="64" t="str">
        <f>N745&amp;";"&amp;N746&amp;";"&amp;O747&amp;";"&amp;O748&amp;";"&amp;O749</f>
        <v>;;;;</v>
      </c>
      <c r="M744" s="20" t="s">
        <v>11</v>
      </c>
    </row>
    <row r="745" spans="1:14" x14ac:dyDescent="0.2">
      <c r="A745" s="64" t="str">
        <f>G748</f>
        <v>Normal Level;;;;</v>
      </c>
      <c r="B745" s="64" t="str">
        <f>G751</f>
        <v>Normal Level;;;;</v>
      </c>
      <c r="C745" s="64" t="str">
        <f>G754</f>
        <v>Normal Level;;;;</v>
      </c>
      <c r="D745" s="64" t="str">
        <f>G757</f>
        <v>Normal Level;;;;</v>
      </c>
      <c r="E745" s="64" t="str">
        <f>G760</f>
        <v>A high level should not present problems for this crop and may be caused by pesticide residue.;;;;</v>
      </c>
      <c r="F745" s="64" t="str">
        <f>G763</f>
        <v>A high level should not present problems for this crop and may be caused by pesticide residue.;;;;</v>
      </c>
      <c r="I745" s="20" t="s">
        <v>24</v>
      </c>
    </row>
    <row r="746" spans="1:14" x14ac:dyDescent="0.2">
      <c r="J746" s="20" t="s">
        <v>14</v>
      </c>
      <c r="K746" s="27"/>
      <c r="L746" s="27"/>
    </row>
    <row r="747" spans="1:14" x14ac:dyDescent="0.2">
      <c r="K747" s="27">
        <v>0</v>
      </c>
      <c r="L747" s="27"/>
    </row>
    <row r="748" spans="1:14" x14ac:dyDescent="0.2">
      <c r="G748" s="64" t="str">
        <f>N749&amp;";"&amp;N750&amp;";"&amp;O751&amp;";"&amp;O752&amp;";"&amp;O753</f>
        <v>Normal Level;;;;</v>
      </c>
      <c r="K748" s="27"/>
      <c r="L748" s="27"/>
      <c r="M748" s="20" t="s">
        <v>6</v>
      </c>
    </row>
    <row r="749" spans="1:14" x14ac:dyDescent="0.2">
      <c r="K749" s="27"/>
      <c r="L749" s="27"/>
      <c r="N749" s="1" t="s">
        <v>86</v>
      </c>
    </row>
    <row r="750" spans="1:14" x14ac:dyDescent="0.2">
      <c r="K750" s="33">
        <v>0</v>
      </c>
      <c r="L750" s="33"/>
    </row>
    <row r="751" spans="1:14" x14ac:dyDescent="0.2">
      <c r="G751" s="64" t="str">
        <f>N752&amp;";"&amp;N753&amp;";"&amp;O754&amp;";"&amp;O755&amp;";"&amp;O756</f>
        <v>Normal Level;;;;</v>
      </c>
      <c r="K751" s="27"/>
      <c r="L751" s="27"/>
      <c r="M751" s="20" t="s">
        <v>7</v>
      </c>
    </row>
    <row r="752" spans="1:14" x14ac:dyDescent="0.2">
      <c r="K752" s="27"/>
      <c r="L752" s="27"/>
      <c r="N752" s="1" t="s">
        <v>86</v>
      </c>
    </row>
    <row r="753" spans="1:14" x14ac:dyDescent="0.2">
      <c r="K753" s="33">
        <v>0</v>
      </c>
      <c r="L753" s="33"/>
    </row>
    <row r="754" spans="1:14" x14ac:dyDescent="0.2">
      <c r="G754" s="64" t="str">
        <f>N755&amp;";"&amp;N756&amp;";"&amp;O757&amp;";"&amp;O758&amp;";"&amp;O759</f>
        <v>Normal Level;;;;</v>
      </c>
      <c r="K754" s="27"/>
      <c r="L754" s="27"/>
      <c r="M754" s="20" t="s">
        <v>8</v>
      </c>
    </row>
    <row r="755" spans="1:14" x14ac:dyDescent="0.2">
      <c r="K755" s="27"/>
      <c r="L755" s="27"/>
      <c r="N755" s="1" t="s">
        <v>86</v>
      </c>
    </row>
    <row r="756" spans="1:14" x14ac:dyDescent="0.2">
      <c r="K756" s="33">
        <v>0</v>
      </c>
      <c r="L756" s="33">
        <v>500</v>
      </c>
    </row>
    <row r="757" spans="1:14" x14ac:dyDescent="0.2">
      <c r="G757" s="64" t="str">
        <f>N758&amp;";"&amp;N759&amp;";"&amp;O760&amp;";"&amp;O761&amp;";"&amp;O762</f>
        <v>Normal Level;;;;</v>
      </c>
      <c r="K757" s="27"/>
      <c r="L757" s="27"/>
      <c r="M757" s="20" t="s">
        <v>9</v>
      </c>
    </row>
    <row r="758" spans="1:14" x14ac:dyDescent="0.2">
      <c r="K758" s="27"/>
      <c r="L758" s="27"/>
      <c r="N758" s="1" t="s">
        <v>86</v>
      </c>
    </row>
    <row r="759" spans="1:14" x14ac:dyDescent="0.2">
      <c r="K759" s="27">
        <v>500</v>
      </c>
      <c r="L759" s="27"/>
    </row>
    <row r="760" spans="1:14" x14ac:dyDescent="0.2">
      <c r="G760" s="64" t="str">
        <f>N761&amp;";"&amp;N762&amp;";"&amp;O763&amp;";"&amp;O764&amp;";"&amp;O765</f>
        <v>A high level should not present problems for this crop and may be caused by pesticide residue.;;;;</v>
      </c>
      <c r="K760" s="27"/>
      <c r="L760" s="27"/>
      <c r="M760" s="20" t="s">
        <v>10</v>
      </c>
    </row>
    <row r="761" spans="1:14" x14ac:dyDescent="0.2">
      <c r="K761" s="27"/>
      <c r="L761" s="27"/>
      <c r="N761" s="1" t="s">
        <v>87</v>
      </c>
    </row>
    <row r="762" spans="1:14" x14ac:dyDescent="0.2">
      <c r="K762" s="27" t="s">
        <v>5</v>
      </c>
      <c r="L762" s="27"/>
    </row>
    <row r="763" spans="1:14" x14ac:dyDescent="0.2">
      <c r="G763" s="64" t="str">
        <f>N764&amp;";"&amp;N765&amp;";"&amp;O766&amp;";"&amp;O767&amp;";"&amp;O768</f>
        <v>A high level should not present problems for this crop and may be caused by pesticide residue.;;;;</v>
      </c>
      <c r="M763" s="20" t="s">
        <v>11</v>
      </c>
    </row>
    <row r="764" spans="1:14" x14ac:dyDescent="0.2">
      <c r="N764" s="1" t="s">
        <v>87</v>
      </c>
    </row>
    <row r="765" spans="1:14" x14ac:dyDescent="0.2">
      <c r="A765" s="64" t="str">
        <f>G768</f>
        <v>;;;;</v>
      </c>
      <c r="B765" s="64" t="str">
        <f>G771</f>
        <v>;;;;</v>
      </c>
      <c r="C765" s="64" t="str">
        <f>G773</f>
        <v>;;;;</v>
      </c>
      <c r="D765" s="64" t="str">
        <f>G775</f>
        <v>;;;;</v>
      </c>
      <c r="E765" s="64" t="str">
        <f>G777</f>
        <v>;;;;</v>
      </c>
      <c r="F765" s="20" t="str">
        <f>G779</f>
        <v>;;;;</v>
      </c>
      <c r="I765" s="20" t="s">
        <v>25</v>
      </c>
    </row>
    <row r="766" spans="1:14" x14ac:dyDescent="0.2">
      <c r="J766" s="20" t="s">
        <v>4</v>
      </c>
    </row>
    <row r="767" spans="1:14" x14ac:dyDescent="0.2">
      <c r="K767" s="27">
        <v>1</v>
      </c>
      <c r="L767" s="27"/>
    </row>
    <row r="768" spans="1:14" x14ac:dyDescent="0.2">
      <c r="G768" s="64" t="str">
        <f>N769&amp;";"&amp;N770&amp;";"&amp;O771&amp;";"&amp;O772&amp;";"&amp;O773</f>
        <v>;;;;</v>
      </c>
      <c r="K768" s="27"/>
      <c r="L768" s="27"/>
      <c r="M768" s="20" t="s">
        <v>6</v>
      </c>
    </row>
    <row r="769" spans="1:13" x14ac:dyDescent="0.2">
      <c r="K769" s="27"/>
      <c r="L769" s="27"/>
    </row>
    <row r="770" spans="1:13" x14ac:dyDescent="0.2">
      <c r="K770" s="33">
        <v>1</v>
      </c>
      <c r="L770" s="33">
        <v>1.5</v>
      </c>
    </row>
    <row r="771" spans="1:13" x14ac:dyDescent="0.2">
      <c r="G771" s="64" t="str">
        <f>N772&amp;";"&amp;N773&amp;";"&amp;O774&amp;";"&amp;O775&amp;";"&amp;O776</f>
        <v>;;;;</v>
      </c>
      <c r="K771" s="27"/>
      <c r="L771" s="27"/>
      <c r="M771" s="20" t="s">
        <v>7</v>
      </c>
    </row>
    <row r="772" spans="1:13" x14ac:dyDescent="0.2">
      <c r="K772" s="33">
        <v>1.5</v>
      </c>
      <c r="L772" s="33">
        <v>2</v>
      </c>
    </row>
    <row r="773" spans="1:13" x14ac:dyDescent="0.2">
      <c r="G773" s="64" t="str">
        <f>N774&amp;";"&amp;N775&amp;";"&amp;O776&amp;";"&amp;O777&amp;";"&amp;O778</f>
        <v>;;;;</v>
      </c>
      <c r="K773" s="27"/>
      <c r="L773" s="27"/>
      <c r="M773" s="20" t="s">
        <v>8</v>
      </c>
    </row>
    <row r="774" spans="1:13" x14ac:dyDescent="0.2">
      <c r="K774" s="33">
        <v>2</v>
      </c>
      <c r="L774" s="33">
        <v>3</v>
      </c>
    </row>
    <row r="775" spans="1:13" x14ac:dyDescent="0.2">
      <c r="G775" s="64" t="str">
        <f>N776&amp;";"&amp;N777&amp;";"&amp;O778&amp;";"&amp;O779&amp;";"&amp;O780</f>
        <v>;;;;</v>
      </c>
      <c r="K775" s="27"/>
      <c r="L775" s="27"/>
      <c r="M775" s="20" t="s">
        <v>9</v>
      </c>
    </row>
    <row r="776" spans="1:13" x14ac:dyDescent="0.2">
      <c r="K776" s="27">
        <v>3</v>
      </c>
      <c r="L776" s="27"/>
    </row>
    <row r="777" spans="1:13" x14ac:dyDescent="0.2">
      <c r="G777" s="64" t="str">
        <f>N778&amp;";"&amp;N779&amp;";"&amp;O780&amp;";"&amp;O781&amp;";"&amp;O782</f>
        <v>;;;;</v>
      </c>
      <c r="K777" s="27"/>
      <c r="L777" s="27"/>
      <c r="M777" s="20" t="s">
        <v>10</v>
      </c>
    </row>
    <row r="778" spans="1:13" x14ac:dyDescent="0.2">
      <c r="K778" s="27" t="s">
        <v>5</v>
      </c>
      <c r="L778" s="27"/>
    </row>
    <row r="779" spans="1:13" x14ac:dyDescent="0.2">
      <c r="G779" s="64" t="str">
        <f>N780&amp;";"&amp;N781&amp;";"&amp;O782&amp;";"&amp;O783&amp;";"&amp;O784</f>
        <v>;;;;</v>
      </c>
      <c r="M779" s="20" t="s">
        <v>11</v>
      </c>
    </row>
    <row r="780" spans="1:13" x14ac:dyDescent="0.2">
      <c r="A780" s="64" t="str">
        <f>G783</f>
        <v>;;;;</v>
      </c>
      <c r="B780" s="64" t="str">
        <f>G785</f>
        <v>;;;;</v>
      </c>
      <c r="C780" s="64" t="str">
        <f>G787</f>
        <v>;;;;</v>
      </c>
      <c r="D780" s="64" t="str">
        <f>G789</f>
        <v>;;;;</v>
      </c>
      <c r="E780" s="64" t="str">
        <f>G791</f>
        <v>;;;;</v>
      </c>
      <c r="F780" s="20" t="str">
        <f>G793</f>
        <v>;;;;</v>
      </c>
      <c r="I780" s="20" t="s">
        <v>26</v>
      </c>
    </row>
    <row r="781" spans="1:13" x14ac:dyDescent="0.2">
      <c r="J781" s="20" t="s">
        <v>14</v>
      </c>
    </row>
    <row r="782" spans="1:13" x14ac:dyDescent="0.2">
      <c r="K782" s="20" t="s">
        <v>5</v>
      </c>
    </row>
    <row r="783" spans="1:13" x14ac:dyDescent="0.2">
      <c r="G783" s="64" t="str">
        <f>N784&amp;";"&amp;N785&amp;";"&amp;O786&amp;";"&amp;O787&amp;";"&amp;O788</f>
        <v>;;;;</v>
      </c>
      <c r="M783" s="20" t="s">
        <v>6</v>
      </c>
    </row>
    <row r="784" spans="1:13" x14ac:dyDescent="0.2">
      <c r="K784" s="20" t="s">
        <v>5</v>
      </c>
    </row>
    <row r="785" spans="1:14" x14ac:dyDescent="0.2">
      <c r="G785" s="64" t="str">
        <f>N786&amp;";"&amp;N787&amp;";"&amp;O788&amp;";"&amp;O789&amp;";"&amp;O790</f>
        <v>;;;;</v>
      </c>
      <c r="M785" s="20" t="s">
        <v>7</v>
      </c>
    </row>
    <row r="786" spans="1:14" x14ac:dyDescent="0.2">
      <c r="K786" s="20" t="s">
        <v>5</v>
      </c>
    </row>
    <row r="787" spans="1:14" x14ac:dyDescent="0.2">
      <c r="G787" s="64" t="str">
        <f>N788&amp;";"&amp;N789&amp;";"&amp;O790&amp;";"&amp;O791&amp;";"&amp;O792</f>
        <v>;;;;</v>
      </c>
      <c r="M787" s="20" t="s">
        <v>8</v>
      </c>
    </row>
    <row r="788" spans="1:14" x14ac:dyDescent="0.2">
      <c r="K788" s="20" t="s">
        <v>5</v>
      </c>
    </row>
    <row r="789" spans="1:14" x14ac:dyDescent="0.2">
      <c r="G789" s="64" t="str">
        <f>N790&amp;";"&amp;N791&amp;";"&amp;O792&amp;";"&amp;O793&amp;";"&amp;O794</f>
        <v>;;;;</v>
      </c>
      <c r="M789" s="20" t="s">
        <v>9</v>
      </c>
    </row>
    <row r="790" spans="1:14" x14ac:dyDescent="0.2">
      <c r="K790" s="20" t="s">
        <v>5</v>
      </c>
    </row>
    <row r="791" spans="1:14" x14ac:dyDescent="0.2">
      <c r="G791" s="64" t="str">
        <f>N792&amp;";"&amp;N793&amp;";"&amp;O794&amp;";"&amp;O795&amp;";"&amp;O796</f>
        <v>;;;;</v>
      </c>
      <c r="M791" s="20" t="s">
        <v>10</v>
      </c>
    </row>
    <row r="792" spans="1:14" x14ac:dyDescent="0.2">
      <c r="K792" s="20" t="s">
        <v>5</v>
      </c>
    </row>
    <row r="793" spans="1:14" x14ac:dyDescent="0.2">
      <c r="G793" s="64" t="str">
        <f>N794&amp;";"&amp;N795&amp;";"&amp;O796&amp;";"&amp;O797&amp;";"&amp;O798</f>
        <v>;;;;</v>
      </c>
      <c r="M793" s="20" t="s">
        <v>11</v>
      </c>
    </row>
    <row r="794" spans="1:14" collapsed="1" x14ac:dyDescent="0.2">
      <c r="G794" s="20" t="s">
        <v>116</v>
      </c>
    </row>
    <row r="795" spans="1:14" x14ac:dyDescent="0.2">
      <c r="H795" s="20" t="s">
        <v>42</v>
      </c>
    </row>
    <row r="796" spans="1:14" x14ac:dyDescent="0.2">
      <c r="A796" s="64" t="str">
        <f>G799</f>
        <v>Calcium deficiency causes internal browning and hollow tubers;YaraVita STOPIT;5L/ha;Water rate: 200L/ha;2-3 Applications with 10-14 day intervals, following petiole analysis;YaraVita BORTRAC;;Water rate: 200L/ha;2-3 Applications with 10-14 day intervals, following petiole analysis</v>
      </c>
      <c r="B796" s="64" t="str">
        <f>G810</f>
        <v>Calcium deficiency causes internal browning and hollow tubers;YaraVita STOPIT;5L/ha;Water rate: 200L/ha;2-3 Applications with 10-14 day intervals, following petiole analysis;YaraVita BORTRAC;;Water rate: 200L/ha;2-3 Applications with 10-14 day intervals, following petiole analysis</v>
      </c>
      <c r="C796" s="64" t="str">
        <f>G821</f>
        <v>Calcium deficiency causes internal browning and hollow tubers;YaraVita STOPIT;5L/ha;Water rate: 200L/ha;2-3 Applications with 10-14 day intervals, following petiole analysis;YaraVita BORTRAC;;Water rate: 200L/ha;2-3 Applications with 10-14 day intervals, following petiole analysis</v>
      </c>
      <c r="D796" s="64" t="str">
        <f>G832</f>
        <v>Apply maintenance levels for calcium;YaraVita STOPIT;5L/ha;Water rate: 200L/ha;2-3 Applications with 10-14 day intervals, following petiole analysis</v>
      </c>
      <c r="E796" s="64" t="str">
        <f>G839</f>
        <v>High levels of calcium should not create prolems for potato;;;;</v>
      </c>
      <c r="F796" s="20" t="str">
        <f>G842</f>
        <v>Very high levels of calcium should not create problems for potato;;;;</v>
      </c>
      <c r="I796" s="20" t="s">
        <v>3</v>
      </c>
    </row>
    <row r="797" spans="1:14" x14ac:dyDescent="0.2">
      <c r="J797" s="20" t="s">
        <v>4</v>
      </c>
      <c r="K797" s="20" t="s">
        <v>215</v>
      </c>
    </row>
    <row r="798" spans="1:14" x14ac:dyDescent="0.2">
      <c r="K798" s="27">
        <v>0.3</v>
      </c>
      <c r="L798" s="27"/>
      <c r="M798" s="27"/>
    </row>
    <row r="799" spans="1:14" x14ac:dyDescent="0.2">
      <c r="G799" s="64" t="str">
        <f>N800&amp;";"&amp;N801&amp;";"&amp;O802&amp;";"&amp;O803&amp;";"&amp;O804&amp;";"&amp;N805&amp;";"&amp;N806&amp;";"&amp;O807&amp;";"&amp;O808</f>
        <v>Calcium deficiency causes internal browning and hollow tubers;YaraVita STOPIT;5L/ha;Water rate: 200L/ha;2-3 Applications with 10-14 day intervals, following petiole analysis;YaraVita BORTRAC;;Water rate: 200L/ha;2-3 Applications with 10-14 day intervals, following petiole analysis</v>
      </c>
      <c r="K799" s="27"/>
      <c r="L799" s="27"/>
      <c r="M799" s="27" t="s">
        <v>6</v>
      </c>
    </row>
    <row r="800" spans="1:14" x14ac:dyDescent="0.2">
      <c r="K800" s="27"/>
      <c r="L800" s="27"/>
      <c r="M800" s="27"/>
      <c r="N800" s="20" t="s">
        <v>43</v>
      </c>
    </row>
    <row r="801" spans="7:15" x14ac:dyDescent="0.2">
      <c r="K801" s="27"/>
      <c r="L801" s="27"/>
      <c r="M801" s="27"/>
      <c r="N801" s="20" t="s">
        <v>44</v>
      </c>
    </row>
    <row r="802" spans="7:15" x14ac:dyDescent="0.2">
      <c r="K802" s="27"/>
      <c r="L802" s="27"/>
      <c r="M802" s="27"/>
      <c r="O802" s="20" t="s">
        <v>216</v>
      </c>
    </row>
    <row r="803" spans="7:15" s="64" customFormat="1" x14ac:dyDescent="0.2">
      <c r="K803" s="43"/>
      <c r="L803" s="43"/>
      <c r="M803" s="43"/>
      <c r="O803" s="64" t="s">
        <v>217</v>
      </c>
    </row>
    <row r="804" spans="7:15" x14ac:dyDescent="0.2">
      <c r="G804" s="64"/>
      <c r="K804" s="27"/>
      <c r="L804" s="27"/>
      <c r="M804" s="27"/>
      <c r="O804" s="20" t="s">
        <v>46</v>
      </c>
    </row>
    <row r="805" spans="7:15" x14ac:dyDescent="0.2">
      <c r="K805" s="27"/>
      <c r="L805" s="27"/>
      <c r="M805" s="27"/>
      <c r="N805" s="20" t="s">
        <v>47</v>
      </c>
    </row>
    <row r="806" spans="7:15" x14ac:dyDescent="0.2">
      <c r="K806" s="27"/>
      <c r="L806" s="27"/>
      <c r="M806" s="27"/>
      <c r="O806" s="20" t="s">
        <v>219</v>
      </c>
    </row>
    <row r="807" spans="7:15" s="64" customFormat="1" x14ac:dyDescent="0.2">
      <c r="K807" s="43"/>
      <c r="L807" s="43"/>
      <c r="M807" s="43"/>
      <c r="O807" s="64" t="s">
        <v>217</v>
      </c>
    </row>
    <row r="808" spans="7:15" x14ac:dyDescent="0.2">
      <c r="K808" s="27"/>
      <c r="L808" s="27"/>
      <c r="M808" s="27"/>
      <c r="O808" s="20" t="s">
        <v>46</v>
      </c>
    </row>
    <row r="809" spans="7:15" x14ac:dyDescent="0.2">
      <c r="K809" s="33">
        <v>0.3</v>
      </c>
      <c r="L809" s="33">
        <v>0.45</v>
      </c>
      <c r="M809" s="27"/>
    </row>
    <row r="810" spans="7:15" x14ac:dyDescent="0.2">
      <c r="G810" s="64" t="str">
        <f>N811&amp;";"&amp;N812&amp;";"&amp;O813&amp;";"&amp;O814&amp;";"&amp;O815&amp;";"&amp;N816&amp;";"&amp;N817&amp;";"&amp;O818&amp;";"&amp;O819</f>
        <v>Calcium deficiency causes internal browning and hollow tubers;YaraVita STOPIT;5L/ha;Water rate: 200L/ha;2-3 Applications with 10-14 day intervals, following petiole analysis;YaraVita BORTRAC;;Water rate: 200L/ha;2-3 Applications with 10-14 day intervals, following petiole analysis</v>
      </c>
      <c r="K810" s="27"/>
      <c r="L810" s="27"/>
      <c r="M810" s="27" t="s">
        <v>7</v>
      </c>
    </row>
    <row r="811" spans="7:15" x14ac:dyDescent="0.2">
      <c r="K811" s="27"/>
      <c r="L811" s="27"/>
      <c r="M811" s="27"/>
      <c r="N811" s="20" t="s">
        <v>43</v>
      </c>
    </row>
    <row r="812" spans="7:15" x14ac:dyDescent="0.2">
      <c r="K812" s="27"/>
      <c r="L812" s="27"/>
      <c r="M812" s="27"/>
      <c r="N812" s="20" t="s">
        <v>44</v>
      </c>
    </row>
    <row r="813" spans="7:15" x14ac:dyDescent="0.2">
      <c r="K813" s="27"/>
      <c r="L813" s="27"/>
      <c r="M813" s="27"/>
      <c r="O813" s="64" t="s">
        <v>216</v>
      </c>
    </row>
    <row r="814" spans="7:15" s="64" customFormat="1" x14ac:dyDescent="0.2">
      <c r="K814" s="43"/>
      <c r="L814" s="43"/>
      <c r="M814" s="43"/>
      <c r="O814" s="64" t="s">
        <v>217</v>
      </c>
    </row>
    <row r="815" spans="7:15" x14ac:dyDescent="0.2">
      <c r="K815" s="27"/>
      <c r="L815" s="27"/>
      <c r="M815" s="27"/>
      <c r="O815" s="64" t="s">
        <v>46</v>
      </c>
    </row>
    <row r="816" spans="7:15" x14ac:dyDescent="0.2">
      <c r="K816" s="27"/>
      <c r="L816" s="27"/>
      <c r="M816" s="27"/>
      <c r="N816" s="20" t="s">
        <v>47</v>
      </c>
      <c r="O816" s="64"/>
    </row>
    <row r="817" spans="7:15" x14ac:dyDescent="0.2">
      <c r="K817" s="27"/>
      <c r="L817" s="27"/>
      <c r="M817" s="27"/>
      <c r="O817" s="64" t="s">
        <v>219</v>
      </c>
    </row>
    <row r="818" spans="7:15" s="64" customFormat="1" x14ac:dyDescent="0.2">
      <c r="K818" s="43"/>
      <c r="L818" s="43"/>
      <c r="M818" s="43"/>
      <c r="O818" s="64" t="s">
        <v>217</v>
      </c>
    </row>
    <row r="819" spans="7:15" x14ac:dyDescent="0.2">
      <c r="K819" s="27"/>
      <c r="L819" s="27"/>
      <c r="M819" s="27"/>
      <c r="O819" s="64" t="s">
        <v>46</v>
      </c>
    </row>
    <row r="820" spans="7:15" x14ac:dyDescent="0.2">
      <c r="K820" s="33">
        <v>0.45</v>
      </c>
      <c r="L820" s="33">
        <v>0.6</v>
      </c>
      <c r="M820" s="27"/>
    </row>
    <row r="821" spans="7:15" x14ac:dyDescent="0.2">
      <c r="G821" s="64" t="str">
        <f>N822&amp;";"&amp;N823&amp;";"&amp;O824&amp;";"&amp;O825&amp;";"&amp;O826&amp;";"&amp;N827&amp;";"&amp;N828&amp;";"&amp;O829&amp;";"&amp;O830</f>
        <v>Calcium deficiency causes internal browning and hollow tubers;YaraVita STOPIT;5L/ha;Water rate: 200L/ha;2-3 Applications with 10-14 day intervals, following petiole analysis;YaraVita BORTRAC;;Water rate: 200L/ha;2-3 Applications with 10-14 day intervals, following petiole analysis</v>
      </c>
      <c r="K821" s="27"/>
      <c r="L821" s="27"/>
      <c r="M821" s="27" t="s">
        <v>8</v>
      </c>
    </row>
    <row r="822" spans="7:15" x14ac:dyDescent="0.2">
      <c r="K822" s="27"/>
      <c r="L822" s="27"/>
      <c r="M822" s="27"/>
      <c r="N822" s="20" t="s">
        <v>43</v>
      </c>
    </row>
    <row r="823" spans="7:15" x14ac:dyDescent="0.2">
      <c r="K823" s="27"/>
      <c r="L823" s="27"/>
      <c r="M823" s="27"/>
      <c r="N823" s="64" t="s">
        <v>44</v>
      </c>
      <c r="O823" s="64"/>
    </row>
    <row r="824" spans="7:15" x14ac:dyDescent="0.2">
      <c r="K824" s="27"/>
      <c r="L824" s="27"/>
      <c r="M824" s="27"/>
      <c r="N824" s="64"/>
      <c r="O824" s="64" t="s">
        <v>216</v>
      </c>
    </row>
    <row r="825" spans="7:15" s="64" customFormat="1" x14ac:dyDescent="0.2">
      <c r="K825" s="43"/>
      <c r="L825" s="43"/>
      <c r="M825" s="43"/>
      <c r="O825" s="64" t="s">
        <v>217</v>
      </c>
    </row>
    <row r="826" spans="7:15" x14ac:dyDescent="0.2">
      <c r="K826" s="27"/>
      <c r="L826" s="27"/>
      <c r="M826" s="27"/>
      <c r="N826" s="64"/>
      <c r="O826" s="64" t="s">
        <v>46</v>
      </c>
    </row>
    <row r="827" spans="7:15" x14ac:dyDescent="0.2">
      <c r="K827" s="27"/>
      <c r="L827" s="27"/>
      <c r="M827" s="27"/>
      <c r="N827" s="64" t="s">
        <v>47</v>
      </c>
      <c r="O827" s="64"/>
    </row>
    <row r="828" spans="7:15" x14ac:dyDescent="0.2">
      <c r="K828" s="27"/>
      <c r="L828" s="27"/>
      <c r="M828" s="27"/>
      <c r="N828" s="64"/>
      <c r="O828" s="64" t="s">
        <v>219</v>
      </c>
    </row>
    <row r="829" spans="7:15" s="64" customFormat="1" x14ac:dyDescent="0.2">
      <c r="K829" s="43"/>
      <c r="L829" s="43"/>
      <c r="M829" s="43"/>
      <c r="O829" s="64" t="s">
        <v>217</v>
      </c>
    </row>
    <row r="830" spans="7:15" x14ac:dyDescent="0.2">
      <c r="K830" s="27"/>
      <c r="L830" s="27"/>
      <c r="M830" s="27"/>
      <c r="N830" s="64"/>
      <c r="O830" s="64" t="s">
        <v>46</v>
      </c>
    </row>
    <row r="831" spans="7:15" x14ac:dyDescent="0.2">
      <c r="K831" s="33">
        <v>0.6</v>
      </c>
      <c r="L831" s="33">
        <v>1.2</v>
      </c>
      <c r="M831" s="27"/>
    </row>
    <row r="832" spans="7:15" x14ac:dyDescent="0.2">
      <c r="G832" s="64" t="str">
        <f>N833&amp;";"&amp;N834&amp;";"&amp;O835&amp;";"&amp;O836&amp;";"&amp;O837</f>
        <v>Apply maintenance levels for calcium;YaraVita STOPIT;5L/ha;Water rate: 200L/ha;2-3 Applications with 10-14 day intervals, following petiole analysis</v>
      </c>
      <c r="K832" s="27"/>
      <c r="L832" s="27"/>
      <c r="M832" s="27" t="s">
        <v>9</v>
      </c>
    </row>
    <row r="833" spans="1:15" x14ac:dyDescent="0.2">
      <c r="K833" s="27"/>
      <c r="L833" s="27"/>
      <c r="M833" s="27"/>
      <c r="N833" s="20" t="s">
        <v>49</v>
      </c>
    </row>
    <row r="834" spans="1:15" x14ac:dyDescent="0.2">
      <c r="K834" s="27"/>
      <c r="L834" s="27"/>
      <c r="M834" s="27"/>
      <c r="N834" s="64" t="s">
        <v>44</v>
      </c>
      <c r="O834" s="64"/>
    </row>
    <row r="835" spans="1:15" x14ac:dyDescent="0.2">
      <c r="K835" s="27"/>
      <c r="L835" s="27"/>
      <c r="M835" s="27"/>
      <c r="N835" s="64"/>
      <c r="O835" s="64" t="s">
        <v>216</v>
      </c>
    </row>
    <row r="836" spans="1:15" s="64" customFormat="1" x14ac:dyDescent="0.2">
      <c r="K836" s="43"/>
      <c r="L836" s="43"/>
      <c r="M836" s="43"/>
      <c r="O836" s="64" t="s">
        <v>217</v>
      </c>
    </row>
    <row r="837" spans="1:15" x14ac:dyDescent="0.2">
      <c r="K837" s="27"/>
      <c r="L837" s="27"/>
      <c r="M837" s="27"/>
      <c r="N837" s="64"/>
      <c r="O837" s="64" t="s">
        <v>46</v>
      </c>
    </row>
    <row r="838" spans="1:15" x14ac:dyDescent="0.2">
      <c r="K838" s="27">
        <v>1.2</v>
      </c>
      <c r="L838" s="27"/>
      <c r="M838" s="27"/>
    </row>
    <row r="839" spans="1:15" x14ac:dyDescent="0.2">
      <c r="G839" s="64" t="str">
        <f>N840&amp;";"&amp;N841&amp;";"&amp;O842&amp;";"&amp;O843&amp;";"&amp;O844</f>
        <v>High levels of calcium should not create prolems for potato;;;;</v>
      </c>
      <c r="K839" s="27"/>
      <c r="L839" s="27"/>
      <c r="M839" s="27" t="s">
        <v>10</v>
      </c>
    </row>
    <row r="840" spans="1:15" x14ac:dyDescent="0.2">
      <c r="K840" s="27"/>
      <c r="L840" s="27"/>
      <c r="M840" s="27"/>
      <c r="N840" s="20" t="s">
        <v>50</v>
      </c>
    </row>
    <row r="841" spans="1:15" x14ac:dyDescent="0.2">
      <c r="K841" s="27" t="s">
        <v>5</v>
      </c>
      <c r="L841" s="27"/>
      <c r="M841" s="27"/>
    </row>
    <row r="842" spans="1:15" x14ac:dyDescent="0.2">
      <c r="G842" s="64" t="str">
        <f>N843&amp;";"&amp;N844&amp;";"&amp;O845&amp;";"&amp;O846&amp;";"&amp;O847</f>
        <v>Very high levels of calcium should not create problems for potato;;;;</v>
      </c>
      <c r="K842" s="27"/>
      <c r="L842" s="27"/>
      <c r="M842" s="27" t="s">
        <v>11</v>
      </c>
    </row>
    <row r="843" spans="1:15" x14ac:dyDescent="0.2">
      <c r="N843" s="20" t="s">
        <v>51</v>
      </c>
    </row>
    <row r="844" spans="1:15" x14ac:dyDescent="0.2">
      <c r="A844" s="64" t="str">
        <f>G847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844" s="64" t="str">
        <f>G854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844" s="64" t="str">
        <f>G861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844" s="64" t="str">
        <f>G868</f>
        <v>Good Level;;;;</v>
      </c>
      <c r="E844" s="64" t="str">
        <f>G871</f>
        <v>Unusually high level for potato crop.;;;;</v>
      </c>
      <c r="F844" s="20" t="str">
        <f>G874</f>
        <v>Unusually high level for potato crop.;;;;</v>
      </c>
      <c r="I844" s="20" t="s">
        <v>12</v>
      </c>
    </row>
    <row r="845" spans="1:15" x14ac:dyDescent="0.2">
      <c r="J845" s="20" t="s">
        <v>4</v>
      </c>
    </row>
    <row r="846" spans="1:15" x14ac:dyDescent="0.2">
      <c r="K846" s="27">
        <v>0.15</v>
      </c>
      <c r="L846" s="27"/>
    </row>
    <row r="847" spans="1:15" x14ac:dyDescent="0.2">
      <c r="G847" s="64" t="str">
        <f>N848&amp;";"&amp;N849&amp;";"&amp;O850&amp;";"&amp;O851&amp;";"&amp;O852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847" s="27"/>
      <c r="L847" s="27"/>
      <c r="M847" s="20" t="s">
        <v>6</v>
      </c>
    </row>
    <row r="848" spans="1:15" x14ac:dyDescent="0.2">
      <c r="K848" s="27"/>
      <c r="L848" s="27"/>
      <c r="N848" s="1" t="s">
        <v>92</v>
      </c>
    </row>
    <row r="849" spans="7:15" x14ac:dyDescent="0.2">
      <c r="K849" s="27"/>
      <c r="L849" s="27"/>
      <c r="N849" s="20" t="s">
        <v>94</v>
      </c>
    </row>
    <row r="850" spans="7:15" x14ac:dyDescent="0.2">
      <c r="K850" s="27"/>
      <c r="L850" s="27"/>
      <c r="N850" s="1"/>
      <c r="O850" s="64" t="s">
        <v>216</v>
      </c>
    </row>
    <row r="851" spans="7:15" s="64" customFormat="1" x14ac:dyDescent="0.2">
      <c r="K851" s="43"/>
      <c r="L851" s="43"/>
      <c r="N851" s="1"/>
      <c r="O851" s="64" t="s">
        <v>217</v>
      </c>
    </row>
    <row r="852" spans="7:15" x14ac:dyDescent="0.2">
      <c r="K852" s="27"/>
      <c r="L852" s="27"/>
      <c r="N852" s="1"/>
      <c r="O852" s="20" t="s">
        <v>95</v>
      </c>
    </row>
    <row r="853" spans="7:15" x14ac:dyDescent="0.2">
      <c r="K853" s="33">
        <v>0.15</v>
      </c>
      <c r="L853" s="33">
        <v>0.22500000000000001</v>
      </c>
      <c r="N853" s="1"/>
    </row>
    <row r="854" spans="7:15" x14ac:dyDescent="0.2">
      <c r="G854" s="64" t="str">
        <f>N855&amp;";"&amp;N856&amp;";"&amp;O857&amp;";"&amp;O858&amp;";"&amp;O859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854" s="27"/>
      <c r="L854" s="27"/>
      <c r="M854" s="20" t="s">
        <v>7</v>
      </c>
      <c r="N854" s="1"/>
    </row>
    <row r="855" spans="7:15" x14ac:dyDescent="0.2">
      <c r="K855" s="27"/>
      <c r="L855" s="27"/>
      <c r="N855" s="1" t="s">
        <v>92</v>
      </c>
    </row>
    <row r="856" spans="7:15" x14ac:dyDescent="0.2">
      <c r="K856" s="27"/>
      <c r="L856" s="27"/>
      <c r="N856" s="20" t="s">
        <v>94</v>
      </c>
    </row>
    <row r="857" spans="7:15" x14ac:dyDescent="0.2">
      <c r="K857" s="27"/>
      <c r="L857" s="27"/>
      <c r="N857" s="1"/>
      <c r="O857" s="64" t="s">
        <v>216</v>
      </c>
    </row>
    <row r="858" spans="7:15" s="64" customFormat="1" x14ac:dyDescent="0.2">
      <c r="K858" s="43"/>
      <c r="L858" s="43"/>
      <c r="N858" s="1"/>
      <c r="O858" s="64" t="s">
        <v>217</v>
      </c>
    </row>
    <row r="859" spans="7:15" x14ac:dyDescent="0.2">
      <c r="K859" s="27"/>
      <c r="L859" s="27"/>
      <c r="N859" s="1"/>
      <c r="O859" s="20" t="s">
        <v>95</v>
      </c>
    </row>
    <row r="860" spans="7:15" x14ac:dyDescent="0.2">
      <c r="K860" s="33">
        <v>0.22500000000000001</v>
      </c>
      <c r="L860" s="33">
        <v>0.3</v>
      </c>
      <c r="N860" s="1"/>
    </row>
    <row r="861" spans="7:15" x14ac:dyDescent="0.2">
      <c r="G861" s="64" t="str">
        <f>N862&amp;";"&amp;N863&amp;";"&amp;O864&amp;";"&amp;O865&amp;";"&amp;O866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861" s="27"/>
      <c r="L861" s="27"/>
      <c r="M861" s="20" t="s">
        <v>8</v>
      </c>
      <c r="N861" s="1"/>
    </row>
    <row r="862" spans="7:15" x14ac:dyDescent="0.2">
      <c r="K862" s="27"/>
      <c r="L862" s="27"/>
      <c r="N862" s="1" t="s">
        <v>92</v>
      </c>
    </row>
    <row r="863" spans="7:15" x14ac:dyDescent="0.2">
      <c r="K863" s="27"/>
      <c r="L863" s="27"/>
      <c r="N863" s="20" t="s">
        <v>94</v>
      </c>
    </row>
    <row r="864" spans="7:15" x14ac:dyDescent="0.2">
      <c r="K864" s="27"/>
      <c r="L864" s="27"/>
      <c r="N864" s="1"/>
      <c r="O864" s="64" t="s">
        <v>216</v>
      </c>
    </row>
    <row r="865" spans="1:15" s="64" customFormat="1" x14ac:dyDescent="0.2">
      <c r="K865" s="43"/>
      <c r="L865" s="43"/>
      <c r="N865" s="1"/>
      <c r="O865" s="64" t="s">
        <v>217</v>
      </c>
    </row>
    <row r="866" spans="1:15" x14ac:dyDescent="0.2">
      <c r="K866" s="27"/>
      <c r="L866" s="27"/>
      <c r="N866" s="1"/>
      <c r="O866" s="20" t="s">
        <v>95</v>
      </c>
    </row>
    <row r="867" spans="1:15" x14ac:dyDescent="0.2">
      <c r="K867" s="33">
        <v>0.3</v>
      </c>
      <c r="L867" s="33">
        <v>1</v>
      </c>
      <c r="N867" s="1"/>
    </row>
    <row r="868" spans="1:15" x14ac:dyDescent="0.2">
      <c r="G868" s="64" t="str">
        <f>N869&amp;";"&amp;N870&amp;";"&amp;O871&amp;";"&amp;O872&amp;";"&amp;O873</f>
        <v>Good Level;;;;</v>
      </c>
      <c r="K868" s="27"/>
      <c r="L868" s="27"/>
      <c r="M868" s="20" t="s">
        <v>9</v>
      </c>
      <c r="N868" s="1"/>
    </row>
    <row r="869" spans="1:15" x14ac:dyDescent="0.2">
      <c r="K869" s="27"/>
      <c r="L869" s="27"/>
      <c r="N869" s="1" t="s">
        <v>62</v>
      </c>
    </row>
    <row r="870" spans="1:15" ht="13.5" customHeight="1" x14ac:dyDescent="0.2">
      <c r="K870" s="27">
        <v>1</v>
      </c>
      <c r="L870" s="27"/>
      <c r="N870" s="1"/>
    </row>
    <row r="871" spans="1:15" x14ac:dyDescent="0.2">
      <c r="G871" s="64" t="str">
        <f>N872&amp;";"&amp;N873&amp;";"&amp;O874&amp;";"&amp;O875&amp;";"&amp;O876</f>
        <v>Unusually high level for potato crop.;;;;</v>
      </c>
      <c r="K871" s="27"/>
      <c r="L871" s="27"/>
      <c r="M871" s="20" t="s">
        <v>10</v>
      </c>
      <c r="N871" s="1"/>
    </row>
    <row r="872" spans="1:15" x14ac:dyDescent="0.2">
      <c r="K872" s="27"/>
      <c r="L872" s="27"/>
      <c r="N872" s="1" t="s">
        <v>93</v>
      </c>
    </row>
    <row r="873" spans="1:15" x14ac:dyDescent="0.2">
      <c r="K873" s="27" t="s">
        <v>5</v>
      </c>
      <c r="L873" s="27"/>
      <c r="N873" s="1"/>
    </row>
    <row r="874" spans="1:15" x14ac:dyDescent="0.2">
      <c r="G874" s="64" t="str">
        <f>N875&amp;";"&amp;N876&amp;";"&amp;O877&amp;";"&amp;O878&amp;";"&amp;O879</f>
        <v>Unusually high level for potato crop.;;;;</v>
      </c>
      <c r="K874" s="27"/>
      <c r="L874" s="27"/>
      <c r="M874" s="20" t="s">
        <v>11</v>
      </c>
      <c r="N874" s="1"/>
    </row>
    <row r="875" spans="1:15" x14ac:dyDescent="0.2">
      <c r="N875" s="1" t="s">
        <v>93</v>
      </c>
    </row>
    <row r="876" spans="1:15" x14ac:dyDescent="0.2">
      <c r="A876" s="64" t="str">
        <f>G879</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B876" s="64" t="str">
        <f>G886</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C876" s="64" t="str">
        <f>G893</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D876" s="64" t="str">
        <f>G900</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E876" s="64" t="str">
        <f>G907</f>
        <v>Check soil levels for manganese toxicity. These levels could also result from pesticide contamination.;;;;</v>
      </c>
      <c r="F876" s="20" t="str">
        <f>G910</f>
        <v>Check soil levels for manganese toxicity. These levels could also result from pesticide contamination.;;;;</v>
      </c>
      <c r="I876" s="20" t="s">
        <v>13</v>
      </c>
    </row>
    <row r="877" spans="1:15" x14ac:dyDescent="0.2">
      <c r="J877" s="20" t="s">
        <v>14</v>
      </c>
    </row>
    <row r="878" spans="1:15" x14ac:dyDescent="0.2">
      <c r="K878" s="27">
        <v>30</v>
      </c>
      <c r="L878" s="27"/>
    </row>
    <row r="879" spans="1:15" x14ac:dyDescent="0.2">
      <c r="G879" s="64" t="str">
        <f>N880&amp;";"&amp;N881&amp;";"&amp;O882&amp;";"&amp;O883&amp;";"&amp;O884</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879" s="27"/>
      <c r="L879" s="27"/>
      <c r="M879" s="20" t="s">
        <v>6</v>
      </c>
    </row>
    <row r="880" spans="1:15" x14ac:dyDescent="0.2">
      <c r="K880" s="27"/>
      <c r="L880" s="27"/>
      <c r="N880" s="20" t="s">
        <v>31</v>
      </c>
    </row>
    <row r="881" spans="7:15" x14ac:dyDescent="0.2">
      <c r="K881" s="27"/>
      <c r="L881" s="27"/>
      <c r="N881" s="20" t="s">
        <v>32</v>
      </c>
    </row>
    <row r="882" spans="7:15" x14ac:dyDescent="0.2">
      <c r="K882" s="27"/>
      <c r="L882" s="27"/>
      <c r="O882" s="64" t="s">
        <v>218</v>
      </c>
    </row>
    <row r="883" spans="7:15" s="64" customFormat="1" x14ac:dyDescent="0.2">
      <c r="K883" s="43"/>
      <c r="L883" s="43"/>
      <c r="O883" s="64" t="s">
        <v>217</v>
      </c>
    </row>
    <row r="884" spans="7:15" x14ac:dyDescent="0.2">
      <c r="K884" s="27"/>
      <c r="L884" s="27"/>
      <c r="O884" s="20" t="s">
        <v>34</v>
      </c>
    </row>
    <row r="885" spans="7:15" x14ac:dyDescent="0.2">
      <c r="K885" s="33">
        <v>30</v>
      </c>
      <c r="L885" s="33">
        <v>45</v>
      </c>
    </row>
    <row r="886" spans="7:15" x14ac:dyDescent="0.2">
      <c r="G886" s="64" t="str">
        <f>N887&amp;";"&amp;N888&amp;";"&amp;O889&amp;";"&amp;O890&amp;";"&amp;O891</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886" s="27"/>
      <c r="L886" s="27"/>
      <c r="M886" s="20" t="s">
        <v>7</v>
      </c>
    </row>
    <row r="887" spans="7:15" x14ac:dyDescent="0.2">
      <c r="K887" s="27"/>
      <c r="L887" s="27"/>
      <c r="N887" s="20" t="s">
        <v>31</v>
      </c>
    </row>
    <row r="888" spans="7:15" x14ac:dyDescent="0.2">
      <c r="K888" s="27"/>
      <c r="L888" s="27"/>
      <c r="N888" s="20" t="s">
        <v>32</v>
      </c>
    </row>
    <row r="889" spans="7:15" x14ac:dyDescent="0.2">
      <c r="K889" s="27"/>
      <c r="L889" s="27"/>
      <c r="O889" s="64" t="s">
        <v>218</v>
      </c>
    </row>
    <row r="890" spans="7:15" s="64" customFormat="1" x14ac:dyDescent="0.2">
      <c r="K890" s="43"/>
      <c r="L890" s="43"/>
      <c r="O890" s="64" t="s">
        <v>217</v>
      </c>
    </row>
    <row r="891" spans="7:15" x14ac:dyDescent="0.2">
      <c r="K891" s="27"/>
      <c r="L891" s="27"/>
      <c r="O891" s="20" t="s">
        <v>34</v>
      </c>
    </row>
    <row r="892" spans="7:15" x14ac:dyDescent="0.2">
      <c r="K892" s="33">
        <v>45</v>
      </c>
      <c r="L892" s="33">
        <v>60</v>
      </c>
    </row>
    <row r="893" spans="7:15" x14ac:dyDescent="0.2">
      <c r="G893" s="64" t="str">
        <f>N894&amp;";"&amp;N895&amp;";"&amp;O896&amp;";"&amp;O897&amp;";"&amp;O898</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893" s="27"/>
      <c r="L893" s="27"/>
      <c r="M893" s="20" t="s">
        <v>8</v>
      </c>
    </row>
    <row r="894" spans="7:15" x14ac:dyDescent="0.2">
      <c r="K894" s="27"/>
      <c r="L894" s="27"/>
      <c r="N894" s="20" t="s">
        <v>31</v>
      </c>
    </row>
    <row r="895" spans="7:15" x14ac:dyDescent="0.2">
      <c r="K895" s="27"/>
      <c r="L895" s="27"/>
      <c r="N895" s="20" t="s">
        <v>32</v>
      </c>
    </row>
    <row r="896" spans="7:15" x14ac:dyDescent="0.2">
      <c r="K896" s="27"/>
      <c r="L896" s="27"/>
      <c r="O896" s="64" t="s">
        <v>218</v>
      </c>
    </row>
    <row r="897" spans="1:15" s="64" customFormat="1" x14ac:dyDescent="0.2">
      <c r="K897" s="43"/>
      <c r="L897" s="43"/>
      <c r="O897" s="64" t="s">
        <v>217</v>
      </c>
    </row>
    <row r="898" spans="1:15" x14ac:dyDescent="0.2">
      <c r="K898" s="27"/>
      <c r="L898" s="27"/>
      <c r="O898" s="20" t="s">
        <v>34</v>
      </c>
    </row>
    <row r="899" spans="1:15" x14ac:dyDescent="0.2">
      <c r="K899" s="33">
        <v>60</v>
      </c>
      <c r="L899" s="33">
        <v>400</v>
      </c>
    </row>
    <row r="900" spans="1:15" x14ac:dyDescent="0.2">
      <c r="G900" s="64" t="str">
        <f>N901&amp;";"&amp;N902&amp;";"&amp;O903&amp;";"&amp;O904&amp;";"&amp;O905</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900" s="27"/>
      <c r="L900" s="27"/>
      <c r="M900" s="20" t="s">
        <v>9</v>
      </c>
    </row>
    <row r="901" spans="1:15" x14ac:dyDescent="0.2">
      <c r="K901" s="27"/>
      <c r="L901" s="27"/>
      <c r="N901" s="20" t="s">
        <v>31</v>
      </c>
    </row>
    <row r="902" spans="1:15" x14ac:dyDescent="0.2">
      <c r="K902" s="27"/>
      <c r="L902" s="27"/>
      <c r="N902" s="20" t="s">
        <v>32</v>
      </c>
    </row>
    <row r="903" spans="1:15" x14ac:dyDescent="0.2">
      <c r="K903" s="27"/>
      <c r="L903" s="27"/>
      <c r="O903" s="64" t="s">
        <v>218</v>
      </c>
    </row>
    <row r="904" spans="1:15" s="64" customFormat="1" x14ac:dyDescent="0.2">
      <c r="K904" s="43"/>
      <c r="L904" s="43"/>
      <c r="O904" s="64" t="s">
        <v>217</v>
      </c>
    </row>
    <row r="905" spans="1:15" x14ac:dyDescent="0.2">
      <c r="K905" s="27"/>
      <c r="L905" s="27"/>
      <c r="O905" s="20" t="s">
        <v>34</v>
      </c>
    </row>
    <row r="906" spans="1:15" x14ac:dyDescent="0.2">
      <c r="K906" s="27">
        <v>400</v>
      </c>
      <c r="L906" s="27"/>
    </row>
    <row r="907" spans="1:15" x14ac:dyDescent="0.2">
      <c r="G907" s="64" t="str">
        <f>N908&amp;";"&amp;N909&amp;";"&amp;O910&amp;";"&amp;O911&amp;";"&amp;O912</f>
        <v>Check soil levels for manganese toxicity. These levels could also result from pesticide contamination.;;;;</v>
      </c>
      <c r="K907" s="27"/>
      <c r="L907" s="27"/>
      <c r="M907" s="20" t="s">
        <v>10</v>
      </c>
    </row>
    <row r="908" spans="1:15" x14ac:dyDescent="0.2">
      <c r="K908" s="27"/>
      <c r="L908" s="27"/>
      <c r="N908" s="20" t="s">
        <v>35</v>
      </c>
    </row>
    <row r="909" spans="1:15" x14ac:dyDescent="0.2">
      <c r="K909" s="27" t="s">
        <v>5</v>
      </c>
      <c r="L909" s="27"/>
    </row>
    <row r="910" spans="1:15" x14ac:dyDescent="0.2">
      <c r="G910" s="64" t="str">
        <f>N911&amp;";"&amp;N912&amp;";"&amp;O913&amp;";"&amp;O914&amp;";"&amp;O915</f>
        <v>Check soil levels for manganese toxicity. These levels could also result from pesticide contamination.;;;;</v>
      </c>
      <c r="K910" s="27"/>
      <c r="L910" s="27"/>
      <c r="M910" s="20" t="s">
        <v>11</v>
      </c>
    </row>
    <row r="911" spans="1:15" x14ac:dyDescent="0.2">
      <c r="N911" s="20" t="s">
        <v>35</v>
      </c>
    </row>
    <row r="912" spans="1:15" x14ac:dyDescent="0.2">
      <c r="A912" s="64" t="str">
        <f>G915</f>
        <v>;;;;</v>
      </c>
      <c r="B912" s="64" t="str">
        <f>G917</f>
        <v>;;;;</v>
      </c>
      <c r="C912" s="64" t="str">
        <f>G919</f>
        <v>;;;;</v>
      </c>
      <c r="D912" s="64" t="str">
        <f>G921</f>
        <v>;;;;</v>
      </c>
      <c r="E912" s="64" t="str">
        <f>G923</f>
        <v>;;;;</v>
      </c>
      <c r="F912" s="20" t="str">
        <f>G925</f>
        <v>;;;;</v>
      </c>
      <c r="I912" s="20" t="s">
        <v>15</v>
      </c>
    </row>
    <row r="913" spans="1:13" x14ac:dyDescent="0.2">
      <c r="J913" s="20" t="s">
        <v>14</v>
      </c>
    </row>
    <row r="914" spans="1:13" x14ac:dyDescent="0.2">
      <c r="K914" s="27" t="s">
        <v>5</v>
      </c>
      <c r="L914" s="27"/>
    </row>
    <row r="915" spans="1:13" x14ac:dyDescent="0.2">
      <c r="G915" s="64" t="str">
        <f>N916&amp;";"&amp;N917&amp;";"&amp;O918&amp;";"&amp;O919&amp;";"&amp;O920</f>
        <v>;;;;</v>
      </c>
      <c r="K915" s="27"/>
      <c r="L915" s="27"/>
      <c r="M915" s="20" t="s">
        <v>6</v>
      </c>
    </row>
    <row r="916" spans="1:13" x14ac:dyDescent="0.2">
      <c r="K916" s="33">
        <v>17.5</v>
      </c>
      <c r="L916" s="33">
        <v>26.25</v>
      </c>
    </row>
    <row r="917" spans="1:13" x14ac:dyDescent="0.2">
      <c r="G917" s="64" t="str">
        <f>N918&amp;";"&amp;N919&amp;";"&amp;O920&amp;";"&amp;O921&amp;";"&amp;O922</f>
        <v>;;;;</v>
      </c>
      <c r="K917" s="27"/>
      <c r="L917" s="27"/>
      <c r="M917" s="20" t="s">
        <v>7</v>
      </c>
    </row>
    <row r="918" spans="1:13" x14ac:dyDescent="0.2">
      <c r="K918" s="33">
        <v>26.25</v>
      </c>
      <c r="L918" s="33">
        <v>35</v>
      </c>
    </row>
    <row r="919" spans="1:13" x14ac:dyDescent="0.2">
      <c r="G919" s="64" t="str">
        <f>N920&amp;";"&amp;N921&amp;";"&amp;O922&amp;";"&amp;O923&amp;";"&amp;O924</f>
        <v>;;;;</v>
      </c>
      <c r="K919" s="27"/>
      <c r="L919" s="27"/>
      <c r="M919" s="20" t="s">
        <v>8</v>
      </c>
    </row>
    <row r="920" spans="1:13" x14ac:dyDescent="0.2">
      <c r="K920" s="33">
        <v>35</v>
      </c>
      <c r="L920" s="33">
        <v>80</v>
      </c>
    </row>
    <row r="921" spans="1:13" x14ac:dyDescent="0.2">
      <c r="G921" s="64" t="str">
        <f>N922&amp;";"&amp;N923&amp;";"&amp;O924&amp;";"&amp;O925&amp;";"&amp;O926</f>
        <v>;;;;</v>
      </c>
      <c r="K921" s="27"/>
      <c r="L921" s="27"/>
      <c r="M921" s="20" t="s">
        <v>9</v>
      </c>
    </row>
    <row r="922" spans="1:13" x14ac:dyDescent="0.2">
      <c r="K922" s="27">
        <v>80</v>
      </c>
      <c r="L922" s="27"/>
    </row>
    <row r="923" spans="1:13" x14ac:dyDescent="0.2">
      <c r="G923" s="64" t="str">
        <f>N924&amp;";"&amp;N925&amp;";"&amp;O926&amp;";"&amp;O927&amp;";"&amp;O928</f>
        <v>;;;;</v>
      </c>
      <c r="K923" s="27"/>
      <c r="L923" s="27"/>
      <c r="M923" s="20" t="s">
        <v>10</v>
      </c>
    </row>
    <row r="924" spans="1:13" x14ac:dyDescent="0.2">
      <c r="K924" s="27" t="s">
        <v>5</v>
      </c>
      <c r="L924" s="27"/>
    </row>
    <row r="925" spans="1:13" x14ac:dyDescent="0.2">
      <c r="G925" s="64" t="str">
        <f>N926&amp;";"&amp;N927&amp;";"&amp;O928&amp;";"&amp;O929&amp;";"&amp;O930</f>
        <v>;;;;</v>
      </c>
      <c r="K925" s="27"/>
      <c r="L925" s="27"/>
      <c r="M925" s="20" t="s">
        <v>11</v>
      </c>
    </row>
    <row r="926" spans="1:13" x14ac:dyDescent="0.2">
      <c r="A926" s="64" t="str">
        <f>G929</f>
        <v>;;;;</v>
      </c>
      <c r="B926" s="64" t="str">
        <f>G931</f>
        <v>;;;;</v>
      </c>
      <c r="C926" s="64" t="str">
        <f>G933</f>
        <v>;;;;</v>
      </c>
      <c r="D926" s="64" t="str">
        <f>G935</f>
        <v>;;;;</v>
      </c>
      <c r="E926" s="64" t="str">
        <f>G937</f>
        <v>;;;;</v>
      </c>
      <c r="F926" s="20" t="str">
        <f>G939</f>
        <v>;;;;</v>
      </c>
      <c r="I926" s="20" t="s">
        <v>16</v>
      </c>
    </row>
    <row r="927" spans="1:13" x14ac:dyDescent="0.2">
      <c r="J927" s="20" t="s">
        <v>14</v>
      </c>
    </row>
    <row r="928" spans="1:13" x14ac:dyDescent="0.2">
      <c r="K928" s="27">
        <v>5</v>
      </c>
      <c r="L928" s="27"/>
    </row>
    <row r="929" spans="1:14" x14ac:dyDescent="0.2">
      <c r="G929" s="64" t="str">
        <f>N930&amp;";"&amp;N931&amp;";"&amp;O932&amp;";"&amp;O933&amp;";"&amp;O934</f>
        <v>;;;;</v>
      </c>
      <c r="K929" s="27"/>
      <c r="L929" s="27"/>
      <c r="M929" s="20" t="s">
        <v>6</v>
      </c>
    </row>
    <row r="930" spans="1:14" x14ac:dyDescent="0.2">
      <c r="K930" s="33">
        <v>5</v>
      </c>
      <c r="L930" s="33">
        <v>7.5</v>
      </c>
    </row>
    <row r="931" spans="1:14" x14ac:dyDescent="0.2">
      <c r="G931" s="64" t="str">
        <f>N932&amp;";"&amp;N933&amp;";"&amp;O934&amp;";"&amp;O935&amp;";"&amp;O936</f>
        <v>;;;;</v>
      </c>
      <c r="K931" s="27"/>
      <c r="L931" s="27"/>
      <c r="M931" s="20" t="s">
        <v>7</v>
      </c>
    </row>
    <row r="932" spans="1:14" x14ac:dyDescent="0.2">
      <c r="K932" s="33">
        <v>7.5</v>
      </c>
      <c r="L932" s="33">
        <v>10</v>
      </c>
    </row>
    <row r="933" spans="1:14" x14ac:dyDescent="0.2">
      <c r="G933" s="64" t="str">
        <f>N934&amp;";"&amp;N935&amp;";"&amp;O936&amp;";"&amp;O937&amp;";"&amp;O938</f>
        <v>;;;;</v>
      </c>
      <c r="K933" s="27"/>
      <c r="L933" s="27"/>
      <c r="M933" s="20" t="s">
        <v>8</v>
      </c>
    </row>
    <row r="934" spans="1:14" x14ac:dyDescent="0.2">
      <c r="K934" s="33">
        <v>10</v>
      </c>
      <c r="L934" s="33">
        <v>40</v>
      </c>
    </row>
    <row r="935" spans="1:14" x14ac:dyDescent="0.2">
      <c r="G935" s="64" t="str">
        <f>N936&amp;";"&amp;N937&amp;";"&amp;O938&amp;";"&amp;O939&amp;";"&amp;O940</f>
        <v>;;;;</v>
      </c>
      <c r="K935" s="27"/>
      <c r="L935" s="27"/>
      <c r="M935" s="20" t="s">
        <v>9</v>
      </c>
    </row>
    <row r="936" spans="1:14" x14ac:dyDescent="0.2">
      <c r="K936" s="27">
        <v>40</v>
      </c>
      <c r="L936" s="27"/>
    </row>
    <row r="937" spans="1:14" x14ac:dyDescent="0.2">
      <c r="G937" s="64" t="str">
        <f>N938&amp;";"&amp;N939&amp;";"&amp;O940&amp;";"&amp;O941&amp;";"&amp;O942</f>
        <v>;;;;</v>
      </c>
      <c r="K937" s="27"/>
      <c r="L937" s="27"/>
      <c r="M937" s="20" t="s">
        <v>10</v>
      </c>
    </row>
    <row r="938" spans="1:14" x14ac:dyDescent="0.2">
      <c r="K938" s="27" t="s">
        <v>5</v>
      </c>
      <c r="L938" s="27"/>
    </row>
    <row r="939" spans="1:14" x14ac:dyDescent="0.2">
      <c r="G939" s="64" t="str">
        <f>N940&amp;";"&amp;N941&amp;";"&amp;O942&amp;";"&amp;O943&amp;";"&amp;O944</f>
        <v>;;;;</v>
      </c>
      <c r="K939" s="27"/>
      <c r="L939" s="27"/>
      <c r="M939" s="20" t="s">
        <v>11</v>
      </c>
    </row>
    <row r="940" spans="1:14" x14ac:dyDescent="0.2">
      <c r="A940" s="64" t="str">
        <f>G943</f>
        <v>Low priority on this crop.;;;;</v>
      </c>
      <c r="B940" s="64" t="str">
        <f>G946</f>
        <v>Low priority on this crop.;;;;</v>
      </c>
      <c r="C940" s="64" t="str">
        <f>G949</f>
        <v>Low priority on this crop.;;;;</v>
      </c>
      <c r="D940" s="64" t="str">
        <f>G952</f>
        <v>Good level;;;;</v>
      </c>
      <c r="E940" s="64" t="str">
        <f>G955</f>
        <v>Unusually high level for this crop.;;;;</v>
      </c>
      <c r="F940" s="20" t="str">
        <f>G958</f>
        <v>Unusually high level for this crop.;;;;</v>
      </c>
      <c r="I940" s="20" t="s">
        <v>17</v>
      </c>
    </row>
    <row r="941" spans="1:14" x14ac:dyDescent="0.2">
      <c r="J941" s="20" t="s">
        <v>14</v>
      </c>
    </row>
    <row r="942" spans="1:14" x14ac:dyDescent="0.2">
      <c r="K942" s="27">
        <v>75</v>
      </c>
      <c r="L942" s="27"/>
    </row>
    <row r="943" spans="1:14" x14ac:dyDescent="0.2">
      <c r="G943" s="64" t="str">
        <f>N944&amp;";"&amp;N945&amp;";"&amp;O946&amp;";"&amp;O947&amp;";"&amp;O948</f>
        <v>Low priority on this crop.;;;;</v>
      </c>
      <c r="K943" s="27"/>
      <c r="L943" s="27"/>
      <c r="M943" s="20" t="s">
        <v>6</v>
      </c>
      <c r="N943" s="1"/>
    </row>
    <row r="944" spans="1:14" x14ac:dyDescent="0.2">
      <c r="K944" s="27"/>
      <c r="L944" s="27"/>
      <c r="N944" s="1" t="s">
        <v>91</v>
      </c>
    </row>
    <row r="945" spans="1:14" x14ac:dyDescent="0.2">
      <c r="K945" s="33">
        <v>75</v>
      </c>
      <c r="L945" s="33">
        <v>112.5</v>
      </c>
      <c r="N945" s="1"/>
    </row>
    <row r="946" spans="1:14" x14ac:dyDescent="0.2">
      <c r="G946" s="64" t="str">
        <f>N947&amp;";"&amp;N948&amp;";"&amp;O949&amp;";"&amp;O950&amp;";"&amp;O951</f>
        <v>Low priority on this crop.;;;;</v>
      </c>
      <c r="K946" s="27"/>
      <c r="L946" s="27"/>
      <c r="M946" s="20" t="s">
        <v>7</v>
      </c>
      <c r="N946" s="1"/>
    </row>
    <row r="947" spans="1:14" x14ac:dyDescent="0.2">
      <c r="K947" s="27"/>
      <c r="L947" s="27"/>
      <c r="N947" s="1" t="s">
        <v>91</v>
      </c>
    </row>
    <row r="948" spans="1:14" x14ac:dyDescent="0.2">
      <c r="K948" s="33">
        <v>112.5</v>
      </c>
      <c r="L948" s="33">
        <v>150</v>
      </c>
      <c r="N948" s="1"/>
    </row>
    <row r="949" spans="1:14" x14ac:dyDescent="0.2">
      <c r="G949" s="64" t="str">
        <f>N950&amp;";"&amp;N951&amp;";"&amp;O952&amp;";"&amp;O953&amp;";"&amp;O954</f>
        <v>Low priority on this crop.;;;;</v>
      </c>
      <c r="K949" s="27"/>
      <c r="L949" s="27"/>
      <c r="M949" s="20" t="s">
        <v>8</v>
      </c>
      <c r="N949" s="1"/>
    </row>
    <row r="950" spans="1:14" x14ac:dyDescent="0.2">
      <c r="K950" s="27"/>
      <c r="L950" s="27"/>
      <c r="N950" s="1" t="s">
        <v>91</v>
      </c>
    </row>
    <row r="951" spans="1:14" x14ac:dyDescent="0.2">
      <c r="K951" s="33">
        <v>150</v>
      </c>
      <c r="L951" s="33">
        <v>450</v>
      </c>
      <c r="N951" s="1"/>
    </row>
    <row r="952" spans="1:14" x14ac:dyDescent="0.2">
      <c r="G952" s="64" t="str">
        <f>N953&amp;";"&amp;N954&amp;";"&amp;O955&amp;";"&amp;O956&amp;";"&amp;O957</f>
        <v>Good level;;;;</v>
      </c>
      <c r="K952" s="27"/>
      <c r="L952" s="27"/>
      <c r="M952" s="20" t="s">
        <v>9</v>
      </c>
      <c r="N952" s="1"/>
    </row>
    <row r="953" spans="1:14" x14ac:dyDescent="0.2">
      <c r="K953" s="27"/>
      <c r="L953" s="27"/>
      <c r="N953" s="1" t="s">
        <v>63</v>
      </c>
    </row>
    <row r="954" spans="1:14" x14ac:dyDescent="0.2">
      <c r="K954" s="27">
        <v>450</v>
      </c>
      <c r="N954" s="1"/>
    </row>
    <row r="955" spans="1:14" x14ac:dyDescent="0.2">
      <c r="G955" s="64" t="str">
        <f>N956&amp;";"&amp;N957&amp;";"&amp;O958&amp;";"&amp;O959&amp;";"&amp;O960</f>
        <v>Unusually high level for this crop.;;;;</v>
      </c>
      <c r="K955" s="27"/>
      <c r="L955" s="27"/>
      <c r="M955" s="20" t="s">
        <v>10</v>
      </c>
      <c r="N955" s="1"/>
    </row>
    <row r="956" spans="1:14" x14ac:dyDescent="0.2">
      <c r="K956" s="27"/>
      <c r="L956" s="27"/>
      <c r="N956" s="1" t="s">
        <v>90</v>
      </c>
    </row>
    <row r="957" spans="1:14" x14ac:dyDescent="0.2">
      <c r="K957" s="25" t="s">
        <v>5</v>
      </c>
      <c r="L957" s="27"/>
      <c r="N957" s="1"/>
    </row>
    <row r="958" spans="1:14" x14ac:dyDescent="0.2">
      <c r="G958" s="64" t="str">
        <f>N959&amp;";"&amp;N960&amp;";"&amp;O961&amp;";"&amp;O962&amp;";"&amp;O963</f>
        <v>Unusually high level for this crop.;;;;</v>
      </c>
      <c r="K958" s="27"/>
      <c r="L958" s="27"/>
      <c r="M958" s="20" t="s">
        <v>11</v>
      </c>
      <c r="N958" s="1"/>
    </row>
    <row r="959" spans="1:14" x14ac:dyDescent="0.2">
      <c r="N959" s="1" t="s">
        <v>90</v>
      </c>
    </row>
    <row r="960" spans="1:14" x14ac:dyDescent="0.2">
      <c r="A960" s="64" t="str">
        <f>G963</f>
        <v>Normal Level;;;;</v>
      </c>
      <c r="B960" s="64" t="str">
        <f>G966</f>
        <v>Normal Level;;;;</v>
      </c>
      <c r="C960" s="64" t="str">
        <f>G969</f>
        <v>Normal Level;;;;</v>
      </c>
      <c r="D960" s="64" t="str">
        <f>G972</f>
        <v>Good level;;;;</v>
      </c>
      <c r="E960" s="64" t="str">
        <f>G975</f>
        <v>Unusually high level for this crop.;;;;</v>
      </c>
      <c r="F960" s="20" t="str">
        <f>G978</f>
        <v>Unusually high level for this crop.;;;;</v>
      </c>
      <c r="I960" s="20" t="s">
        <v>18</v>
      </c>
    </row>
    <row r="961" spans="7:14" x14ac:dyDescent="0.2">
      <c r="J961" s="20" t="s">
        <v>4</v>
      </c>
    </row>
    <row r="962" spans="7:14" x14ac:dyDescent="0.2">
      <c r="K962" s="27">
        <v>0</v>
      </c>
      <c r="L962" s="27"/>
    </row>
    <row r="963" spans="7:14" x14ac:dyDescent="0.2">
      <c r="G963" s="64" t="str">
        <f>N964&amp;";"&amp;N965&amp;";"&amp;O966&amp;";"&amp;O967&amp;";"&amp;O968</f>
        <v>Normal Level;;;;</v>
      </c>
      <c r="K963" s="27"/>
      <c r="L963" s="27"/>
      <c r="M963" s="20" t="s">
        <v>6</v>
      </c>
    </row>
    <row r="964" spans="7:14" x14ac:dyDescent="0.2">
      <c r="K964" s="27"/>
      <c r="L964" s="27"/>
      <c r="N964" s="1" t="s">
        <v>86</v>
      </c>
    </row>
    <row r="965" spans="7:14" x14ac:dyDescent="0.2">
      <c r="K965" s="27">
        <v>0</v>
      </c>
      <c r="L965" s="27"/>
      <c r="N965" s="1"/>
    </row>
    <row r="966" spans="7:14" x14ac:dyDescent="0.2">
      <c r="G966" s="64" t="str">
        <f>N967&amp;";"&amp;N968&amp;";"&amp;O969&amp;";"&amp;O970&amp;";"&amp;O971</f>
        <v>Normal Level;;;;</v>
      </c>
      <c r="K966" s="27"/>
      <c r="L966" s="27"/>
      <c r="M966" s="20" t="s">
        <v>7</v>
      </c>
      <c r="N966" s="1"/>
    </row>
    <row r="967" spans="7:14" x14ac:dyDescent="0.2">
      <c r="K967" s="27"/>
      <c r="L967" s="27"/>
      <c r="N967" s="1" t="s">
        <v>86</v>
      </c>
    </row>
    <row r="968" spans="7:14" x14ac:dyDescent="0.2">
      <c r="K968" s="27">
        <v>0</v>
      </c>
      <c r="L968" s="27"/>
      <c r="N968" s="1"/>
    </row>
    <row r="969" spans="7:14" x14ac:dyDescent="0.2">
      <c r="G969" s="64" t="str">
        <f>N970&amp;";"&amp;N971&amp;";"&amp;O972&amp;";"&amp;O973&amp;";"&amp;O974</f>
        <v>Normal Level;;;;</v>
      </c>
      <c r="K969" s="27"/>
      <c r="L969" s="27"/>
      <c r="M969" s="20" t="s">
        <v>8</v>
      </c>
      <c r="N969" s="1"/>
    </row>
    <row r="970" spans="7:14" x14ac:dyDescent="0.2">
      <c r="K970" s="27"/>
      <c r="L970" s="27"/>
      <c r="N970" s="1" t="s">
        <v>86</v>
      </c>
    </row>
    <row r="971" spans="7:14" x14ac:dyDescent="0.2">
      <c r="K971" s="33">
        <v>0</v>
      </c>
      <c r="L971" s="33">
        <v>0.1</v>
      </c>
      <c r="N971" s="1"/>
    </row>
    <row r="972" spans="7:14" x14ac:dyDescent="0.2">
      <c r="G972" s="64" t="str">
        <f>N973&amp;";"&amp;N974&amp;";"&amp;O975&amp;";"&amp;O976&amp;";"&amp;O977</f>
        <v>Good level;;;;</v>
      </c>
      <c r="K972" s="27"/>
      <c r="L972" s="27"/>
      <c r="M972" s="20" t="s">
        <v>9</v>
      </c>
      <c r="N972" s="1"/>
    </row>
    <row r="973" spans="7:14" x14ac:dyDescent="0.2">
      <c r="K973" s="27"/>
      <c r="L973" s="27"/>
      <c r="N973" s="1" t="s">
        <v>63</v>
      </c>
    </row>
    <row r="974" spans="7:14" x14ac:dyDescent="0.2">
      <c r="K974" s="27">
        <v>0.1</v>
      </c>
      <c r="L974" s="27"/>
      <c r="N974" s="1"/>
    </row>
    <row r="975" spans="7:14" x14ac:dyDescent="0.2">
      <c r="G975" s="64" t="str">
        <f>N976&amp;";"&amp;N977&amp;";"&amp;O978&amp;";"&amp;O979&amp;";"&amp;O980</f>
        <v>Unusually high level for this crop.;;;;</v>
      </c>
      <c r="K975" s="27"/>
      <c r="L975" s="27"/>
      <c r="M975" s="20" t="s">
        <v>10</v>
      </c>
      <c r="N975" s="1"/>
    </row>
    <row r="976" spans="7:14" x14ac:dyDescent="0.2">
      <c r="K976" s="27"/>
      <c r="L976" s="27"/>
      <c r="N976" s="1" t="s">
        <v>90</v>
      </c>
    </row>
    <row r="977" spans="1:14" x14ac:dyDescent="0.2">
      <c r="K977" s="27" t="s">
        <v>5</v>
      </c>
      <c r="L977" s="27"/>
      <c r="N977" s="1"/>
    </row>
    <row r="978" spans="1:14" x14ac:dyDescent="0.2">
      <c r="G978" s="64" t="str">
        <f>N979&amp;";"&amp;N980&amp;";"&amp;O981&amp;";"&amp;O982&amp;";"&amp;O983</f>
        <v>Unusually high level for this crop.;;;;</v>
      </c>
      <c r="K978" s="27"/>
      <c r="L978" s="27"/>
      <c r="M978" s="20" t="s">
        <v>11</v>
      </c>
      <c r="N978" s="1"/>
    </row>
    <row r="979" spans="1:14" x14ac:dyDescent="0.2">
      <c r="K979" s="27"/>
      <c r="L979" s="27"/>
      <c r="N979" s="1" t="s">
        <v>90</v>
      </c>
    </row>
    <row r="980" spans="1:14" x14ac:dyDescent="0.2">
      <c r="A980" s="64" t="str">
        <f>G983</f>
        <v>;;;;</v>
      </c>
      <c r="B980" s="64" t="str">
        <f>G985</f>
        <v>;;;;</v>
      </c>
      <c r="C980" s="64" t="str">
        <f>G987</f>
        <v>;;;;</v>
      </c>
      <c r="D980" s="64" t="str">
        <f>G989</f>
        <v>;;;;</v>
      </c>
      <c r="E980" s="64" t="str">
        <f>G991</f>
        <v>;;;;</v>
      </c>
      <c r="F980" s="20" t="str">
        <f>G993</f>
        <v>;;;;</v>
      </c>
      <c r="I980" s="20" t="s">
        <v>19</v>
      </c>
    </row>
    <row r="981" spans="1:14" x14ac:dyDescent="0.2">
      <c r="J981" s="20" t="s">
        <v>14</v>
      </c>
      <c r="K981" s="27"/>
      <c r="L981" s="27"/>
    </row>
    <row r="982" spans="1:14" x14ac:dyDescent="0.2">
      <c r="K982" s="27">
        <v>20</v>
      </c>
      <c r="L982" s="27"/>
    </row>
    <row r="983" spans="1:14" x14ac:dyDescent="0.2">
      <c r="G983" s="64" t="str">
        <f>N984&amp;";"&amp;N985&amp;";"&amp;O986&amp;";"&amp;O987&amp;";"&amp;O988</f>
        <v>;;;;</v>
      </c>
      <c r="K983" s="27"/>
      <c r="L983" s="27"/>
      <c r="M983" s="20" t="s">
        <v>6</v>
      </c>
    </row>
    <row r="984" spans="1:14" x14ac:dyDescent="0.2">
      <c r="K984" s="33">
        <v>20</v>
      </c>
      <c r="L984" s="33">
        <v>30</v>
      </c>
    </row>
    <row r="985" spans="1:14" x14ac:dyDescent="0.2">
      <c r="G985" s="64" t="str">
        <f>N986&amp;";"&amp;N987&amp;";"&amp;O988&amp;";"&amp;O989&amp;";"&amp;O990</f>
        <v>;;;;</v>
      </c>
      <c r="K985" s="27"/>
      <c r="L985" s="27"/>
      <c r="M985" s="20" t="s">
        <v>7</v>
      </c>
    </row>
    <row r="986" spans="1:14" x14ac:dyDescent="0.2">
      <c r="K986" s="33">
        <v>30</v>
      </c>
      <c r="L986" s="33">
        <v>40</v>
      </c>
    </row>
    <row r="987" spans="1:14" x14ac:dyDescent="0.2">
      <c r="G987" s="64" t="str">
        <f>N988&amp;";"&amp;N989&amp;";"&amp;O990&amp;";"&amp;O991&amp;";"&amp;O992</f>
        <v>;;;;</v>
      </c>
      <c r="K987" s="27"/>
      <c r="L987" s="27"/>
      <c r="M987" s="20" t="s">
        <v>8</v>
      </c>
    </row>
    <row r="988" spans="1:14" x14ac:dyDescent="0.2">
      <c r="K988" s="33">
        <v>40</v>
      </c>
      <c r="L988" s="33">
        <v>150</v>
      </c>
    </row>
    <row r="989" spans="1:14" x14ac:dyDescent="0.2">
      <c r="G989" s="64" t="str">
        <f>N990&amp;";"&amp;N991&amp;";"&amp;O992&amp;";"&amp;O993&amp;";"&amp;O994</f>
        <v>;;;;</v>
      </c>
      <c r="K989" s="27"/>
      <c r="L989" s="27"/>
      <c r="M989" s="20" t="s">
        <v>9</v>
      </c>
    </row>
    <row r="990" spans="1:14" x14ac:dyDescent="0.2">
      <c r="K990" s="27">
        <v>150</v>
      </c>
      <c r="L990" s="27"/>
    </row>
    <row r="991" spans="1:14" x14ac:dyDescent="0.2">
      <c r="G991" s="64" t="str">
        <f>N992&amp;";"&amp;N993&amp;";"&amp;O994&amp;";"&amp;O995&amp;";"&amp;O996</f>
        <v>;;;;</v>
      </c>
      <c r="K991" s="27"/>
      <c r="L991" s="27"/>
      <c r="M991" s="20" t="s">
        <v>10</v>
      </c>
    </row>
    <row r="992" spans="1:14" x14ac:dyDescent="0.2">
      <c r="K992" s="27" t="s">
        <v>5</v>
      </c>
      <c r="L992" s="27"/>
    </row>
    <row r="993" spans="1:14" x14ac:dyDescent="0.2">
      <c r="G993" s="64" t="str">
        <f>N994&amp;";"&amp;N995&amp;";"&amp;O996&amp;";"&amp;O997&amp;";"&amp;O998</f>
        <v>;;;;</v>
      </c>
      <c r="K993" s="27"/>
      <c r="L993" s="27"/>
      <c r="M993" s="20" t="s">
        <v>11</v>
      </c>
    </row>
    <row r="994" spans="1:14" x14ac:dyDescent="0.2">
      <c r="A994" s="64" t="str">
        <f>G997</f>
        <v>Low sulfur levels can have a negative influence on nitrogen and it's function in the plant. It is important to keep levels in the adequate range.  Consider adding Sulfur to your dry fertilizer program;;;;</v>
      </c>
      <c r="B994" s="64" t="str">
        <f>G1000</f>
        <v>Low sulfur levels can have a negative influence on nitrogen and it's function in the plant. It is important to keep levels in the adequate range.  Consider adding Sulfur to your dry fertilizer program;;;;</v>
      </c>
      <c r="C994" s="64" t="str">
        <f>G1003</f>
        <v>Low sulfur levels can have a negative influence on nitrogen and it's function in the plant. It is important to keep levels in the adequate range.  Consider adding Sulfur to your dry fertilizer program;;;;</v>
      </c>
      <c r="D994" s="64" t="str">
        <f>G1006</f>
        <v>Normal Level;;;;</v>
      </c>
      <c r="E994" s="64" t="str">
        <f>G1009</f>
        <v>High levels of Sulfur should not create problems for this crop.;;;;</v>
      </c>
      <c r="F994" s="20" t="str">
        <f>G1012</f>
        <v>High levels of Sulfur should not create problems for this crop.;;;;</v>
      </c>
      <c r="I994" s="20" t="s">
        <v>20</v>
      </c>
    </row>
    <row r="995" spans="1:14" x14ac:dyDescent="0.2">
      <c r="J995" s="20" t="s">
        <v>4</v>
      </c>
      <c r="K995" s="27"/>
      <c r="L995" s="27"/>
    </row>
    <row r="996" spans="1:14" x14ac:dyDescent="0.2">
      <c r="K996" s="27">
        <v>0.15</v>
      </c>
      <c r="L996" s="27"/>
    </row>
    <row r="997" spans="1:14" x14ac:dyDescent="0.2">
      <c r="G997" s="64" t="str">
        <f>N998&amp;";"&amp;N999&amp;";"&amp;O1000&amp;";"&amp;O1001&amp;";"&amp;O1002</f>
        <v>Low sulfur levels can have a negative influence on nitrogen and it's function in the plant. It is important to keep levels in the adequate range.  Consider adding Sulfur to your dry fertilizer program;;;;</v>
      </c>
      <c r="K997" s="27"/>
      <c r="L997" s="27"/>
      <c r="M997" s="20" t="s">
        <v>6</v>
      </c>
    </row>
    <row r="998" spans="1:14" x14ac:dyDescent="0.2">
      <c r="K998" s="27"/>
      <c r="L998" s="27"/>
      <c r="N998" s="1" t="s">
        <v>88</v>
      </c>
    </row>
    <row r="999" spans="1:14" x14ac:dyDescent="0.2">
      <c r="K999" s="33">
        <v>0.15</v>
      </c>
      <c r="L999" s="33">
        <v>0.22500000000000001</v>
      </c>
    </row>
    <row r="1000" spans="1:14" x14ac:dyDescent="0.2">
      <c r="G1000" s="64" t="str">
        <f>N1001&amp;";"&amp;N1002&amp;";"&amp;O1003&amp;";"&amp;O1004&amp;";"&amp;O1005</f>
        <v>Low sulfur levels can have a negative influence on nitrogen and it's function in the plant. It is important to keep levels in the adequate range.  Consider adding Sulfur to your dry fertilizer program;;;;</v>
      </c>
      <c r="K1000" s="27"/>
      <c r="L1000" s="27"/>
      <c r="M1000" s="20" t="s">
        <v>7</v>
      </c>
    </row>
    <row r="1001" spans="1:14" x14ac:dyDescent="0.2">
      <c r="K1001" s="27"/>
      <c r="L1001" s="27"/>
      <c r="N1001" s="1" t="s">
        <v>88</v>
      </c>
    </row>
    <row r="1002" spans="1:14" x14ac:dyDescent="0.2">
      <c r="K1002" s="33">
        <v>0.22500000000000001</v>
      </c>
      <c r="L1002" s="33">
        <v>0.3</v>
      </c>
    </row>
    <row r="1003" spans="1:14" x14ac:dyDescent="0.2">
      <c r="G1003" s="64" t="str">
        <f>N1004&amp;";"&amp;N1005&amp;";"&amp;O1006&amp;";"&amp;O1007&amp;";"&amp;O1008</f>
        <v>Low sulfur levels can have a negative influence on nitrogen and it's function in the plant. It is important to keep levels in the adequate range.  Consider adding Sulfur to your dry fertilizer program;;;;</v>
      </c>
      <c r="K1003" s="27"/>
      <c r="L1003" s="27"/>
      <c r="M1003" s="20" t="s">
        <v>8</v>
      </c>
    </row>
    <row r="1004" spans="1:14" x14ac:dyDescent="0.2">
      <c r="K1004" s="27"/>
      <c r="L1004" s="27"/>
      <c r="N1004" s="1" t="s">
        <v>88</v>
      </c>
    </row>
    <row r="1005" spans="1:14" x14ac:dyDescent="0.2">
      <c r="K1005" s="33">
        <v>0.3</v>
      </c>
      <c r="L1005" s="33">
        <v>0.8</v>
      </c>
    </row>
    <row r="1006" spans="1:14" x14ac:dyDescent="0.2">
      <c r="G1006" s="64" t="str">
        <f>N1007&amp;";"&amp;N1008&amp;";"&amp;O1009&amp;";"&amp;O1010&amp;";"&amp;O1011</f>
        <v>Normal Level;;;;</v>
      </c>
      <c r="K1006" s="27"/>
      <c r="L1006" s="27"/>
      <c r="M1006" s="20" t="s">
        <v>9</v>
      </c>
    </row>
    <row r="1007" spans="1:14" x14ac:dyDescent="0.2">
      <c r="K1007" s="27"/>
      <c r="L1007" s="27"/>
      <c r="N1007" s="20" t="s">
        <v>86</v>
      </c>
    </row>
    <row r="1008" spans="1:14" x14ac:dyDescent="0.2">
      <c r="K1008" s="27">
        <v>0.8</v>
      </c>
      <c r="L1008" s="27"/>
    </row>
    <row r="1009" spans="1:15" x14ac:dyDescent="0.2">
      <c r="G1009" s="64" t="str">
        <f>N1010&amp;";"&amp;N1011&amp;";"&amp;O1012&amp;";"&amp;O1013&amp;";"&amp;O1014</f>
        <v>High levels of Sulfur should not create problems for this crop.;;;;</v>
      </c>
      <c r="K1009" s="27"/>
      <c r="L1009" s="27"/>
      <c r="M1009" s="20" t="s">
        <v>10</v>
      </c>
    </row>
    <row r="1010" spans="1:15" x14ac:dyDescent="0.2">
      <c r="K1010" s="27"/>
      <c r="L1010" s="27"/>
      <c r="N1010" s="1" t="s">
        <v>89</v>
      </c>
    </row>
    <row r="1011" spans="1:15" x14ac:dyDescent="0.2">
      <c r="K1011" s="20" t="s">
        <v>5</v>
      </c>
    </row>
    <row r="1012" spans="1:15" x14ac:dyDescent="0.2">
      <c r="G1012" s="64" t="str">
        <f>N1013&amp;";"&amp;N1014&amp;";"&amp;O1015&amp;";"&amp;O1016&amp;";"&amp;O1017</f>
        <v>High levels of Sulfur should not create problems for this crop.;;;;</v>
      </c>
      <c r="M1012" s="20" t="s">
        <v>11</v>
      </c>
    </row>
    <row r="1013" spans="1:15" x14ac:dyDescent="0.2">
      <c r="N1013" s="1" t="s">
        <v>89</v>
      </c>
    </row>
    <row r="1014" spans="1:15" x14ac:dyDescent="0.2">
      <c r="A1014" s="64" t="str">
        <f>G1017</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B1014" s="64" t="str">
        <f>G1024</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C1014" s="64" t="str">
        <f>G1031</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D1014" s="64" t="str">
        <f>G1038</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E1014" s="64" t="str">
        <f>G1045</f>
        <v>Continue to monitor crop with petiole analysis.;;;;</v>
      </c>
      <c r="F1014" s="20" t="str">
        <f>G1048</f>
        <v>Continue to monitor crop with petiole analysis.;;;;</v>
      </c>
      <c r="I1014" s="20" t="s">
        <v>21</v>
      </c>
    </row>
    <row r="1015" spans="1:15" x14ac:dyDescent="0.2">
      <c r="J1015" s="20" t="s">
        <v>4</v>
      </c>
    </row>
    <row r="1016" spans="1:15" x14ac:dyDescent="0.2">
      <c r="K1016" s="27">
        <v>0.2</v>
      </c>
      <c r="L1016" s="27"/>
    </row>
    <row r="1017" spans="1:15" x14ac:dyDescent="0.2">
      <c r="G1017" s="64" t="str">
        <f>N1018&amp;";"&amp;N1019&amp;";"&amp;O1020&amp;";"&amp;O1021&amp;";"&amp;O1022</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017" s="27"/>
      <c r="L1017" s="27"/>
      <c r="M1017" s="20" t="s">
        <v>6</v>
      </c>
    </row>
    <row r="1018" spans="1:15" x14ac:dyDescent="0.2">
      <c r="K1018" s="27"/>
      <c r="L1018" s="27"/>
      <c r="N1018" s="20" t="s">
        <v>70</v>
      </c>
    </row>
    <row r="1019" spans="1:15" x14ac:dyDescent="0.2">
      <c r="K1019" s="27"/>
      <c r="L1019" s="27"/>
      <c r="N1019" s="20" t="s">
        <v>72</v>
      </c>
    </row>
    <row r="1020" spans="1:15" x14ac:dyDescent="0.2">
      <c r="K1020" s="27"/>
      <c r="L1020" s="27"/>
      <c r="O1020" s="64" t="s">
        <v>216</v>
      </c>
    </row>
    <row r="1021" spans="1:15" s="64" customFormat="1" x14ac:dyDescent="0.2">
      <c r="K1021" s="43"/>
      <c r="L1021" s="43"/>
      <c r="O1021" s="64" t="s">
        <v>217</v>
      </c>
    </row>
    <row r="1022" spans="1:15" x14ac:dyDescent="0.2">
      <c r="K1022" s="27"/>
      <c r="L1022" s="27"/>
      <c r="O1022" s="20" t="s">
        <v>73</v>
      </c>
    </row>
    <row r="1023" spans="1:15" x14ac:dyDescent="0.2">
      <c r="K1023" s="33">
        <v>0.2</v>
      </c>
      <c r="L1023" s="33">
        <v>0.3</v>
      </c>
    </row>
    <row r="1024" spans="1:15" x14ac:dyDescent="0.2">
      <c r="G1024" s="64" t="str">
        <f>N1025&amp;";"&amp;N1026&amp;";"&amp;O1027&amp;";"&amp;O1028&amp;";"&amp;O1029</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024" s="27"/>
      <c r="L1024" s="27"/>
      <c r="M1024" s="20" t="s">
        <v>7</v>
      </c>
    </row>
    <row r="1025" spans="7:15" x14ac:dyDescent="0.2">
      <c r="K1025" s="27"/>
      <c r="L1025" s="27"/>
      <c r="N1025" s="20" t="s">
        <v>70</v>
      </c>
    </row>
    <row r="1026" spans="7:15" x14ac:dyDescent="0.2">
      <c r="K1026" s="27"/>
      <c r="L1026" s="27"/>
      <c r="N1026" s="20" t="s">
        <v>72</v>
      </c>
    </row>
    <row r="1027" spans="7:15" x14ac:dyDescent="0.2">
      <c r="K1027" s="27"/>
      <c r="L1027" s="27"/>
      <c r="O1027" s="64" t="s">
        <v>216</v>
      </c>
    </row>
    <row r="1028" spans="7:15" s="64" customFormat="1" x14ac:dyDescent="0.2">
      <c r="K1028" s="43"/>
      <c r="L1028" s="43"/>
      <c r="O1028" s="64" t="s">
        <v>217</v>
      </c>
    </row>
    <row r="1029" spans="7:15" x14ac:dyDescent="0.2">
      <c r="K1029" s="27"/>
      <c r="L1029" s="27"/>
      <c r="O1029" s="20" t="s">
        <v>73</v>
      </c>
    </row>
    <row r="1030" spans="7:15" x14ac:dyDescent="0.2">
      <c r="K1030" s="33">
        <v>0.3</v>
      </c>
      <c r="L1030" s="33">
        <v>0.4</v>
      </c>
    </row>
    <row r="1031" spans="7:15" x14ac:dyDescent="0.2">
      <c r="G1031" s="64" t="str">
        <f>N1032&amp;";"&amp;N1033&amp;";"&amp;O1034&amp;";"&amp;O1035&amp;";"&amp;O1036</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031" s="27"/>
      <c r="L1031" s="27"/>
      <c r="M1031" s="20" t="s">
        <v>8</v>
      </c>
    </row>
    <row r="1032" spans="7:15" x14ac:dyDescent="0.2">
      <c r="K1032" s="27"/>
      <c r="L1032" s="27"/>
      <c r="N1032" s="20" t="s">
        <v>70</v>
      </c>
    </row>
    <row r="1033" spans="7:15" x14ac:dyDescent="0.2">
      <c r="K1033" s="27"/>
      <c r="L1033" s="27"/>
      <c r="N1033" s="20" t="s">
        <v>72</v>
      </c>
    </row>
    <row r="1034" spans="7:15" x14ac:dyDescent="0.2">
      <c r="K1034" s="27"/>
      <c r="L1034" s="27"/>
      <c r="O1034" s="64" t="s">
        <v>216</v>
      </c>
    </row>
    <row r="1035" spans="7:15" s="64" customFormat="1" x14ac:dyDescent="0.2">
      <c r="K1035" s="43"/>
      <c r="L1035" s="43"/>
      <c r="O1035" s="64" t="s">
        <v>217</v>
      </c>
    </row>
    <row r="1036" spans="7:15" x14ac:dyDescent="0.2">
      <c r="K1036" s="27"/>
      <c r="L1036" s="27"/>
      <c r="O1036" s="20" t="s">
        <v>73</v>
      </c>
    </row>
    <row r="1037" spans="7:15" x14ac:dyDescent="0.2">
      <c r="K1037" s="33">
        <v>0.4</v>
      </c>
      <c r="L1037" s="33">
        <v>0.88</v>
      </c>
    </row>
    <row r="1038" spans="7:15" x14ac:dyDescent="0.2">
      <c r="G1038" s="64" t="str">
        <f>N1039&amp;";"&amp;N1040&amp;";"&amp;O1041&amp;";"&amp;O1042&amp;";"&amp;O1043</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K1038" s="27"/>
      <c r="L1038" s="27"/>
      <c r="M1038" s="20" t="s">
        <v>9</v>
      </c>
    </row>
    <row r="1039" spans="7:15" x14ac:dyDescent="0.2">
      <c r="K1039" s="27"/>
      <c r="L1039" s="27"/>
      <c r="N1039" s="20" t="s">
        <v>70</v>
      </c>
    </row>
    <row r="1040" spans="7:15" x14ac:dyDescent="0.2">
      <c r="K1040" s="27"/>
      <c r="L1040" s="27"/>
      <c r="N1040" s="20" t="s">
        <v>72</v>
      </c>
    </row>
    <row r="1041" spans="1:15" x14ac:dyDescent="0.2">
      <c r="K1041" s="27"/>
      <c r="L1041" s="27"/>
      <c r="O1041" s="64" t="s">
        <v>216</v>
      </c>
    </row>
    <row r="1042" spans="1:15" s="64" customFormat="1" x14ac:dyDescent="0.2">
      <c r="K1042" s="43"/>
      <c r="L1042" s="43"/>
      <c r="O1042" s="64" t="s">
        <v>217</v>
      </c>
    </row>
    <row r="1043" spans="1:15" x14ac:dyDescent="0.2">
      <c r="K1043" s="27"/>
      <c r="L1043" s="27"/>
      <c r="O1043" s="20" t="s">
        <v>74</v>
      </c>
    </row>
    <row r="1044" spans="1:15" x14ac:dyDescent="0.2">
      <c r="K1044" s="27">
        <v>0.88</v>
      </c>
      <c r="L1044" s="27"/>
    </row>
    <row r="1045" spans="1:15" x14ac:dyDescent="0.2">
      <c r="G1045" s="64" t="str">
        <f>N1046&amp;";"&amp;N1047&amp;";"&amp;O1048&amp;";"&amp;O1049&amp;";"&amp;O1050</f>
        <v>Continue to monitor crop with petiole analysis.;;;;</v>
      </c>
      <c r="K1045" s="27"/>
      <c r="L1045" s="27"/>
      <c r="M1045" s="20" t="s">
        <v>10</v>
      </c>
    </row>
    <row r="1046" spans="1:15" x14ac:dyDescent="0.2">
      <c r="K1046" s="27"/>
      <c r="L1046" s="27"/>
      <c r="N1046" s="20" t="s">
        <v>71</v>
      </c>
    </row>
    <row r="1047" spans="1:15" x14ac:dyDescent="0.2">
      <c r="K1047" s="27" t="s">
        <v>5</v>
      </c>
      <c r="L1047" s="27"/>
    </row>
    <row r="1048" spans="1:15" x14ac:dyDescent="0.2">
      <c r="G1048" s="64" t="str">
        <f>N1049&amp;";"&amp;N1050&amp;";"&amp;O1051&amp;";"&amp;O1052&amp;";"&amp;O1053</f>
        <v>Continue to monitor crop with petiole analysis.;;;;</v>
      </c>
      <c r="M1048" s="20" t="s">
        <v>11</v>
      </c>
    </row>
    <row r="1049" spans="1:15" x14ac:dyDescent="0.2">
      <c r="N1049" s="20" t="s">
        <v>71</v>
      </c>
    </row>
    <row r="1050" spans="1:15" x14ac:dyDescent="0.2">
      <c r="A1050" s="64" t="str">
        <f>G1053</f>
        <v>;;;;</v>
      </c>
      <c r="B1050" s="64" t="str">
        <f>G1055</f>
        <v>;;;;</v>
      </c>
      <c r="C1050" s="64" t="str">
        <f>G1057</f>
        <v>;;;;</v>
      </c>
      <c r="D1050" s="64" t="str">
        <f>G1059</f>
        <v>;;;;</v>
      </c>
      <c r="E1050" s="64" t="str">
        <f>G1061</f>
        <v>;;;;</v>
      </c>
      <c r="F1050" s="20" t="str">
        <f>G1063</f>
        <v>;;;;</v>
      </c>
      <c r="I1050" s="20" t="s">
        <v>22</v>
      </c>
    </row>
    <row r="1051" spans="1:15" x14ac:dyDescent="0.2">
      <c r="J1051" s="20" t="s">
        <v>4</v>
      </c>
    </row>
    <row r="1052" spans="1:15" x14ac:dyDescent="0.2">
      <c r="K1052" s="27" t="s">
        <v>5</v>
      </c>
      <c r="L1052" s="27"/>
    </row>
    <row r="1053" spans="1:15" x14ac:dyDescent="0.2">
      <c r="G1053" s="64" t="str">
        <f>N1054&amp;";"&amp;N1055&amp;";"&amp;O1056&amp;";"&amp;O1057&amp;";"&amp;O1058</f>
        <v>;;;;</v>
      </c>
      <c r="K1053" s="27"/>
      <c r="L1053" s="27"/>
      <c r="M1053" s="20" t="s">
        <v>6</v>
      </c>
    </row>
    <row r="1054" spans="1:15" x14ac:dyDescent="0.2">
      <c r="K1054" s="33">
        <v>5</v>
      </c>
      <c r="L1054" s="33">
        <v>7.5</v>
      </c>
    </row>
    <row r="1055" spans="1:15" x14ac:dyDescent="0.2">
      <c r="G1055" s="64" t="str">
        <f>N1056&amp;";"&amp;N1057&amp;";"&amp;O1058&amp;";"&amp;O1059&amp;";"&amp;O1060</f>
        <v>;;;;</v>
      </c>
      <c r="K1055" s="27"/>
      <c r="L1055" s="27"/>
      <c r="M1055" s="20" t="s">
        <v>7</v>
      </c>
    </row>
    <row r="1056" spans="1:15" x14ac:dyDescent="0.2">
      <c r="K1056" s="33">
        <v>7.5</v>
      </c>
      <c r="L1056" s="33">
        <v>10</v>
      </c>
    </row>
    <row r="1057" spans="1:15" x14ac:dyDescent="0.2">
      <c r="G1057" s="64" t="str">
        <f>N1058&amp;";"&amp;N1059&amp;";"&amp;O1060&amp;";"&amp;O1061&amp;";"&amp;O1062</f>
        <v>;;;;</v>
      </c>
      <c r="K1057" s="27"/>
      <c r="L1057" s="27"/>
      <c r="M1057" s="20" t="s">
        <v>8</v>
      </c>
    </row>
    <row r="1058" spans="1:15" x14ac:dyDescent="0.2">
      <c r="K1058" s="33">
        <v>10</v>
      </c>
      <c r="L1058" s="33">
        <v>14</v>
      </c>
    </row>
    <row r="1059" spans="1:15" x14ac:dyDescent="0.2">
      <c r="G1059" s="64" t="str">
        <f>N1060&amp;";"&amp;N1061&amp;";"&amp;O1062&amp;";"&amp;O1063&amp;";"&amp;O1064</f>
        <v>;;;;</v>
      </c>
      <c r="K1059" s="27"/>
      <c r="L1059" s="27"/>
      <c r="M1059" s="20" t="s">
        <v>9</v>
      </c>
    </row>
    <row r="1060" spans="1:15" x14ac:dyDescent="0.2">
      <c r="K1060" s="27">
        <v>14</v>
      </c>
      <c r="L1060" s="27"/>
    </row>
    <row r="1061" spans="1:15" x14ac:dyDescent="0.2">
      <c r="G1061" s="64" t="str">
        <f>N1062&amp;";"&amp;N1063&amp;";"&amp;O1064&amp;";"&amp;O1065&amp;";"&amp;O1066</f>
        <v>;;;;</v>
      </c>
      <c r="K1061" s="27"/>
      <c r="L1061" s="27"/>
      <c r="M1061" s="20" t="s">
        <v>10</v>
      </c>
    </row>
    <row r="1062" spans="1:15" x14ac:dyDescent="0.2">
      <c r="K1062" s="27" t="s">
        <v>5</v>
      </c>
      <c r="L1062" s="27"/>
    </row>
    <row r="1063" spans="1:15" x14ac:dyDescent="0.2">
      <c r="G1063" s="64" t="str">
        <f>N1064&amp;";"&amp;N1065&amp;";"&amp;O1066&amp;";"&amp;O1067&amp;";"&amp;O1068</f>
        <v>;;;;</v>
      </c>
      <c r="K1063" s="27"/>
      <c r="L1063" s="27"/>
      <c r="M1063" s="20" t="s">
        <v>11</v>
      </c>
    </row>
    <row r="1064" spans="1:15" x14ac:dyDescent="0.2">
      <c r="A1064" s="64" t="str">
        <f>G1067</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064" s="64" t="str">
        <f>G1074</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064" s="64" t="str">
        <f>G1081</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064" s="64" t="str">
        <f>G1088</f>
        <v>Monitor crop with petiole analysis.;;;;</v>
      </c>
      <c r="E1064" s="64" t="str">
        <f>G1091</f>
        <v>Excessive nitrogen can delay tuber set, increase disease pressure, and have a negative effect on tuber specific gravity and storability. Further inputs should be justified on the basis of tissue analysis.;;;;</v>
      </c>
      <c r="F1064" s="20" t="str">
        <f>G1094</f>
        <v>Excessive nitrogen can delay tuber set, increase disease pressure, and have a negative effect on tuber specific gravity and storability. Further inputs should be justified on the basis of tissue analysis.;;;;</v>
      </c>
      <c r="I1064" s="20" t="s">
        <v>23</v>
      </c>
      <c r="K1064" s="27"/>
      <c r="L1064" s="27"/>
    </row>
    <row r="1065" spans="1:15" x14ac:dyDescent="0.2">
      <c r="J1065" s="20" t="s">
        <v>4</v>
      </c>
      <c r="K1065" s="27"/>
      <c r="L1065" s="27"/>
    </row>
    <row r="1066" spans="1:15" x14ac:dyDescent="0.2">
      <c r="K1066" s="27">
        <v>1.5</v>
      </c>
      <c r="L1066" s="27"/>
    </row>
    <row r="1067" spans="1:15" x14ac:dyDescent="0.2">
      <c r="G1067" s="64" t="str">
        <f>N1068&amp;";"&amp;N1069&amp;";"&amp;O1070&amp;";"&amp;O1071&amp;";"&amp;O1072</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067" s="27"/>
      <c r="L1067" s="27"/>
      <c r="M1067" s="20" t="s">
        <v>6</v>
      </c>
    </row>
    <row r="1068" spans="1:15" x14ac:dyDescent="0.2">
      <c r="K1068" s="27"/>
      <c r="L1068" s="27"/>
      <c r="N1068" s="20" t="s">
        <v>84</v>
      </c>
    </row>
    <row r="1069" spans="1:15" x14ac:dyDescent="0.2">
      <c r="K1069" s="27"/>
      <c r="L1069" s="27"/>
      <c r="N1069" s="20" t="s">
        <v>81</v>
      </c>
    </row>
    <row r="1070" spans="1:15" x14ac:dyDescent="0.2">
      <c r="K1070" s="27"/>
      <c r="L1070" s="27"/>
      <c r="O1070" s="64" t="s">
        <v>220</v>
      </c>
    </row>
    <row r="1071" spans="1:15" s="64" customFormat="1" x14ac:dyDescent="0.2">
      <c r="K1071" s="43"/>
      <c r="L1071" s="43"/>
      <c r="O1071" s="64" t="s">
        <v>217</v>
      </c>
    </row>
    <row r="1072" spans="1:15" x14ac:dyDescent="0.2">
      <c r="K1072" s="27"/>
      <c r="L1072" s="27"/>
      <c r="O1072" s="20" t="s">
        <v>79</v>
      </c>
    </row>
    <row r="1073" spans="7:15" x14ac:dyDescent="0.2">
      <c r="K1073" s="33">
        <v>1.5</v>
      </c>
      <c r="L1073" s="33">
        <v>2.25</v>
      </c>
    </row>
    <row r="1074" spans="7:15" x14ac:dyDescent="0.2">
      <c r="G1074" s="64" t="str">
        <f>N1075&amp;";"&amp;N1076&amp;";"&amp;O1077&amp;";"&amp;O1078&amp;";"&amp;O1079</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074" s="27"/>
      <c r="L1074" s="27"/>
      <c r="M1074" s="20" t="s">
        <v>7</v>
      </c>
    </row>
    <row r="1075" spans="7:15" x14ac:dyDescent="0.2">
      <c r="K1075" s="27"/>
      <c r="L1075" s="27"/>
      <c r="N1075" s="20" t="s">
        <v>84</v>
      </c>
    </row>
    <row r="1076" spans="7:15" x14ac:dyDescent="0.2">
      <c r="K1076" s="27"/>
      <c r="L1076" s="27"/>
      <c r="N1076" s="20" t="s">
        <v>81</v>
      </c>
    </row>
    <row r="1077" spans="7:15" x14ac:dyDescent="0.2">
      <c r="K1077" s="27"/>
      <c r="L1077" s="27"/>
      <c r="O1077" s="64" t="s">
        <v>221</v>
      </c>
    </row>
    <row r="1078" spans="7:15" s="64" customFormat="1" x14ac:dyDescent="0.2">
      <c r="K1078" s="43"/>
      <c r="L1078" s="43"/>
      <c r="O1078" s="64" t="s">
        <v>217</v>
      </c>
    </row>
    <row r="1079" spans="7:15" x14ac:dyDescent="0.2">
      <c r="K1079" s="27"/>
      <c r="L1079" s="27"/>
      <c r="O1079" s="20" t="s">
        <v>79</v>
      </c>
    </row>
    <row r="1080" spans="7:15" x14ac:dyDescent="0.2">
      <c r="K1080" s="33">
        <v>2.25</v>
      </c>
      <c r="L1080" s="33">
        <v>3</v>
      </c>
    </row>
    <row r="1081" spans="7:15" x14ac:dyDescent="0.2">
      <c r="G1081" s="64" t="str">
        <f>N1082&amp;";"&amp;N1083&amp;";"&amp;O1084&amp;";"&amp;O1085&amp;";"&amp;O1086</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081" s="27"/>
      <c r="L1081" s="27"/>
      <c r="M1081" s="20" t="s">
        <v>8</v>
      </c>
    </row>
    <row r="1082" spans="7:15" x14ac:dyDescent="0.2">
      <c r="K1082" s="27"/>
      <c r="L1082" s="27"/>
      <c r="N1082" s="20" t="s">
        <v>84</v>
      </c>
    </row>
    <row r="1083" spans="7:15" x14ac:dyDescent="0.2">
      <c r="K1083" s="27"/>
      <c r="L1083" s="27"/>
      <c r="N1083" s="20" t="s">
        <v>81</v>
      </c>
    </row>
    <row r="1084" spans="7:15" x14ac:dyDescent="0.2">
      <c r="K1084" s="27"/>
      <c r="L1084" s="27"/>
      <c r="O1084" s="64" t="s">
        <v>222</v>
      </c>
    </row>
    <row r="1085" spans="7:15" s="64" customFormat="1" x14ac:dyDescent="0.2">
      <c r="K1085" s="43"/>
      <c r="L1085" s="43"/>
      <c r="O1085" s="64" t="s">
        <v>217</v>
      </c>
    </row>
    <row r="1086" spans="7:15" x14ac:dyDescent="0.2">
      <c r="K1086" s="27"/>
      <c r="L1086" s="27"/>
      <c r="O1086" s="20" t="s">
        <v>79</v>
      </c>
    </row>
    <row r="1087" spans="7:15" x14ac:dyDescent="0.2">
      <c r="K1087" s="33">
        <v>3</v>
      </c>
      <c r="L1087" s="33">
        <v>4.5</v>
      </c>
    </row>
    <row r="1088" spans="7:15" x14ac:dyDescent="0.2">
      <c r="G1088" s="64" t="str">
        <f>N1089&amp;";"&amp;N1090&amp;";"&amp;O1091&amp;";"&amp;O1092&amp;";"&amp;O1093</f>
        <v>Monitor crop with petiole analysis.;;;;</v>
      </c>
      <c r="K1088" s="27"/>
      <c r="L1088" s="27"/>
      <c r="M1088" s="20" t="s">
        <v>9</v>
      </c>
    </row>
    <row r="1089" spans="1:14" x14ac:dyDescent="0.2">
      <c r="K1089" s="27"/>
      <c r="L1089" s="27"/>
      <c r="N1089" s="20" t="s">
        <v>76</v>
      </c>
    </row>
    <row r="1090" spans="1:14" x14ac:dyDescent="0.2">
      <c r="K1090" s="27">
        <v>4.5</v>
      </c>
      <c r="L1090" s="27"/>
    </row>
    <row r="1091" spans="1:14" x14ac:dyDescent="0.2">
      <c r="G1091" s="64" t="str">
        <f>N1092&amp;";"&amp;N1093&amp;";"&amp;O1094&amp;";"&amp;O1095&amp;";"&amp;O1096</f>
        <v>Excessive nitrogen can delay tuber set, increase disease pressure, and have a negative effect on tuber specific gravity and storability. Further inputs should be justified on the basis of tissue analysis.;;;;</v>
      </c>
      <c r="K1091" s="27"/>
      <c r="L1091" s="27"/>
      <c r="M1091" s="20" t="s">
        <v>10</v>
      </c>
    </row>
    <row r="1092" spans="1:14" x14ac:dyDescent="0.2">
      <c r="K1092" s="27"/>
      <c r="L1092" s="27"/>
      <c r="N1092" s="20" t="s">
        <v>85</v>
      </c>
    </row>
    <row r="1093" spans="1:14" x14ac:dyDescent="0.2">
      <c r="K1093" s="27" t="s">
        <v>5</v>
      </c>
      <c r="L1093" s="27"/>
    </row>
    <row r="1094" spans="1:14" x14ac:dyDescent="0.2">
      <c r="G1094" s="64" t="str">
        <f>N1095&amp;";"&amp;N1096&amp;";"&amp;O1097&amp;";"&amp;O1098&amp;";"&amp;O1099</f>
        <v>Excessive nitrogen can delay tuber set, increase disease pressure, and have a negative effect on tuber specific gravity and storability. Further inputs should be justified on the basis of tissue analysis.;;;;</v>
      </c>
      <c r="M1094" s="20" t="s">
        <v>11</v>
      </c>
    </row>
    <row r="1095" spans="1:14" x14ac:dyDescent="0.2">
      <c r="N1095" s="20" t="s">
        <v>85</v>
      </c>
    </row>
    <row r="1096" spans="1:14" x14ac:dyDescent="0.2">
      <c r="A1096" s="64" t="str">
        <f>G1099</f>
        <v>Normal Level;;;;</v>
      </c>
      <c r="B1096" s="64" t="str">
        <f>G1102</f>
        <v>Normal Level;;;;</v>
      </c>
      <c r="C1096" s="64" t="str">
        <f>G1105</f>
        <v>Normal Level;;;;</v>
      </c>
      <c r="D1096" s="64" t="str">
        <f>G1108</f>
        <v>Normal Level;;;;</v>
      </c>
      <c r="E1096" s="64" t="str">
        <f>G1111</f>
        <v>A high level should not present problems for this crop and may be caused by pesticide residue.;;;;</v>
      </c>
      <c r="F1096" s="20" t="str">
        <f>G1114</f>
        <v>A high level should not present problems for this crop and may be caused by pesticide residue.;;;;</v>
      </c>
      <c r="I1096" s="20" t="s">
        <v>24</v>
      </c>
    </row>
    <row r="1097" spans="1:14" x14ac:dyDescent="0.2">
      <c r="J1097" s="20" t="s">
        <v>14</v>
      </c>
    </row>
    <row r="1098" spans="1:14" x14ac:dyDescent="0.2">
      <c r="K1098" s="27">
        <v>0</v>
      </c>
      <c r="L1098" s="27"/>
    </row>
    <row r="1099" spans="1:14" x14ac:dyDescent="0.2">
      <c r="G1099" s="64" t="str">
        <f>N1100&amp;";"&amp;N1101&amp;";"&amp;O1102&amp;";"&amp;O1103&amp;";"&amp;O1104</f>
        <v>Normal Level;;;;</v>
      </c>
      <c r="K1099" s="27"/>
      <c r="L1099" s="27"/>
      <c r="M1099" s="20" t="s">
        <v>6</v>
      </c>
    </row>
    <row r="1100" spans="1:14" x14ac:dyDescent="0.2">
      <c r="K1100" s="27"/>
      <c r="L1100" s="27"/>
      <c r="N1100" s="1" t="s">
        <v>86</v>
      </c>
    </row>
    <row r="1101" spans="1:14" x14ac:dyDescent="0.2">
      <c r="K1101" s="27">
        <v>0</v>
      </c>
      <c r="L1101" s="27"/>
    </row>
    <row r="1102" spans="1:14" x14ac:dyDescent="0.2">
      <c r="G1102" s="64" t="str">
        <f>N1103&amp;";"&amp;N1104&amp;";"&amp;O1105&amp;";"&amp;O1106&amp;";"&amp;O1107</f>
        <v>Normal Level;;;;</v>
      </c>
      <c r="K1102" s="27"/>
      <c r="L1102" s="27"/>
      <c r="M1102" s="20" t="s">
        <v>7</v>
      </c>
    </row>
    <row r="1103" spans="1:14" x14ac:dyDescent="0.2">
      <c r="K1103" s="27"/>
      <c r="L1103" s="27"/>
      <c r="N1103" s="1" t="s">
        <v>86</v>
      </c>
    </row>
    <row r="1104" spans="1:14" x14ac:dyDescent="0.2">
      <c r="K1104" s="27">
        <v>0</v>
      </c>
      <c r="L1104" s="27"/>
    </row>
    <row r="1105" spans="1:14" x14ac:dyDescent="0.2">
      <c r="G1105" s="64" t="str">
        <f>N1106&amp;";"&amp;N1107&amp;";"&amp;O1108&amp;";"&amp;O1109&amp;";"&amp;O1110</f>
        <v>Normal Level;;;;</v>
      </c>
      <c r="K1105" s="27"/>
      <c r="L1105" s="27"/>
      <c r="M1105" s="20" t="s">
        <v>8</v>
      </c>
    </row>
    <row r="1106" spans="1:14" x14ac:dyDescent="0.2">
      <c r="K1106" s="27"/>
      <c r="L1106" s="27"/>
      <c r="N1106" s="1" t="s">
        <v>86</v>
      </c>
    </row>
    <row r="1107" spans="1:14" x14ac:dyDescent="0.2">
      <c r="K1107" s="33">
        <v>0</v>
      </c>
      <c r="L1107" s="33">
        <v>500</v>
      </c>
    </row>
    <row r="1108" spans="1:14" x14ac:dyDescent="0.2">
      <c r="G1108" s="64" t="str">
        <f>N1109&amp;";"&amp;N1110&amp;";"&amp;O1111&amp;";"&amp;O1112&amp;";"&amp;O1113</f>
        <v>Normal Level;;;;</v>
      </c>
      <c r="K1108" s="27"/>
      <c r="L1108" s="27"/>
      <c r="M1108" s="20" t="s">
        <v>9</v>
      </c>
    </row>
    <row r="1109" spans="1:14" x14ac:dyDescent="0.2">
      <c r="K1109" s="27"/>
      <c r="L1109" s="27"/>
      <c r="N1109" s="1" t="s">
        <v>86</v>
      </c>
    </row>
    <row r="1110" spans="1:14" x14ac:dyDescent="0.2">
      <c r="K1110" s="27">
        <v>500</v>
      </c>
      <c r="L1110" s="27"/>
    </row>
    <row r="1111" spans="1:14" x14ac:dyDescent="0.2">
      <c r="G1111" s="64" t="str">
        <f>N1112&amp;";"&amp;N1113&amp;";"&amp;O1114&amp;";"&amp;O1115&amp;";"&amp;O1116</f>
        <v>A high level should not present problems for this crop and may be caused by pesticide residue.;;;;</v>
      </c>
      <c r="K1111" s="27"/>
      <c r="L1111" s="27"/>
      <c r="M1111" s="20" t="s">
        <v>10</v>
      </c>
    </row>
    <row r="1112" spans="1:14" x14ac:dyDescent="0.2">
      <c r="G1112" s="64"/>
      <c r="K1112" s="27"/>
      <c r="L1112" s="27"/>
      <c r="N1112" s="1" t="s">
        <v>87</v>
      </c>
    </row>
    <row r="1113" spans="1:14" x14ac:dyDescent="0.2">
      <c r="K1113" s="27" t="s">
        <v>5</v>
      </c>
      <c r="L1113" s="27"/>
    </row>
    <row r="1114" spans="1:14" x14ac:dyDescent="0.2">
      <c r="G1114" s="64" t="str">
        <f>N1115&amp;";"&amp;N1116&amp;";"&amp;O1117&amp;";"&amp;O1118&amp;";"&amp;O1119</f>
        <v>A high level should not present problems for this crop and may be caused by pesticide residue.;;;;</v>
      </c>
      <c r="K1114" s="27"/>
      <c r="L1114" s="27"/>
      <c r="M1114" s="20" t="s">
        <v>11</v>
      </c>
    </row>
    <row r="1115" spans="1:14" x14ac:dyDescent="0.2">
      <c r="N1115" s="1" t="s">
        <v>87</v>
      </c>
    </row>
    <row r="1116" spans="1:14" x14ac:dyDescent="0.2">
      <c r="A1116" s="64" t="str">
        <f>G1119</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116" s="64" t="str">
        <f>G1126</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116" s="64" t="str">
        <f>G1133</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116" s="64" t="str">
        <f>G1140</f>
        <v>Monitor crop with petiole analysis.;;;;</v>
      </c>
      <c r="E1116" s="64" t="str">
        <f>G1143</f>
        <v>Excessive nitrogen can delay tuber set, increase disease pressure, and have a negative effect on tuber specific gravity and storability. Further inputs should be justified on the basis of tissue analysis.;;;;</v>
      </c>
      <c r="F1116" s="20" t="str">
        <f>G1146</f>
        <v>Excessive nitrogen can delay tuber set, increase disease pressure, and have a negative effect on tuber specific gravity and storability. Further inputs should be justified on the basis of tissue analysis.;;;;</v>
      </c>
      <c r="I1116" s="20" t="s">
        <v>25</v>
      </c>
    </row>
    <row r="1117" spans="1:14" x14ac:dyDescent="0.2">
      <c r="J1117" s="20" t="s">
        <v>4</v>
      </c>
    </row>
    <row r="1118" spans="1:14" x14ac:dyDescent="0.2">
      <c r="K1118" s="27" t="s">
        <v>5</v>
      </c>
      <c r="L1118" s="27"/>
    </row>
    <row r="1119" spans="1:14" x14ac:dyDescent="0.2">
      <c r="G1119" s="64" t="str">
        <f>N1120&amp;";"&amp;N1121&amp;";"&amp;O1122&amp;";"&amp;O1123&amp;";"&amp;O1124</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119" s="27"/>
      <c r="L1119" s="27"/>
      <c r="M1119" s="20" t="s">
        <v>6</v>
      </c>
    </row>
    <row r="1120" spans="1:14" x14ac:dyDescent="0.2">
      <c r="K1120" s="27"/>
      <c r="L1120" s="27"/>
      <c r="N1120" s="20" t="s">
        <v>84</v>
      </c>
    </row>
    <row r="1121" spans="7:15" x14ac:dyDescent="0.2">
      <c r="K1121" s="27"/>
      <c r="L1121" s="27"/>
      <c r="N1121" s="64" t="s">
        <v>81</v>
      </c>
      <c r="O1121" s="64"/>
    </row>
    <row r="1122" spans="7:15" x14ac:dyDescent="0.2">
      <c r="K1122" s="27"/>
      <c r="L1122" s="27"/>
      <c r="N1122" s="64"/>
      <c r="O1122" s="64" t="s">
        <v>220</v>
      </c>
    </row>
    <row r="1123" spans="7:15" s="64" customFormat="1" x14ac:dyDescent="0.2">
      <c r="K1123" s="43"/>
      <c r="L1123" s="43"/>
      <c r="O1123" s="64" t="s">
        <v>217</v>
      </c>
    </row>
    <row r="1124" spans="7:15" x14ac:dyDescent="0.2">
      <c r="K1124" s="27"/>
      <c r="L1124" s="27"/>
      <c r="N1124" s="64"/>
      <c r="O1124" s="64" t="s">
        <v>79</v>
      </c>
    </row>
    <row r="1125" spans="7:15" x14ac:dyDescent="0.2">
      <c r="K1125" s="33">
        <v>0.95</v>
      </c>
      <c r="L1125" s="33">
        <v>1.425</v>
      </c>
      <c r="N1125" s="64"/>
      <c r="O1125" s="64"/>
    </row>
    <row r="1126" spans="7:15" x14ac:dyDescent="0.2">
      <c r="G1126" s="64" t="str">
        <f>N1127&amp;";"&amp;N1128&amp;";"&amp;O1129&amp;";"&amp;O1130&amp;";"&amp;O1131</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126" s="27"/>
      <c r="L1126" s="27"/>
      <c r="M1126" s="20" t="s">
        <v>7</v>
      </c>
      <c r="N1126" s="64"/>
      <c r="O1126" s="64"/>
    </row>
    <row r="1127" spans="7:15" x14ac:dyDescent="0.2">
      <c r="K1127" s="27"/>
      <c r="L1127" s="27"/>
      <c r="N1127" s="64" t="s">
        <v>84</v>
      </c>
      <c r="O1127" s="64"/>
    </row>
    <row r="1128" spans="7:15" x14ac:dyDescent="0.2">
      <c r="K1128" s="27"/>
      <c r="L1128" s="27"/>
      <c r="N1128" s="64" t="s">
        <v>81</v>
      </c>
      <c r="O1128" s="64"/>
    </row>
    <row r="1129" spans="7:15" x14ac:dyDescent="0.2">
      <c r="K1129" s="27"/>
      <c r="L1129" s="27"/>
      <c r="N1129" s="64"/>
      <c r="O1129" s="64" t="s">
        <v>221</v>
      </c>
    </row>
    <row r="1130" spans="7:15" s="64" customFormat="1" x14ac:dyDescent="0.2">
      <c r="K1130" s="43"/>
      <c r="L1130" s="43"/>
      <c r="O1130" s="64" t="s">
        <v>217</v>
      </c>
    </row>
    <row r="1131" spans="7:15" x14ac:dyDescent="0.2">
      <c r="K1131" s="27"/>
      <c r="L1131" s="27"/>
      <c r="N1131" s="64"/>
      <c r="O1131" s="64" t="s">
        <v>79</v>
      </c>
    </row>
    <row r="1132" spans="7:15" x14ac:dyDescent="0.2">
      <c r="K1132" s="33">
        <v>1.425</v>
      </c>
      <c r="L1132" s="33">
        <v>1.9</v>
      </c>
      <c r="N1132" s="64"/>
      <c r="O1132" s="64"/>
    </row>
    <row r="1133" spans="7:15" x14ac:dyDescent="0.2">
      <c r="G1133" s="64" t="str">
        <f>N1134&amp;";"&amp;N1135&amp;";"&amp;O1136&amp;";"&amp;O1137&amp;";"&amp;O1138</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133" s="27"/>
      <c r="L1133" s="27"/>
      <c r="M1133" s="20" t="s">
        <v>8</v>
      </c>
      <c r="N1133" s="64"/>
      <c r="O1133" s="64"/>
    </row>
    <row r="1134" spans="7:15" x14ac:dyDescent="0.2">
      <c r="K1134" s="27"/>
      <c r="L1134" s="27"/>
      <c r="N1134" s="64" t="s">
        <v>84</v>
      </c>
      <c r="O1134" s="64"/>
    </row>
    <row r="1135" spans="7:15" x14ac:dyDescent="0.2">
      <c r="K1135" s="27"/>
      <c r="L1135" s="27"/>
      <c r="N1135" s="64" t="s">
        <v>81</v>
      </c>
      <c r="O1135" s="64"/>
    </row>
    <row r="1136" spans="7:15" x14ac:dyDescent="0.2">
      <c r="K1136" s="27"/>
      <c r="L1136" s="27"/>
      <c r="N1136" s="64"/>
      <c r="O1136" s="64" t="s">
        <v>222</v>
      </c>
    </row>
    <row r="1137" spans="1:15" s="64" customFormat="1" x14ac:dyDescent="0.2">
      <c r="K1137" s="43"/>
      <c r="L1137" s="43"/>
      <c r="O1137" s="64" t="s">
        <v>217</v>
      </c>
    </row>
    <row r="1138" spans="1:15" x14ac:dyDescent="0.2">
      <c r="K1138" s="27"/>
      <c r="L1138" s="27"/>
      <c r="N1138" s="64"/>
      <c r="O1138" s="64" t="s">
        <v>79</v>
      </c>
    </row>
    <row r="1139" spans="1:15" x14ac:dyDescent="0.2">
      <c r="K1139" s="33">
        <v>1.9</v>
      </c>
      <c r="L1139" s="33">
        <v>3</v>
      </c>
    </row>
    <row r="1140" spans="1:15" x14ac:dyDescent="0.2">
      <c r="G1140" s="64" t="str">
        <f>N1141&amp;";"&amp;N1142&amp;";"&amp;O1143&amp;";"&amp;O1144&amp;";"&amp;O1145</f>
        <v>Monitor crop with petiole analysis.;;;;</v>
      </c>
      <c r="K1140" s="27"/>
      <c r="L1140" s="27"/>
      <c r="M1140" s="20" t="s">
        <v>9</v>
      </c>
    </row>
    <row r="1141" spans="1:15" x14ac:dyDescent="0.2">
      <c r="K1141" s="27"/>
      <c r="L1141" s="27"/>
      <c r="N1141" s="20" t="s">
        <v>76</v>
      </c>
    </row>
    <row r="1142" spans="1:15" x14ac:dyDescent="0.2">
      <c r="K1142" s="27">
        <v>3</v>
      </c>
      <c r="L1142" s="27"/>
    </row>
    <row r="1143" spans="1:15" x14ac:dyDescent="0.2">
      <c r="G1143" s="64" t="str">
        <f>N1144&amp;";"&amp;N1145&amp;";"&amp;O1146&amp;";"&amp;O1147&amp;";"&amp;O1148</f>
        <v>Excessive nitrogen can delay tuber set, increase disease pressure, and have a negative effect on tuber specific gravity and storability. Further inputs should be justified on the basis of tissue analysis.;;;;</v>
      </c>
      <c r="K1143" s="27"/>
      <c r="L1143" s="27"/>
      <c r="M1143" s="20" t="s">
        <v>10</v>
      </c>
    </row>
    <row r="1144" spans="1:15" x14ac:dyDescent="0.2">
      <c r="K1144" s="27"/>
      <c r="L1144" s="27"/>
      <c r="N1144" s="20" t="s">
        <v>85</v>
      </c>
    </row>
    <row r="1145" spans="1:15" x14ac:dyDescent="0.2">
      <c r="K1145" s="27" t="s">
        <v>5</v>
      </c>
      <c r="L1145" s="27"/>
    </row>
    <row r="1146" spans="1:15" x14ac:dyDescent="0.2">
      <c r="G1146" s="64" t="str">
        <f>N1147&amp;";"&amp;N1148&amp;";"&amp;O1149&amp;";"&amp;O1150&amp;";"&amp;O1151</f>
        <v>Excessive nitrogen can delay tuber set, increase disease pressure, and have a negative effect on tuber specific gravity and storability. Further inputs should be justified on the basis of tissue analysis.;;;;</v>
      </c>
      <c r="K1146" s="27"/>
      <c r="L1146" s="27"/>
      <c r="M1146" s="20" t="s">
        <v>11</v>
      </c>
    </row>
    <row r="1147" spans="1:15" x14ac:dyDescent="0.2">
      <c r="K1147" s="27"/>
      <c r="L1147" s="27"/>
      <c r="N1147" s="20" t="s">
        <v>85</v>
      </c>
    </row>
    <row r="1148" spans="1:15" x14ac:dyDescent="0.2">
      <c r="A1148" s="64" t="str">
        <f>G1151</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148" s="64" t="str">
        <f>G1158</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148" s="64" t="str">
        <f>G1165</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148" s="64" t="str">
        <f>G1172</f>
        <v>Monitor crop with petiole analysis.;;;;</v>
      </c>
      <c r="E1148" s="64" t="str">
        <f>G1175</f>
        <v>Excessive nitrogen can delay tuber set, increase disease pressure, and have a negative effect on tuber specific gravity and storability. Further inputs should be justified on the basis of tissue analysis.;;;;</v>
      </c>
      <c r="F1148" s="20" t="str">
        <f>G1178</f>
        <v>Excessive nitrogen can delay tuber set, increase disease pressure, and have a negative effect on tuber specific gravity and storability. Further inputs should be justified on the basis of tissue analysis.;;;;</v>
      </c>
      <c r="I1148" s="20" t="s">
        <v>26</v>
      </c>
    </row>
    <row r="1149" spans="1:15" x14ac:dyDescent="0.2">
      <c r="J1149" s="20" t="s">
        <v>14</v>
      </c>
    </row>
    <row r="1150" spans="1:15" x14ac:dyDescent="0.2">
      <c r="K1150" s="20" t="s">
        <v>5</v>
      </c>
    </row>
    <row r="1151" spans="1:15" x14ac:dyDescent="0.2">
      <c r="G1151" s="64" t="str">
        <f>N1152&amp;";"&amp;N1153&amp;";"&amp;O1154&amp;";"&amp;O1155&amp;";"&amp;O1156</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M1151" s="20" t="s">
        <v>6</v>
      </c>
    </row>
    <row r="1152" spans="1:15" x14ac:dyDescent="0.2">
      <c r="N1152" s="20" t="s">
        <v>84</v>
      </c>
    </row>
    <row r="1153" spans="7:15" x14ac:dyDescent="0.2">
      <c r="N1153" s="64" t="s">
        <v>81</v>
      </c>
      <c r="O1153" s="64"/>
    </row>
    <row r="1154" spans="7:15" x14ac:dyDescent="0.2">
      <c r="N1154" s="64"/>
      <c r="O1154" s="64" t="s">
        <v>220</v>
      </c>
    </row>
    <row r="1155" spans="7:15" s="64" customFormat="1" x14ac:dyDescent="0.2">
      <c r="O1155" s="64" t="s">
        <v>217</v>
      </c>
    </row>
    <row r="1156" spans="7:15" x14ac:dyDescent="0.2">
      <c r="N1156" s="64"/>
      <c r="O1156" s="64" t="s">
        <v>79</v>
      </c>
    </row>
    <row r="1157" spans="7:15" x14ac:dyDescent="0.2">
      <c r="K1157" s="20" t="s">
        <v>5</v>
      </c>
      <c r="N1157" s="64"/>
      <c r="O1157" s="64"/>
    </row>
    <row r="1158" spans="7:15" x14ac:dyDescent="0.2">
      <c r="G1158" s="64" t="str">
        <f>N1159&amp;";"&amp;N1160&amp;";"&amp;O1161&amp;";"&amp;O1162&amp;";"&amp;O1163</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M1158" s="20" t="s">
        <v>7</v>
      </c>
      <c r="N1158" s="64"/>
      <c r="O1158" s="64"/>
    </row>
    <row r="1159" spans="7:15" x14ac:dyDescent="0.2">
      <c r="N1159" s="64" t="s">
        <v>84</v>
      </c>
      <c r="O1159" s="64"/>
    </row>
    <row r="1160" spans="7:15" x14ac:dyDescent="0.2">
      <c r="N1160" s="64" t="s">
        <v>81</v>
      </c>
      <c r="O1160" s="64"/>
    </row>
    <row r="1161" spans="7:15" x14ac:dyDescent="0.2">
      <c r="N1161" s="64"/>
      <c r="O1161" s="64" t="s">
        <v>221</v>
      </c>
    </row>
    <row r="1162" spans="7:15" s="64" customFormat="1" x14ac:dyDescent="0.2">
      <c r="O1162" s="64" t="s">
        <v>217</v>
      </c>
    </row>
    <row r="1163" spans="7:15" x14ac:dyDescent="0.2">
      <c r="N1163" s="64"/>
      <c r="O1163" s="64" t="s">
        <v>79</v>
      </c>
    </row>
    <row r="1164" spans="7:15" x14ac:dyDescent="0.2">
      <c r="K1164" s="20" t="s">
        <v>5</v>
      </c>
      <c r="N1164" s="64"/>
      <c r="O1164" s="64"/>
    </row>
    <row r="1165" spans="7:15" x14ac:dyDescent="0.2">
      <c r="G1165" s="64" t="str">
        <f>N1166&amp;";"&amp;N1167&amp;";"&amp;O1168&amp;";"&amp;O1169&amp;";"&amp;O1170</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M1165" s="20" t="s">
        <v>8</v>
      </c>
      <c r="N1165" s="64"/>
      <c r="O1165" s="64"/>
    </row>
    <row r="1166" spans="7:15" x14ac:dyDescent="0.2">
      <c r="N1166" s="64" t="s">
        <v>84</v>
      </c>
      <c r="O1166" s="64"/>
    </row>
    <row r="1167" spans="7:15" x14ac:dyDescent="0.2">
      <c r="N1167" s="64" t="s">
        <v>81</v>
      </c>
      <c r="O1167" s="64"/>
    </row>
    <row r="1168" spans="7:15" x14ac:dyDescent="0.2">
      <c r="N1168" s="64"/>
      <c r="O1168" s="64" t="s">
        <v>222</v>
      </c>
    </row>
    <row r="1169" spans="1:15" s="64" customFormat="1" x14ac:dyDescent="0.2">
      <c r="O1169" s="64" t="s">
        <v>217</v>
      </c>
    </row>
    <row r="1170" spans="1:15" x14ac:dyDescent="0.2">
      <c r="N1170" s="64"/>
      <c r="O1170" s="64" t="s">
        <v>79</v>
      </c>
    </row>
    <row r="1171" spans="1:15" x14ac:dyDescent="0.2">
      <c r="K1171" s="20" t="s">
        <v>5</v>
      </c>
    </row>
    <row r="1172" spans="1:15" x14ac:dyDescent="0.2">
      <c r="G1172" s="64" t="str">
        <f>N1173&amp;";"&amp;N1174&amp;";"&amp;O1175&amp;";"&amp;O1176&amp;";"&amp;O1177</f>
        <v>Monitor crop with petiole analysis.;;;;</v>
      </c>
      <c r="M1172" s="20" t="s">
        <v>9</v>
      </c>
    </row>
    <row r="1173" spans="1:15" x14ac:dyDescent="0.2">
      <c r="N1173" s="20" t="s">
        <v>76</v>
      </c>
    </row>
    <row r="1174" spans="1:15" x14ac:dyDescent="0.2">
      <c r="K1174" s="20" t="s">
        <v>5</v>
      </c>
    </row>
    <row r="1175" spans="1:15" x14ac:dyDescent="0.2">
      <c r="G1175" s="64" t="str">
        <f>N1176&amp;";"&amp;N1177&amp;";"&amp;O1178&amp;";"&amp;O1179&amp;";"&amp;O1180</f>
        <v>Excessive nitrogen can delay tuber set, increase disease pressure, and have a negative effect on tuber specific gravity and storability. Further inputs should be justified on the basis of tissue analysis.;;;;</v>
      </c>
      <c r="M1175" s="20" t="s">
        <v>10</v>
      </c>
    </row>
    <row r="1176" spans="1:15" x14ac:dyDescent="0.2">
      <c r="N1176" s="20" t="s">
        <v>85</v>
      </c>
    </row>
    <row r="1177" spans="1:15" x14ac:dyDescent="0.2">
      <c r="K1177" s="20" t="s">
        <v>5</v>
      </c>
    </row>
    <row r="1178" spans="1:15" x14ac:dyDescent="0.2">
      <c r="G1178" s="64" t="str">
        <f>N1179&amp;";"&amp;N1180&amp;";"&amp;O1181&amp;";"&amp;O1182&amp;";"&amp;O1183</f>
        <v>Excessive nitrogen can delay tuber set, increase disease pressure, and have a negative effect on tuber specific gravity and storability. Further inputs should be justified on the basis of tissue analysis.;;;;</v>
      </c>
      <c r="M1178" s="20" t="s">
        <v>11</v>
      </c>
    </row>
    <row r="1179" spans="1:15" x14ac:dyDescent="0.2">
      <c r="N1179" s="20" t="s">
        <v>85</v>
      </c>
    </row>
    <row r="1180" spans="1:15" collapsed="1" x14ac:dyDescent="0.2">
      <c r="F1180" s="64"/>
      <c r="G1180" s="64" t="s">
        <v>116</v>
      </c>
    </row>
    <row r="1181" spans="1:15" x14ac:dyDescent="0.2">
      <c r="F1181" s="64"/>
      <c r="G1181" s="64"/>
      <c r="H1181" s="20" t="s">
        <v>42</v>
      </c>
    </row>
    <row r="1182" spans="1:15" x14ac:dyDescent="0.2">
      <c r="A1182" s="64" t="str">
        <f>G1185</f>
        <v>Calcium deficiency causes internal browning and hollow tubers;YaraVita STOPIT;5L/ha;Water rate: 200L/ha;2-3 Applications with 10-14 day intervals, following petiole analysis;YaraVita BORTRAC;;Water rate: 200L/ha;2-3 Applications with 10-14 day intervals, following petiole analysis</v>
      </c>
      <c r="B1182" s="64" t="str">
        <f>G1196</f>
        <v>Calcium deficiency causes internal browning and hollow tubers;YaraVita STOPIT;5L/ha;Water rate: 200L/ha;2-3 Applications with 10-14 day intervals, following petiole analysis;YaraVita BORTRAC;;Water rate: 200L/ha;2-3 Applications with 10-14 day intervals, following petiole analysis</v>
      </c>
      <c r="C1182" s="64" t="str">
        <f>G1207</f>
        <v>Calcium deficiency causes internal browning and hollow tubers;YaraVita STOPIT;5L/ha;Water rate: 200L/ha;2-3 Applications with 10-14 day intervals, following petiole analysis;YaraVita BORTRAC;;Water rate: 200L/ha;2-3 Applications with 10-14 day intervals, following petiole analysis</v>
      </c>
      <c r="D1182" s="64" t="str">
        <f>G1218</f>
        <v>Apply maintenance levels for calcium;YaraVita STOPIT;5L/ha;Water rate: 200L/ha;2-3 Applications with 10-14 day intervals, following petiole analysis</v>
      </c>
      <c r="E1182" s="64" t="str">
        <f>G1225</f>
        <v>High levels of calcium should not create prolems for potato;;;;</v>
      </c>
      <c r="F1182" s="64" t="str">
        <f>G1228</f>
        <v>Very high levels of calcium should not create problems for potato;;;;</v>
      </c>
      <c r="G1182" s="64"/>
      <c r="I1182" s="20" t="s">
        <v>3</v>
      </c>
    </row>
    <row r="1183" spans="1:15" x14ac:dyDescent="0.2">
      <c r="F1183" s="64"/>
      <c r="G1183" s="64"/>
      <c r="J1183" s="20" t="s">
        <v>4</v>
      </c>
    </row>
    <row r="1184" spans="1:15" x14ac:dyDescent="0.2">
      <c r="F1184" s="64"/>
      <c r="G1184" s="64"/>
      <c r="K1184" s="27" t="s">
        <v>5</v>
      </c>
      <c r="L1184" s="27"/>
    </row>
    <row r="1185" spans="6:15" x14ac:dyDescent="0.2">
      <c r="F1185" s="64"/>
      <c r="G1185" s="64" t="str">
        <f>N1186&amp;";"&amp;N1187&amp;";"&amp;O1188&amp;";"&amp;O1189&amp;";"&amp;O1190&amp;";"&amp;N1191&amp;";"&amp;N1192&amp;";"&amp;O1193&amp;";"&amp;O1194</f>
        <v>Calcium deficiency causes internal browning and hollow tubers;YaraVita STOPIT;5L/ha;Water rate: 200L/ha;2-3 Applications with 10-14 day intervals, following petiole analysis;YaraVita BORTRAC;;Water rate: 200L/ha;2-3 Applications with 10-14 day intervals, following petiole analysis</v>
      </c>
      <c r="K1185" s="27"/>
      <c r="L1185" s="27"/>
      <c r="M1185" s="20" t="s">
        <v>6</v>
      </c>
    </row>
    <row r="1186" spans="6:15" x14ac:dyDescent="0.2">
      <c r="F1186" s="64"/>
      <c r="G1186" s="64"/>
      <c r="K1186" s="27"/>
      <c r="L1186" s="27"/>
      <c r="N1186" s="20" t="s">
        <v>43</v>
      </c>
    </row>
    <row r="1187" spans="6:15" x14ac:dyDescent="0.2">
      <c r="F1187" s="64"/>
      <c r="G1187" s="64"/>
      <c r="K1187" s="27"/>
      <c r="L1187" s="27"/>
      <c r="N1187" s="20" t="s">
        <v>44</v>
      </c>
    </row>
    <row r="1188" spans="6:15" x14ac:dyDescent="0.2">
      <c r="F1188" s="64"/>
      <c r="G1188" s="64"/>
      <c r="K1188" s="27"/>
      <c r="L1188" s="27"/>
      <c r="O1188" s="64" t="s">
        <v>216</v>
      </c>
    </row>
    <row r="1189" spans="6:15" s="64" customFormat="1" x14ac:dyDescent="0.2">
      <c r="K1189" s="43"/>
      <c r="L1189" s="43"/>
      <c r="O1189" s="64" t="s">
        <v>217</v>
      </c>
    </row>
    <row r="1190" spans="6:15" x14ac:dyDescent="0.2">
      <c r="F1190" s="64"/>
      <c r="G1190" s="64"/>
      <c r="K1190" s="27"/>
      <c r="L1190" s="27"/>
      <c r="O1190" s="20" t="s">
        <v>46</v>
      </c>
    </row>
    <row r="1191" spans="6:15" x14ac:dyDescent="0.2">
      <c r="F1191" s="64"/>
      <c r="G1191" s="64"/>
      <c r="K1191" s="27"/>
      <c r="L1191" s="27"/>
      <c r="N1191" s="20" t="s">
        <v>47</v>
      </c>
    </row>
    <row r="1192" spans="6:15" x14ac:dyDescent="0.2">
      <c r="F1192" s="64"/>
      <c r="G1192" s="64"/>
      <c r="K1192" s="27"/>
      <c r="L1192" s="27"/>
      <c r="O1192" s="64" t="s">
        <v>219</v>
      </c>
    </row>
    <row r="1193" spans="6:15" s="64" customFormat="1" x14ac:dyDescent="0.2">
      <c r="K1193" s="43"/>
      <c r="L1193" s="43"/>
      <c r="O1193" s="64" t="s">
        <v>217</v>
      </c>
    </row>
    <row r="1194" spans="6:15" x14ac:dyDescent="0.2">
      <c r="F1194" s="64"/>
      <c r="G1194" s="64"/>
      <c r="K1194" s="27"/>
      <c r="L1194" s="27"/>
      <c r="O1194" s="20" t="s">
        <v>46</v>
      </c>
    </row>
    <row r="1195" spans="6:15" x14ac:dyDescent="0.2">
      <c r="F1195" s="64"/>
      <c r="G1195" s="64"/>
      <c r="K1195" s="33">
        <v>0.375</v>
      </c>
      <c r="L1195" s="33">
        <v>0.5625</v>
      </c>
    </row>
    <row r="1196" spans="6:15" x14ac:dyDescent="0.2">
      <c r="F1196" s="64"/>
      <c r="G1196" s="64" t="str">
        <f>N1197&amp;";"&amp;N1198&amp;";"&amp;O1199&amp;";"&amp;O1200&amp;";"&amp;O1201&amp;";"&amp;N1202&amp;";"&amp;N1203&amp;";"&amp;O1204&amp;";"&amp;O1205</f>
        <v>Calcium deficiency causes internal browning and hollow tubers;YaraVita STOPIT;5L/ha;Water rate: 200L/ha;2-3 Applications with 10-14 day intervals, following petiole analysis;YaraVita BORTRAC;;Water rate: 200L/ha;2-3 Applications with 10-14 day intervals, following petiole analysis</v>
      </c>
      <c r="K1196" s="27"/>
      <c r="L1196" s="27"/>
      <c r="M1196" s="20" t="s">
        <v>7</v>
      </c>
    </row>
    <row r="1197" spans="6:15" x14ac:dyDescent="0.2">
      <c r="F1197" s="64"/>
      <c r="G1197" s="64"/>
      <c r="K1197" s="27"/>
      <c r="L1197" s="27"/>
      <c r="N1197" s="20" t="s">
        <v>43</v>
      </c>
    </row>
    <row r="1198" spans="6:15" x14ac:dyDescent="0.2">
      <c r="F1198" s="64"/>
      <c r="G1198" s="64"/>
      <c r="K1198" s="27"/>
      <c r="L1198" s="27"/>
      <c r="N1198" s="64" t="s">
        <v>44</v>
      </c>
      <c r="O1198" s="64"/>
    </row>
    <row r="1199" spans="6:15" x14ac:dyDescent="0.2">
      <c r="F1199" s="64"/>
      <c r="G1199" s="64"/>
      <c r="K1199" s="27"/>
      <c r="L1199" s="27"/>
      <c r="N1199" s="64"/>
      <c r="O1199" s="64" t="s">
        <v>216</v>
      </c>
    </row>
    <row r="1200" spans="6:15" s="64" customFormat="1" x14ac:dyDescent="0.2">
      <c r="K1200" s="43"/>
      <c r="L1200" s="43"/>
      <c r="O1200" s="64" t="s">
        <v>217</v>
      </c>
    </row>
    <row r="1201" spans="6:15" x14ac:dyDescent="0.2">
      <c r="F1201" s="64"/>
      <c r="G1201" s="64"/>
      <c r="K1201" s="27"/>
      <c r="L1201" s="27"/>
      <c r="N1201" s="64"/>
      <c r="O1201" s="64" t="s">
        <v>46</v>
      </c>
    </row>
    <row r="1202" spans="6:15" x14ac:dyDescent="0.2">
      <c r="F1202" s="64"/>
      <c r="G1202" s="64"/>
      <c r="K1202" s="27"/>
      <c r="L1202" s="27"/>
      <c r="N1202" s="64" t="s">
        <v>47</v>
      </c>
      <c r="O1202" s="64"/>
    </row>
    <row r="1203" spans="6:15" x14ac:dyDescent="0.2">
      <c r="F1203" s="64"/>
      <c r="G1203" s="64"/>
      <c r="K1203" s="27"/>
      <c r="L1203" s="27"/>
      <c r="N1203" s="64"/>
      <c r="O1203" s="64" t="s">
        <v>219</v>
      </c>
    </row>
    <row r="1204" spans="6:15" s="64" customFormat="1" x14ac:dyDescent="0.2">
      <c r="K1204" s="43"/>
      <c r="L1204" s="43"/>
      <c r="O1204" s="64" t="s">
        <v>217</v>
      </c>
    </row>
    <row r="1205" spans="6:15" x14ac:dyDescent="0.2">
      <c r="F1205" s="64"/>
      <c r="G1205" s="64"/>
      <c r="K1205" s="27"/>
      <c r="L1205" s="27"/>
      <c r="N1205" s="64"/>
      <c r="O1205" s="64" t="s">
        <v>46</v>
      </c>
    </row>
    <row r="1206" spans="6:15" x14ac:dyDescent="0.2">
      <c r="F1206" s="64"/>
      <c r="G1206" s="64"/>
      <c r="K1206" s="33">
        <v>0.5625</v>
      </c>
      <c r="L1206" s="33">
        <v>0.75</v>
      </c>
    </row>
    <row r="1207" spans="6:15" x14ac:dyDescent="0.2">
      <c r="F1207" s="64"/>
      <c r="G1207" s="64" t="str">
        <f>N1208&amp;";"&amp;N1209&amp;";"&amp;O1210&amp;";"&amp;O1211&amp;";"&amp;O1212&amp;";"&amp;N1213&amp;";"&amp;N1214&amp;";"&amp;O1215&amp;";"&amp;O1216</f>
        <v>Calcium deficiency causes internal browning and hollow tubers;YaraVita STOPIT;5L/ha;Water rate: 200L/ha;2-3 Applications with 10-14 day intervals, following petiole analysis;YaraVita BORTRAC;;Water rate: 200L/ha;2-3 Applications with 10-14 day intervals, following petiole analysis</v>
      </c>
      <c r="K1207" s="27"/>
      <c r="L1207" s="27"/>
      <c r="M1207" s="20" t="s">
        <v>8</v>
      </c>
    </row>
    <row r="1208" spans="6:15" x14ac:dyDescent="0.2">
      <c r="F1208" s="64"/>
      <c r="G1208" s="64"/>
      <c r="K1208" s="27"/>
      <c r="L1208" s="27"/>
      <c r="N1208" s="20" t="s">
        <v>43</v>
      </c>
    </row>
    <row r="1209" spans="6:15" x14ac:dyDescent="0.2">
      <c r="F1209" s="64"/>
      <c r="G1209" s="64"/>
      <c r="K1209" s="27"/>
      <c r="L1209" s="27"/>
      <c r="N1209" s="64" t="s">
        <v>44</v>
      </c>
      <c r="O1209" s="64"/>
    </row>
    <row r="1210" spans="6:15" x14ac:dyDescent="0.2">
      <c r="F1210" s="64"/>
      <c r="G1210" s="64"/>
      <c r="K1210" s="27"/>
      <c r="L1210" s="27"/>
      <c r="N1210" s="64"/>
      <c r="O1210" s="64" t="s">
        <v>216</v>
      </c>
    </row>
    <row r="1211" spans="6:15" s="64" customFormat="1" x14ac:dyDescent="0.2">
      <c r="K1211" s="43"/>
      <c r="L1211" s="43"/>
      <c r="O1211" s="64" t="s">
        <v>217</v>
      </c>
    </row>
    <row r="1212" spans="6:15" x14ac:dyDescent="0.2">
      <c r="F1212" s="64"/>
      <c r="G1212" s="64"/>
      <c r="K1212" s="27"/>
      <c r="L1212" s="27"/>
      <c r="N1212" s="64"/>
      <c r="O1212" s="64" t="s">
        <v>46</v>
      </c>
    </row>
    <row r="1213" spans="6:15" x14ac:dyDescent="0.2">
      <c r="F1213" s="64"/>
      <c r="G1213" s="64"/>
      <c r="K1213" s="27"/>
      <c r="L1213" s="27"/>
      <c r="N1213" s="64" t="s">
        <v>47</v>
      </c>
      <c r="O1213" s="64"/>
    </row>
    <row r="1214" spans="6:15" x14ac:dyDescent="0.2">
      <c r="F1214" s="64"/>
      <c r="G1214" s="64"/>
      <c r="K1214" s="27"/>
      <c r="L1214" s="27"/>
      <c r="N1214" s="64"/>
      <c r="O1214" s="64" t="s">
        <v>219</v>
      </c>
    </row>
    <row r="1215" spans="6:15" s="64" customFormat="1" x14ac:dyDescent="0.2">
      <c r="K1215" s="43"/>
      <c r="L1215" s="43"/>
      <c r="O1215" s="64" t="s">
        <v>217</v>
      </c>
    </row>
    <row r="1216" spans="6:15" x14ac:dyDescent="0.2">
      <c r="F1216" s="64"/>
      <c r="G1216" s="64"/>
      <c r="K1216" s="27"/>
      <c r="L1216" s="27"/>
      <c r="N1216" s="64"/>
      <c r="O1216" s="64" t="s">
        <v>46</v>
      </c>
    </row>
    <row r="1217" spans="1:15" x14ac:dyDescent="0.2">
      <c r="F1217" s="64"/>
      <c r="G1217" s="64"/>
      <c r="K1217" s="33">
        <v>0.75</v>
      </c>
      <c r="L1217" s="33">
        <v>1.5</v>
      </c>
    </row>
    <row r="1218" spans="1:15" x14ac:dyDescent="0.2">
      <c r="F1218" s="64"/>
      <c r="G1218" s="64" t="str">
        <f>N1219&amp;";"&amp;N1220&amp;";"&amp;O1221&amp;";"&amp;O1222&amp;";"&amp;O1223</f>
        <v>Apply maintenance levels for calcium;YaraVita STOPIT;5L/ha;Water rate: 200L/ha;2-3 Applications with 10-14 day intervals, following petiole analysis</v>
      </c>
      <c r="K1218" s="27"/>
      <c r="L1218" s="27"/>
      <c r="M1218" s="20" t="s">
        <v>9</v>
      </c>
    </row>
    <row r="1219" spans="1:15" x14ac:dyDescent="0.2">
      <c r="F1219" s="64"/>
      <c r="G1219" s="64"/>
      <c r="K1219" s="27"/>
      <c r="L1219" s="27"/>
      <c r="N1219" s="20" t="s">
        <v>49</v>
      </c>
    </row>
    <row r="1220" spans="1:15" x14ac:dyDescent="0.2">
      <c r="F1220" s="64"/>
      <c r="G1220" s="64"/>
      <c r="K1220" s="27"/>
      <c r="L1220" s="27"/>
      <c r="N1220" s="20" t="s">
        <v>44</v>
      </c>
    </row>
    <row r="1221" spans="1:15" x14ac:dyDescent="0.2">
      <c r="F1221" s="64"/>
      <c r="G1221" s="64"/>
      <c r="K1221" s="27"/>
      <c r="L1221" s="27"/>
      <c r="O1221" s="64" t="s">
        <v>216</v>
      </c>
    </row>
    <row r="1222" spans="1:15" s="64" customFormat="1" x14ac:dyDescent="0.2">
      <c r="K1222" s="43"/>
      <c r="L1222" s="43"/>
      <c r="O1222" s="64" t="s">
        <v>217</v>
      </c>
    </row>
    <row r="1223" spans="1:15" x14ac:dyDescent="0.2">
      <c r="F1223" s="64"/>
      <c r="G1223" s="64"/>
      <c r="K1223" s="27"/>
      <c r="L1223" s="27"/>
      <c r="O1223" s="20" t="s">
        <v>46</v>
      </c>
    </row>
    <row r="1224" spans="1:15" x14ac:dyDescent="0.2">
      <c r="F1224" s="64"/>
      <c r="G1224" s="64"/>
      <c r="K1224" s="27">
        <v>1.5</v>
      </c>
      <c r="L1224" s="27"/>
    </row>
    <row r="1225" spans="1:15" x14ac:dyDescent="0.2">
      <c r="F1225" s="64"/>
      <c r="G1225" s="64" t="str">
        <f>N1226&amp;";"&amp;N1227&amp;";"&amp;O1228&amp;";"&amp;O1229&amp;";"&amp;O1230</f>
        <v>High levels of calcium should not create prolems for potato;;;;</v>
      </c>
      <c r="K1225" s="27"/>
      <c r="L1225" s="27"/>
      <c r="M1225" s="20" t="s">
        <v>10</v>
      </c>
    </row>
    <row r="1226" spans="1:15" x14ac:dyDescent="0.2">
      <c r="F1226" s="64"/>
      <c r="G1226" s="64"/>
      <c r="K1226" s="27"/>
      <c r="L1226" s="27"/>
      <c r="N1226" s="20" t="s">
        <v>50</v>
      </c>
    </row>
    <row r="1227" spans="1:15" x14ac:dyDescent="0.2">
      <c r="F1227" s="64"/>
      <c r="G1227" s="64"/>
      <c r="K1227" s="27" t="s">
        <v>5</v>
      </c>
      <c r="L1227" s="27"/>
    </row>
    <row r="1228" spans="1:15" x14ac:dyDescent="0.2">
      <c r="F1228" s="64"/>
      <c r="G1228" s="64" t="str">
        <f>N1229&amp;";"&amp;N1230&amp;";"&amp;O1231&amp;";"&amp;O1232&amp;";"&amp;O1233</f>
        <v>Very high levels of calcium should not create problems for potato;;;;</v>
      </c>
      <c r="K1228" s="27"/>
      <c r="L1228" s="27"/>
      <c r="M1228" s="20" t="s">
        <v>11</v>
      </c>
    </row>
    <row r="1229" spans="1:15" x14ac:dyDescent="0.2">
      <c r="F1229" s="64"/>
      <c r="G1229" s="64"/>
      <c r="N1229" s="20" t="s">
        <v>51</v>
      </c>
    </row>
    <row r="1230" spans="1:15" x14ac:dyDescent="0.2">
      <c r="A1230" s="64" t="str">
        <f>G1233</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1230" s="64" t="str">
        <f>G1240</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1230" s="64" t="str">
        <f>G1247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1230" s="64" t="str">
        <f>G1254</f>
        <v>Good Level;;;;</v>
      </c>
      <c r="E1230" s="64" t="str">
        <f>G1257</f>
        <v>Unusually high level for potato crop.;;;;</v>
      </c>
      <c r="F1230" s="64" t="str">
        <f>G1260</f>
        <v>Unusually high level for potato crop.;;;;</v>
      </c>
      <c r="G1230" s="64"/>
      <c r="I1230" s="20" t="s">
        <v>12</v>
      </c>
    </row>
    <row r="1231" spans="1:15" x14ac:dyDescent="0.2">
      <c r="F1231" s="64"/>
      <c r="G1231" s="64"/>
      <c r="J1231" s="20" t="s">
        <v>4</v>
      </c>
    </row>
    <row r="1232" spans="1:15" x14ac:dyDescent="0.2">
      <c r="F1232" s="64"/>
      <c r="G1232" s="64"/>
      <c r="K1232" s="43" t="s">
        <v>5</v>
      </c>
      <c r="L1232" s="43"/>
    </row>
    <row r="1233" spans="6:15" x14ac:dyDescent="0.2">
      <c r="F1233" s="64"/>
      <c r="G1233" s="64" t="str">
        <f>N1234&amp;";"&amp;N1235&amp;";"&amp;O1236&amp;";"&amp;O1237&amp;";"&amp;O1238</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233" s="43"/>
      <c r="L1233" s="43"/>
      <c r="M1233" s="20" t="s">
        <v>6</v>
      </c>
    </row>
    <row r="1234" spans="6:15" x14ac:dyDescent="0.2">
      <c r="F1234" s="64"/>
      <c r="G1234" s="64"/>
      <c r="K1234" s="43"/>
      <c r="L1234" s="43"/>
      <c r="N1234" s="1" t="s">
        <v>92</v>
      </c>
    </row>
    <row r="1235" spans="6:15" x14ac:dyDescent="0.2">
      <c r="F1235" s="64"/>
      <c r="G1235" s="64"/>
      <c r="K1235" s="43"/>
      <c r="L1235" s="43"/>
      <c r="N1235" s="20" t="s">
        <v>94</v>
      </c>
    </row>
    <row r="1236" spans="6:15" x14ac:dyDescent="0.2">
      <c r="F1236" s="64"/>
      <c r="G1236" s="64"/>
      <c r="K1236" s="43"/>
      <c r="L1236" s="43"/>
      <c r="N1236" s="1"/>
      <c r="O1236" s="64" t="s">
        <v>216</v>
      </c>
    </row>
    <row r="1237" spans="6:15" s="64" customFormat="1" x14ac:dyDescent="0.2">
      <c r="K1237" s="43"/>
      <c r="L1237" s="43"/>
      <c r="N1237" s="1"/>
      <c r="O1237" s="64" t="s">
        <v>217</v>
      </c>
    </row>
    <row r="1238" spans="6:15" x14ac:dyDescent="0.2">
      <c r="F1238" s="64"/>
      <c r="G1238" s="64"/>
      <c r="K1238" s="43"/>
      <c r="L1238" s="43"/>
      <c r="N1238" s="1"/>
      <c r="O1238" s="20" t="s">
        <v>95</v>
      </c>
    </row>
    <row r="1239" spans="6:15" x14ac:dyDescent="0.2">
      <c r="F1239" s="64"/>
      <c r="G1239" s="64"/>
      <c r="K1239" s="33">
        <v>0.14499999999999999</v>
      </c>
      <c r="L1239" s="33">
        <v>0.2175</v>
      </c>
      <c r="N1239" s="1"/>
    </row>
    <row r="1240" spans="6:15" x14ac:dyDescent="0.2">
      <c r="F1240" s="64"/>
      <c r="G1240" s="64" t="str">
        <f>N1241&amp;";"&amp;N1242&amp;";"&amp;O1243&amp;";"&amp;O1244&amp;";"&amp;O1245</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240" s="43"/>
      <c r="L1240" s="43"/>
      <c r="M1240" s="20" t="s">
        <v>7</v>
      </c>
      <c r="N1240" s="1"/>
    </row>
    <row r="1241" spans="6:15" x14ac:dyDescent="0.2">
      <c r="F1241" s="64"/>
      <c r="G1241" s="64"/>
      <c r="K1241" s="43"/>
      <c r="L1241" s="43"/>
      <c r="N1241" s="1" t="s">
        <v>92</v>
      </c>
    </row>
    <row r="1242" spans="6:15" x14ac:dyDescent="0.2">
      <c r="F1242" s="64"/>
      <c r="G1242" s="64"/>
      <c r="K1242" s="43"/>
      <c r="L1242" s="43"/>
      <c r="N1242" s="20" t="s">
        <v>94</v>
      </c>
    </row>
    <row r="1243" spans="6:15" x14ac:dyDescent="0.2">
      <c r="F1243" s="64"/>
      <c r="G1243" s="64"/>
      <c r="K1243" s="43"/>
      <c r="L1243" s="43"/>
      <c r="N1243" s="1"/>
      <c r="O1243" s="64" t="s">
        <v>216</v>
      </c>
    </row>
    <row r="1244" spans="6:15" s="64" customFormat="1" x14ac:dyDescent="0.2">
      <c r="K1244" s="43"/>
      <c r="L1244" s="43"/>
      <c r="N1244" s="1"/>
      <c r="O1244" s="64" t="s">
        <v>217</v>
      </c>
    </row>
    <row r="1245" spans="6:15" x14ac:dyDescent="0.2">
      <c r="F1245" s="64"/>
      <c r="G1245" s="64"/>
      <c r="K1245" s="43"/>
      <c r="L1245" s="43"/>
      <c r="N1245" s="1"/>
      <c r="O1245" s="20" t="s">
        <v>95</v>
      </c>
    </row>
    <row r="1246" spans="6:15" x14ac:dyDescent="0.2">
      <c r="F1246" s="64"/>
      <c r="G1246" s="64"/>
      <c r="K1246" s="33">
        <v>0.2175</v>
      </c>
      <c r="L1246" s="33">
        <v>0.28999999999999998</v>
      </c>
      <c r="N1246" s="1"/>
    </row>
    <row r="1247" spans="6:15" x14ac:dyDescent="0.2">
      <c r="F1247" s="64"/>
      <c r="G1247" s="64" t="str">
        <f>N1248&amp;";"&amp;N1249&amp;";"&amp;O1250&amp;";"&amp;O1251&amp;";"&amp;O1252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247" s="43"/>
      <c r="L1247" s="43"/>
      <c r="M1247" s="20" t="s">
        <v>8</v>
      </c>
      <c r="N1247" s="1"/>
    </row>
    <row r="1248" spans="6:15" x14ac:dyDescent="0.2">
      <c r="F1248" s="64"/>
      <c r="G1248" s="64"/>
      <c r="K1248" s="43"/>
      <c r="L1248" s="43"/>
      <c r="N1248" s="1" t="s">
        <v>92</v>
      </c>
    </row>
    <row r="1249" spans="1:15" x14ac:dyDescent="0.2">
      <c r="F1249" s="64"/>
      <c r="G1249" s="64"/>
      <c r="K1249" s="43"/>
      <c r="L1249" s="43"/>
      <c r="N1249" s="20" t="s">
        <v>94</v>
      </c>
    </row>
    <row r="1250" spans="1:15" x14ac:dyDescent="0.2">
      <c r="F1250" s="64"/>
      <c r="G1250" s="64"/>
      <c r="K1250" s="43"/>
      <c r="L1250" s="43"/>
      <c r="N1250" s="1"/>
      <c r="O1250" s="64" t="s">
        <v>216</v>
      </c>
    </row>
    <row r="1251" spans="1:15" s="64" customFormat="1" x14ac:dyDescent="0.2">
      <c r="K1251" s="43"/>
      <c r="L1251" s="43"/>
      <c r="N1251" s="1"/>
      <c r="O1251" s="64" t="s">
        <v>217</v>
      </c>
    </row>
    <row r="1252" spans="1:15" x14ac:dyDescent="0.2">
      <c r="F1252" s="64"/>
      <c r="G1252" s="64"/>
      <c r="K1252" s="43"/>
      <c r="L1252" s="43"/>
      <c r="N1252" s="1"/>
      <c r="O1252" s="20" t="s">
        <v>95</v>
      </c>
    </row>
    <row r="1253" spans="1:15" x14ac:dyDescent="0.2">
      <c r="F1253" s="64"/>
      <c r="G1253" s="64"/>
      <c r="K1253" s="33">
        <v>0.28999999999999998</v>
      </c>
      <c r="L1253" s="33">
        <v>1.1000000000000001</v>
      </c>
      <c r="N1253" s="1"/>
    </row>
    <row r="1254" spans="1:15" x14ac:dyDescent="0.2">
      <c r="F1254" s="64"/>
      <c r="G1254" s="64" t="str">
        <f>N1255&amp;";"&amp;N1256&amp;";"&amp;O1257&amp;";"&amp;O1258&amp;";"&amp;O1259</f>
        <v>Good Level;;;;</v>
      </c>
      <c r="K1254" s="43"/>
      <c r="L1254" s="43"/>
      <c r="M1254" s="20" t="s">
        <v>9</v>
      </c>
      <c r="N1254" s="1"/>
    </row>
    <row r="1255" spans="1:15" x14ac:dyDescent="0.2">
      <c r="F1255" s="64"/>
      <c r="G1255" s="64"/>
      <c r="K1255" s="43"/>
      <c r="L1255" s="43"/>
      <c r="N1255" s="1" t="s">
        <v>62</v>
      </c>
    </row>
    <row r="1256" spans="1:15" ht="13.5" customHeight="1" x14ac:dyDescent="0.2">
      <c r="F1256" s="64"/>
      <c r="G1256" s="64"/>
      <c r="K1256" s="43">
        <v>1.1000000000000001</v>
      </c>
      <c r="L1256" s="43"/>
      <c r="N1256" s="1"/>
    </row>
    <row r="1257" spans="1:15" x14ac:dyDescent="0.2">
      <c r="F1257" s="64"/>
      <c r="G1257" s="64" t="str">
        <f>N1258&amp;";"&amp;N1259&amp;";"&amp;O1260&amp;";"&amp;O1261&amp;";"&amp;O1262</f>
        <v>Unusually high level for potato crop.;;;;</v>
      </c>
      <c r="K1257" s="43"/>
      <c r="L1257" s="43"/>
      <c r="M1257" s="20" t="s">
        <v>10</v>
      </c>
      <c r="N1257" s="1"/>
    </row>
    <row r="1258" spans="1:15" x14ac:dyDescent="0.2">
      <c r="F1258" s="64"/>
      <c r="G1258" s="64"/>
      <c r="K1258" s="43"/>
      <c r="L1258" s="43"/>
      <c r="N1258" s="1" t="s">
        <v>93</v>
      </c>
    </row>
    <row r="1259" spans="1:15" x14ac:dyDescent="0.2">
      <c r="F1259" s="64"/>
      <c r="G1259" s="64"/>
      <c r="K1259" s="43" t="s">
        <v>5</v>
      </c>
      <c r="L1259" s="43"/>
      <c r="N1259" s="1"/>
    </row>
    <row r="1260" spans="1:15" x14ac:dyDescent="0.2">
      <c r="F1260" s="64"/>
      <c r="G1260" s="64" t="str">
        <f>N1261&amp;";"&amp;N1262&amp;";"&amp;O1263&amp;";"&amp;O1264&amp;";"&amp;O1265</f>
        <v>Unusually high level for potato crop.;;;;</v>
      </c>
      <c r="K1260" s="43"/>
      <c r="L1260" s="43"/>
      <c r="M1260" s="20" t="s">
        <v>11</v>
      </c>
      <c r="N1260" s="1"/>
    </row>
    <row r="1261" spans="1:15" x14ac:dyDescent="0.2">
      <c r="F1261" s="64"/>
      <c r="G1261" s="64"/>
      <c r="K1261" s="43"/>
      <c r="L1261" s="43"/>
      <c r="N1261" s="1" t="s">
        <v>93</v>
      </c>
    </row>
    <row r="1262" spans="1:15" x14ac:dyDescent="0.2">
      <c r="A1262" s="64" t="str">
        <f>G1265</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B1262" s="64" t="str">
        <f>G1272</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C1262" s="64" t="str">
        <f>G1279</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D1262" s="64" t="str">
        <f>G1286</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E1262" s="64" t="str">
        <f>G1293</f>
        <v>Check soil levels for manganese toxicity. These levels could also result from pesticide contamination.;;;;</v>
      </c>
      <c r="F1262" s="64" t="str">
        <f>G1296</f>
        <v>Check soil levels for manganese toxicity. These levels could also result from pesticide contamination.;;;;</v>
      </c>
      <c r="G1262" s="64"/>
      <c r="I1262" s="20" t="s">
        <v>13</v>
      </c>
    </row>
    <row r="1263" spans="1:15" x14ac:dyDescent="0.2">
      <c r="F1263" s="64"/>
      <c r="G1263" s="64"/>
      <c r="J1263" s="20" t="s">
        <v>14</v>
      </c>
    </row>
    <row r="1264" spans="1:15" x14ac:dyDescent="0.2">
      <c r="F1264" s="64"/>
      <c r="G1264" s="64"/>
      <c r="K1264" s="27">
        <v>30</v>
      </c>
      <c r="L1264" s="27"/>
    </row>
    <row r="1265" spans="6:15" x14ac:dyDescent="0.2">
      <c r="F1265" s="64"/>
      <c r="G1265" s="64" t="str">
        <f>N1266&amp;";"&amp;N1267&amp;";"&amp;O1268&amp;";"&amp;O1269&amp;";"&amp;O1270</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1265" s="27"/>
      <c r="L1265" s="27"/>
      <c r="M1265" s="20" t="s">
        <v>6</v>
      </c>
    </row>
    <row r="1266" spans="6:15" x14ac:dyDescent="0.2">
      <c r="F1266" s="64"/>
      <c r="G1266" s="64"/>
      <c r="K1266" s="27"/>
      <c r="L1266" s="27"/>
      <c r="N1266" s="20" t="s">
        <v>31</v>
      </c>
    </row>
    <row r="1267" spans="6:15" x14ac:dyDescent="0.2">
      <c r="F1267" s="64"/>
      <c r="G1267" s="64"/>
      <c r="K1267" s="27"/>
      <c r="L1267" s="27"/>
      <c r="N1267" s="20" t="s">
        <v>32</v>
      </c>
    </row>
    <row r="1268" spans="6:15" x14ac:dyDescent="0.2">
      <c r="F1268" s="64"/>
      <c r="G1268" s="64"/>
      <c r="K1268" s="27"/>
      <c r="L1268" s="27"/>
      <c r="O1268" s="64" t="s">
        <v>218</v>
      </c>
    </row>
    <row r="1269" spans="6:15" s="64" customFormat="1" x14ac:dyDescent="0.2">
      <c r="K1269" s="43"/>
      <c r="L1269" s="43"/>
      <c r="O1269" s="64" t="s">
        <v>217</v>
      </c>
    </row>
    <row r="1270" spans="6:15" x14ac:dyDescent="0.2">
      <c r="F1270" s="64"/>
      <c r="G1270" s="64"/>
      <c r="K1270" s="27"/>
      <c r="L1270" s="27"/>
      <c r="O1270" s="20" t="s">
        <v>34</v>
      </c>
    </row>
    <row r="1271" spans="6:15" x14ac:dyDescent="0.2">
      <c r="F1271" s="64"/>
      <c r="G1271" s="64"/>
      <c r="K1271" s="33">
        <v>30</v>
      </c>
      <c r="L1271" s="33">
        <v>45</v>
      </c>
    </row>
    <row r="1272" spans="6:15" x14ac:dyDescent="0.2">
      <c r="F1272" s="64"/>
      <c r="G1272" s="64" t="str">
        <f>N1273&amp;";"&amp;N1274&amp;";"&amp;O1275&amp;";"&amp;O1276&amp;";"&amp;O1277</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1272" s="27"/>
      <c r="L1272" s="27"/>
      <c r="M1272" s="20" t="s">
        <v>7</v>
      </c>
    </row>
    <row r="1273" spans="6:15" x14ac:dyDescent="0.2">
      <c r="F1273" s="64"/>
      <c r="G1273" s="64"/>
      <c r="K1273" s="27"/>
      <c r="L1273" s="27"/>
      <c r="N1273" s="20" t="s">
        <v>31</v>
      </c>
    </row>
    <row r="1274" spans="6:15" x14ac:dyDescent="0.2">
      <c r="F1274" s="64"/>
      <c r="G1274" s="64"/>
      <c r="K1274" s="27"/>
      <c r="L1274" s="27"/>
      <c r="N1274" s="20" t="s">
        <v>32</v>
      </c>
    </row>
    <row r="1275" spans="6:15" x14ac:dyDescent="0.2">
      <c r="F1275" s="64"/>
      <c r="G1275" s="64"/>
      <c r="K1275" s="27"/>
      <c r="L1275" s="27"/>
      <c r="O1275" s="64" t="s">
        <v>218</v>
      </c>
    </row>
    <row r="1276" spans="6:15" s="64" customFormat="1" x14ac:dyDescent="0.2">
      <c r="K1276" s="43"/>
      <c r="L1276" s="43"/>
      <c r="O1276" s="64" t="s">
        <v>217</v>
      </c>
    </row>
    <row r="1277" spans="6:15" x14ac:dyDescent="0.2">
      <c r="F1277" s="64"/>
      <c r="G1277" s="64"/>
      <c r="K1277" s="27"/>
      <c r="L1277" s="27"/>
      <c r="O1277" s="20" t="s">
        <v>34</v>
      </c>
    </row>
    <row r="1278" spans="6:15" x14ac:dyDescent="0.2">
      <c r="F1278" s="64"/>
      <c r="G1278" s="64"/>
      <c r="K1278" s="33">
        <v>45</v>
      </c>
      <c r="L1278" s="33">
        <v>60</v>
      </c>
    </row>
    <row r="1279" spans="6:15" x14ac:dyDescent="0.2">
      <c r="F1279" s="64"/>
      <c r="G1279" s="64" t="str">
        <f>N1280&amp;";"&amp;N1281&amp;";"&amp;O1282&amp;";"&amp;O1283&amp;";"&amp;O1284</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1279" s="27"/>
      <c r="L1279" s="27"/>
      <c r="M1279" s="20" t="s">
        <v>8</v>
      </c>
    </row>
    <row r="1280" spans="6:15" x14ac:dyDescent="0.2">
      <c r="F1280" s="64"/>
      <c r="G1280" s="64"/>
      <c r="K1280" s="27"/>
      <c r="L1280" s="27"/>
      <c r="N1280" s="20" t="s">
        <v>31</v>
      </c>
    </row>
    <row r="1281" spans="6:15" x14ac:dyDescent="0.2">
      <c r="F1281" s="64"/>
      <c r="G1281" s="64"/>
      <c r="K1281" s="27"/>
      <c r="L1281" s="27"/>
      <c r="N1281" s="20" t="s">
        <v>32</v>
      </c>
    </row>
    <row r="1282" spans="6:15" x14ac:dyDescent="0.2">
      <c r="F1282" s="64"/>
      <c r="G1282" s="64"/>
      <c r="K1282" s="27"/>
      <c r="L1282" s="27"/>
      <c r="O1282" s="64" t="s">
        <v>218</v>
      </c>
    </row>
    <row r="1283" spans="6:15" s="64" customFormat="1" x14ac:dyDescent="0.2">
      <c r="K1283" s="43"/>
      <c r="L1283" s="43"/>
      <c r="O1283" s="64" t="s">
        <v>217</v>
      </c>
    </row>
    <row r="1284" spans="6:15" x14ac:dyDescent="0.2">
      <c r="F1284" s="64"/>
      <c r="G1284" s="64"/>
      <c r="K1284" s="27"/>
      <c r="L1284" s="27"/>
      <c r="O1284" s="20" t="s">
        <v>34</v>
      </c>
    </row>
    <row r="1285" spans="6:15" x14ac:dyDescent="0.2">
      <c r="F1285" s="64"/>
      <c r="G1285" s="64"/>
      <c r="K1285" s="33">
        <v>60</v>
      </c>
      <c r="L1285" s="33">
        <v>300</v>
      </c>
    </row>
    <row r="1286" spans="6:15" x14ac:dyDescent="0.2">
      <c r="F1286" s="64"/>
      <c r="G1286" s="64" t="str">
        <f>N1287&amp;";"&amp;N1288&amp;";"&amp;O1289&amp;";"&amp;O1290&amp;";"&amp;O1291</f>
        <v>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v>
      </c>
      <c r="K1286" s="27"/>
      <c r="L1286" s="27"/>
      <c r="M1286" s="20" t="s">
        <v>9</v>
      </c>
    </row>
    <row r="1287" spans="6:15" x14ac:dyDescent="0.2">
      <c r="F1287" s="64"/>
      <c r="G1287" s="64"/>
      <c r="K1287" s="27"/>
      <c r="L1287" s="27"/>
      <c r="N1287" s="20" t="s">
        <v>31</v>
      </c>
    </row>
    <row r="1288" spans="6:15" x14ac:dyDescent="0.2">
      <c r="F1288" s="64"/>
      <c r="G1288" s="64"/>
      <c r="K1288" s="27"/>
      <c r="L1288" s="27"/>
      <c r="N1288" s="20" t="s">
        <v>32</v>
      </c>
    </row>
    <row r="1289" spans="6:15" x14ac:dyDescent="0.2">
      <c r="F1289" s="64"/>
      <c r="G1289" s="64"/>
      <c r="K1289" s="27"/>
      <c r="L1289" s="27"/>
      <c r="O1289" s="64" t="s">
        <v>218</v>
      </c>
    </row>
    <row r="1290" spans="6:15" s="64" customFormat="1" x14ac:dyDescent="0.2">
      <c r="K1290" s="43"/>
      <c r="L1290" s="43"/>
      <c r="O1290" s="64" t="s">
        <v>217</v>
      </c>
    </row>
    <row r="1291" spans="6:15" x14ac:dyDescent="0.2">
      <c r="F1291" s="64"/>
      <c r="G1291" s="64"/>
      <c r="K1291" s="27"/>
      <c r="L1291" s="27"/>
      <c r="O1291" s="20" t="s">
        <v>34</v>
      </c>
    </row>
    <row r="1292" spans="6:15" x14ac:dyDescent="0.2">
      <c r="F1292" s="64"/>
      <c r="G1292" s="64"/>
      <c r="K1292" s="27">
        <v>300</v>
      </c>
      <c r="L1292" s="27"/>
    </row>
    <row r="1293" spans="6:15" x14ac:dyDescent="0.2">
      <c r="F1293" s="64"/>
      <c r="G1293" s="64" t="str">
        <f>N1294&amp;";"&amp;N1295&amp;";"&amp;O1296&amp;";"&amp;O1297&amp;";"&amp;O1298</f>
        <v>Check soil levels for manganese toxicity. These levels could also result from pesticide contamination.;;;;</v>
      </c>
      <c r="K1293" s="27"/>
      <c r="L1293" s="27"/>
      <c r="M1293" s="20" t="s">
        <v>10</v>
      </c>
    </row>
    <row r="1294" spans="6:15" x14ac:dyDescent="0.2">
      <c r="F1294" s="64"/>
      <c r="G1294" s="64"/>
      <c r="K1294" s="27"/>
      <c r="L1294" s="27"/>
      <c r="N1294" s="20" t="s">
        <v>35</v>
      </c>
    </row>
    <row r="1295" spans="6:15" x14ac:dyDescent="0.2">
      <c r="F1295" s="64"/>
      <c r="G1295" s="64"/>
      <c r="K1295" s="20" t="s">
        <v>5</v>
      </c>
    </row>
    <row r="1296" spans="6:15" x14ac:dyDescent="0.2">
      <c r="F1296" s="64"/>
      <c r="G1296" s="64" t="str">
        <f>N1297&amp;";"&amp;N1298&amp;";"&amp;O1299&amp;";"&amp;O1300&amp;";"&amp;O1301</f>
        <v>Check soil levels for manganese toxicity. These levels could also result from pesticide contamination.;;;;</v>
      </c>
      <c r="M1296" s="20" t="s">
        <v>11</v>
      </c>
    </row>
    <row r="1297" spans="1:14" x14ac:dyDescent="0.2">
      <c r="F1297" s="64"/>
      <c r="G1297" s="64"/>
      <c r="N1297" s="20" t="s">
        <v>35</v>
      </c>
    </row>
    <row r="1298" spans="1:14" x14ac:dyDescent="0.2">
      <c r="A1298" s="64" t="str">
        <f>G1301</f>
        <v>;;;;</v>
      </c>
      <c r="B1298" s="64" t="str">
        <f>G1303</f>
        <v>;;;;</v>
      </c>
      <c r="C1298" s="64" t="str">
        <f>G1305</f>
        <v>;;;;</v>
      </c>
      <c r="D1298" s="64" t="str">
        <f>G1307</f>
        <v>;;;;</v>
      </c>
      <c r="E1298" s="64" t="str">
        <f>G1309</f>
        <v>;;;;</v>
      </c>
      <c r="F1298" s="64" t="str">
        <f>G1311</f>
        <v>;;;;</v>
      </c>
      <c r="G1298" s="64"/>
      <c r="I1298" s="20" t="s">
        <v>15</v>
      </c>
    </row>
    <row r="1299" spans="1:14" x14ac:dyDescent="0.2">
      <c r="F1299" s="64"/>
      <c r="G1299" s="64"/>
      <c r="J1299" s="20" t="s">
        <v>14</v>
      </c>
    </row>
    <row r="1300" spans="1:14" x14ac:dyDescent="0.2">
      <c r="F1300" s="64"/>
      <c r="G1300" s="64"/>
      <c r="K1300" s="27">
        <v>14.5</v>
      </c>
      <c r="L1300" s="27"/>
    </row>
    <row r="1301" spans="1:14" x14ac:dyDescent="0.2">
      <c r="F1301" s="64"/>
      <c r="G1301" s="64" t="str">
        <f>N1302&amp;";"&amp;N1303&amp;";"&amp;O1304&amp;";"&amp;O1305&amp;";"&amp;O1306</f>
        <v>;;;;</v>
      </c>
      <c r="K1301" s="27"/>
      <c r="L1301" s="27"/>
      <c r="M1301" s="20" t="s">
        <v>6</v>
      </c>
    </row>
    <row r="1302" spans="1:14" x14ac:dyDescent="0.2">
      <c r="F1302" s="64"/>
      <c r="G1302" s="64"/>
      <c r="K1302" s="33">
        <v>14.5</v>
      </c>
      <c r="L1302" s="33">
        <v>21.75</v>
      </c>
    </row>
    <row r="1303" spans="1:14" x14ac:dyDescent="0.2">
      <c r="F1303" s="64"/>
      <c r="G1303" s="64" t="str">
        <f>N1304&amp;";"&amp;N1305&amp;";"&amp;O1306&amp;";"&amp;O1307&amp;";"&amp;O1308</f>
        <v>;;;;</v>
      </c>
      <c r="K1303" s="27"/>
      <c r="L1303" s="27"/>
      <c r="M1303" s="20" t="s">
        <v>7</v>
      </c>
    </row>
    <row r="1304" spans="1:14" x14ac:dyDescent="0.2">
      <c r="F1304" s="64"/>
      <c r="G1304" s="64"/>
      <c r="K1304" s="33">
        <v>21.75</v>
      </c>
      <c r="L1304" s="33">
        <v>29</v>
      </c>
    </row>
    <row r="1305" spans="1:14" x14ac:dyDescent="0.2">
      <c r="F1305" s="64"/>
      <c r="G1305" s="64" t="str">
        <f>N1306&amp;";"&amp;N1307&amp;";"&amp;O1308&amp;";"&amp;O1309&amp;";"&amp;O1310</f>
        <v>;;;;</v>
      </c>
      <c r="K1305" s="27"/>
      <c r="L1305" s="27"/>
      <c r="M1305" s="20" t="s">
        <v>8</v>
      </c>
    </row>
    <row r="1306" spans="1:14" x14ac:dyDescent="0.2">
      <c r="F1306" s="64"/>
      <c r="G1306" s="64"/>
      <c r="K1306" s="33">
        <v>29</v>
      </c>
      <c r="L1306" s="33">
        <v>80</v>
      </c>
    </row>
    <row r="1307" spans="1:14" x14ac:dyDescent="0.2">
      <c r="F1307" s="64"/>
      <c r="G1307" s="64" t="str">
        <f>N1308&amp;";"&amp;N1309&amp;";"&amp;O1310&amp;";"&amp;O1311&amp;";"&amp;O1312</f>
        <v>;;;;</v>
      </c>
      <c r="K1307" s="27"/>
      <c r="L1307" s="27"/>
      <c r="M1307" s="20" t="s">
        <v>9</v>
      </c>
    </row>
    <row r="1308" spans="1:14" x14ac:dyDescent="0.2">
      <c r="F1308" s="64"/>
      <c r="G1308" s="64"/>
      <c r="K1308" s="27">
        <v>80</v>
      </c>
      <c r="L1308" s="27"/>
    </row>
    <row r="1309" spans="1:14" x14ac:dyDescent="0.2">
      <c r="F1309" s="64"/>
      <c r="G1309" s="64" t="str">
        <f>N1310&amp;";"&amp;N1311&amp;";"&amp;O1312&amp;";"&amp;O1313&amp;";"&amp;O1314</f>
        <v>;;;;</v>
      </c>
      <c r="K1309" s="27"/>
      <c r="L1309" s="27"/>
      <c r="M1309" s="20" t="s">
        <v>10</v>
      </c>
    </row>
    <row r="1310" spans="1:14" x14ac:dyDescent="0.2">
      <c r="F1310" s="64"/>
      <c r="G1310" s="64"/>
      <c r="K1310" s="27" t="s">
        <v>5</v>
      </c>
      <c r="L1310" s="27"/>
    </row>
    <row r="1311" spans="1:14" x14ac:dyDescent="0.2">
      <c r="F1311" s="64"/>
      <c r="G1311" s="64" t="str">
        <f>N1312&amp;";"&amp;N1313&amp;";"&amp;O1314&amp;";"&amp;O1315&amp;";"&amp;O1316</f>
        <v>;;;;</v>
      </c>
      <c r="M1311" s="20" t="s">
        <v>11</v>
      </c>
    </row>
    <row r="1312" spans="1:14" x14ac:dyDescent="0.2">
      <c r="A1312" s="64" t="str">
        <f>G1315</f>
        <v>;;;;</v>
      </c>
      <c r="B1312" s="64" t="str">
        <f>G1317</f>
        <v>;;;;</v>
      </c>
      <c r="C1312" s="64" t="str">
        <f>G1319</f>
        <v>;;;;</v>
      </c>
      <c r="D1312" s="64" t="str">
        <f>G1321</f>
        <v>;;;;</v>
      </c>
      <c r="E1312" s="64" t="str">
        <f>G1323</f>
        <v>;;;;</v>
      </c>
      <c r="F1312" s="64" t="str">
        <f>G1325</f>
        <v>;;;;</v>
      </c>
      <c r="G1312" s="64"/>
      <c r="I1312" s="20" t="s">
        <v>16</v>
      </c>
    </row>
    <row r="1313" spans="1:13" x14ac:dyDescent="0.2">
      <c r="F1313" s="64"/>
      <c r="G1313" s="64"/>
      <c r="J1313" s="20" t="s">
        <v>14</v>
      </c>
    </row>
    <row r="1314" spans="1:13" x14ac:dyDescent="0.2">
      <c r="F1314" s="64"/>
      <c r="G1314" s="64"/>
      <c r="K1314" s="27">
        <v>4</v>
      </c>
      <c r="L1314" s="27"/>
    </row>
    <row r="1315" spans="1:13" x14ac:dyDescent="0.2">
      <c r="F1315" s="64"/>
      <c r="G1315" s="64" t="str">
        <f>N1316&amp;";"&amp;N1317&amp;";"&amp;O1318&amp;";"&amp;O1319&amp;";"&amp;O1320</f>
        <v>;;;;</v>
      </c>
      <c r="K1315" s="27"/>
      <c r="L1315" s="27"/>
      <c r="M1315" s="20" t="s">
        <v>6</v>
      </c>
    </row>
    <row r="1316" spans="1:13" x14ac:dyDescent="0.2">
      <c r="F1316" s="64"/>
      <c r="G1316" s="64"/>
      <c r="K1316" s="33">
        <v>4</v>
      </c>
      <c r="L1316" s="33">
        <v>6</v>
      </c>
    </row>
    <row r="1317" spans="1:13" x14ac:dyDescent="0.2">
      <c r="F1317" s="64"/>
      <c r="G1317" s="64" t="str">
        <f>N1318&amp;";"&amp;N1319&amp;";"&amp;O1320&amp;";"&amp;O1321&amp;";"&amp;O1322</f>
        <v>;;;;</v>
      </c>
      <c r="K1317" s="27"/>
      <c r="L1317" s="27"/>
      <c r="M1317" s="20" t="s">
        <v>7</v>
      </c>
    </row>
    <row r="1318" spans="1:13" x14ac:dyDescent="0.2">
      <c r="F1318" s="64"/>
      <c r="G1318" s="64"/>
      <c r="K1318" s="33">
        <v>6</v>
      </c>
      <c r="L1318" s="33">
        <v>8</v>
      </c>
    </row>
    <row r="1319" spans="1:13" x14ac:dyDescent="0.2">
      <c r="F1319" s="64"/>
      <c r="G1319" s="64" t="str">
        <f>N1320&amp;";"&amp;N1321&amp;";"&amp;O1322&amp;";"&amp;O1323&amp;";"&amp;O1324</f>
        <v>;;;;</v>
      </c>
      <c r="K1319" s="27"/>
      <c r="L1319" s="27"/>
      <c r="M1319" s="20" t="s">
        <v>8</v>
      </c>
    </row>
    <row r="1320" spans="1:13" x14ac:dyDescent="0.2">
      <c r="F1320" s="64"/>
      <c r="G1320" s="64"/>
      <c r="K1320" s="33">
        <v>8</v>
      </c>
      <c r="L1320" s="33">
        <v>25</v>
      </c>
    </row>
    <row r="1321" spans="1:13" x14ac:dyDescent="0.2">
      <c r="F1321" s="64"/>
      <c r="G1321" s="64" t="str">
        <f>N1322&amp;";"&amp;N1323&amp;";"&amp;O1324&amp;";"&amp;O1325&amp;";"&amp;O1326</f>
        <v>;;;;</v>
      </c>
      <c r="K1321" s="27"/>
      <c r="L1321" s="27"/>
      <c r="M1321" s="20" t="s">
        <v>9</v>
      </c>
    </row>
    <row r="1322" spans="1:13" x14ac:dyDescent="0.2">
      <c r="F1322" s="64"/>
      <c r="G1322" s="64"/>
      <c r="K1322" s="27">
        <v>25</v>
      </c>
      <c r="L1322" s="27"/>
    </row>
    <row r="1323" spans="1:13" x14ac:dyDescent="0.2">
      <c r="F1323" s="64"/>
      <c r="G1323" s="64" t="str">
        <f>N1324&amp;";"&amp;N1325&amp;";"&amp;O1326&amp;";"&amp;O1327&amp;";"&amp;O1328</f>
        <v>;;;;</v>
      </c>
      <c r="K1323" s="27"/>
      <c r="L1323" s="27"/>
      <c r="M1323" s="20" t="s">
        <v>10</v>
      </c>
    </row>
    <row r="1324" spans="1:13" x14ac:dyDescent="0.2">
      <c r="F1324" s="64"/>
      <c r="G1324" s="64"/>
      <c r="K1324" s="27" t="s">
        <v>5</v>
      </c>
      <c r="L1324" s="27"/>
    </row>
    <row r="1325" spans="1:13" x14ac:dyDescent="0.2">
      <c r="F1325" s="64"/>
      <c r="G1325" s="64" t="str">
        <f>N1326&amp;";"&amp;N1327&amp;";"&amp;O1328&amp;";"&amp;O1329&amp;";"&amp;O1330</f>
        <v>;;;;</v>
      </c>
      <c r="M1325" s="20" t="s">
        <v>11</v>
      </c>
    </row>
    <row r="1326" spans="1:13" x14ac:dyDescent="0.2">
      <c r="A1326" s="64" t="str">
        <f>G1329</f>
        <v>Low priority on this crop.;;;;</v>
      </c>
      <c r="B1326" s="64" t="str">
        <f>G1332</f>
        <v>Low priority on this crop.;;;;</v>
      </c>
      <c r="C1326" s="64" t="str">
        <f>G1335</f>
        <v>Low priority on this crop.;;;;</v>
      </c>
      <c r="D1326" s="64" t="str">
        <f>G1338</f>
        <v>Good level;;;;</v>
      </c>
      <c r="E1326" s="64" t="str">
        <f>G1341</f>
        <v>Unusually high level for this crop.;;;;</v>
      </c>
      <c r="F1326" s="64" t="str">
        <f>G1344</f>
        <v>Unusually high level for this crop.;;;;</v>
      </c>
      <c r="G1326" s="64"/>
      <c r="I1326" s="20" t="s">
        <v>17</v>
      </c>
    </row>
    <row r="1327" spans="1:13" x14ac:dyDescent="0.2">
      <c r="F1327" s="64"/>
      <c r="G1327" s="64"/>
      <c r="J1327" s="20" t="s">
        <v>14</v>
      </c>
      <c r="K1327" s="27"/>
      <c r="L1327" s="27"/>
    </row>
    <row r="1328" spans="1:13" x14ac:dyDescent="0.2">
      <c r="F1328" s="64"/>
      <c r="G1328" s="64"/>
      <c r="K1328" s="27" t="s">
        <v>5</v>
      </c>
      <c r="L1328" s="27"/>
    </row>
    <row r="1329" spans="6:14" x14ac:dyDescent="0.2">
      <c r="F1329" s="64"/>
      <c r="G1329" s="64" t="str">
        <f>N1330&amp;";"&amp;N1331&amp;";"&amp;O1332&amp;";"&amp;O1333&amp;";"&amp;O1334</f>
        <v>Low priority on this crop.;;;;</v>
      </c>
      <c r="K1329" s="27"/>
      <c r="L1329" s="27"/>
      <c r="M1329" s="20" t="s">
        <v>6</v>
      </c>
      <c r="N1329" s="1"/>
    </row>
    <row r="1330" spans="6:14" x14ac:dyDescent="0.2">
      <c r="F1330" s="64"/>
      <c r="G1330" s="64"/>
      <c r="K1330" s="27"/>
      <c r="L1330" s="27"/>
      <c r="N1330" s="1" t="s">
        <v>91</v>
      </c>
    </row>
    <row r="1331" spans="6:14" x14ac:dyDescent="0.2">
      <c r="F1331" s="64"/>
      <c r="G1331" s="64"/>
      <c r="K1331" s="33">
        <v>49.5</v>
      </c>
      <c r="L1331" s="33">
        <v>74.25</v>
      </c>
      <c r="N1331" s="1"/>
    </row>
    <row r="1332" spans="6:14" x14ac:dyDescent="0.2">
      <c r="F1332" s="64"/>
      <c r="G1332" s="64" t="str">
        <f>N1333&amp;";"&amp;N1334&amp;";"&amp;O1335&amp;";"&amp;O1336&amp;";"&amp;O1337</f>
        <v>Low priority on this crop.;;;;</v>
      </c>
      <c r="K1332" s="27"/>
      <c r="L1332" s="27"/>
      <c r="M1332" s="20" t="s">
        <v>7</v>
      </c>
      <c r="N1332" s="1"/>
    </row>
    <row r="1333" spans="6:14" x14ac:dyDescent="0.2">
      <c r="F1333" s="64"/>
      <c r="G1333" s="64"/>
      <c r="K1333" s="27"/>
      <c r="L1333" s="27"/>
      <c r="N1333" s="1" t="s">
        <v>91</v>
      </c>
    </row>
    <row r="1334" spans="6:14" x14ac:dyDescent="0.2">
      <c r="F1334" s="64"/>
      <c r="G1334" s="64"/>
      <c r="K1334" s="33">
        <v>74.25</v>
      </c>
      <c r="L1334" s="33">
        <v>99</v>
      </c>
      <c r="N1334" s="1"/>
    </row>
    <row r="1335" spans="6:14" x14ac:dyDescent="0.2">
      <c r="F1335" s="64"/>
      <c r="G1335" s="64" t="str">
        <f>N1336&amp;";"&amp;N1337&amp;";"&amp;O1338&amp;";"&amp;O1339&amp;";"&amp;O1340</f>
        <v>Low priority on this crop.;;;;</v>
      </c>
      <c r="K1335" s="27"/>
      <c r="L1335" s="27"/>
      <c r="M1335" s="20" t="s">
        <v>8</v>
      </c>
      <c r="N1335" s="1"/>
    </row>
    <row r="1336" spans="6:14" x14ac:dyDescent="0.2">
      <c r="F1336" s="64"/>
      <c r="G1336" s="64"/>
      <c r="K1336" s="27"/>
      <c r="L1336" s="27"/>
      <c r="N1336" s="1" t="s">
        <v>91</v>
      </c>
    </row>
    <row r="1337" spans="6:14" x14ac:dyDescent="0.2">
      <c r="F1337" s="64"/>
      <c r="G1337" s="64"/>
      <c r="K1337" s="33">
        <v>99</v>
      </c>
      <c r="L1337" s="33">
        <v>350</v>
      </c>
      <c r="N1337" s="1"/>
    </row>
    <row r="1338" spans="6:14" x14ac:dyDescent="0.2">
      <c r="F1338" s="64"/>
      <c r="G1338" s="64" t="str">
        <f>N1339&amp;";"&amp;N1340&amp;";"&amp;O1341&amp;";"&amp;O1342&amp;";"&amp;O1343</f>
        <v>Good level;;;;</v>
      </c>
      <c r="K1338" s="27"/>
      <c r="L1338" s="27"/>
      <c r="M1338" s="20" t="s">
        <v>9</v>
      </c>
      <c r="N1338" s="1"/>
    </row>
    <row r="1339" spans="6:14" x14ac:dyDescent="0.2">
      <c r="F1339" s="64"/>
      <c r="G1339" s="64"/>
      <c r="K1339" s="27"/>
      <c r="L1339" s="27"/>
      <c r="N1339" s="1" t="s">
        <v>63</v>
      </c>
    </row>
    <row r="1340" spans="6:14" x14ac:dyDescent="0.2">
      <c r="F1340" s="64"/>
      <c r="G1340" s="64"/>
      <c r="K1340" s="27">
        <v>350</v>
      </c>
      <c r="L1340" s="27"/>
      <c r="N1340" s="1"/>
    </row>
    <row r="1341" spans="6:14" x14ac:dyDescent="0.2">
      <c r="F1341" s="64"/>
      <c r="G1341" s="64" t="str">
        <f>N1342&amp;";"&amp;N1343&amp;";"&amp;O1344&amp;";"&amp;O1345&amp;";"&amp;O1346</f>
        <v>Unusually high level for this crop.;;;;</v>
      </c>
      <c r="K1341" s="27"/>
      <c r="L1341" s="27"/>
      <c r="M1341" s="20" t="s">
        <v>10</v>
      </c>
      <c r="N1341" s="1"/>
    </row>
    <row r="1342" spans="6:14" x14ac:dyDescent="0.2">
      <c r="F1342" s="64"/>
      <c r="G1342" s="64"/>
      <c r="K1342" s="27"/>
      <c r="L1342" s="27"/>
      <c r="N1342" s="1" t="s">
        <v>90</v>
      </c>
    </row>
    <row r="1343" spans="6:14" x14ac:dyDescent="0.2">
      <c r="F1343" s="64"/>
      <c r="G1343" s="64"/>
      <c r="K1343" s="27" t="s">
        <v>5</v>
      </c>
      <c r="L1343" s="27"/>
      <c r="N1343" s="1"/>
    </row>
    <row r="1344" spans="6:14" x14ac:dyDescent="0.2">
      <c r="F1344" s="64"/>
      <c r="G1344" s="64" t="str">
        <f>N1345&amp;";"&amp;N1346&amp;";"&amp;O1347&amp;";"&amp;O1348&amp;";"&amp;O1349</f>
        <v>Unusually high level for this crop.;;;;</v>
      </c>
      <c r="K1344" s="27"/>
      <c r="L1344" s="27"/>
      <c r="M1344" s="20" t="s">
        <v>11</v>
      </c>
      <c r="N1344" s="1"/>
    </row>
    <row r="1345" spans="1:14" x14ac:dyDescent="0.2">
      <c r="F1345" s="64"/>
      <c r="G1345" s="64"/>
      <c r="K1345" s="27"/>
      <c r="L1345" s="27"/>
      <c r="N1345" s="1" t="s">
        <v>90</v>
      </c>
    </row>
    <row r="1346" spans="1:14" x14ac:dyDescent="0.2">
      <c r="A1346" s="64" t="str">
        <f>G1349</f>
        <v>Normal Level;;;;</v>
      </c>
      <c r="B1346" s="64" t="str">
        <f>G1352</f>
        <v>Normal Level;;;;</v>
      </c>
      <c r="C1346" s="64" t="str">
        <f>G1355</f>
        <v>Normal Level;;;;</v>
      </c>
      <c r="D1346" s="64" t="str">
        <f>G1358</f>
        <v>Good level;;;;</v>
      </c>
      <c r="E1346" s="64" t="str">
        <f>G1361</f>
        <v>Unusually high level for this crop.;;;;</v>
      </c>
      <c r="F1346" s="64" t="str">
        <f>G1364</f>
        <v>Unusually high level for this crop.;;;;</v>
      </c>
      <c r="G1346" s="64"/>
      <c r="I1346" s="20" t="s">
        <v>18</v>
      </c>
      <c r="K1346" s="27"/>
      <c r="L1346" s="27"/>
    </row>
    <row r="1347" spans="1:14" x14ac:dyDescent="0.2">
      <c r="F1347" s="64"/>
      <c r="G1347" s="64"/>
      <c r="J1347" s="20" t="s">
        <v>4</v>
      </c>
    </row>
    <row r="1348" spans="1:14" x14ac:dyDescent="0.2">
      <c r="F1348" s="64"/>
      <c r="G1348" s="64"/>
      <c r="K1348" s="27">
        <v>0</v>
      </c>
      <c r="L1348" s="27"/>
    </row>
    <row r="1349" spans="1:14" x14ac:dyDescent="0.2">
      <c r="F1349" s="64"/>
      <c r="G1349" s="64" t="str">
        <f>N1350&amp;";"&amp;N1351&amp;";"&amp;O1352&amp;";"&amp;O1353&amp;";"&amp;O1354</f>
        <v>Normal Level;;;;</v>
      </c>
      <c r="K1349" s="27"/>
      <c r="L1349" s="27"/>
      <c r="M1349" s="20" t="s">
        <v>6</v>
      </c>
    </row>
    <row r="1350" spans="1:14" x14ac:dyDescent="0.2">
      <c r="F1350" s="64"/>
      <c r="G1350" s="64"/>
      <c r="K1350" s="27"/>
      <c r="L1350" s="27"/>
      <c r="N1350" s="1" t="s">
        <v>86</v>
      </c>
    </row>
    <row r="1351" spans="1:14" x14ac:dyDescent="0.2">
      <c r="F1351" s="64"/>
      <c r="G1351" s="64"/>
      <c r="K1351" s="27">
        <v>0</v>
      </c>
      <c r="L1351" s="27"/>
      <c r="N1351" s="1"/>
    </row>
    <row r="1352" spans="1:14" x14ac:dyDescent="0.2">
      <c r="F1352" s="64"/>
      <c r="G1352" s="64" t="str">
        <f>N1353&amp;";"&amp;N1354&amp;";"&amp;O1355&amp;";"&amp;O1356&amp;";"&amp;O1357</f>
        <v>Normal Level;;;;</v>
      </c>
      <c r="K1352" s="27"/>
      <c r="L1352" s="27"/>
      <c r="M1352" s="20" t="s">
        <v>7</v>
      </c>
      <c r="N1352" s="1"/>
    </row>
    <row r="1353" spans="1:14" x14ac:dyDescent="0.2">
      <c r="F1353" s="64"/>
      <c r="G1353" s="64"/>
      <c r="K1353" s="27"/>
      <c r="L1353" s="27"/>
      <c r="N1353" s="1" t="s">
        <v>86</v>
      </c>
    </row>
    <row r="1354" spans="1:14" x14ac:dyDescent="0.2">
      <c r="F1354" s="64"/>
      <c r="G1354" s="64"/>
      <c r="K1354" s="27">
        <v>0</v>
      </c>
      <c r="L1354" s="27"/>
      <c r="N1354" s="1"/>
    </row>
    <row r="1355" spans="1:14" x14ac:dyDescent="0.2">
      <c r="F1355" s="64"/>
      <c r="G1355" s="64" t="str">
        <f>N1356&amp;";"&amp;N1357&amp;";"&amp;O1358&amp;";"&amp;O1359&amp;";"&amp;O1360</f>
        <v>Normal Level;;;;</v>
      </c>
      <c r="K1355" s="27"/>
      <c r="L1355" s="27"/>
      <c r="M1355" s="20" t="s">
        <v>8</v>
      </c>
      <c r="N1355" s="1"/>
    </row>
    <row r="1356" spans="1:14" x14ac:dyDescent="0.2">
      <c r="F1356" s="64"/>
      <c r="G1356" s="64"/>
      <c r="K1356" s="27"/>
      <c r="L1356" s="27"/>
      <c r="N1356" s="1" t="s">
        <v>86</v>
      </c>
    </row>
    <row r="1357" spans="1:14" x14ac:dyDescent="0.2">
      <c r="F1357" s="64"/>
      <c r="G1357" s="64"/>
      <c r="K1357" s="33">
        <v>0</v>
      </c>
      <c r="L1357" s="33">
        <v>0.1</v>
      </c>
      <c r="N1357" s="1"/>
    </row>
    <row r="1358" spans="1:14" x14ac:dyDescent="0.2">
      <c r="F1358" s="64"/>
      <c r="G1358" s="64" t="str">
        <f>N1359&amp;";"&amp;N1360&amp;";"&amp;O1361&amp;";"&amp;O1362&amp;";"&amp;O1363</f>
        <v>Good level;;;;</v>
      </c>
      <c r="K1358" s="27"/>
      <c r="L1358" s="27"/>
      <c r="M1358" s="20" t="s">
        <v>9</v>
      </c>
      <c r="N1358" s="1"/>
    </row>
    <row r="1359" spans="1:14" x14ac:dyDescent="0.2">
      <c r="F1359" s="64"/>
      <c r="G1359" s="64"/>
      <c r="K1359" s="27"/>
      <c r="L1359" s="27"/>
      <c r="N1359" s="1" t="s">
        <v>63</v>
      </c>
    </row>
    <row r="1360" spans="1:14" x14ac:dyDescent="0.2">
      <c r="F1360" s="64"/>
      <c r="G1360" s="64"/>
      <c r="K1360" s="27">
        <v>0.1</v>
      </c>
      <c r="L1360" s="27"/>
      <c r="N1360" s="1"/>
    </row>
    <row r="1361" spans="1:14" x14ac:dyDescent="0.2">
      <c r="F1361" s="64"/>
      <c r="G1361" s="64" t="str">
        <f>N1362&amp;";"&amp;N1363&amp;";"&amp;O1364&amp;";"&amp;O1365&amp;";"&amp;O1366</f>
        <v>Unusually high level for this crop.;;;;</v>
      </c>
      <c r="K1361" s="27"/>
      <c r="L1361" s="27"/>
      <c r="M1361" s="20" t="s">
        <v>10</v>
      </c>
      <c r="N1361" s="1"/>
    </row>
    <row r="1362" spans="1:14" x14ac:dyDescent="0.2">
      <c r="F1362" s="64"/>
      <c r="G1362" s="64"/>
      <c r="K1362" s="27"/>
      <c r="L1362" s="27"/>
      <c r="N1362" s="1" t="s">
        <v>90</v>
      </c>
    </row>
    <row r="1363" spans="1:14" x14ac:dyDescent="0.2">
      <c r="F1363" s="64"/>
      <c r="G1363" s="64"/>
      <c r="K1363" s="27" t="s">
        <v>5</v>
      </c>
      <c r="L1363" s="27"/>
      <c r="N1363" s="1"/>
    </row>
    <row r="1364" spans="1:14" x14ac:dyDescent="0.2">
      <c r="F1364" s="64"/>
      <c r="G1364" s="64" t="str">
        <f>N1365&amp;";"&amp;N1366&amp;";"&amp;O1367&amp;";"&amp;O1368&amp;";"&amp;O1369</f>
        <v>Unusually high level for this crop.;;;;</v>
      </c>
      <c r="K1364" s="27"/>
      <c r="L1364" s="27"/>
      <c r="M1364" s="20" t="s">
        <v>11</v>
      </c>
      <c r="N1364" s="1"/>
    </row>
    <row r="1365" spans="1:14" x14ac:dyDescent="0.2">
      <c r="F1365" s="64"/>
      <c r="G1365" s="64"/>
      <c r="N1365" s="1" t="s">
        <v>90</v>
      </c>
    </row>
    <row r="1366" spans="1:14" x14ac:dyDescent="0.2">
      <c r="A1366" s="64" t="str">
        <f>G1369</f>
        <v>;;;;</v>
      </c>
      <c r="B1366" s="64" t="str">
        <f>G1371</f>
        <v>;;;;</v>
      </c>
      <c r="C1366" s="64" t="str">
        <f>G1373</f>
        <v>;;;;</v>
      </c>
      <c r="D1366" s="64" t="str">
        <f>G1375</f>
        <v>;;;;</v>
      </c>
      <c r="E1366" s="64" t="str">
        <f>G1377</f>
        <v>;;;;</v>
      </c>
      <c r="F1366" s="64" t="str">
        <f>G1379</f>
        <v>;;;;</v>
      </c>
      <c r="G1366" s="64"/>
      <c r="I1366" s="20" t="s">
        <v>19</v>
      </c>
    </row>
    <row r="1367" spans="1:14" x14ac:dyDescent="0.2">
      <c r="F1367" s="64"/>
      <c r="G1367" s="64"/>
      <c r="J1367" s="20" t="s">
        <v>14</v>
      </c>
    </row>
    <row r="1368" spans="1:14" x14ac:dyDescent="0.2">
      <c r="F1368" s="64"/>
      <c r="G1368" s="64"/>
      <c r="K1368" s="27">
        <v>17</v>
      </c>
      <c r="L1368" s="27"/>
    </row>
    <row r="1369" spans="1:14" x14ac:dyDescent="0.2">
      <c r="F1369" s="64"/>
      <c r="G1369" s="64" t="str">
        <f>N1370&amp;";"&amp;N1371&amp;";"&amp;O1372&amp;";"&amp;O1373&amp;";"&amp;O1374</f>
        <v>;;;;</v>
      </c>
      <c r="K1369" s="27"/>
      <c r="L1369" s="27"/>
      <c r="M1369" s="20" t="s">
        <v>6</v>
      </c>
    </row>
    <row r="1370" spans="1:14" x14ac:dyDescent="0.2">
      <c r="F1370" s="64"/>
      <c r="G1370" s="64"/>
      <c r="K1370" s="33">
        <v>17</v>
      </c>
      <c r="L1370" s="33">
        <v>25.5</v>
      </c>
    </row>
    <row r="1371" spans="1:14" x14ac:dyDescent="0.2">
      <c r="F1371" s="64"/>
      <c r="G1371" s="64" t="str">
        <f>N1372&amp;";"&amp;N1373&amp;";"&amp;O1374&amp;";"&amp;O1375&amp;";"&amp;O1376</f>
        <v>;;;;</v>
      </c>
      <c r="K1371" s="27"/>
      <c r="L1371" s="27"/>
      <c r="M1371" s="20" t="s">
        <v>7</v>
      </c>
    </row>
    <row r="1372" spans="1:14" x14ac:dyDescent="0.2">
      <c r="F1372" s="64"/>
      <c r="G1372" s="64"/>
      <c r="K1372" s="33">
        <v>25.5</v>
      </c>
      <c r="L1372" s="33">
        <v>34</v>
      </c>
    </row>
    <row r="1373" spans="1:14" x14ac:dyDescent="0.2">
      <c r="F1373" s="64"/>
      <c r="G1373" s="64" t="str">
        <f>N1374&amp;";"&amp;N1375&amp;";"&amp;O1376&amp;";"&amp;O1377&amp;";"&amp;O1378</f>
        <v>;;;;</v>
      </c>
      <c r="K1373" s="27"/>
      <c r="L1373" s="27"/>
      <c r="M1373" s="20" t="s">
        <v>8</v>
      </c>
    </row>
    <row r="1374" spans="1:14" x14ac:dyDescent="0.2">
      <c r="F1374" s="64"/>
      <c r="G1374" s="64"/>
      <c r="K1374" s="33">
        <v>34</v>
      </c>
      <c r="L1374" s="33">
        <v>300</v>
      </c>
    </row>
    <row r="1375" spans="1:14" x14ac:dyDescent="0.2">
      <c r="F1375" s="64"/>
      <c r="G1375" s="64" t="str">
        <f>N1376&amp;";"&amp;N1377&amp;";"&amp;O1378&amp;";"&amp;O1379&amp;";"&amp;O1380</f>
        <v>;;;;</v>
      </c>
      <c r="K1375" s="27"/>
      <c r="L1375" s="27"/>
      <c r="M1375" s="20" t="s">
        <v>9</v>
      </c>
    </row>
    <row r="1376" spans="1:14" x14ac:dyDescent="0.2">
      <c r="F1376" s="64"/>
      <c r="G1376" s="64"/>
      <c r="K1376" s="27">
        <v>300</v>
      </c>
      <c r="L1376" s="27"/>
    </row>
    <row r="1377" spans="1:14" x14ac:dyDescent="0.2">
      <c r="F1377" s="64"/>
      <c r="G1377" s="64" t="str">
        <f>N1378&amp;";"&amp;N1379&amp;";"&amp;O1380&amp;";"&amp;O1381&amp;";"&amp;O1382</f>
        <v>;;;;</v>
      </c>
      <c r="K1377" s="27"/>
      <c r="L1377" s="27"/>
      <c r="M1377" s="20" t="s">
        <v>10</v>
      </c>
    </row>
    <row r="1378" spans="1:14" x14ac:dyDescent="0.2">
      <c r="F1378" s="64"/>
      <c r="G1378" s="64"/>
      <c r="K1378" s="27" t="s">
        <v>5</v>
      </c>
      <c r="L1378" s="27"/>
    </row>
    <row r="1379" spans="1:14" x14ac:dyDescent="0.2">
      <c r="F1379" s="64"/>
      <c r="G1379" s="64" t="str">
        <f>N1380&amp;";"&amp;N1381&amp;";"&amp;O1382&amp;";"&amp;O1383&amp;";"&amp;O1384</f>
        <v>;;;;</v>
      </c>
      <c r="K1379" s="27"/>
      <c r="L1379" s="27"/>
      <c r="M1379" s="20" t="s">
        <v>11</v>
      </c>
    </row>
    <row r="1380" spans="1:14" x14ac:dyDescent="0.2">
      <c r="A1380" s="64" t="str">
        <f>G1383</f>
        <v>Low sulfur levels can have a negative influence on nitrogen and it's function in the plant. It is important to keep levels in the adequate range.  Consider adding Sulfur to your dry fertilizer program;;;;</v>
      </c>
      <c r="B1380" s="64" t="str">
        <f>G1386</f>
        <v>Low sulfur levels can have a negative influence on nitrogen and it's function in the plant. It is important to keep levels in the adequate range.  Consider adding Sulfur to your dry fertilizer program;;;;</v>
      </c>
      <c r="C1380" s="64" t="str">
        <f>G1389</f>
        <v>Low sulfur levels can have a negative influence on nitrogen and it's function in the plant. It is important to keep levels in the adequate range.  Consider adding Sulfur to your dry fertilizer program;;;;</v>
      </c>
      <c r="D1380" s="64" t="str">
        <f>G1392</f>
        <v>Normal Level;;;;</v>
      </c>
      <c r="E1380" s="64" t="str">
        <f>G1395</f>
        <v>High levels of Sulfur should not create problems for this crop.;;;;</v>
      </c>
      <c r="F1380" s="64" t="str">
        <f>G1398</f>
        <v>High levels of Sulfur should not create problems for this crop.;;;;</v>
      </c>
      <c r="G1380" s="64"/>
      <c r="I1380" s="20" t="s">
        <v>20</v>
      </c>
      <c r="K1380" s="27"/>
      <c r="L1380" s="27"/>
    </row>
    <row r="1381" spans="1:14" x14ac:dyDescent="0.2">
      <c r="F1381" s="64"/>
      <c r="G1381" s="64"/>
      <c r="J1381" s="20" t="s">
        <v>4</v>
      </c>
    </row>
    <row r="1382" spans="1:14" x14ac:dyDescent="0.2">
      <c r="F1382" s="64"/>
      <c r="G1382" s="64"/>
      <c r="K1382" s="27">
        <v>0.14499999999999999</v>
      </c>
      <c r="L1382" s="27"/>
    </row>
    <row r="1383" spans="1:14" x14ac:dyDescent="0.2">
      <c r="F1383" s="64"/>
      <c r="G1383" s="64" t="str">
        <f>N1384&amp;";"&amp;N1385&amp;";"&amp;O1386&amp;";"&amp;O1387&amp;";"&amp;O1388</f>
        <v>Low sulfur levels can have a negative influence on nitrogen and it's function in the plant. It is important to keep levels in the adequate range.  Consider adding Sulfur to your dry fertilizer program;;;;</v>
      </c>
      <c r="K1383" s="27"/>
      <c r="L1383" s="27"/>
      <c r="M1383" s="20" t="s">
        <v>6</v>
      </c>
    </row>
    <row r="1384" spans="1:14" x14ac:dyDescent="0.2">
      <c r="F1384" s="64"/>
      <c r="G1384" s="64"/>
      <c r="K1384" s="27"/>
      <c r="L1384" s="27"/>
      <c r="N1384" s="1" t="s">
        <v>88</v>
      </c>
    </row>
    <row r="1385" spans="1:14" x14ac:dyDescent="0.2">
      <c r="F1385" s="64"/>
      <c r="G1385" s="64"/>
      <c r="K1385" s="33">
        <v>0.14499999999999999</v>
      </c>
      <c r="L1385" s="33">
        <v>0.2175</v>
      </c>
    </row>
    <row r="1386" spans="1:14" x14ac:dyDescent="0.2">
      <c r="F1386" s="64"/>
      <c r="G1386" s="64" t="str">
        <f>N1387&amp;";"&amp;N1388&amp;";"&amp;O1389&amp;";"&amp;O1390&amp;";"&amp;O1391</f>
        <v>Low sulfur levels can have a negative influence on nitrogen and it's function in the plant. It is important to keep levels in the adequate range.  Consider adding Sulfur to your dry fertilizer program;;;;</v>
      </c>
      <c r="K1386" s="27"/>
      <c r="L1386" s="27"/>
      <c r="M1386" s="20" t="s">
        <v>7</v>
      </c>
    </row>
    <row r="1387" spans="1:14" x14ac:dyDescent="0.2">
      <c r="F1387" s="64"/>
      <c r="G1387" s="64"/>
      <c r="K1387" s="27"/>
      <c r="L1387" s="27"/>
      <c r="N1387" s="1" t="s">
        <v>88</v>
      </c>
    </row>
    <row r="1388" spans="1:14" x14ac:dyDescent="0.2">
      <c r="F1388" s="64"/>
      <c r="G1388" s="64"/>
      <c r="K1388" s="33">
        <v>0.2175</v>
      </c>
      <c r="L1388" s="33">
        <v>0.28999999999999998</v>
      </c>
    </row>
    <row r="1389" spans="1:14" x14ac:dyDescent="0.2">
      <c r="F1389" s="64"/>
      <c r="G1389" s="64" t="str">
        <f>N1390&amp;";"&amp;N1391&amp;";"&amp;O1392&amp;";"&amp;O1393&amp;";"&amp;O1394</f>
        <v>Low sulfur levels can have a negative influence on nitrogen and it's function in the plant. It is important to keep levels in the adequate range.  Consider adding Sulfur to your dry fertilizer program;;;;</v>
      </c>
      <c r="K1389" s="27"/>
      <c r="L1389" s="27"/>
      <c r="M1389" s="20" t="s">
        <v>8</v>
      </c>
    </row>
    <row r="1390" spans="1:14" x14ac:dyDescent="0.2">
      <c r="F1390" s="64"/>
      <c r="G1390" s="64"/>
      <c r="K1390" s="27"/>
      <c r="L1390" s="27"/>
      <c r="N1390" s="1" t="s">
        <v>88</v>
      </c>
    </row>
    <row r="1391" spans="1:14" x14ac:dyDescent="0.2">
      <c r="F1391" s="64"/>
      <c r="G1391" s="64"/>
      <c r="K1391" s="33">
        <v>0.28999999999999998</v>
      </c>
      <c r="L1391" s="33">
        <v>0.6</v>
      </c>
    </row>
    <row r="1392" spans="1:14" x14ac:dyDescent="0.2">
      <c r="F1392" s="64"/>
      <c r="G1392" s="64" t="str">
        <f>N1393&amp;";"&amp;N1394&amp;";"&amp;O1395&amp;";"&amp;O1396&amp;";"&amp;O1397</f>
        <v>Normal Level;;;;</v>
      </c>
      <c r="K1392" s="27"/>
      <c r="L1392" s="27"/>
      <c r="M1392" s="20" t="s">
        <v>9</v>
      </c>
    </row>
    <row r="1393" spans="1:15" x14ac:dyDescent="0.2">
      <c r="F1393" s="64"/>
      <c r="G1393" s="64"/>
      <c r="K1393" s="27"/>
      <c r="L1393" s="27"/>
      <c r="N1393" s="20" t="s">
        <v>86</v>
      </c>
    </row>
    <row r="1394" spans="1:15" x14ac:dyDescent="0.2">
      <c r="F1394" s="64"/>
      <c r="G1394" s="64"/>
      <c r="K1394" s="27">
        <v>0.6</v>
      </c>
      <c r="L1394" s="27"/>
    </row>
    <row r="1395" spans="1:15" x14ac:dyDescent="0.2">
      <c r="F1395" s="64"/>
      <c r="G1395" s="64" t="str">
        <f>N1396&amp;";"&amp;N1397&amp;";"&amp;O1398&amp;";"&amp;O1399&amp;";"&amp;O1400</f>
        <v>High levels of Sulfur should not create problems for this crop.;;;;</v>
      </c>
      <c r="K1395" s="27"/>
      <c r="L1395" s="27"/>
      <c r="M1395" s="20" t="s">
        <v>10</v>
      </c>
    </row>
    <row r="1396" spans="1:15" x14ac:dyDescent="0.2">
      <c r="F1396" s="64"/>
      <c r="G1396" s="64"/>
      <c r="K1396" s="27"/>
      <c r="L1396" s="27"/>
      <c r="N1396" s="1" t="s">
        <v>89</v>
      </c>
    </row>
    <row r="1397" spans="1:15" x14ac:dyDescent="0.2">
      <c r="F1397" s="64"/>
      <c r="G1397" s="64"/>
      <c r="K1397" s="27" t="s">
        <v>5</v>
      </c>
      <c r="L1397" s="27"/>
    </row>
    <row r="1398" spans="1:15" x14ac:dyDescent="0.2">
      <c r="F1398" s="64"/>
      <c r="G1398" s="64" t="str">
        <f>N1399&amp;";"&amp;N1400&amp;";"&amp;O1401&amp;";"&amp;O1402&amp;";"&amp;O1403</f>
        <v>High levels of Sulfur should not create problems for this crop.;;;;</v>
      </c>
      <c r="K1398" s="27"/>
      <c r="L1398" s="27"/>
      <c r="M1398" s="20" t="s">
        <v>11</v>
      </c>
    </row>
    <row r="1399" spans="1:15" x14ac:dyDescent="0.2">
      <c r="F1399" s="64"/>
      <c r="G1399" s="64"/>
      <c r="N1399" s="1" t="s">
        <v>89</v>
      </c>
    </row>
    <row r="1400" spans="1:15" x14ac:dyDescent="0.2">
      <c r="A1400" s="64" t="str">
        <f>G1403</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B1400" s="64" t="str">
        <f>G1410</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C1400" s="64" t="str">
        <f>G1417</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D1400" s="64" t="str">
        <f>G1424</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E1400" s="64" t="str">
        <f>G1431</f>
        <v>Continue to monitor crop with petiole analysis.;;;;</v>
      </c>
      <c r="F1400" s="64" t="str">
        <f>G1434</f>
        <v>Continue to monitor crop with petiole analysis.;;;;</v>
      </c>
      <c r="G1400" s="64"/>
      <c r="I1400" s="20" t="s">
        <v>21</v>
      </c>
    </row>
    <row r="1401" spans="1:15" x14ac:dyDescent="0.2">
      <c r="F1401" s="64"/>
      <c r="G1401" s="64"/>
      <c r="J1401" s="20" t="s">
        <v>4</v>
      </c>
    </row>
    <row r="1402" spans="1:15" x14ac:dyDescent="0.2">
      <c r="F1402" s="64"/>
      <c r="G1402" s="64"/>
      <c r="K1402" s="27">
        <v>0.14499999999999999</v>
      </c>
      <c r="L1402" s="27"/>
    </row>
    <row r="1403" spans="1:15" x14ac:dyDescent="0.2">
      <c r="F1403" s="64"/>
      <c r="G1403" s="64" t="str">
        <f>N1404&amp;";"&amp;N1405&amp;";"&amp;O1406&amp;";"&amp;O1407&amp;";"&amp;O1408</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403" s="27"/>
      <c r="L1403" s="27"/>
      <c r="M1403" s="20" t="s">
        <v>6</v>
      </c>
    </row>
    <row r="1404" spans="1:15" x14ac:dyDescent="0.2">
      <c r="F1404" s="64"/>
      <c r="G1404" s="64"/>
      <c r="K1404" s="27"/>
      <c r="L1404" s="27"/>
      <c r="N1404" s="20" t="s">
        <v>70</v>
      </c>
    </row>
    <row r="1405" spans="1:15" x14ac:dyDescent="0.2">
      <c r="F1405" s="64"/>
      <c r="G1405" s="64"/>
      <c r="K1405" s="27"/>
      <c r="L1405" s="27"/>
      <c r="N1405" s="20" t="s">
        <v>72</v>
      </c>
    </row>
    <row r="1406" spans="1:15" x14ac:dyDescent="0.2">
      <c r="F1406" s="64"/>
      <c r="G1406" s="64"/>
      <c r="K1406" s="27"/>
      <c r="L1406" s="27"/>
      <c r="O1406" s="64" t="s">
        <v>216</v>
      </c>
    </row>
    <row r="1407" spans="1:15" s="64" customFormat="1" x14ac:dyDescent="0.2">
      <c r="K1407" s="43"/>
      <c r="L1407" s="43"/>
      <c r="O1407" s="64" t="s">
        <v>217</v>
      </c>
    </row>
    <row r="1408" spans="1:15" x14ac:dyDescent="0.2">
      <c r="F1408" s="64"/>
      <c r="G1408" s="64"/>
      <c r="K1408" s="27"/>
      <c r="L1408" s="27"/>
      <c r="O1408" s="20" t="s">
        <v>73</v>
      </c>
    </row>
    <row r="1409" spans="6:15" x14ac:dyDescent="0.2">
      <c r="F1409" s="64"/>
      <c r="G1409" s="64"/>
      <c r="K1409" s="33">
        <v>0.14499999999999999</v>
      </c>
      <c r="L1409" s="33">
        <v>0.2175</v>
      </c>
    </row>
    <row r="1410" spans="6:15" x14ac:dyDescent="0.2">
      <c r="F1410" s="64"/>
      <c r="G1410" s="64" t="str">
        <f>N1411&amp;";"&amp;N1412&amp;";"&amp;O1413&amp;";"&amp;O1414&amp;";"&amp;O1415</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410" s="27"/>
      <c r="L1410" s="27"/>
      <c r="M1410" s="20" t="s">
        <v>7</v>
      </c>
    </row>
    <row r="1411" spans="6:15" x14ac:dyDescent="0.2">
      <c r="F1411" s="64"/>
      <c r="G1411" s="64"/>
      <c r="K1411" s="27"/>
      <c r="L1411" s="27"/>
      <c r="N1411" s="20" t="s">
        <v>70</v>
      </c>
    </row>
    <row r="1412" spans="6:15" x14ac:dyDescent="0.2">
      <c r="F1412" s="64"/>
      <c r="G1412" s="64"/>
      <c r="K1412" s="27"/>
      <c r="L1412" s="27"/>
      <c r="N1412" s="20" t="s">
        <v>72</v>
      </c>
    </row>
    <row r="1413" spans="6:15" x14ac:dyDescent="0.2">
      <c r="F1413" s="64"/>
      <c r="G1413" s="64"/>
      <c r="K1413" s="27"/>
      <c r="L1413" s="27"/>
      <c r="O1413" s="64" t="s">
        <v>216</v>
      </c>
    </row>
    <row r="1414" spans="6:15" s="64" customFormat="1" x14ac:dyDescent="0.2">
      <c r="K1414" s="43"/>
      <c r="L1414" s="43"/>
      <c r="O1414" s="64" t="s">
        <v>217</v>
      </c>
    </row>
    <row r="1415" spans="6:15" x14ac:dyDescent="0.2">
      <c r="F1415" s="64"/>
      <c r="G1415" s="64"/>
      <c r="K1415" s="27"/>
      <c r="L1415" s="27"/>
      <c r="O1415" s="20" t="s">
        <v>73</v>
      </c>
    </row>
    <row r="1416" spans="6:15" x14ac:dyDescent="0.2">
      <c r="F1416" s="64"/>
      <c r="G1416" s="64"/>
      <c r="K1416" s="33">
        <v>0.2175</v>
      </c>
      <c r="L1416" s="33">
        <v>0.28999999999999998</v>
      </c>
    </row>
    <row r="1417" spans="6:15" x14ac:dyDescent="0.2">
      <c r="F1417" s="64"/>
      <c r="G1417" s="64" t="str">
        <f>N1418&amp;";"&amp;N1419&amp;";"&amp;O1420&amp;";"&amp;O1421&amp;";"&amp;O1422</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417" s="27"/>
      <c r="L1417" s="27"/>
      <c r="M1417" s="20" t="s">
        <v>8</v>
      </c>
    </row>
    <row r="1418" spans="6:15" x14ac:dyDescent="0.2">
      <c r="F1418" s="64"/>
      <c r="G1418" s="64"/>
      <c r="K1418" s="27"/>
      <c r="L1418" s="27"/>
      <c r="N1418" s="20" t="s">
        <v>70</v>
      </c>
    </row>
    <row r="1419" spans="6:15" x14ac:dyDescent="0.2">
      <c r="F1419" s="64"/>
      <c r="G1419" s="64"/>
      <c r="K1419" s="27"/>
      <c r="L1419" s="27"/>
      <c r="N1419" s="20" t="s">
        <v>72</v>
      </c>
    </row>
    <row r="1420" spans="6:15" x14ac:dyDescent="0.2">
      <c r="F1420" s="64"/>
      <c r="G1420" s="64"/>
      <c r="K1420" s="27"/>
      <c r="L1420" s="27"/>
      <c r="O1420" s="64" t="s">
        <v>216</v>
      </c>
    </row>
    <row r="1421" spans="6:15" s="64" customFormat="1" x14ac:dyDescent="0.2">
      <c r="K1421" s="43"/>
      <c r="L1421" s="43"/>
      <c r="O1421" s="64" t="s">
        <v>217</v>
      </c>
    </row>
    <row r="1422" spans="6:15" x14ac:dyDescent="0.2">
      <c r="F1422" s="64"/>
      <c r="G1422" s="64"/>
      <c r="K1422" s="27"/>
      <c r="L1422" s="27"/>
      <c r="O1422" s="20" t="s">
        <v>73</v>
      </c>
    </row>
    <row r="1423" spans="6:15" x14ac:dyDescent="0.2">
      <c r="F1423" s="64"/>
      <c r="G1423" s="64"/>
      <c r="K1423" s="33">
        <v>0.28999999999999998</v>
      </c>
      <c r="L1423" s="33">
        <v>0.6</v>
      </c>
    </row>
    <row r="1424" spans="6:15" x14ac:dyDescent="0.2">
      <c r="F1424" s="64"/>
      <c r="G1424" s="64" t="str">
        <f>N1425&amp;";"&amp;N1426&amp;";"&amp;O1427&amp;";"&amp;O1428&amp;";"&amp;O1429</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K1424" s="27"/>
      <c r="L1424" s="27"/>
      <c r="M1424" s="20" t="s">
        <v>9</v>
      </c>
    </row>
    <row r="1425" spans="1:15" x14ac:dyDescent="0.2">
      <c r="F1425" s="64"/>
      <c r="G1425" s="64"/>
      <c r="K1425" s="27"/>
      <c r="L1425" s="27"/>
      <c r="N1425" s="20" t="s">
        <v>70</v>
      </c>
    </row>
    <row r="1426" spans="1:15" x14ac:dyDescent="0.2">
      <c r="F1426" s="64"/>
      <c r="G1426" s="64"/>
      <c r="K1426" s="27"/>
      <c r="L1426" s="27"/>
      <c r="N1426" s="20" t="s">
        <v>72</v>
      </c>
    </row>
    <row r="1427" spans="1:15" x14ac:dyDescent="0.2">
      <c r="F1427" s="64"/>
      <c r="G1427" s="64"/>
      <c r="K1427" s="27"/>
      <c r="L1427" s="27"/>
      <c r="O1427" s="64" t="s">
        <v>216</v>
      </c>
    </row>
    <row r="1428" spans="1:15" s="64" customFormat="1" x14ac:dyDescent="0.2">
      <c r="K1428" s="43"/>
      <c r="L1428" s="43"/>
      <c r="O1428" s="64" t="s">
        <v>217</v>
      </c>
    </row>
    <row r="1429" spans="1:15" x14ac:dyDescent="0.2">
      <c r="F1429" s="64"/>
      <c r="G1429" s="64"/>
      <c r="K1429" s="27"/>
      <c r="L1429" s="27"/>
      <c r="O1429" s="20" t="s">
        <v>74</v>
      </c>
    </row>
    <row r="1430" spans="1:15" x14ac:dyDescent="0.2">
      <c r="F1430" s="64"/>
      <c r="G1430" s="64"/>
      <c r="K1430" s="27">
        <v>0.6</v>
      </c>
      <c r="L1430" s="27"/>
    </row>
    <row r="1431" spans="1:15" x14ac:dyDescent="0.2">
      <c r="F1431" s="64"/>
      <c r="G1431" s="64" t="str">
        <f>N1432&amp;";"&amp;N1433&amp;";"&amp;O1434&amp;";"&amp;O1435&amp;";"&amp;O1436</f>
        <v>Continue to monitor crop with petiole analysis.;;;;</v>
      </c>
      <c r="K1431" s="27"/>
      <c r="L1431" s="27"/>
      <c r="M1431" s="20" t="s">
        <v>10</v>
      </c>
    </row>
    <row r="1432" spans="1:15" x14ac:dyDescent="0.2">
      <c r="F1432" s="64"/>
      <c r="G1432" s="64"/>
      <c r="N1432" s="20" t="s">
        <v>71</v>
      </c>
    </row>
    <row r="1433" spans="1:15" x14ac:dyDescent="0.2">
      <c r="F1433" s="64"/>
      <c r="G1433" s="64"/>
      <c r="K1433" s="20" t="s">
        <v>5</v>
      </c>
    </row>
    <row r="1434" spans="1:15" x14ac:dyDescent="0.2">
      <c r="F1434" s="64"/>
      <c r="G1434" s="64" t="str">
        <f>N1435&amp;";"&amp;N1436&amp;";"&amp;O1437&amp;";"&amp;O1438&amp;";"&amp;O1439</f>
        <v>Continue to monitor crop with petiole analysis.;;;;</v>
      </c>
      <c r="M1434" s="20" t="s">
        <v>11</v>
      </c>
    </row>
    <row r="1435" spans="1:15" x14ac:dyDescent="0.2">
      <c r="F1435" s="64"/>
      <c r="G1435" s="64"/>
      <c r="N1435" s="20" t="s">
        <v>71</v>
      </c>
    </row>
    <row r="1436" spans="1:15" x14ac:dyDescent="0.2">
      <c r="A1436" s="64" t="str">
        <f>G1439</f>
        <v>;;;;</v>
      </c>
      <c r="B1436" s="64" t="str">
        <f>G1441</f>
        <v>;;;;</v>
      </c>
      <c r="C1436" s="64" t="str">
        <f>G1443</f>
        <v>;;;;</v>
      </c>
      <c r="D1436" s="64" t="str">
        <f>G1445</f>
        <v>;;;;</v>
      </c>
      <c r="E1436" s="64" t="str">
        <f>G1447</f>
        <v>;;;;</v>
      </c>
      <c r="F1436" s="64" t="str">
        <f>G1449</f>
        <v>;;;;</v>
      </c>
      <c r="G1436" s="64"/>
      <c r="I1436" s="20" t="s">
        <v>22</v>
      </c>
    </row>
    <row r="1437" spans="1:15" x14ac:dyDescent="0.2">
      <c r="F1437" s="64"/>
      <c r="G1437" s="64"/>
      <c r="J1437" s="20" t="s">
        <v>4</v>
      </c>
    </row>
    <row r="1438" spans="1:15" x14ac:dyDescent="0.2">
      <c r="F1438" s="64"/>
      <c r="G1438" s="64"/>
      <c r="K1438" s="27">
        <v>4.6449999999999996</v>
      </c>
      <c r="L1438" s="27"/>
    </row>
    <row r="1439" spans="1:15" x14ac:dyDescent="0.2">
      <c r="F1439" s="64"/>
      <c r="G1439" s="64" t="str">
        <f>N1440&amp;";"&amp;N1441&amp;";"&amp;O1442&amp;";"&amp;O1443&amp;";"&amp;O1444</f>
        <v>;;;;</v>
      </c>
      <c r="K1439" s="27"/>
      <c r="L1439" s="27"/>
      <c r="M1439" s="20" t="s">
        <v>6</v>
      </c>
    </row>
    <row r="1440" spans="1:15" x14ac:dyDescent="0.2">
      <c r="F1440" s="64"/>
      <c r="G1440" s="64"/>
      <c r="K1440" s="33">
        <v>4.6449999999999996</v>
      </c>
      <c r="L1440" s="33">
        <v>6.9675000000000002</v>
      </c>
    </row>
    <row r="1441" spans="1:15" x14ac:dyDescent="0.2">
      <c r="F1441" s="64"/>
      <c r="G1441" s="64" t="str">
        <f>N1442&amp;";"&amp;N1443&amp;";"&amp;O1444&amp;";"&amp;O1445&amp;";"&amp;O1446</f>
        <v>;;;;</v>
      </c>
      <c r="K1441" s="27"/>
      <c r="L1441" s="27"/>
      <c r="M1441" s="20" t="s">
        <v>7</v>
      </c>
    </row>
    <row r="1442" spans="1:15" x14ac:dyDescent="0.2">
      <c r="F1442" s="64"/>
      <c r="G1442" s="64"/>
      <c r="K1442" s="33">
        <v>6.9675000000000002</v>
      </c>
      <c r="L1442" s="33">
        <v>9.2899999999999991</v>
      </c>
    </row>
    <row r="1443" spans="1:15" x14ac:dyDescent="0.2">
      <c r="F1443" s="64"/>
      <c r="G1443" s="64" t="str">
        <f>N1444&amp;";"&amp;N1445&amp;";"&amp;O1446&amp;";"&amp;O1447&amp;";"&amp;O1448</f>
        <v>;;;;</v>
      </c>
      <c r="K1443" s="27"/>
      <c r="L1443" s="27"/>
      <c r="M1443" s="20" t="s">
        <v>8</v>
      </c>
    </row>
    <row r="1444" spans="1:15" x14ac:dyDescent="0.2">
      <c r="F1444" s="64"/>
      <c r="G1444" s="64"/>
      <c r="K1444" s="33">
        <v>9.2899999999999991</v>
      </c>
      <c r="L1444" s="33">
        <v>12</v>
      </c>
    </row>
    <row r="1445" spans="1:15" x14ac:dyDescent="0.2">
      <c r="F1445" s="64"/>
      <c r="G1445" s="64" t="str">
        <f>N1446&amp;";"&amp;N1447&amp;";"&amp;O1448&amp;";"&amp;O1449&amp;";"&amp;O1450</f>
        <v>;;;;</v>
      </c>
      <c r="K1445" s="27"/>
      <c r="L1445" s="27"/>
      <c r="M1445" s="20" t="s">
        <v>9</v>
      </c>
    </row>
    <row r="1446" spans="1:15" x14ac:dyDescent="0.2">
      <c r="F1446" s="64"/>
      <c r="G1446" s="64"/>
      <c r="K1446" s="27">
        <v>12</v>
      </c>
      <c r="L1446" s="27"/>
    </row>
    <row r="1447" spans="1:15" x14ac:dyDescent="0.2">
      <c r="F1447" s="64"/>
      <c r="G1447" s="64" t="str">
        <f>N1448&amp;";"&amp;N1449&amp;";"&amp;O1450&amp;";"&amp;O1451&amp;";"&amp;O1452</f>
        <v>;;;;</v>
      </c>
      <c r="K1447" s="27"/>
      <c r="L1447" s="27"/>
      <c r="M1447" s="20" t="s">
        <v>10</v>
      </c>
    </row>
    <row r="1448" spans="1:15" x14ac:dyDescent="0.2">
      <c r="F1448" s="64"/>
      <c r="G1448" s="64"/>
      <c r="K1448" s="27" t="s">
        <v>5</v>
      </c>
      <c r="L1448" s="27"/>
    </row>
    <row r="1449" spans="1:15" x14ac:dyDescent="0.2">
      <c r="F1449" s="64"/>
      <c r="G1449" s="64" t="str">
        <f>N1450&amp;";"&amp;N1451&amp;";"&amp;O1452&amp;";"&amp;O1453&amp;";"&amp;O1454</f>
        <v>;;;;</v>
      </c>
      <c r="K1449" s="27"/>
      <c r="L1449" s="27"/>
      <c r="M1449" s="20" t="s">
        <v>11</v>
      </c>
    </row>
    <row r="1450" spans="1:15" x14ac:dyDescent="0.2">
      <c r="A1450" s="64" t="str">
        <f>G1453</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450" s="64" t="str">
        <f>G1460</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450" s="64" t="str">
        <f>G1467</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450" s="64" t="str">
        <f>G1474</f>
        <v>Monitor crop with petiole analysis.;;;;</v>
      </c>
      <c r="E1450" s="64" t="str">
        <f>G1477</f>
        <v>Excessive nitrogen can delay tuber set, increase disease pressure, and have a negative effect on tuber specific gravity and storability. Further inputs should be justified on the basis of tissue analysis.;;;;</v>
      </c>
      <c r="F1450" s="64" t="str">
        <f>G1480</f>
        <v>Excessive nitrogen can delay tuber set, increase disease pressure, and have a negative effect on tuber specific gravity and storability. Further inputs should be justified on the basis of tissue analysis.;;;;</v>
      </c>
      <c r="G1450" s="64"/>
      <c r="I1450" s="20" t="s">
        <v>23</v>
      </c>
      <c r="K1450" s="27"/>
      <c r="L1450" s="27"/>
    </row>
    <row r="1451" spans="1:15" x14ac:dyDescent="0.2">
      <c r="F1451" s="64"/>
      <c r="G1451" s="64"/>
      <c r="J1451" s="20" t="s">
        <v>4</v>
      </c>
    </row>
    <row r="1452" spans="1:15" x14ac:dyDescent="0.2">
      <c r="F1452" s="64"/>
      <c r="G1452" s="64"/>
      <c r="K1452" s="27">
        <v>2.2450000000000001</v>
      </c>
      <c r="L1452" s="27"/>
    </row>
    <row r="1453" spans="1:15" x14ac:dyDescent="0.2">
      <c r="F1453" s="64"/>
      <c r="G1453" s="64" t="str">
        <f>N1454&amp;";"&amp;N1455&amp;";"&amp;O1456&amp;";"&amp;O1457&amp;";"&amp;O1458</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453" s="27"/>
      <c r="L1453" s="27"/>
      <c r="M1453" s="20" t="s">
        <v>6</v>
      </c>
    </row>
    <row r="1454" spans="1:15" x14ac:dyDescent="0.2">
      <c r="F1454" s="64"/>
      <c r="G1454" s="64"/>
      <c r="K1454" s="27"/>
      <c r="L1454" s="27"/>
      <c r="N1454" s="20" t="s">
        <v>84</v>
      </c>
    </row>
    <row r="1455" spans="1:15" x14ac:dyDescent="0.2">
      <c r="F1455" s="64"/>
      <c r="G1455" s="64"/>
      <c r="K1455" s="27"/>
      <c r="L1455" s="27"/>
      <c r="N1455" s="64" t="s">
        <v>81</v>
      </c>
      <c r="O1455" s="64"/>
    </row>
    <row r="1456" spans="1:15" x14ac:dyDescent="0.2">
      <c r="F1456" s="64"/>
      <c r="G1456" s="64"/>
      <c r="K1456" s="27"/>
      <c r="L1456" s="27"/>
      <c r="N1456" s="64"/>
      <c r="O1456" s="64" t="s">
        <v>220</v>
      </c>
    </row>
    <row r="1457" spans="6:15" s="64" customFormat="1" x14ac:dyDescent="0.2">
      <c r="K1457" s="43"/>
      <c r="L1457" s="43"/>
      <c r="O1457" s="64" t="s">
        <v>217</v>
      </c>
    </row>
    <row r="1458" spans="6:15" x14ac:dyDescent="0.2">
      <c r="F1458" s="64"/>
      <c r="G1458" s="64"/>
      <c r="K1458" s="27"/>
      <c r="L1458" s="27"/>
      <c r="N1458" s="64"/>
      <c r="O1458" s="64" t="s">
        <v>79</v>
      </c>
    </row>
    <row r="1459" spans="6:15" x14ac:dyDescent="0.2">
      <c r="F1459" s="64"/>
      <c r="G1459" s="64"/>
      <c r="K1459" s="33">
        <v>2.2450000000000001</v>
      </c>
      <c r="L1459" s="33">
        <v>3.3675000000000002</v>
      </c>
      <c r="N1459" s="64"/>
      <c r="O1459" s="64"/>
    </row>
    <row r="1460" spans="6:15" x14ac:dyDescent="0.2">
      <c r="F1460" s="64"/>
      <c r="G1460" s="64" t="str">
        <f>N1461&amp;";"&amp;N1462&amp;";"&amp;O1463&amp;";"&amp;O1464&amp;";"&amp;O1465</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460" s="27"/>
      <c r="L1460" s="27"/>
      <c r="M1460" s="20" t="s">
        <v>7</v>
      </c>
      <c r="N1460" s="64"/>
      <c r="O1460" s="64"/>
    </row>
    <row r="1461" spans="6:15" x14ac:dyDescent="0.2">
      <c r="F1461" s="64"/>
      <c r="G1461" s="64"/>
      <c r="K1461" s="27"/>
      <c r="L1461" s="27"/>
      <c r="N1461" s="64" t="s">
        <v>84</v>
      </c>
      <c r="O1461" s="64"/>
    </row>
    <row r="1462" spans="6:15" x14ac:dyDescent="0.2">
      <c r="F1462" s="64"/>
      <c r="G1462" s="64"/>
      <c r="K1462" s="27"/>
      <c r="L1462" s="27"/>
      <c r="N1462" s="64" t="s">
        <v>81</v>
      </c>
      <c r="O1462" s="64"/>
    </row>
    <row r="1463" spans="6:15" x14ac:dyDescent="0.2">
      <c r="F1463" s="64"/>
      <c r="G1463" s="64"/>
      <c r="K1463" s="27"/>
      <c r="L1463" s="27"/>
      <c r="N1463" s="64"/>
      <c r="O1463" s="64" t="s">
        <v>221</v>
      </c>
    </row>
    <row r="1464" spans="6:15" s="64" customFormat="1" x14ac:dyDescent="0.2">
      <c r="K1464" s="43"/>
      <c r="L1464" s="43"/>
      <c r="O1464" s="64" t="s">
        <v>217</v>
      </c>
    </row>
    <row r="1465" spans="6:15" x14ac:dyDescent="0.2">
      <c r="F1465" s="64"/>
      <c r="G1465" s="64"/>
      <c r="K1465" s="27"/>
      <c r="L1465" s="27"/>
      <c r="N1465" s="64"/>
      <c r="O1465" s="64" t="s">
        <v>79</v>
      </c>
    </row>
    <row r="1466" spans="6:15" x14ac:dyDescent="0.2">
      <c r="F1466" s="64"/>
      <c r="G1466" s="64"/>
      <c r="K1466" s="33">
        <v>3.3675000000000002</v>
      </c>
      <c r="L1466" s="33">
        <v>4.49</v>
      </c>
      <c r="N1466" s="64"/>
      <c r="O1466" s="64"/>
    </row>
    <row r="1467" spans="6:15" x14ac:dyDescent="0.2">
      <c r="F1467" s="64"/>
      <c r="G1467" s="64" t="str">
        <f>N1468&amp;";"&amp;N1469&amp;";"&amp;O1470&amp;";"&amp;O1471&amp;";"&amp;O1472</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467" s="27"/>
      <c r="L1467" s="27"/>
      <c r="M1467" s="20" t="s">
        <v>8</v>
      </c>
      <c r="N1467" s="64"/>
      <c r="O1467" s="64"/>
    </row>
    <row r="1468" spans="6:15" x14ac:dyDescent="0.2">
      <c r="F1468" s="64"/>
      <c r="G1468" s="64"/>
      <c r="K1468" s="27"/>
      <c r="L1468" s="27"/>
      <c r="N1468" s="64" t="s">
        <v>84</v>
      </c>
      <c r="O1468" s="64"/>
    </row>
    <row r="1469" spans="6:15" x14ac:dyDescent="0.2">
      <c r="F1469" s="64"/>
      <c r="G1469" s="64"/>
      <c r="K1469" s="27"/>
      <c r="L1469" s="27"/>
      <c r="N1469" s="64" t="s">
        <v>81</v>
      </c>
      <c r="O1469" s="64"/>
    </row>
    <row r="1470" spans="6:15" x14ac:dyDescent="0.2">
      <c r="F1470" s="64"/>
      <c r="G1470" s="64"/>
      <c r="K1470" s="27"/>
      <c r="L1470" s="27"/>
      <c r="N1470" s="64"/>
      <c r="O1470" s="64" t="s">
        <v>222</v>
      </c>
    </row>
    <row r="1471" spans="6:15" s="64" customFormat="1" x14ac:dyDescent="0.2">
      <c r="K1471" s="43"/>
      <c r="L1471" s="43"/>
      <c r="O1471" s="64" t="s">
        <v>217</v>
      </c>
    </row>
    <row r="1472" spans="6:15" x14ac:dyDescent="0.2">
      <c r="F1472" s="64"/>
      <c r="G1472" s="64"/>
      <c r="K1472" s="27"/>
      <c r="L1472" s="27"/>
      <c r="N1472" s="64"/>
      <c r="O1472" s="64" t="s">
        <v>79</v>
      </c>
    </row>
    <row r="1473" spans="1:14" x14ac:dyDescent="0.2">
      <c r="F1473" s="64"/>
      <c r="G1473" s="64"/>
      <c r="K1473" s="33">
        <v>4.49</v>
      </c>
      <c r="L1473" s="33">
        <v>6.5</v>
      </c>
    </row>
    <row r="1474" spans="1:14" x14ac:dyDescent="0.2">
      <c r="F1474" s="64"/>
      <c r="G1474" s="64" t="str">
        <f>N1475&amp;";"&amp;N1476&amp;";"&amp;O1477&amp;";"&amp;O1478&amp;";"&amp;O1479</f>
        <v>Monitor crop with petiole analysis.;;;;</v>
      </c>
      <c r="K1474" s="27"/>
      <c r="L1474" s="27"/>
      <c r="M1474" s="20" t="s">
        <v>9</v>
      </c>
    </row>
    <row r="1475" spans="1:14" x14ac:dyDescent="0.2">
      <c r="F1475" s="64"/>
      <c r="G1475" s="64"/>
      <c r="K1475" s="27"/>
      <c r="L1475" s="27"/>
      <c r="N1475" s="20" t="s">
        <v>76</v>
      </c>
    </row>
    <row r="1476" spans="1:14" x14ac:dyDescent="0.2">
      <c r="F1476" s="64"/>
      <c r="G1476" s="64"/>
      <c r="K1476" s="27">
        <v>6.5</v>
      </c>
      <c r="L1476" s="27"/>
    </row>
    <row r="1477" spans="1:14" x14ac:dyDescent="0.2">
      <c r="F1477" s="64"/>
      <c r="G1477" s="64" t="str">
        <f>N1478&amp;";"&amp;N1479&amp;";"&amp;O1480&amp;";"&amp;O1481&amp;";"&amp;O1482</f>
        <v>Excessive nitrogen can delay tuber set, increase disease pressure, and have a negative effect on tuber specific gravity and storability. Further inputs should be justified on the basis of tissue analysis.;;;;</v>
      </c>
      <c r="K1477" s="27"/>
      <c r="L1477" s="27"/>
      <c r="M1477" s="20" t="s">
        <v>10</v>
      </c>
    </row>
    <row r="1478" spans="1:14" x14ac:dyDescent="0.2">
      <c r="F1478" s="64"/>
      <c r="G1478" s="64"/>
      <c r="K1478" s="27"/>
      <c r="L1478" s="27"/>
      <c r="N1478" s="20" t="s">
        <v>85</v>
      </c>
    </row>
    <row r="1479" spans="1:14" x14ac:dyDescent="0.2">
      <c r="F1479" s="64"/>
      <c r="G1479" s="64"/>
      <c r="K1479" s="27" t="s">
        <v>5</v>
      </c>
      <c r="L1479" s="27"/>
    </row>
    <row r="1480" spans="1:14" x14ac:dyDescent="0.2">
      <c r="F1480" s="64"/>
      <c r="G1480" s="64" t="str">
        <f>N1481&amp;";"&amp;N1482&amp;";"&amp;O1483&amp;";"&amp;O1484&amp;";"&amp;O1485</f>
        <v>Excessive nitrogen can delay tuber set, increase disease pressure, and have a negative effect on tuber specific gravity and storability. Further inputs should be justified on the basis of tissue analysis.;;;;</v>
      </c>
      <c r="K1480" s="27"/>
      <c r="L1480" s="27"/>
      <c r="M1480" s="20" t="s">
        <v>11</v>
      </c>
    </row>
    <row r="1481" spans="1:14" x14ac:dyDescent="0.2">
      <c r="F1481" s="64"/>
      <c r="G1481" s="64"/>
      <c r="K1481" s="27"/>
      <c r="L1481" s="27"/>
      <c r="N1481" s="20" t="s">
        <v>85</v>
      </c>
    </row>
    <row r="1482" spans="1:14" x14ac:dyDescent="0.2">
      <c r="A1482" s="64" t="str">
        <f>G1485</f>
        <v>Normal Level;;;;</v>
      </c>
      <c r="B1482" s="64" t="str">
        <f>G1488</f>
        <v>Normal Level;;;;</v>
      </c>
      <c r="C1482" s="64" t="str">
        <f>G1491</f>
        <v>Normal Level;;;;</v>
      </c>
      <c r="D1482" s="64" t="str">
        <f>G1494</f>
        <v>Normal Level;;;;</v>
      </c>
      <c r="E1482" s="64" t="str">
        <f>G1497</f>
        <v>A high level should not present problems for this crop and may be caused by pesticide residue.;;;;</v>
      </c>
      <c r="F1482" s="64" t="str">
        <f>G1500</f>
        <v>A high level should not present problems for this crop and may be caused by pesticide residue.;;;;</v>
      </c>
      <c r="G1482" s="64"/>
      <c r="I1482" s="20" t="s">
        <v>24</v>
      </c>
    </row>
    <row r="1483" spans="1:14" x14ac:dyDescent="0.2">
      <c r="F1483" s="64"/>
      <c r="G1483" s="64"/>
      <c r="J1483" s="20" t="s">
        <v>14</v>
      </c>
    </row>
    <row r="1484" spans="1:14" x14ac:dyDescent="0.2">
      <c r="F1484" s="64"/>
      <c r="G1484" s="64"/>
      <c r="K1484" s="27">
        <v>0</v>
      </c>
      <c r="L1484" s="27"/>
    </row>
    <row r="1485" spans="1:14" x14ac:dyDescent="0.2">
      <c r="F1485" s="64"/>
      <c r="G1485" s="64" t="str">
        <f>N1486&amp;";"&amp;N1487&amp;";"&amp;O1488&amp;";"&amp;O1489&amp;";"&amp;O1490</f>
        <v>Normal Level;;;;</v>
      </c>
      <c r="K1485" s="27"/>
      <c r="L1485" s="27"/>
      <c r="M1485" s="20" t="s">
        <v>6</v>
      </c>
    </row>
    <row r="1486" spans="1:14" x14ac:dyDescent="0.2">
      <c r="F1486" s="64"/>
      <c r="G1486" s="64"/>
      <c r="K1486" s="27"/>
      <c r="L1486" s="27"/>
      <c r="N1486" s="1" t="s">
        <v>86</v>
      </c>
    </row>
    <row r="1487" spans="1:14" x14ac:dyDescent="0.2">
      <c r="F1487" s="64"/>
      <c r="G1487" s="64"/>
      <c r="K1487" s="27">
        <v>0</v>
      </c>
      <c r="L1487" s="27"/>
    </row>
    <row r="1488" spans="1:14" x14ac:dyDescent="0.2">
      <c r="F1488" s="64"/>
      <c r="G1488" s="64" t="str">
        <f>N1489&amp;";"&amp;N1490&amp;";"&amp;O1491&amp;";"&amp;O1492&amp;";"&amp;O1493</f>
        <v>Normal Level;;;;</v>
      </c>
      <c r="K1488" s="27"/>
      <c r="L1488" s="27"/>
      <c r="M1488" s="20" t="s">
        <v>7</v>
      </c>
    </row>
    <row r="1489" spans="1:14" x14ac:dyDescent="0.2">
      <c r="F1489" s="64"/>
      <c r="G1489" s="64"/>
      <c r="K1489" s="27"/>
      <c r="L1489" s="27"/>
      <c r="N1489" s="1" t="s">
        <v>86</v>
      </c>
    </row>
    <row r="1490" spans="1:14" x14ac:dyDescent="0.2">
      <c r="F1490" s="64"/>
      <c r="G1490" s="64"/>
      <c r="K1490" s="27">
        <v>0</v>
      </c>
      <c r="L1490" s="27"/>
    </row>
    <row r="1491" spans="1:14" x14ac:dyDescent="0.2">
      <c r="F1491" s="64"/>
      <c r="G1491" s="64" t="str">
        <f>N1492&amp;";"&amp;N1493&amp;";"&amp;O1494&amp;";"&amp;O1495&amp;";"&amp;O1496</f>
        <v>Normal Level;;;;</v>
      </c>
      <c r="K1491" s="27"/>
      <c r="L1491" s="27"/>
      <c r="M1491" s="20" t="s">
        <v>8</v>
      </c>
    </row>
    <row r="1492" spans="1:14" x14ac:dyDescent="0.2">
      <c r="F1492" s="64"/>
      <c r="G1492" s="64"/>
      <c r="K1492" s="27"/>
      <c r="L1492" s="27"/>
      <c r="N1492" s="1" t="s">
        <v>86</v>
      </c>
    </row>
    <row r="1493" spans="1:14" x14ac:dyDescent="0.2">
      <c r="F1493" s="64"/>
      <c r="G1493" s="64"/>
      <c r="K1493" s="33">
        <v>0</v>
      </c>
      <c r="L1493" s="33">
        <v>500</v>
      </c>
    </row>
    <row r="1494" spans="1:14" x14ac:dyDescent="0.2">
      <c r="F1494" s="64"/>
      <c r="G1494" s="64" t="str">
        <f>N1495&amp;";"&amp;N1496&amp;";"&amp;O1497&amp;";"&amp;O1498&amp;";"&amp;O1499</f>
        <v>Normal Level;;;;</v>
      </c>
      <c r="K1494" s="27"/>
      <c r="L1494" s="27"/>
      <c r="M1494" s="20" t="s">
        <v>9</v>
      </c>
    </row>
    <row r="1495" spans="1:14" x14ac:dyDescent="0.2">
      <c r="F1495" s="64"/>
      <c r="G1495" s="64"/>
      <c r="K1495" s="27"/>
      <c r="L1495" s="27"/>
      <c r="N1495" s="1" t="s">
        <v>86</v>
      </c>
    </row>
    <row r="1496" spans="1:14" x14ac:dyDescent="0.2">
      <c r="F1496" s="64"/>
      <c r="G1496" s="64"/>
      <c r="K1496" s="27">
        <v>500</v>
      </c>
      <c r="L1496" s="27"/>
    </row>
    <row r="1497" spans="1:14" x14ac:dyDescent="0.2">
      <c r="F1497" s="64"/>
      <c r="G1497" s="64" t="str">
        <f>N1498&amp;";"&amp;N1499&amp;";"&amp;O1500&amp;";"&amp;O1501&amp;";"&amp;O1502</f>
        <v>A high level should not present problems for this crop and may be caused by pesticide residue.;;;;</v>
      </c>
      <c r="K1497" s="27"/>
      <c r="L1497" s="27"/>
      <c r="M1497" s="20" t="s">
        <v>10</v>
      </c>
    </row>
    <row r="1498" spans="1:14" x14ac:dyDescent="0.2">
      <c r="F1498" s="64"/>
      <c r="G1498" s="64"/>
      <c r="K1498" s="27"/>
      <c r="L1498" s="27"/>
      <c r="N1498" s="1" t="s">
        <v>87</v>
      </c>
    </row>
    <row r="1499" spans="1:14" x14ac:dyDescent="0.2">
      <c r="F1499" s="64"/>
      <c r="G1499" s="64"/>
      <c r="K1499" s="27" t="s">
        <v>5</v>
      </c>
      <c r="L1499" s="27"/>
    </row>
    <row r="1500" spans="1:14" x14ac:dyDescent="0.2">
      <c r="F1500" s="64"/>
      <c r="G1500" s="64" t="str">
        <f>N1501&amp;";"&amp;N1502&amp;";"&amp;O1503&amp;";"&amp;O1504&amp;";"&amp;O1505</f>
        <v>A high level should not present problems for this crop and may be caused by pesticide residue.;;;;</v>
      </c>
      <c r="K1500" s="27"/>
      <c r="L1500" s="27"/>
      <c r="M1500" s="20" t="s">
        <v>11</v>
      </c>
    </row>
    <row r="1501" spans="1:14" x14ac:dyDescent="0.2">
      <c r="F1501" s="64"/>
      <c r="G1501" s="64"/>
      <c r="N1501" s="1" t="s">
        <v>87</v>
      </c>
    </row>
    <row r="1502" spans="1:14" x14ac:dyDescent="0.2">
      <c r="A1502" s="64" t="str">
        <f>G1505</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502" s="64" t="str">
        <f>G1512</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502" s="64" t="str">
        <f>G1519</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502" s="64" t="str">
        <f>G1526</f>
        <v>Monitor crop with petiole analysis.;;;;</v>
      </c>
      <c r="E1502" s="64" t="str">
        <f>G1529</f>
        <v>Excessive nitrogen can delay tuber set, increase disease pressure, and have a negative effect on tuber specific gravity and storability. Further inputs should be justified on the basis of tissue analysis.;;;;</v>
      </c>
      <c r="F1502" s="64" t="str">
        <f>G1532</f>
        <v>Excessive nitrogen can delay tuber set, increase disease pressure, and have a negative effect on tuber specific gravity and storability. Further inputs should be justified on the basis of tissue analysis.;;;;</v>
      </c>
      <c r="G1502" s="64"/>
      <c r="I1502" s="20" t="s">
        <v>25</v>
      </c>
    </row>
    <row r="1503" spans="1:14" x14ac:dyDescent="0.2">
      <c r="F1503" s="64"/>
      <c r="G1503" s="64"/>
      <c r="J1503" s="20" t="s">
        <v>4</v>
      </c>
    </row>
    <row r="1504" spans="1:14" x14ac:dyDescent="0.2">
      <c r="F1504" s="64"/>
      <c r="G1504" s="64"/>
      <c r="K1504" s="27">
        <v>0.79500000000000004</v>
      </c>
      <c r="L1504" s="27"/>
    </row>
    <row r="1505" spans="6:15" x14ac:dyDescent="0.2">
      <c r="F1505" s="64"/>
      <c r="G1505" s="64" t="str">
        <f>N1506&amp;";"&amp;N1507&amp;";"&amp;O1508&amp;";"&amp;O1509&amp;";"&amp;O1510</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505" s="27"/>
      <c r="L1505" s="27"/>
      <c r="M1505" s="20" t="s">
        <v>6</v>
      </c>
    </row>
    <row r="1506" spans="6:15" x14ac:dyDescent="0.2">
      <c r="F1506" s="64"/>
      <c r="G1506" s="64"/>
      <c r="K1506" s="27"/>
      <c r="L1506" s="27"/>
      <c r="N1506" s="20" t="s">
        <v>84</v>
      </c>
    </row>
    <row r="1507" spans="6:15" x14ac:dyDescent="0.2">
      <c r="F1507" s="64"/>
      <c r="G1507" s="64"/>
      <c r="K1507" s="27"/>
      <c r="L1507" s="27"/>
      <c r="N1507" s="64" t="s">
        <v>81</v>
      </c>
      <c r="O1507" s="64"/>
    </row>
    <row r="1508" spans="6:15" x14ac:dyDescent="0.2">
      <c r="F1508" s="64"/>
      <c r="G1508" s="64"/>
      <c r="K1508" s="27"/>
      <c r="L1508" s="27"/>
      <c r="N1508" s="64"/>
      <c r="O1508" s="64" t="s">
        <v>220</v>
      </c>
    </row>
    <row r="1509" spans="6:15" s="64" customFormat="1" x14ac:dyDescent="0.2">
      <c r="K1509" s="43"/>
      <c r="L1509" s="43"/>
      <c r="O1509" s="64" t="s">
        <v>217</v>
      </c>
    </row>
    <row r="1510" spans="6:15" x14ac:dyDescent="0.2">
      <c r="F1510" s="64"/>
      <c r="G1510" s="64"/>
      <c r="K1510" s="27"/>
      <c r="L1510" s="27"/>
      <c r="N1510" s="64"/>
      <c r="O1510" s="64" t="s">
        <v>79</v>
      </c>
    </row>
    <row r="1511" spans="6:15" x14ac:dyDescent="0.2">
      <c r="F1511" s="64"/>
      <c r="G1511" s="64"/>
      <c r="K1511" s="33">
        <v>0.79500000000000004</v>
      </c>
      <c r="L1511" s="33">
        <v>1.1924999999999999</v>
      </c>
      <c r="N1511" s="64"/>
      <c r="O1511" s="64"/>
    </row>
    <row r="1512" spans="6:15" x14ac:dyDescent="0.2">
      <c r="F1512" s="64"/>
      <c r="G1512" s="64" t="str">
        <f>N1513&amp;";"&amp;N1514&amp;";"&amp;O1515&amp;";"&amp;O1516&amp;";"&amp;O1517</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512" s="27"/>
      <c r="L1512" s="27"/>
      <c r="M1512" s="20" t="s">
        <v>7</v>
      </c>
      <c r="N1512" s="64"/>
      <c r="O1512" s="64"/>
    </row>
    <row r="1513" spans="6:15" x14ac:dyDescent="0.2">
      <c r="F1513" s="64"/>
      <c r="G1513" s="64"/>
      <c r="K1513" s="27"/>
      <c r="L1513" s="27"/>
      <c r="N1513" s="64" t="s">
        <v>84</v>
      </c>
      <c r="O1513" s="64"/>
    </row>
    <row r="1514" spans="6:15" x14ac:dyDescent="0.2">
      <c r="F1514" s="64"/>
      <c r="G1514" s="64"/>
      <c r="K1514" s="27"/>
      <c r="L1514" s="27"/>
      <c r="N1514" s="64" t="s">
        <v>81</v>
      </c>
      <c r="O1514" s="64"/>
    </row>
    <row r="1515" spans="6:15" x14ac:dyDescent="0.2">
      <c r="F1515" s="64"/>
      <c r="G1515" s="64"/>
      <c r="K1515" s="27"/>
      <c r="L1515" s="27"/>
      <c r="N1515" s="64"/>
      <c r="O1515" s="64" t="s">
        <v>221</v>
      </c>
    </row>
    <row r="1516" spans="6:15" s="64" customFormat="1" x14ac:dyDescent="0.2">
      <c r="K1516" s="43"/>
      <c r="L1516" s="43"/>
      <c r="O1516" s="64" t="s">
        <v>217</v>
      </c>
    </row>
    <row r="1517" spans="6:15" x14ac:dyDescent="0.2">
      <c r="F1517" s="64"/>
      <c r="G1517" s="64"/>
      <c r="K1517" s="27"/>
      <c r="L1517" s="27"/>
      <c r="N1517" s="64"/>
      <c r="O1517" s="64" t="s">
        <v>79</v>
      </c>
    </row>
    <row r="1518" spans="6:15" x14ac:dyDescent="0.2">
      <c r="F1518" s="64"/>
      <c r="G1518" s="64"/>
      <c r="K1518" s="33">
        <v>1.1924999999999999</v>
      </c>
      <c r="L1518" s="33">
        <v>1.59</v>
      </c>
      <c r="N1518" s="64"/>
      <c r="O1518" s="64"/>
    </row>
    <row r="1519" spans="6:15" x14ac:dyDescent="0.2">
      <c r="F1519" s="64"/>
      <c r="G1519" s="64" t="str">
        <f>N1520&amp;";"&amp;N1521&amp;";"&amp;O1522&amp;";"&amp;O1523&amp;";"&amp;O1524</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519" s="27"/>
      <c r="L1519" s="27"/>
      <c r="M1519" s="20" t="s">
        <v>8</v>
      </c>
      <c r="N1519" s="64"/>
      <c r="O1519" s="64"/>
    </row>
    <row r="1520" spans="6:15" x14ac:dyDescent="0.2">
      <c r="F1520" s="64"/>
      <c r="G1520" s="64"/>
      <c r="K1520" s="27"/>
      <c r="L1520" s="27"/>
      <c r="N1520" s="64" t="s">
        <v>84</v>
      </c>
      <c r="O1520" s="64"/>
    </row>
    <row r="1521" spans="1:15" x14ac:dyDescent="0.2">
      <c r="F1521" s="64"/>
      <c r="G1521" s="64"/>
      <c r="K1521" s="27"/>
      <c r="L1521" s="27"/>
      <c r="N1521" s="64" t="s">
        <v>81</v>
      </c>
      <c r="O1521" s="64"/>
    </row>
    <row r="1522" spans="1:15" x14ac:dyDescent="0.2">
      <c r="F1522" s="64"/>
      <c r="G1522" s="64"/>
      <c r="K1522" s="27"/>
      <c r="L1522" s="27"/>
      <c r="N1522" s="64"/>
      <c r="O1522" s="64" t="s">
        <v>222</v>
      </c>
    </row>
    <row r="1523" spans="1:15" s="64" customFormat="1" x14ac:dyDescent="0.2">
      <c r="K1523" s="43"/>
      <c r="L1523" s="43"/>
      <c r="O1523" s="64" t="s">
        <v>217</v>
      </c>
    </row>
    <row r="1524" spans="1:15" x14ac:dyDescent="0.2">
      <c r="F1524" s="64"/>
      <c r="G1524" s="64"/>
      <c r="K1524" s="27"/>
      <c r="L1524" s="27"/>
      <c r="N1524" s="64"/>
      <c r="O1524" s="64" t="s">
        <v>79</v>
      </c>
    </row>
    <row r="1525" spans="1:15" x14ac:dyDescent="0.2">
      <c r="F1525" s="64"/>
      <c r="G1525" s="64"/>
      <c r="K1525" s="33">
        <v>1.59</v>
      </c>
      <c r="L1525" s="33">
        <v>2.9</v>
      </c>
    </row>
    <row r="1526" spans="1:15" x14ac:dyDescent="0.2">
      <c r="F1526" s="64"/>
      <c r="G1526" s="64" t="str">
        <f>N1527&amp;";"&amp;N1528&amp;";"&amp;O1529&amp;";"&amp;O1530&amp;";"&amp;O1531</f>
        <v>Monitor crop with petiole analysis.;;;;</v>
      </c>
      <c r="K1526" s="27"/>
      <c r="L1526" s="27"/>
      <c r="M1526" s="20" t="s">
        <v>9</v>
      </c>
    </row>
    <row r="1527" spans="1:15" x14ac:dyDescent="0.2">
      <c r="F1527" s="64"/>
      <c r="G1527" s="64"/>
      <c r="K1527" s="27"/>
      <c r="L1527" s="27"/>
      <c r="N1527" s="20" t="s">
        <v>76</v>
      </c>
    </row>
    <row r="1528" spans="1:15" x14ac:dyDescent="0.2">
      <c r="F1528" s="64"/>
      <c r="G1528" s="64"/>
      <c r="K1528" s="27">
        <v>2.9</v>
      </c>
      <c r="L1528" s="27"/>
    </row>
    <row r="1529" spans="1:15" x14ac:dyDescent="0.2">
      <c r="F1529" s="64"/>
      <c r="G1529" s="64" t="str">
        <f>N1530&amp;";"&amp;N1531&amp;";"&amp;O1532&amp;";"&amp;O1533&amp;";"&amp;O1534</f>
        <v>Excessive nitrogen can delay tuber set, increase disease pressure, and have a negative effect on tuber specific gravity and storability. Further inputs should be justified on the basis of tissue analysis.;;;;</v>
      </c>
      <c r="K1529" s="27"/>
      <c r="L1529" s="27"/>
      <c r="M1529" s="20" t="s">
        <v>10</v>
      </c>
    </row>
    <row r="1530" spans="1:15" x14ac:dyDescent="0.2">
      <c r="F1530" s="64"/>
      <c r="G1530" s="64"/>
      <c r="K1530" s="27"/>
      <c r="L1530" s="27"/>
      <c r="N1530" s="20" t="s">
        <v>85</v>
      </c>
    </row>
    <row r="1531" spans="1:15" x14ac:dyDescent="0.2">
      <c r="F1531" s="64"/>
      <c r="G1531" s="64"/>
      <c r="K1531" s="27" t="s">
        <v>5</v>
      </c>
      <c r="L1531" s="27"/>
    </row>
    <row r="1532" spans="1:15" x14ac:dyDescent="0.2">
      <c r="F1532" s="64"/>
      <c r="G1532" s="64" t="str">
        <f>N1533&amp;";"&amp;N1534&amp;";"&amp;O1535&amp;";"&amp;O1536&amp;";"&amp;O1537</f>
        <v>Excessive nitrogen can delay tuber set, increase disease pressure, and have a negative effect on tuber specific gravity and storability. Further inputs should be justified on the basis of tissue analysis.;;;;</v>
      </c>
      <c r="K1532" s="27"/>
      <c r="L1532" s="27"/>
      <c r="M1532" s="20" t="s">
        <v>11</v>
      </c>
    </row>
    <row r="1533" spans="1:15" x14ac:dyDescent="0.2">
      <c r="F1533" s="64"/>
      <c r="G1533" s="64"/>
      <c r="N1533" s="20" t="s">
        <v>85</v>
      </c>
    </row>
    <row r="1534" spans="1:15" x14ac:dyDescent="0.2">
      <c r="A1534" s="64" t="str">
        <f>G1537</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534" s="64" t="str">
        <f>G1544</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534" s="64" t="str">
        <f>G1551</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534" s="64" t="str">
        <f>G1558</f>
        <v>Monitor crop with petiole analysis.;;;;</v>
      </c>
      <c r="E1534" s="64" t="str">
        <f>G1561</f>
        <v>Excessive nitrogen can delay tuber set, increase disease pressure, and have a negative effect on tuber specific gravity and storability. Further inputs should be justified on the basis of tissue analysis.;;;;</v>
      </c>
      <c r="F1534" s="64" t="str">
        <f>G1564</f>
        <v>Excessive nitrogen can delay tuber set, increase disease pressure, and have a negative effect on tuber specific gravity and storability. Further inputs should be justified on the basis of tissue analysis.;;;;</v>
      </c>
      <c r="G1534" s="64"/>
      <c r="I1534" s="20" t="s">
        <v>26</v>
      </c>
    </row>
    <row r="1535" spans="1:15" x14ac:dyDescent="0.2">
      <c r="F1535" s="64"/>
      <c r="G1535" s="64"/>
      <c r="J1535" s="20" t="s">
        <v>14</v>
      </c>
    </row>
    <row r="1536" spans="1:15" x14ac:dyDescent="0.2">
      <c r="F1536" s="64"/>
      <c r="G1536" s="64"/>
      <c r="K1536" s="20" t="s">
        <v>5</v>
      </c>
    </row>
    <row r="1537" spans="6:15" x14ac:dyDescent="0.2">
      <c r="F1537" s="64"/>
      <c r="G1537" s="64" t="str">
        <f>N1538&amp;";"&amp;N1539&amp;";"&amp;O1540&amp;";"&amp;O1541&amp;";"&amp;O1542</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M1537" s="20" t="s">
        <v>6</v>
      </c>
    </row>
    <row r="1538" spans="6:15" x14ac:dyDescent="0.2">
      <c r="F1538" s="64"/>
      <c r="G1538" s="64"/>
      <c r="N1538" s="20" t="s">
        <v>84</v>
      </c>
    </row>
    <row r="1539" spans="6:15" x14ac:dyDescent="0.2">
      <c r="F1539" s="64"/>
      <c r="G1539" s="64"/>
      <c r="N1539" s="64" t="s">
        <v>81</v>
      </c>
      <c r="O1539" s="64"/>
    </row>
    <row r="1540" spans="6:15" x14ac:dyDescent="0.2">
      <c r="F1540" s="64"/>
      <c r="G1540" s="64"/>
      <c r="N1540" s="64"/>
      <c r="O1540" s="64" t="s">
        <v>220</v>
      </c>
    </row>
    <row r="1541" spans="6:15" s="64" customFormat="1" x14ac:dyDescent="0.2">
      <c r="O1541" s="64" t="s">
        <v>217</v>
      </c>
    </row>
    <row r="1542" spans="6:15" x14ac:dyDescent="0.2">
      <c r="F1542" s="64"/>
      <c r="G1542" s="64"/>
      <c r="N1542" s="64"/>
      <c r="O1542" s="64" t="s">
        <v>79</v>
      </c>
    </row>
    <row r="1543" spans="6:15" x14ac:dyDescent="0.2">
      <c r="F1543" s="64"/>
      <c r="G1543" s="64"/>
      <c r="K1543" s="20" t="s">
        <v>5</v>
      </c>
      <c r="N1543" s="64"/>
      <c r="O1543" s="64"/>
    </row>
    <row r="1544" spans="6:15" x14ac:dyDescent="0.2">
      <c r="F1544" s="64"/>
      <c r="G1544" s="64" t="str">
        <f>N1545&amp;";"&amp;N1546&amp;";"&amp;O1547&amp;";"&amp;O1548&amp;";"&amp;O1549</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M1544" s="20" t="s">
        <v>7</v>
      </c>
      <c r="N1544" s="64"/>
      <c r="O1544" s="64"/>
    </row>
    <row r="1545" spans="6:15" x14ac:dyDescent="0.2">
      <c r="F1545" s="64"/>
      <c r="G1545" s="64"/>
      <c r="N1545" s="64" t="s">
        <v>84</v>
      </c>
      <c r="O1545" s="64"/>
    </row>
    <row r="1546" spans="6:15" x14ac:dyDescent="0.2">
      <c r="F1546" s="64"/>
      <c r="G1546" s="64"/>
      <c r="N1546" s="64" t="s">
        <v>81</v>
      </c>
      <c r="O1546" s="64"/>
    </row>
    <row r="1547" spans="6:15" x14ac:dyDescent="0.2">
      <c r="F1547" s="64"/>
      <c r="G1547" s="64"/>
      <c r="N1547" s="64"/>
      <c r="O1547" s="64" t="s">
        <v>221</v>
      </c>
    </row>
    <row r="1548" spans="6:15" s="64" customFormat="1" x14ac:dyDescent="0.2">
      <c r="O1548" s="64" t="s">
        <v>217</v>
      </c>
    </row>
    <row r="1549" spans="6:15" x14ac:dyDescent="0.2">
      <c r="F1549" s="64"/>
      <c r="G1549" s="64"/>
      <c r="N1549" s="64"/>
      <c r="O1549" s="64" t="s">
        <v>79</v>
      </c>
    </row>
    <row r="1550" spans="6:15" x14ac:dyDescent="0.2">
      <c r="F1550" s="64"/>
      <c r="G1550" s="64"/>
      <c r="K1550" s="20" t="s">
        <v>5</v>
      </c>
      <c r="N1550" s="64"/>
      <c r="O1550" s="64"/>
    </row>
    <row r="1551" spans="6:15" x14ac:dyDescent="0.2">
      <c r="F1551" s="64"/>
      <c r="G1551" s="64" t="str">
        <f>N1552&amp;";"&amp;N1553&amp;";"&amp;O1554&amp;";"&amp;O1555&amp;";"&amp;O1556</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M1551" s="20" t="s">
        <v>8</v>
      </c>
      <c r="N1551" s="64"/>
      <c r="O1551" s="64"/>
    </row>
    <row r="1552" spans="6:15" x14ac:dyDescent="0.2">
      <c r="F1552" s="64"/>
      <c r="G1552" s="64"/>
      <c r="N1552" s="64" t="s">
        <v>84</v>
      </c>
      <c r="O1552" s="64"/>
    </row>
    <row r="1553" spans="1:15" x14ac:dyDescent="0.2">
      <c r="F1553" s="64"/>
      <c r="G1553" s="64"/>
      <c r="N1553" s="64" t="s">
        <v>81</v>
      </c>
      <c r="O1553" s="64"/>
    </row>
    <row r="1554" spans="1:15" x14ac:dyDescent="0.2">
      <c r="F1554" s="64"/>
      <c r="G1554" s="64"/>
      <c r="N1554" s="64"/>
      <c r="O1554" s="64" t="s">
        <v>222</v>
      </c>
    </row>
    <row r="1555" spans="1:15" s="64" customFormat="1" x14ac:dyDescent="0.2">
      <c r="O1555" s="64" t="s">
        <v>217</v>
      </c>
    </row>
    <row r="1556" spans="1:15" x14ac:dyDescent="0.2">
      <c r="F1556" s="64"/>
      <c r="G1556" s="64"/>
      <c r="N1556" s="64"/>
      <c r="O1556" s="64" t="s">
        <v>79</v>
      </c>
    </row>
    <row r="1557" spans="1:15" x14ac:dyDescent="0.2">
      <c r="F1557" s="64"/>
      <c r="G1557" s="64"/>
      <c r="K1557" s="20" t="s">
        <v>5</v>
      </c>
    </row>
    <row r="1558" spans="1:15" x14ac:dyDescent="0.2">
      <c r="F1558" s="64"/>
      <c r="G1558" s="64" t="str">
        <f>N1559&amp;";"&amp;N1560&amp;";"&amp;O1561&amp;";"&amp;O1562&amp;";"&amp;O1563</f>
        <v>Monitor crop with petiole analysis.;;;;</v>
      </c>
      <c r="M1558" s="20" t="s">
        <v>9</v>
      </c>
    </row>
    <row r="1559" spans="1:15" x14ac:dyDescent="0.2">
      <c r="F1559" s="64"/>
      <c r="G1559" s="64"/>
      <c r="N1559" s="20" t="s">
        <v>76</v>
      </c>
    </row>
    <row r="1560" spans="1:15" x14ac:dyDescent="0.2">
      <c r="F1560" s="64"/>
      <c r="G1560" s="64"/>
      <c r="K1560" s="20" t="s">
        <v>5</v>
      </c>
    </row>
    <row r="1561" spans="1:15" x14ac:dyDescent="0.2">
      <c r="F1561" s="64"/>
      <c r="G1561" s="64" t="str">
        <f>N1562&amp;";"&amp;N1563&amp;";"&amp;O1564&amp;";"&amp;O1565&amp;";"&amp;O1566</f>
        <v>Excessive nitrogen can delay tuber set, increase disease pressure, and have a negative effect on tuber specific gravity and storability. Further inputs should be justified on the basis of tissue analysis.;;;;</v>
      </c>
      <c r="M1561" s="20" t="s">
        <v>10</v>
      </c>
    </row>
    <row r="1562" spans="1:15" x14ac:dyDescent="0.2">
      <c r="F1562" s="64"/>
      <c r="G1562" s="64"/>
      <c r="N1562" s="20" t="s">
        <v>85</v>
      </c>
    </row>
    <row r="1563" spans="1:15" x14ac:dyDescent="0.2">
      <c r="F1563" s="64"/>
      <c r="G1563" s="64"/>
      <c r="K1563" s="20" t="s">
        <v>5</v>
      </c>
    </row>
    <row r="1564" spans="1:15" x14ac:dyDescent="0.2">
      <c r="F1564" s="64"/>
      <c r="G1564" s="64" t="str">
        <f>N1565&amp;";"&amp;N1566&amp;";"&amp;O1567&amp;";"&amp;O1568&amp;";"&amp;O1569</f>
        <v>Excessive nitrogen can delay tuber set, increase disease pressure, and have a negative effect on tuber specific gravity and storability. Further inputs should be justified on the basis of tissue analysis.;;;;</v>
      </c>
      <c r="M1564" s="20" t="s">
        <v>11</v>
      </c>
    </row>
    <row r="1565" spans="1:15" x14ac:dyDescent="0.2">
      <c r="F1565" s="64"/>
      <c r="G1565" s="64"/>
      <c r="N1565" s="20" t="s">
        <v>85</v>
      </c>
    </row>
    <row r="1566" spans="1:15" collapsed="1" x14ac:dyDescent="0.2">
      <c r="G1566" s="20" t="s">
        <v>118</v>
      </c>
    </row>
    <row r="1567" spans="1:15" x14ac:dyDescent="0.2">
      <c r="F1567" s="64"/>
      <c r="G1567" s="64"/>
      <c r="H1567" s="20" t="s">
        <v>53</v>
      </c>
    </row>
    <row r="1568" spans="1:15" x14ac:dyDescent="0.2">
      <c r="A1568" s="64" t="str">
        <f>G1571</f>
        <v>Calcium deficiency causes internal browning and hollow tubers;YaraVita STOPIT;5L/ha;Water rate: 200L/ha;Required based on petiole results;YaraVita BORTRAC;;Water rate: 200L/ha;Required based on petiole results</v>
      </c>
      <c r="B1568" s="64" t="str">
        <f>G1582</f>
        <v>Calcium deficiency causes internal browning and hollow tubers;YaraVita STOPIT;5L/ha;Water rate: 200L/ha;Required based on petiole results;YaraVita BORTRAC;;Water rate: 200L/ha;Required based on petiole results</v>
      </c>
      <c r="C1568" s="64" t="str">
        <f>G1593</f>
        <v>Calcium deficiency causes internal browning and hollow tubers;YaraVita STOPIT;5L/ha;Water rate: 200L/ha;Required based on petiole results;YaraVita BORTRAC;;Water rate: 200L/ha;Required based on petiole results</v>
      </c>
      <c r="D1568" s="64" t="str">
        <f>G1604</f>
        <v>Apply maintenance levels for Calcium;YaraVita STOPIT;5L/ha;Water rate: 200L/ha;Required based on petiole results</v>
      </c>
      <c r="E1568" s="64" t="str">
        <f>G1611</f>
        <v>High levels of calcium should not create problems for potato;;;;</v>
      </c>
      <c r="F1568" s="64" t="str">
        <f>G1614</f>
        <v>Very high levels of calcium should not create problems for potato;;;;</v>
      </c>
      <c r="G1568" s="64"/>
      <c r="I1568" s="20" t="s">
        <v>3</v>
      </c>
    </row>
    <row r="1569" spans="6:15" x14ac:dyDescent="0.2">
      <c r="F1569" s="64"/>
      <c r="G1569" s="64"/>
      <c r="J1569" s="20" t="s">
        <v>4</v>
      </c>
    </row>
    <row r="1570" spans="6:15" x14ac:dyDescent="0.2">
      <c r="F1570" s="64"/>
      <c r="G1570" s="64"/>
      <c r="K1570" s="27">
        <v>0.375</v>
      </c>
      <c r="L1570" s="27"/>
    </row>
    <row r="1571" spans="6:15" x14ac:dyDescent="0.2">
      <c r="F1571" s="64"/>
      <c r="G1571" s="64" t="str">
        <f>N1572&amp;";"&amp;N1573&amp;";"&amp;O1574&amp;";"&amp;O1575&amp;";"&amp;O1576&amp;";"&amp;N1577&amp;";"&amp;N1578&amp;";"&amp;O1579&amp;";"&amp;O1580</f>
        <v>Calcium deficiency causes internal browning and hollow tubers;YaraVita STOPIT;5L/ha;Water rate: 200L/ha;Required based on petiole results;YaraVita BORTRAC;;Water rate: 200L/ha;Required based on petiole results</v>
      </c>
      <c r="K1571" s="27"/>
      <c r="L1571" s="27"/>
      <c r="M1571" s="20" t="s">
        <v>6</v>
      </c>
    </row>
    <row r="1572" spans="6:15" x14ac:dyDescent="0.2">
      <c r="F1572" s="64"/>
      <c r="G1572" s="64"/>
      <c r="K1572" s="27"/>
      <c r="L1572" s="27"/>
      <c r="N1572" s="20" t="s">
        <v>43</v>
      </c>
    </row>
    <row r="1573" spans="6:15" x14ac:dyDescent="0.2">
      <c r="F1573" s="64"/>
      <c r="G1573" s="64"/>
      <c r="K1573" s="27"/>
      <c r="L1573" s="27"/>
      <c r="N1573" s="20" t="s">
        <v>44</v>
      </c>
    </row>
    <row r="1574" spans="6:15" x14ac:dyDescent="0.2">
      <c r="F1574" s="64"/>
      <c r="G1574" s="64"/>
      <c r="K1574" s="27"/>
      <c r="L1574" s="27"/>
      <c r="O1574" s="64" t="s">
        <v>216</v>
      </c>
    </row>
    <row r="1575" spans="6:15" s="64" customFormat="1" x14ac:dyDescent="0.2">
      <c r="K1575" s="43"/>
      <c r="L1575" s="43"/>
      <c r="O1575" s="64" t="s">
        <v>217</v>
      </c>
    </row>
    <row r="1576" spans="6:15" x14ac:dyDescent="0.2">
      <c r="F1576" s="64"/>
      <c r="G1576" s="64"/>
      <c r="K1576" s="27"/>
      <c r="L1576" s="27"/>
      <c r="O1576" s="20" t="s">
        <v>54</v>
      </c>
    </row>
    <row r="1577" spans="6:15" x14ac:dyDescent="0.2">
      <c r="F1577" s="64"/>
      <c r="G1577" s="64"/>
      <c r="K1577" s="27"/>
      <c r="L1577" s="27"/>
      <c r="N1577" s="20" t="s">
        <v>47</v>
      </c>
    </row>
    <row r="1578" spans="6:15" x14ac:dyDescent="0.2">
      <c r="F1578" s="64"/>
      <c r="G1578" s="64"/>
      <c r="K1578" s="27"/>
      <c r="L1578" s="27"/>
      <c r="O1578" s="64" t="s">
        <v>219</v>
      </c>
    </row>
    <row r="1579" spans="6:15" s="64" customFormat="1" x14ac:dyDescent="0.2">
      <c r="K1579" s="43"/>
      <c r="L1579" s="43"/>
      <c r="O1579" s="64" t="s">
        <v>217</v>
      </c>
    </row>
    <row r="1580" spans="6:15" x14ac:dyDescent="0.2">
      <c r="F1580" s="64"/>
      <c r="G1580" s="64"/>
      <c r="K1580" s="27"/>
      <c r="L1580" s="27"/>
      <c r="O1580" s="20" t="s">
        <v>54</v>
      </c>
    </row>
    <row r="1581" spans="6:15" x14ac:dyDescent="0.2">
      <c r="F1581" s="64"/>
      <c r="G1581" s="64"/>
      <c r="K1581" s="33">
        <v>0.375</v>
      </c>
      <c r="L1581" s="33">
        <v>0.5625</v>
      </c>
    </row>
    <row r="1582" spans="6:15" x14ac:dyDescent="0.2">
      <c r="F1582" s="64"/>
      <c r="G1582" s="64" t="str">
        <f>N1583&amp;";"&amp;N1584&amp;";"&amp;O1585&amp;";"&amp;O1586&amp;";"&amp;O1587&amp;";"&amp;N1588&amp;";"&amp;N1589&amp;";"&amp;O1590&amp;";"&amp;O1591</f>
        <v>Calcium deficiency causes internal browning and hollow tubers;YaraVita STOPIT;5L/ha;Water rate: 200L/ha;Required based on petiole results;YaraVita BORTRAC;;Water rate: 200L/ha;Required based on petiole results</v>
      </c>
      <c r="K1582" s="27"/>
      <c r="L1582" s="27"/>
      <c r="M1582" s="20" t="s">
        <v>7</v>
      </c>
    </row>
    <row r="1583" spans="6:15" x14ac:dyDescent="0.2">
      <c r="F1583" s="64"/>
      <c r="G1583" s="64"/>
      <c r="K1583" s="27"/>
      <c r="L1583" s="27"/>
      <c r="N1583" s="20" t="s">
        <v>43</v>
      </c>
    </row>
    <row r="1584" spans="6:15" x14ac:dyDescent="0.2">
      <c r="F1584" s="64"/>
      <c r="G1584" s="64"/>
      <c r="K1584" s="27"/>
      <c r="L1584" s="27"/>
      <c r="N1584" s="20" t="s">
        <v>44</v>
      </c>
    </row>
    <row r="1585" spans="6:15" x14ac:dyDescent="0.2">
      <c r="F1585" s="64"/>
      <c r="G1585" s="64"/>
      <c r="K1585" s="27"/>
      <c r="L1585" s="27"/>
      <c r="O1585" s="64" t="s">
        <v>216</v>
      </c>
    </row>
    <row r="1586" spans="6:15" s="64" customFormat="1" x14ac:dyDescent="0.2">
      <c r="K1586" s="43"/>
      <c r="L1586" s="43"/>
      <c r="O1586" s="64" t="s">
        <v>217</v>
      </c>
    </row>
    <row r="1587" spans="6:15" x14ac:dyDescent="0.2">
      <c r="F1587" s="64"/>
      <c r="G1587" s="64"/>
      <c r="K1587" s="27"/>
      <c r="L1587" s="27"/>
      <c r="O1587" s="64" t="s">
        <v>54</v>
      </c>
    </row>
    <row r="1588" spans="6:15" x14ac:dyDescent="0.2">
      <c r="F1588" s="64"/>
      <c r="G1588" s="64"/>
      <c r="K1588" s="27"/>
      <c r="L1588" s="27"/>
      <c r="N1588" s="20" t="s">
        <v>47</v>
      </c>
      <c r="O1588" s="64"/>
    </row>
    <row r="1589" spans="6:15" x14ac:dyDescent="0.2">
      <c r="F1589" s="64"/>
      <c r="G1589" s="64"/>
      <c r="K1589" s="27"/>
      <c r="L1589" s="27"/>
      <c r="O1589" s="64" t="s">
        <v>219</v>
      </c>
    </row>
    <row r="1590" spans="6:15" s="64" customFormat="1" x14ac:dyDescent="0.2">
      <c r="K1590" s="43"/>
      <c r="L1590" s="43"/>
      <c r="O1590" s="64" t="s">
        <v>217</v>
      </c>
    </row>
    <row r="1591" spans="6:15" x14ac:dyDescent="0.2">
      <c r="F1591" s="64"/>
      <c r="G1591" s="64"/>
      <c r="K1591" s="27"/>
      <c r="L1591" s="27"/>
      <c r="O1591" s="64" t="s">
        <v>54</v>
      </c>
    </row>
    <row r="1592" spans="6:15" x14ac:dyDescent="0.2">
      <c r="F1592" s="64"/>
      <c r="G1592" s="64"/>
      <c r="K1592" s="33">
        <v>0.5625</v>
      </c>
      <c r="L1592" s="33">
        <v>0.75</v>
      </c>
    </row>
    <row r="1593" spans="6:15" x14ac:dyDescent="0.2">
      <c r="F1593" s="64"/>
      <c r="G1593" s="64" t="str">
        <f>N1594&amp;";"&amp;N1595&amp;";"&amp;O1596&amp;";"&amp;O1597&amp;";"&amp;O1598&amp;";"&amp;N1599&amp;";"&amp;N1600&amp;";"&amp;O1601&amp;";"&amp;O1602</f>
        <v>Calcium deficiency causes internal browning and hollow tubers;YaraVita STOPIT;5L/ha;Water rate: 200L/ha;Required based on petiole results;YaraVita BORTRAC;;Water rate: 200L/ha;Required based on petiole results</v>
      </c>
      <c r="K1593" s="27"/>
      <c r="L1593" s="27"/>
      <c r="M1593" s="20" t="s">
        <v>8</v>
      </c>
    </row>
    <row r="1594" spans="6:15" x14ac:dyDescent="0.2">
      <c r="F1594" s="64"/>
      <c r="G1594" s="64"/>
      <c r="K1594" s="27"/>
      <c r="L1594" s="27"/>
      <c r="N1594" s="20" t="s">
        <v>43</v>
      </c>
    </row>
    <row r="1595" spans="6:15" x14ac:dyDescent="0.2">
      <c r="F1595" s="64"/>
      <c r="G1595" s="64"/>
      <c r="K1595" s="27"/>
      <c r="L1595" s="27"/>
      <c r="N1595" s="20" t="s">
        <v>44</v>
      </c>
    </row>
    <row r="1596" spans="6:15" x14ac:dyDescent="0.2">
      <c r="F1596" s="64"/>
      <c r="G1596" s="64"/>
      <c r="K1596" s="27"/>
      <c r="L1596" s="27"/>
      <c r="O1596" s="64" t="s">
        <v>216</v>
      </c>
    </row>
    <row r="1597" spans="6:15" s="64" customFormat="1" x14ac:dyDescent="0.2">
      <c r="K1597" s="43"/>
      <c r="L1597" s="43"/>
      <c r="O1597" s="64" t="s">
        <v>217</v>
      </c>
    </row>
    <row r="1598" spans="6:15" x14ac:dyDescent="0.2">
      <c r="F1598" s="64"/>
      <c r="G1598" s="64"/>
      <c r="K1598" s="27"/>
      <c r="L1598" s="27"/>
      <c r="O1598" s="64" t="s">
        <v>54</v>
      </c>
    </row>
    <row r="1599" spans="6:15" x14ac:dyDescent="0.2">
      <c r="F1599" s="64"/>
      <c r="G1599" s="64"/>
      <c r="K1599" s="27"/>
      <c r="L1599" s="27"/>
      <c r="N1599" s="20" t="s">
        <v>47</v>
      </c>
      <c r="O1599" s="64"/>
    </row>
    <row r="1600" spans="6:15" x14ac:dyDescent="0.2">
      <c r="F1600" s="64"/>
      <c r="G1600" s="64"/>
      <c r="K1600" s="27"/>
      <c r="L1600" s="27"/>
      <c r="O1600" s="64" t="s">
        <v>219</v>
      </c>
    </row>
    <row r="1601" spans="1:15" s="64" customFormat="1" x14ac:dyDescent="0.2">
      <c r="K1601" s="43"/>
      <c r="L1601" s="43"/>
      <c r="O1601" s="64" t="s">
        <v>217</v>
      </c>
    </row>
    <row r="1602" spans="1:15" x14ac:dyDescent="0.2">
      <c r="F1602" s="64"/>
      <c r="G1602" s="64"/>
      <c r="K1602" s="27"/>
      <c r="L1602" s="27"/>
      <c r="O1602" s="64" t="s">
        <v>54</v>
      </c>
    </row>
    <row r="1603" spans="1:15" x14ac:dyDescent="0.2">
      <c r="F1603" s="64"/>
      <c r="G1603" s="64"/>
      <c r="K1603" s="33">
        <v>0.75</v>
      </c>
      <c r="L1603" s="33">
        <v>1.5</v>
      </c>
    </row>
    <row r="1604" spans="1:15" x14ac:dyDescent="0.2">
      <c r="F1604" s="64"/>
      <c r="G1604" s="64" t="str">
        <f>N1605&amp;";"&amp;N1606&amp;";"&amp;O1607&amp;";"&amp;O1608&amp;";"&amp;O1609</f>
        <v>Apply maintenance levels for Calcium;YaraVita STOPIT;5L/ha;Water rate: 200L/ha;Required based on petiole results</v>
      </c>
      <c r="K1604" s="27"/>
      <c r="L1604" s="27"/>
      <c r="M1604" s="20" t="s">
        <v>9</v>
      </c>
    </row>
    <row r="1605" spans="1:15" x14ac:dyDescent="0.2">
      <c r="F1605" s="64"/>
      <c r="G1605" s="64"/>
      <c r="K1605" s="27"/>
      <c r="L1605" s="27"/>
      <c r="N1605" s="20" t="s">
        <v>55</v>
      </c>
    </row>
    <row r="1606" spans="1:15" x14ac:dyDescent="0.2">
      <c r="F1606" s="64"/>
      <c r="G1606" s="64"/>
      <c r="K1606" s="27"/>
      <c r="L1606" s="27"/>
      <c r="N1606" s="20" t="s">
        <v>44</v>
      </c>
    </row>
    <row r="1607" spans="1:15" x14ac:dyDescent="0.2">
      <c r="F1607" s="64"/>
      <c r="G1607" s="64"/>
      <c r="K1607" s="27"/>
      <c r="L1607" s="27"/>
      <c r="O1607" s="64" t="s">
        <v>216</v>
      </c>
    </row>
    <row r="1608" spans="1:15" s="64" customFormat="1" x14ac:dyDescent="0.2">
      <c r="K1608" s="43"/>
      <c r="L1608" s="43"/>
      <c r="O1608" s="64" t="s">
        <v>217</v>
      </c>
    </row>
    <row r="1609" spans="1:15" x14ac:dyDescent="0.2">
      <c r="F1609" s="64"/>
      <c r="G1609" s="64"/>
      <c r="K1609" s="27"/>
      <c r="L1609" s="27"/>
      <c r="O1609" s="20" t="s">
        <v>54</v>
      </c>
    </row>
    <row r="1610" spans="1:15" x14ac:dyDescent="0.2">
      <c r="F1610" s="64"/>
      <c r="G1610" s="64"/>
      <c r="K1610" s="27">
        <v>1.5</v>
      </c>
      <c r="L1610" s="27"/>
    </row>
    <row r="1611" spans="1:15" x14ac:dyDescent="0.2">
      <c r="F1611" s="64"/>
      <c r="G1611" s="64" t="str">
        <f>N1612&amp;";"&amp;N1613&amp;";"&amp;O1614&amp;";"&amp;O1615&amp;";"&amp;O1616</f>
        <v>High levels of calcium should not create problems for potato;;;;</v>
      </c>
      <c r="K1611" s="27"/>
      <c r="L1611" s="27"/>
      <c r="M1611" s="20" t="s">
        <v>10</v>
      </c>
    </row>
    <row r="1612" spans="1:15" x14ac:dyDescent="0.2">
      <c r="F1612" s="64"/>
      <c r="G1612" s="64"/>
      <c r="K1612" s="27"/>
      <c r="L1612" s="27"/>
      <c r="N1612" s="20" t="s">
        <v>56</v>
      </c>
    </row>
    <row r="1613" spans="1:15" x14ac:dyDescent="0.2">
      <c r="F1613" s="64"/>
      <c r="G1613" s="64"/>
      <c r="K1613" s="27" t="s">
        <v>5</v>
      </c>
      <c r="L1613" s="27"/>
    </row>
    <row r="1614" spans="1:15" x14ac:dyDescent="0.2">
      <c r="F1614" s="64"/>
      <c r="G1614" s="64" t="str">
        <f>N1615&amp;";"&amp;N1616&amp;";"&amp;O1617&amp;";"&amp;O1618&amp;";"&amp;O1619</f>
        <v>Very high levels of calcium should not create problems for potato;;;;</v>
      </c>
      <c r="M1614" s="20" t="s">
        <v>11</v>
      </c>
    </row>
    <row r="1615" spans="1:15" x14ac:dyDescent="0.2">
      <c r="F1615" s="64"/>
      <c r="G1615" s="64"/>
      <c r="N1615" s="20" t="s">
        <v>51</v>
      </c>
    </row>
    <row r="1616" spans="1:15" x14ac:dyDescent="0.2">
      <c r="A1616" s="64" t="str">
        <f>G1619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1616" s="64" t="str">
        <f>G1626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1616" s="64" t="str">
        <f>G1633</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1616" s="64" t="str">
        <f>G1640</f>
        <v>Good Level;;;;</v>
      </c>
      <c r="E1616" s="64" t="str">
        <f>G1643</f>
        <v>Unusually high level for potato crop.;;;;</v>
      </c>
      <c r="F1616" s="64" t="str">
        <f>G1646</f>
        <v>Unusually high level for potato crop.;;;;</v>
      </c>
      <c r="G1616" s="64"/>
      <c r="I1616" s="20" t="s">
        <v>12</v>
      </c>
    </row>
    <row r="1617" spans="6:15" x14ac:dyDescent="0.2">
      <c r="F1617" s="64"/>
      <c r="G1617" s="64"/>
      <c r="J1617" s="20" t="s">
        <v>4</v>
      </c>
    </row>
    <row r="1618" spans="6:15" x14ac:dyDescent="0.2">
      <c r="F1618" s="64"/>
      <c r="G1618" s="64"/>
      <c r="K1618" s="27">
        <v>0.14499999999999999</v>
      </c>
      <c r="L1618" s="27"/>
    </row>
    <row r="1619" spans="6:15" x14ac:dyDescent="0.2">
      <c r="F1619" s="64"/>
      <c r="G1619" s="64" t="str">
        <f>N1620&amp;";"&amp;N1621&amp;";"&amp;O1622&amp;";"&amp;O1623&amp;";"&amp;O1624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619" s="27"/>
      <c r="L1619" s="27"/>
      <c r="M1619" s="20" t="s">
        <v>6</v>
      </c>
    </row>
    <row r="1620" spans="6:15" x14ac:dyDescent="0.2">
      <c r="F1620" s="64"/>
      <c r="G1620" s="64"/>
      <c r="K1620" s="27"/>
      <c r="L1620" s="27"/>
      <c r="N1620" s="1" t="s">
        <v>92</v>
      </c>
    </row>
    <row r="1621" spans="6:15" x14ac:dyDescent="0.2">
      <c r="F1621" s="64"/>
      <c r="G1621" s="64"/>
      <c r="K1621" s="27"/>
      <c r="L1621" s="27"/>
      <c r="N1621" s="20" t="s">
        <v>94</v>
      </c>
    </row>
    <row r="1622" spans="6:15" x14ac:dyDescent="0.2">
      <c r="F1622" s="64"/>
      <c r="G1622" s="64"/>
      <c r="K1622" s="27"/>
      <c r="L1622" s="27"/>
      <c r="N1622" s="1"/>
      <c r="O1622" s="64" t="s">
        <v>216</v>
      </c>
    </row>
    <row r="1623" spans="6:15" s="64" customFormat="1" x14ac:dyDescent="0.2">
      <c r="K1623" s="43"/>
      <c r="L1623" s="43"/>
      <c r="N1623" s="1"/>
      <c r="O1623" s="64" t="s">
        <v>217</v>
      </c>
    </row>
    <row r="1624" spans="6:15" x14ac:dyDescent="0.2">
      <c r="F1624" s="64"/>
      <c r="G1624" s="64"/>
      <c r="K1624" s="27"/>
      <c r="L1624" s="27"/>
      <c r="N1624" s="1"/>
      <c r="O1624" s="20" t="s">
        <v>95</v>
      </c>
    </row>
    <row r="1625" spans="6:15" x14ac:dyDescent="0.2">
      <c r="F1625" s="64"/>
      <c r="G1625" s="64"/>
      <c r="K1625" s="33">
        <v>0.14499999999999999</v>
      </c>
      <c r="L1625" s="33">
        <v>0.2175</v>
      </c>
      <c r="N1625" s="1"/>
    </row>
    <row r="1626" spans="6:15" x14ac:dyDescent="0.2">
      <c r="F1626" s="64"/>
      <c r="G1626" s="64" t="str">
        <f>N1627&amp;";"&amp;N1628&amp;";"&amp;O1629&amp;";"&amp;O1630&amp;";"&amp;O1631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626" s="27"/>
      <c r="L1626" s="27"/>
      <c r="M1626" s="20" t="s">
        <v>7</v>
      </c>
      <c r="N1626" s="1"/>
    </row>
    <row r="1627" spans="6:15" x14ac:dyDescent="0.2">
      <c r="F1627" s="64"/>
      <c r="G1627" s="64"/>
      <c r="K1627" s="27"/>
      <c r="L1627" s="27"/>
      <c r="N1627" s="1" t="s">
        <v>92</v>
      </c>
    </row>
    <row r="1628" spans="6:15" x14ac:dyDescent="0.2">
      <c r="F1628" s="64"/>
      <c r="G1628" s="64"/>
      <c r="K1628" s="27"/>
      <c r="L1628" s="27"/>
      <c r="N1628" s="20" t="s">
        <v>94</v>
      </c>
    </row>
    <row r="1629" spans="6:15" x14ac:dyDescent="0.2">
      <c r="F1629" s="64"/>
      <c r="G1629" s="64"/>
      <c r="K1629" s="27"/>
      <c r="L1629" s="27"/>
      <c r="N1629" s="1"/>
      <c r="O1629" s="64" t="s">
        <v>216</v>
      </c>
    </row>
    <row r="1630" spans="6:15" s="64" customFormat="1" x14ac:dyDescent="0.2">
      <c r="K1630" s="43"/>
      <c r="L1630" s="43"/>
      <c r="N1630" s="1"/>
      <c r="O1630" s="64" t="s">
        <v>217</v>
      </c>
    </row>
    <row r="1631" spans="6:15" x14ac:dyDescent="0.2">
      <c r="F1631" s="64"/>
      <c r="G1631" s="64"/>
      <c r="K1631" s="27"/>
      <c r="L1631" s="27"/>
      <c r="N1631" s="1"/>
      <c r="O1631" s="20" t="s">
        <v>95</v>
      </c>
    </row>
    <row r="1632" spans="6:15" x14ac:dyDescent="0.2">
      <c r="F1632" s="64"/>
      <c r="G1632" s="64"/>
      <c r="K1632" s="33">
        <v>0.2175</v>
      </c>
      <c r="L1632" s="33">
        <v>0.28999999999999998</v>
      </c>
      <c r="N1632" s="1"/>
    </row>
    <row r="1633" spans="1:15" x14ac:dyDescent="0.2">
      <c r="F1633" s="64"/>
      <c r="G1633" s="64" t="str">
        <f>N1634&amp;";"&amp;N1635&amp;";"&amp;O1636&amp;";"&amp;O1637&amp;";"&amp;O1638</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1633" s="27"/>
      <c r="L1633" s="27"/>
      <c r="M1633" s="20" t="s">
        <v>8</v>
      </c>
      <c r="N1633" s="1"/>
    </row>
    <row r="1634" spans="1:15" x14ac:dyDescent="0.2">
      <c r="F1634" s="64"/>
      <c r="G1634" s="64"/>
      <c r="K1634" s="27"/>
      <c r="L1634" s="27"/>
      <c r="N1634" s="1" t="s">
        <v>92</v>
      </c>
    </row>
    <row r="1635" spans="1:15" x14ac:dyDescent="0.2">
      <c r="F1635" s="64"/>
      <c r="G1635" s="64"/>
      <c r="K1635" s="27"/>
      <c r="L1635" s="27"/>
      <c r="N1635" s="20" t="s">
        <v>94</v>
      </c>
    </row>
    <row r="1636" spans="1:15" x14ac:dyDescent="0.2">
      <c r="F1636" s="64"/>
      <c r="G1636" s="64"/>
      <c r="K1636" s="27"/>
      <c r="L1636" s="27"/>
      <c r="N1636" s="1"/>
      <c r="O1636" s="64" t="s">
        <v>216</v>
      </c>
    </row>
    <row r="1637" spans="1:15" s="64" customFormat="1" x14ac:dyDescent="0.2">
      <c r="K1637" s="43"/>
      <c r="L1637" s="43"/>
      <c r="N1637" s="1"/>
      <c r="O1637" s="64" t="s">
        <v>217</v>
      </c>
    </row>
    <row r="1638" spans="1:15" x14ac:dyDescent="0.2">
      <c r="F1638" s="64"/>
      <c r="G1638" s="64"/>
      <c r="K1638" s="27"/>
      <c r="L1638" s="27"/>
      <c r="N1638" s="1"/>
      <c r="O1638" s="20" t="s">
        <v>95</v>
      </c>
    </row>
    <row r="1639" spans="1:15" x14ac:dyDescent="0.2">
      <c r="F1639" s="64"/>
      <c r="G1639" s="64"/>
      <c r="K1639" s="33">
        <v>0.28999999999999998</v>
      </c>
      <c r="L1639" s="33">
        <v>1.5</v>
      </c>
      <c r="N1639" s="1"/>
    </row>
    <row r="1640" spans="1:15" x14ac:dyDescent="0.2">
      <c r="F1640" s="64"/>
      <c r="G1640" s="64" t="str">
        <f>N1641&amp;";"&amp;N1642&amp;";"&amp;O1643&amp;";"&amp;O1644&amp;";"&amp;O1645</f>
        <v>Good Level;;;;</v>
      </c>
      <c r="K1640" s="27"/>
      <c r="L1640" s="27"/>
      <c r="M1640" s="20" t="s">
        <v>9</v>
      </c>
      <c r="N1640" s="1"/>
    </row>
    <row r="1641" spans="1:15" x14ac:dyDescent="0.2">
      <c r="F1641" s="64"/>
      <c r="G1641" s="64"/>
      <c r="K1641" s="27"/>
      <c r="L1641" s="27"/>
      <c r="N1641" s="1" t="s">
        <v>62</v>
      </c>
    </row>
    <row r="1642" spans="1:15" ht="13.5" customHeight="1" x14ac:dyDescent="0.2">
      <c r="F1642" s="64"/>
      <c r="G1642" s="64"/>
      <c r="K1642" s="27">
        <v>1.5</v>
      </c>
      <c r="L1642" s="27"/>
      <c r="N1642" s="1"/>
    </row>
    <row r="1643" spans="1:15" x14ac:dyDescent="0.2">
      <c r="F1643" s="64"/>
      <c r="G1643" s="64" t="str">
        <f>N1644&amp;";"&amp;N1645&amp;";"&amp;O1646&amp;";"&amp;O1647&amp;";"&amp;O1648</f>
        <v>Unusually high level for potato crop.;;;;</v>
      </c>
      <c r="K1643" s="27"/>
      <c r="L1643" s="27"/>
      <c r="M1643" s="20" t="s">
        <v>10</v>
      </c>
      <c r="N1643" s="1"/>
    </row>
    <row r="1644" spans="1:15" x14ac:dyDescent="0.2">
      <c r="F1644" s="64"/>
      <c r="G1644" s="64"/>
      <c r="K1644" s="27"/>
      <c r="L1644" s="27"/>
      <c r="N1644" s="1" t="s">
        <v>93</v>
      </c>
    </row>
    <row r="1645" spans="1:15" x14ac:dyDescent="0.2">
      <c r="F1645" s="64"/>
      <c r="G1645" s="64"/>
      <c r="K1645" s="20" t="s">
        <v>5</v>
      </c>
      <c r="N1645" s="1"/>
    </row>
    <row r="1646" spans="1:15" x14ac:dyDescent="0.2">
      <c r="F1646" s="64"/>
      <c r="G1646" s="64" t="str">
        <f>N1647&amp;";"&amp;N1648&amp;";"&amp;O1649&amp;";"&amp;O1650&amp;";"&amp;O1651</f>
        <v>Unusually high level for potato crop.;;;;</v>
      </c>
      <c r="M1646" s="20" t="s">
        <v>11</v>
      </c>
      <c r="N1646" s="1"/>
    </row>
    <row r="1647" spans="1:15" x14ac:dyDescent="0.2">
      <c r="F1647" s="64"/>
      <c r="G1647" s="64"/>
      <c r="N1647" s="1" t="s">
        <v>93</v>
      </c>
    </row>
    <row r="1648" spans="1:15" x14ac:dyDescent="0.2">
      <c r="A1648" s="64" t="str">
        <f>G1651</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B1648" s="64" t="str">
        <f>G1658</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C1648" s="64" t="str">
        <f>G1665</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D1648" s="64" t="str">
        <f>G1672</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E1648" s="64" t="str">
        <f>G1679</f>
        <v>Check soil levels for manganese toxicity. These levels could also result from pesticide contamination.;;;;</v>
      </c>
      <c r="F1648" s="64" t="str">
        <f>G1682</f>
        <v>Check soil levels for manganese toxicity. These levels could also result from pesticide contamination.;;;;</v>
      </c>
      <c r="G1648" s="64"/>
      <c r="I1648" s="20" t="s">
        <v>13</v>
      </c>
    </row>
    <row r="1649" spans="6:15" x14ac:dyDescent="0.2">
      <c r="F1649" s="64"/>
      <c r="G1649" s="64"/>
      <c r="J1649" s="20" t="s">
        <v>14</v>
      </c>
    </row>
    <row r="1650" spans="6:15" x14ac:dyDescent="0.2">
      <c r="F1650" s="64"/>
      <c r="G1650" s="64"/>
      <c r="K1650" s="27">
        <v>30</v>
      </c>
      <c r="L1650" s="27"/>
    </row>
    <row r="1651" spans="6:15" x14ac:dyDescent="0.2">
      <c r="F1651" s="64"/>
      <c r="G1651" s="64" t="str">
        <f>N1652&amp;";"&amp;N1653&amp;";"&amp;O1654&amp;";"&amp;O1655&amp;";"&amp;O1656</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1651" s="27"/>
      <c r="L1651" s="27"/>
      <c r="M1651" s="20" t="s">
        <v>6</v>
      </c>
    </row>
    <row r="1652" spans="6:15" x14ac:dyDescent="0.2">
      <c r="F1652" s="64"/>
      <c r="G1652" s="64"/>
      <c r="K1652" s="27"/>
      <c r="L1652" s="27"/>
      <c r="N1652" s="20" t="s">
        <v>31</v>
      </c>
    </row>
    <row r="1653" spans="6:15" x14ac:dyDescent="0.2">
      <c r="F1653" s="64"/>
      <c r="G1653" s="64"/>
      <c r="K1653" s="27"/>
      <c r="L1653" s="27"/>
      <c r="N1653" s="20" t="s">
        <v>32</v>
      </c>
    </row>
    <row r="1654" spans="6:15" x14ac:dyDescent="0.2">
      <c r="F1654" s="64"/>
      <c r="G1654" s="64"/>
      <c r="K1654" s="27"/>
      <c r="L1654" s="27"/>
      <c r="O1654" s="64" t="s">
        <v>218</v>
      </c>
    </row>
    <row r="1655" spans="6:15" s="64" customFormat="1" x14ac:dyDescent="0.2">
      <c r="K1655" s="43"/>
      <c r="L1655" s="43"/>
      <c r="O1655" s="64" t="s">
        <v>217</v>
      </c>
    </row>
    <row r="1656" spans="6:15" x14ac:dyDescent="0.2">
      <c r="F1656" s="64"/>
      <c r="G1656" s="64"/>
      <c r="K1656" s="27"/>
      <c r="L1656" s="27"/>
      <c r="O1656" s="20" t="s">
        <v>57</v>
      </c>
    </row>
    <row r="1657" spans="6:15" x14ac:dyDescent="0.2">
      <c r="F1657" s="64"/>
      <c r="G1657" s="64"/>
      <c r="K1657" s="33">
        <v>30</v>
      </c>
      <c r="L1657" s="33">
        <v>45</v>
      </c>
    </row>
    <row r="1658" spans="6:15" x14ac:dyDescent="0.2">
      <c r="F1658" s="64"/>
      <c r="G1658" s="64" t="str">
        <f>N1659&amp;";"&amp;N1660&amp;";"&amp;O1661&amp;";"&amp;O1662&amp;";"&amp;O1663</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1658" s="27"/>
      <c r="L1658" s="27"/>
      <c r="M1658" s="20" t="s">
        <v>7</v>
      </c>
    </row>
    <row r="1659" spans="6:15" x14ac:dyDescent="0.2">
      <c r="F1659" s="64"/>
      <c r="G1659" s="64"/>
      <c r="K1659" s="27"/>
      <c r="L1659" s="27"/>
      <c r="N1659" s="20" t="s">
        <v>31</v>
      </c>
    </row>
    <row r="1660" spans="6:15" x14ac:dyDescent="0.2">
      <c r="F1660" s="64"/>
      <c r="G1660" s="64"/>
      <c r="K1660" s="27"/>
      <c r="L1660" s="27"/>
      <c r="N1660" s="20" t="s">
        <v>32</v>
      </c>
    </row>
    <row r="1661" spans="6:15" x14ac:dyDescent="0.2">
      <c r="F1661" s="64"/>
      <c r="G1661" s="64"/>
      <c r="K1661" s="27"/>
      <c r="L1661" s="27"/>
      <c r="O1661" s="64" t="s">
        <v>218</v>
      </c>
    </row>
    <row r="1662" spans="6:15" s="64" customFormat="1" x14ac:dyDescent="0.2">
      <c r="K1662" s="43"/>
      <c r="L1662" s="43"/>
      <c r="O1662" s="64" t="s">
        <v>217</v>
      </c>
    </row>
    <row r="1663" spans="6:15" x14ac:dyDescent="0.2">
      <c r="F1663" s="64"/>
      <c r="G1663" s="64"/>
      <c r="K1663" s="27"/>
      <c r="L1663" s="27"/>
      <c r="O1663" s="20" t="s">
        <v>57</v>
      </c>
    </row>
    <row r="1664" spans="6:15" x14ac:dyDescent="0.2">
      <c r="F1664" s="64"/>
      <c r="G1664" s="64"/>
      <c r="K1664" s="33">
        <v>45</v>
      </c>
      <c r="L1664" s="33">
        <v>60</v>
      </c>
    </row>
    <row r="1665" spans="6:15" x14ac:dyDescent="0.2">
      <c r="F1665" s="64"/>
      <c r="G1665" s="64" t="str">
        <f>N1666&amp;";"&amp;N1667&amp;";"&amp;O1668&amp;";"&amp;O1669&amp;";"&amp;O1670</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1665" s="27"/>
      <c r="L1665" s="27"/>
      <c r="M1665" s="20" t="s">
        <v>8</v>
      </c>
    </row>
    <row r="1666" spans="6:15" x14ac:dyDescent="0.2">
      <c r="F1666" s="64"/>
      <c r="G1666" s="64"/>
      <c r="K1666" s="27"/>
      <c r="L1666" s="27"/>
      <c r="N1666" s="20" t="s">
        <v>31</v>
      </c>
    </row>
    <row r="1667" spans="6:15" x14ac:dyDescent="0.2">
      <c r="F1667" s="64"/>
      <c r="G1667" s="64"/>
      <c r="K1667" s="27"/>
      <c r="L1667" s="27"/>
      <c r="N1667" s="20" t="s">
        <v>32</v>
      </c>
    </row>
    <row r="1668" spans="6:15" x14ac:dyDescent="0.2">
      <c r="F1668" s="64"/>
      <c r="G1668" s="64"/>
      <c r="K1668" s="27"/>
      <c r="L1668" s="27"/>
      <c r="O1668" s="64" t="s">
        <v>218</v>
      </c>
    </row>
    <row r="1669" spans="6:15" s="64" customFormat="1" x14ac:dyDescent="0.2">
      <c r="K1669" s="43"/>
      <c r="L1669" s="43"/>
      <c r="O1669" s="64" t="s">
        <v>217</v>
      </c>
    </row>
    <row r="1670" spans="6:15" x14ac:dyDescent="0.2">
      <c r="F1670" s="64"/>
      <c r="G1670" s="64"/>
      <c r="K1670" s="27"/>
      <c r="L1670" s="27"/>
      <c r="O1670" s="20" t="s">
        <v>57</v>
      </c>
    </row>
    <row r="1671" spans="6:15" x14ac:dyDescent="0.2">
      <c r="F1671" s="64"/>
      <c r="G1671" s="64"/>
      <c r="K1671" s="33">
        <v>60</v>
      </c>
      <c r="L1671" s="33">
        <v>400</v>
      </c>
    </row>
    <row r="1672" spans="6:15" x14ac:dyDescent="0.2">
      <c r="F1672" s="64"/>
      <c r="G1672" s="64" t="str">
        <f>N1673&amp;";"&amp;N1674&amp;";"&amp;O1675&amp;";"&amp;O1676&amp;";"&amp;O1677</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1672" s="27"/>
      <c r="L1672" s="27"/>
      <c r="M1672" s="20" t="s">
        <v>9</v>
      </c>
    </row>
    <row r="1673" spans="6:15" x14ac:dyDescent="0.2">
      <c r="F1673" s="64"/>
      <c r="G1673" s="64"/>
      <c r="K1673" s="27"/>
      <c r="L1673" s="27"/>
      <c r="N1673" s="20" t="s">
        <v>31</v>
      </c>
    </row>
    <row r="1674" spans="6:15" x14ac:dyDescent="0.2">
      <c r="F1674" s="64"/>
      <c r="G1674" s="64"/>
      <c r="K1674" s="27"/>
      <c r="L1674" s="27"/>
      <c r="N1674" s="20" t="s">
        <v>32</v>
      </c>
    </row>
    <row r="1675" spans="6:15" x14ac:dyDescent="0.2">
      <c r="F1675" s="64"/>
      <c r="G1675" s="64"/>
      <c r="K1675" s="27"/>
      <c r="L1675" s="27"/>
      <c r="O1675" s="64" t="s">
        <v>218</v>
      </c>
    </row>
    <row r="1676" spans="6:15" s="64" customFormat="1" x14ac:dyDescent="0.2">
      <c r="K1676" s="43"/>
      <c r="L1676" s="43"/>
      <c r="O1676" s="64" t="s">
        <v>217</v>
      </c>
    </row>
    <row r="1677" spans="6:15" x14ac:dyDescent="0.2">
      <c r="F1677" s="64"/>
      <c r="G1677" s="64"/>
      <c r="K1677" s="27"/>
      <c r="L1677" s="27"/>
      <c r="O1677" s="20" t="s">
        <v>57</v>
      </c>
    </row>
    <row r="1678" spans="6:15" x14ac:dyDescent="0.2">
      <c r="F1678" s="64"/>
      <c r="G1678" s="64"/>
      <c r="K1678" s="27">
        <v>400</v>
      </c>
      <c r="L1678" s="27"/>
    </row>
    <row r="1679" spans="6:15" x14ac:dyDescent="0.2">
      <c r="F1679" s="64"/>
      <c r="G1679" s="64" t="str">
        <f>N1680&amp;";"&amp;N1681&amp;";"&amp;O1682&amp;";"&amp;O1683&amp;";"&amp;O1684</f>
        <v>Check soil levels for manganese toxicity. These levels could also result from pesticide contamination.;;;;</v>
      </c>
      <c r="K1679" s="27"/>
      <c r="L1679" s="27"/>
      <c r="M1679" s="20" t="s">
        <v>10</v>
      </c>
    </row>
    <row r="1680" spans="6:15" x14ac:dyDescent="0.2">
      <c r="F1680" s="64"/>
      <c r="G1680" s="64"/>
      <c r="K1680" s="27"/>
      <c r="L1680" s="27"/>
      <c r="N1680" s="20" t="s">
        <v>35</v>
      </c>
    </row>
    <row r="1681" spans="1:15" x14ac:dyDescent="0.2">
      <c r="F1681" s="64"/>
      <c r="G1681" s="64"/>
      <c r="K1681" s="27" t="s">
        <v>5</v>
      </c>
      <c r="L1681" s="27"/>
    </row>
    <row r="1682" spans="1:15" x14ac:dyDescent="0.2">
      <c r="F1682" s="64"/>
      <c r="G1682" s="64" t="str">
        <f>N1683&amp;";"&amp;N1684&amp;";"&amp;O1685&amp;";"&amp;O1686&amp;";"&amp;O1687</f>
        <v>Check soil levels for manganese toxicity. These levels could also result from pesticide contamination.;;;;</v>
      </c>
      <c r="K1682" s="27"/>
      <c r="L1682" s="27"/>
      <c r="M1682" s="20" t="s">
        <v>11</v>
      </c>
    </row>
    <row r="1683" spans="1:15" x14ac:dyDescent="0.2">
      <c r="F1683" s="64"/>
      <c r="G1683" s="64"/>
      <c r="K1683" s="27"/>
      <c r="L1683" s="27"/>
      <c r="N1683" s="20" t="s">
        <v>35</v>
      </c>
    </row>
    <row r="1684" spans="1:15" x14ac:dyDescent="0.2">
      <c r="A1684" s="64" t="str">
        <f>G1687</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B1684" s="64" t="str">
        <f>G1694</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C1684" s="64" t="str">
        <f>G1701</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D1684" s="64" t="str">
        <f>G1708</f>
        <v>Boron is linked to calcium mobility in the plant.  Apply corrections to maintain a good level of boron in the plant and decrease the possibility of "hollow heart" and poor potato storability;YaraVita  BORTRAC;1L/ha;Water rate: 200L/ha;Required based on petiole analysis</v>
      </c>
      <c r="E1684" s="64" t="str">
        <f>G1715</f>
        <v>Potatoes can be sensitive to boron toxicity. Avoid future boron applications.;;;;</v>
      </c>
      <c r="F1684" s="64" t="str">
        <f>G1718</f>
        <v>Potatoes can be sensitive to boron toxicity. Avoid future boron applications.;;;;</v>
      </c>
      <c r="G1684" s="64"/>
      <c r="I1684" s="20" t="s">
        <v>15</v>
      </c>
    </row>
    <row r="1685" spans="1:15" x14ac:dyDescent="0.2">
      <c r="F1685" s="64"/>
      <c r="G1685" s="64"/>
      <c r="J1685" s="20" t="s">
        <v>14</v>
      </c>
    </row>
    <row r="1686" spans="1:15" x14ac:dyDescent="0.2">
      <c r="F1686" s="64"/>
      <c r="G1686" s="64"/>
      <c r="K1686" s="43" t="s">
        <v>5</v>
      </c>
      <c r="L1686" s="43"/>
    </row>
    <row r="1687" spans="1:15" x14ac:dyDescent="0.2">
      <c r="F1687" s="64"/>
      <c r="G1687" s="64" t="str">
        <f>N1688&amp;";"&amp;N1689&amp;";"&amp;O1690&amp;";"&amp;O1691&amp;";"&amp;O1692</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1687" s="43"/>
      <c r="L1687" s="43"/>
      <c r="M1687" s="20" t="s">
        <v>6</v>
      </c>
    </row>
    <row r="1688" spans="1:15" x14ac:dyDescent="0.2">
      <c r="F1688" s="64"/>
      <c r="G1688" s="64"/>
      <c r="K1688" s="43"/>
      <c r="L1688" s="43"/>
      <c r="N1688" s="20" t="s">
        <v>36</v>
      </c>
    </row>
    <row r="1689" spans="1:15" x14ac:dyDescent="0.2">
      <c r="F1689" s="64"/>
      <c r="G1689" s="64"/>
      <c r="K1689" s="43"/>
      <c r="L1689" s="43"/>
      <c r="N1689" s="20" t="s">
        <v>37</v>
      </c>
    </row>
    <row r="1690" spans="1:15" x14ac:dyDescent="0.2">
      <c r="F1690" s="64"/>
      <c r="G1690" s="64"/>
      <c r="K1690" s="43"/>
      <c r="L1690" s="43"/>
      <c r="O1690" s="64" t="s">
        <v>218</v>
      </c>
    </row>
    <row r="1691" spans="1:15" s="64" customFormat="1" x14ac:dyDescent="0.2">
      <c r="K1691" s="43"/>
      <c r="L1691" s="43"/>
      <c r="O1691" s="64" t="s">
        <v>217</v>
      </c>
    </row>
    <row r="1692" spans="1:15" x14ac:dyDescent="0.2">
      <c r="F1692" s="64"/>
      <c r="G1692" s="64"/>
      <c r="K1692" s="43"/>
      <c r="L1692" s="43"/>
      <c r="O1692" s="20" t="s">
        <v>57</v>
      </c>
    </row>
    <row r="1693" spans="1:15" x14ac:dyDescent="0.2">
      <c r="F1693" s="64"/>
      <c r="G1693" s="64"/>
      <c r="K1693" s="33">
        <v>14.5</v>
      </c>
      <c r="L1693" s="33">
        <v>21.75</v>
      </c>
    </row>
    <row r="1694" spans="1:15" x14ac:dyDescent="0.2">
      <c r="F1694" s="64"/>
      <c r="G1694" s="64" t="str">
        <f>N1695&amp;";"&amp;N1696&amp;";"&amp;O1697&amp;";"&amp;O1698&amp;";"&amp;O1699</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1694" s="43"/>
      <c r="L1694" s="43"/>
      <c r="M1694" s="20" t="s">
        <v>7</v>
      </c>
    </row>
    <row r="1695" spans="1:15" x14ac:dyDescent="0.2">
      <c r="F1695" s="64"/>
      <c r="G1695" s="64"/>
      <c r="K1695" s="43"/>
      <c r="L1695" s="43"/>
      <c r="N1695" s="20" t="s">
        <v>36</v>
      </c>
    </row>
    <row r="1696" spans="1:15" x14ac:dyDescent="0.2">
      <c r="F1696" s="64"/>
      <c r="G1696" s="64"/>
      <c r="K1696" s="43"/>
      <c r="L1696" s="43"/>
      <c r="N1696" s="20" t="s">
        <v>37</v>
      </c>
    </row>
    <row r="1697" spans="6:15" x14ac:dyDescent="0.2">
      <c r="F1697" s="64"/>
      <c r="G1697" s="64"/>
      <c r="K1697" s="43"/>
      <c r="L1697" s="43"/>
      <c r="O1697" s="64" t="s">
        <v>218</v>
      </c>
    </row>
    <row r="1698" spans="6:15" s="64" customFormat="1" x14ac:dyDescent="0.2">
      <c r="K1698" s="43"/>
      <c r="L1698" s="43"/>
      <c r="O1698" s="64" t="s">
        <v>217</v>
      </c>
    </row>
    <row r="1699" spans="6:15" x14ac:dyDescent="0.2">
      <c r="F1699" s="64"/>
      <c r="G1699" s="64"/>
      <c r="K1699" s="43"/>
      <c r="L1699" s="43"/>
      <c r="O1699" s="20" t="s">
        <v>57</v>
      </c>
    </row>
    <row r="1700" spans="6:15" x14ac:dyDescent="0.2">
      <c r="F1700" s="64"/>
      <c r="G1700" s="64"/>
      <c r="K1700" s="33">
        <v>21.75</v>
      </c>
      <c r="L1700" s="33">
        <v>29</v>
      </c>
    </row>
    <row r="1701" spans="6:15" x14ac:dyDescent="0.2">
      <c r="F1701" s="64"/>
      <c r="G1701" s="64" t="str">
        <f>N1702&amp;";"&amp;N1703&amp;";"&amp;O1704&amp;";"&amp;O1705&amp;";"&amp;O1706</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1701" s="43"/>
      <c r="L1701" s="43"/>
      <c r="M1701" s="20" t="s">
        <v>8</v>
      </c>
    </row>
    <row r="1702" spans="6:15" x14ac:dyDescent="0.2">
      <c r="F1702" s="64"/>
      <c r="G1702" s="64"/>
      <c r="K1702" s="43"/>
      <c r="L1702" s="43"/>
      <c r="N1702" s="20" t="s">
        <v>36</v>
      </c>
    </row>
    <row r="1703" spans="6:15" x14ac:dyDescent="0.2">
      <c r="F1703" s="64"/>
      <c r="G1703" s="64"/>
      <c r="K1703" s="43"/>
      <c r="L1703" s="43"/>
      <c r="N1703" s="20" t="s">
        <v>37</v>
      </c>
    </row>
    <row r="1704" spans="6:15" x14ac:dyDescent="0.2">
      <c r="F1704" s="64"/>
      <c r="G1704" s="64"/>
      <c r="K1704" s="43"/>
      <c r="L1704" s="43"/>
      <c r="O1704" s="64" t="s">
        <v>218</v>
      </c>
    </row>
    <row r="1705" spans="6:15" s="64" customFormat="1" x14ac:dyDescent="0.2">
      <c r="K1705" s="43"/>
      <c r="L1705" s="43"/>
      <c r="O1705" s="64" t="s">
        <v>217</v>
      </c>
    </row>
    <row r="1706" spans="6:15" x14ac:dyDescent="0.2">
      <c r="F1706" s="64"/>
      <c r="G1706" s="64"/>
      <c r="K1706" s="43"/>
      <c r="L1706" s="43"/>
      <c r="O1706" s="20" t="s">
        <v>57</v>
      </c>
    </row>
    <row r="1707" spans="6:15" x14ac:dyDescent="0.2">
      <c r="F1707" s="64"/>
      <c r="G1707" s="64"/>
      <c r="K1707" s="33">
        <v>29</v>
      </c>
      <c r="L1707" s="33">
        <v>80</v>
      </c>
    </row>
    <row r="1708" spans="6:15" x14ac:dyDescent="0.2">
      <c r="F1708" s="64"/>
      <c r="G1708" s="64" t="str">
        <f>N1709&amp;";"&amp;N1710&amp;";"&amp;O1711&amp;";"&amp;O1712&amp;";"&amp;O1713</f>
        <v>Boron is linked to calcium mobility in the plant.  Apply corrections to maintain a good level of boron in the plant and decrease the possibility of "hollow heart" and poor potato storability;YaraVita  BORTRAC;1L/ha;Water rate: 200L/ha;Required based on petiole analysis</v>
      </c>
      <c r="K1708" s="43"/>
      <c r="L1708" s="43"/>
      <c r="M1708" s="20" t="s">
        <v>9</v>
      </c>
    </row>
    <row r="1709" spans="6:15" x14ac:dyDescent="0.2">
      <c r="F1709" s="64"/>
      <c r="G1709" s="64"/>
      <c r="K1709" s="43"/>
      <c r="L1709" s="43"/>
      <c r="N1709" s="20" t="s">
        <v>38</v>
      </c>
    </row>
    <row r="1710" spans="6:15" x14ac:dyDescent="0.2">
      <c r="F1710" s="64"/>
      <c r="G1710" s="64"/>
      <c r="K1710" s="43"/>
      <c r="L1710" s="43"/>
      <c r="N1710" s="20" t="s">
        <v>37</v>
      </c>
    </row>
    <row r="1711" spans="6:15" x14ac:dyDescent="0.2">
      <c r="F1711" s="64"/>
      <c r="G1711" s="64"/>
      <c r="K1711" s="43"/>
      <c r="L1711" s="43"/>
      <c r="O1711" s="64" t="s">
        <v>218</v>
      </c>
    </row>
    <row r="1712" spans="6:15" s="64" customFormat="1" x14ac:dyDescent="0.2">
      <c r="K1712" s="43"/>
      <c r="L1712" s="43"/>
      <c r="O1712" s="64" t="s">
        <v>217</v>
      </c>
    </row>
    <row r="1713" spans="1:15" x14ac:dyDescent="0.2">
      <c r="F1713" s="64"/>
      <c r="G1713" s="64"/>
      <c r="O1713" s="20" t="s">
        <v>57</v>
      </c>
    </row>
    <row r="1714" spans="1:15" x14ac:dyDescent="0.2">
      <c r="F1714" s="64"/>
      <c r="G1714" s="64"/>
      <c r="K1714" s="20">
        <v>80</v>
      </c>
    </row>
    <row r="1715" spans="1:15" x14ac:dyDescent="0.2">
      <c r="F1715" s="64"/>
      <c r="G1715" s="64" t="str">
        <f>N1716&amp;";"&amp;N1717&amp;";"&amp;O1718&amp;";"&amp;O1719&amp;";"&amp;O1720</f>
        <v>Potatoes can be sensitive to boron toxicity. Avoid future boron applications.;;;;</v>
      </c>
      <c r="M1715" s="20" t="s">
        <v>10</v>
      </c>
    </row>
    <row r="1716" spans="1:15" x14ac:dyDescent="0.2">
      <c r="F1716" s="64"/>
      <c r="G1716" s="64"/>
      <c r="N1716" s="20" t="s">
        <v>39</v>
      </c>
    </row>
    <row r="1717" spans="1:15" x14ac:dyDescent="0.2">
      <c r="F1717" s="64"/>
      <c r="G1717" s="64"/>
      <c r="K1717" s="20" t="s">
        <v>5</v>
      </c>
    </row>
    <row r="1718" spans="1:15" x14ac:dyDescent="0.2">
      <c r="F1718" s="64"/>
      <c r="G1718" s="64" t="str">
        <f>N1719&amp;";"&amp;N1720&amp;";"&amp;O1721&amp;";"&amp;O1722&amp;";"&amp;O1723</f>
        <v>Potatoes can be sensitive to boron toxicity. Avoid future boron applications.;;;;</v>
      </c>
      <c r="M1718" s="20" t="s">
        <v>11</v>
      </c>
    </row>
    <row r="1719" spans="1:15" x14ac:dyDescent="0.2">
      <c r="F1719" s="64"/>
      <c r="G1719" s="64"/>
      <c r="N1719" s="20" t="s">
        <v>39</v>
      </c>
    </row>
    <row r="1720" spans="1:15" x14ac:dyDescent="0.2">
      <c r="A1720" s="64" t="str">
        <f>G1723</f>
        <v>Copper deficiency causes permanent wilting of plants. Particularly young leaves roll in. Leaf tips and margins may drie off.;YaraVita COPTRAC;0.5L/ha;Water rate: 200L/ha;Required based on petiole analysis</v>
      </c>
      <c r="B1720" s="64" t="str">
        <f>G1730</f>
        <v>Copper deficiency causes permanent wilting of plants. Particularly young leaves roll in. Leaf tips and margins may drie off.;YaraVita COPTRAC;0.5L/ha;Water rate: 200L/ha;Required based on petiole analysis</v>
      </c>
      <c r="C1720" s="64" t="str">
        <f>G1737</f>
        <v>Copper deficiency causes permanent wilting of plants. Particularly young leaves roll in. Leaf tips and margins may drie off.;YaraVita COPTRAC;0.5L/ha;Water rate: 200L/ha;Required based on petiole analysis</v>
      </c>
      <c r="D1720" s="64" t="str">
        <f>G1744</f>
        <v>Good level;;;;</v>
      </c>
      <c r="E1720" s="64" t="str">
        <f>G1747</f>
        <v>May be due to pesticide application.;;;;</v>
      </c>
      <c r="F1720" s="64" t="str">
        <f>G1750</f>
        <v>May be due to pesticide application.;;;;</v>
      </c>
      <c r="G1720" s="64"/>
      <c r="I1720" s="20" t="s">
        <v>16</v>
      </c>
    </row>
    <row r="1721" spans="1:15" x14ac:dyDescent="0.2">
      <c r="F1721" s="64"/>
      <c r="G1721" s="64"/>
      <c r="J1721" s="20" t="s">
        <v>14</v>
      </c>
    </row>
    <row r="1722" spans="1:15" x14ac:dyDescent="0.2">
      <c r="F1722" s="64"/>
      <c r="G1722" s="64"/>
      <c r="K1722" s="27">
        <v>4</v>
      </c>
      <c r="L1722" s="27"/>
    </row>
    <row r="1723" spans="1:15" x14ac:dyDescent="0.2">
      <c r="F1723" s="64"/>
      <c r="G1723" s="64" t="str">
        <f>N1724&amp;";"&amp;N1725&amp;";"&amp;O1726&amp;";"&amp;O1727&amp;";"&amp;O1728</f>
        <v>Copper deficiency causes permanent wilting of plants. Particularly young leaves roll in. Leaf tips and margins may drie off.;YaraVita COPTRAC;0.5L/ha;Water rate: 200L/ha;Required based on petiole analysis</v>
      </c>
      <c r="K1723" s="27"/>
      <c r="L1723" s="27"/>
      <c r="M1723" s="20" t="s">
        <v>6</v>
      </c>
    </row>
    <row r="1724" spans="1:15" x14ac:dyDescent="0.2">
      <c r="F1724" s="64"/>
      <c r="G1724" s="64"/>
      <c r="K1724" s="27"/>
      <c r="L1724" s="27"/>
      <c r="N1724" s="20" t="s">
        <v>61</v>
      </c>
    </row>
    <row r="1725" spans="1:15" x14ac:dyDescent="0.2">
      <c r="F1725" s="64"/>
      <c r="G1725" s="64"/>
      <c r="K1725" s="27"/>
      <c r="L1725" s="27"/>
      <c r="N1725" s="20" t="s">
        <v>65</v>
      </c>
    </row>
    <row r="1726" spans="1:15" x14ac:dyDescent="0.2">
      <c r="F1726" s="64"/>
      <c r="G1726" s="64"/>
      <c r="K1726" s="27"/>
      <c r="L1726" s="27"/>
      <c r="O1726" s="64" t="s">
        <v>219</v>
      </c>
    </row>
    <row r="1727" spans="1:15" s="64" customFormat="1" x14ac:dyDescent="0.2">
      <c r="K1727" s="43"/>
      <c r="L1727" s="43"/>
      <c r="O1727" s="64" t="s">
        <v>217</v>
      </c>
    </row>
    <row r="1728" spans="1:15" x14ac:dyDescent="0.2">
      <c r="F1728" s="64"/>
      <c r="G1728" s="64"/>
      <c r="K1728" s="27"/>
      <c r="L1728" s="27"/>
      <c r="O1728" s="20" t="s">
        <v>57</v>
      </c>
    </row>
    <row r="1729" spans="6:15" x14ac:dyDescent="0.2">
      <c r="F1729" s="64"/>
      <c r="G1729" s="64"/>
      <c r="K1729" s="33">
        <v>4</v>
      </c>
      <c r="L1729" s="33">
        <v>6</v>
      </c>
    </row>
    <row r="1730" spans="6:15" x14ac:dyDescent="0.2">
      <c r="F1730" s="64"/>
      <c r="G1730" s="64" t="str">
        <f>N1731&amp;";"&amp;N1732&amp;";"&amp;O1733&amp;";"&amp;O1734&amp;";"&amp;O1735</f>
        <v>Copper deficiency causes permanent wilting of plants. Particularly young leaves roll in. Leaf tips and margins may drie off.;YaraVita COPTRAC;0.5L/ha;Water rate: 200L/ha;Required based on petiole analysis</v>
      </c>
      <c r="K1730" s="27"/>
      <c r="L1730" s="27"/>
      <c r="M1730" s="20" t="s">
        <v>7</v>
      </c>
    </row>
    <row r="1731" spans="6:15" x14ac:dyDescent="0.2">
      <c r="F1731" s="64"/>
      <c r="G1731" s="64"/>
      <c r="K1731" s="27"/>
      <c r="L1731" s="27"/>
      <c r="N1731" s="20" t="s">
        <v>61</v>
      </c>
    </row>
    <row r="1732" spans="6:15" x14ac:dyDescent="0.2">
      <c r="F1732" s="64"/>
      <c r="G1732" s="64"/>
      <c r="K1732" s="27"/>
      <c r="L1732" s="27"/>
      <c r="N1732" s="20" t="s">
        <v>65</v>
      </c>
    </row>
    <row r="1733" spans="6:15" x14ac:dyDescent="0.2">
      <c r="F1733" s="64"/>
      <c r="G1733" s="64"/>
      <c r="K1733" s="27"/>
      <c r="L1733" s="27"/>
      <c r="O1733" s="64" t="s">
        <v>219</v>
      </c>
    </row>
    <row r="1734" spans="6:15" s="64" customFormat="1" x14ac:dyDescent="0.2">
      <c r="K1734" s="43"/>
      <c r="L1734" s="43"/>
      <c r="O1734" s="64" t="s">
        <v>217</v>
      </c>
    </row>
    <row r="1735" spans="6:15" x14ac:dyDescent="0.2">
      <c r="F1735" s="64"/>
      <c r="G1735" s="64"/>
      <c r="K1735" s="27"/>
      <c r="L1735" s="27"/>
      <c r="O1735" s="20" t="s">
        <v>57</v>
      </c>
    </row>
    <row r="1736" spans="6:15" x14ac:dyDescent="0.2">
      <c r="F1736" s="64"/>
      <c r="G1736" s="64"/>
      <c r="K1736" s="33">
        <v>6</v>
      </c>
      <c r="L1736" s="33">
        <v>8</v>
      </c>
    </row>
    <row r="1737" spans="6:15" x14ac:dyDescent="0.2">
      <c r="F1737" s="64"/>
      <c r="G1737" s="64" t="str">
        <f>N1738&amp;";"&amp;N1739&amp;";"&amp;O1740&amp;";"&amp;O1741&amp;";"&amp;O1742</f>
        <v>Copper deficiency causes permanent wilting of plants. Particularly young leaves roll in. Leaf tips and margins may drie off.;YaraVita COPTRAC;0.5L/ha;Water rate: 200L/ha;Required based on petiole analysis</v>
      </c>
      <c r="K1737" s="27"/>
      <c r="L1737" s="27"/>
      <c r="M1737" s="20" t="s">
        <v>8</v>
      </c>
    </row>
    <row r="1738" spans="6:15" x14ac:dyDescent="0.2">
      <c r="F1738" s="64"/>
      <c r="G1738" s="64"/>
      <c r="K1738" s="27"/>
      <c r="L1738" s="27"/>
      <c r="N1738" s="20" t="s">
        <v>61</v>
      </c>
    </row>
    <row r="1739" spans="6:15" x14ac:dyDescent="0.2">
      <c r="F1739" s="64"/>
      <c r="G1739" s="64"/>
      <c r="K1739" s="27"/>
      <c r="L1739" s="27"/>
      <c r="N1739" s="20" t="s">
        <v>65</v>
      </c>
    </row>
    <row r="1740" spans="6:15" x14ac:dyDescent="0.2">
      <c r="F1740" s="64"/>
      <c r="G1740" s="64"/>
      <c r="K1740" s="27"/>
      <c r="L1740" s="27"/>
      <c r="O1740" s="64" t="s">
        <v>219</v>
      </c>
    </row>
    <row r="1741" spans="6:15" s="64" customFormat="1" x14ac:dyDescent="0.2">
      <c r="K1741" s="43"/>
      <c r="L1741" s="43"/>
      <c r="O1741" s="64" t="s">
        <v>217</v>
      </c>
    </row>
    <row r="1742" spans="6:15" x14ac:dyDescent="0.2">
      <c r="F1742" s="64"/>
      <c r="G1742" s="64"/>
      <c r="K1742" s="27"/>
      <c r="L1742" s="27"/>
      <c r="O1742" s="20" t="s">
        <v>57</v>
      </c>
    </row>
    <row r="1743" spans="6:15" x14ac:dyDescent="0.2">
      <c r="F1743" s="64"/>
      <c r="G1743" s="64"/>
      <c r="K1743" s="33">
        <v>8</v>
      </c>
      <c r="L1743" s="33">
        <v>25</v>
      </c>
    </row>
    <row r="1744" spans="6:15" x14ac:dyDescent="0.2">
      <c r="F1744" s="64"/>
      <c r="G1744" s="64" t="str">
        <f>N1745&amp;";"&amp;N1746&amp;";"&amp;O1747&amp;";"&amp;O1748&amp;";"&amp;O1749</f>
        <v>Good level;;;;</v>
      </c>
      <c r="K1744" s="27"/>
      <c r="L1744" s="27"/>
      <c r="M1744" s="20" t="s">
        <v>9</v>
      </c>
    </row>
    <row r="1745" spans="1:14" x14ac:dyDescent="0.2">
      <c r="F1745" s="64"/>
      <c r="G1745" s="64"/>
      <c r="K1745" s="27"/>
      <c r="L1745" s="27"/>
      <c r="N1745" s="20" t="s">
        <v>63</v>
      </c>
    </row>
    <row r="1746" spans="1:14" x14ac:dyDescent="0.2">
      <c r="F1746" s="64"/>
      <c r="G1746" s="64"/>
      <c r="K1746" s="27">
        <v>25</v>
      </c>
      <c r="L1746" s="27"/>
    </row>
    <row r="1747" spans="1:14" x14ac:dyDescent="0.2">
      <c r="F1747" s="64"/>
      <c r="G1747" s="64" t="str">
        <f>N1748&amp;";"&amp;N1749&amp;";"&amp;O1750&amp;";"&amp;O1751&amp;";"&amp;O1752</f>
        <v>May be due to pesticide application.;;;;</v>
      </c>
      <c r="K1747" s="27"/>
      <c r="L1747" s="27"/>
      <c r="M1747" s="20" t="s">
        <v>10</v>
      </c>
    </row>
    <row r="1748" spans="1:14" x14ac:dyDescent="0.2">
      <c r="F1748" s="64"/>
      <c r="G1748" s="64"/>
      <c r="K1748" s="27"/>
      <c r="L1748" s="27"/>
      <c r="N1748" s="20" t="s">
        <v>64</v>
      </c>
    </row>
    <row r="1749" spans="1:14" x14ac:dyDescent="0.2">
      <c r="F1749" s="64"/>
      <c r="G1749" s="64"/>
      <c r="K1749" s="27" t="s">
        <v>5</v>
      </c>
      <c r="L1749" s="27"/>
    </row>
    <row r="1750" spans="1:14" x14ac:dyDescent="0.2">
      <c r="F1750" s="64"/>
      <c r="G1750" s="64" t="str">
        <f>N1751&amp;";"&amp;N1752&amp;";"&amp;O1753&amp;";"&amp;O1754&amp;";"&amp;O1755</f>
        <v>May be due to pesticide application.;;;;</v>
      </c>
      <c r="K1750" s="27"/>
      <c r="L1750" s="27"/>
      <c r="M1750" s="20" t="s">
        <v>11</v>
      </c>
    </row>
    <row r="1751" spans="1:14" x14ac:dyDescent="0.2">
      <c r="F1751" s="64"/>
      <c r="G1751" s="64"/>
      <c r="N1751" s="20" t="s">
        <v>64</v>
      </c>
    </row>
    <row r="1752" spans="1:14" x14ac:dyDescent="0.2">
      <c r="A1752" s="64" t="str">
        <f>G1755</f>
        <v>Low priority on this crop.;;;;</v>
      </c>
      <c r="B1752" s="64" t="str">
        <f>G1758</f>
        <v>Low priority on this crop.;;;;</v>
      </c>
      <c r="C1752" s="64" t="str">
        <f>G1761</f>
        <v>Low priority on this crop.;;;;</v>
      </c>
      <c r="D1752" s="64" t="str">
        <f>G1764</f>
        <v>Good level;;;;</v>
      </c>
      <c r="E1752" s="64" t="str">
        <f>G1767</f>
        <v>Unusually high level for this crop.;;;;</v>
      </c>
      <c r="F1752" s="64" t="str">
        <f>G1770</f>
        <v>Unusually high level for this crop.;;;;</v>
      </c>
      <c r="G1752" s="64"/>
      <c r="I1752" s="20" t="s">
        <v>17</v>
      </c>
    </row>
    <row r="1753" spans="1:14" x14ac:dyDescent="0.2">
      <c r="F1753" s="64"/>
      <c r="G1753" s="64"/>
      <c r="J1753" s="20" t="s">
        <v>14</v>
      </c>
    </row>
    <row r="1754" spans="1:14" x14ac:dyDescent="0.2">
      <c r="F1754" s="64"/>
      <c r="G1754" s="64"/>
      <c r="K1754" s="27">
        <v>49.5</v>
      </c>
      <c r="L1754" s="27"/>
    </row>
    <row r="1755" spans="1:14" x14ac:dyDescent="0.2">
      <c r="F1755" s="64"/>
      <c r="G1755" s="64" t="str">
        <f>N1756&amp;";"&amp;N1757&amp;";"&amp;O1758&amp;";"&amp;O1759&amp;";"&amp;O1760</f>
        <v>Low priority on this crop.;;;;</v>
      </c>
      <c r="K1755" s="27"/>
      <c r="L1755" s="27"/>
      <c r="M1755" s="20" t="s">
        <v>6</v>
      </c>
      <c r="N1755" s="1"/>
    </row>
    <row r="1756" spans="1:14" x14ac:dyDescent="0.2">
      <c r="F1756" s="64"/>
      <c r="G1756" s="64"/>
      <c r="K1756" s="27"/>
      <c r="L1756" s="27"/>
      <c r="N1756" s="1" t="s">
        <v>91</v>
      </c>
    </row>
    <row r="1757" spans="1:14" x14ac:dyDescent="0.2">
      <c r="F1757" s="64"/>
      <c r="G1757" s="64"/>
      <c r="K1757" s="33">
        <v>49.5</v>
      </c>
      <c r="L1757" s="33">
        <v>74.25</v>
      </c>
      <c r="N1757" s="1"/>
    </row>
    <row r="1758" spans="1:14" x14ac:dyDescent="0.2">
      <c r="F1758" s="64"/>
      <c r="G1758" s="64" t="str">
        <f>N1759&amp;";"&amp;N1760&amp;";"&amp;O1761&amp;";"&amp;O1762&amp;";"&amp;O1763</f>
        <v>Low priority on this crop.;;;;</v>
      </c>
      <c r="K1758" s="27"/>
      <c r="L1758" s="27"/>
      <c r="M1758" s="20" t="s">
        <v>7</v>
      </c>
      <c r="N1758" s="1"/>
    </row>
    <row r="1759" spans="1:14" x14ac:dyDescent="0.2">
      <c r="F1759" s="64"/>
      <c r="G1759" s="64"/>
      <c r="K1759" s="27"/>
      <c r="L1759" s="27"/>
      <c r="N1759" s="1" t="s">
        <v>91</v>
      </c>
    </row>
    <row r="1760" spans="1:14" x14ac:dyDescent="0.2">
      <c r="F1760" s="64"/>
      <c r="G1760" s="64"/>
      <c r="K1760" s="33">
        <v>74.25</v>
      </c>
      <c r="L1760" s="33">
        <v>99</v>
      </c>
      <c r="N1760" s="1"/>
    </row>
    <row r="1761" spans="1:14" x14ac:dyDescent="0.2">
      <c r="F1761" s="64"/>
      <c r="G1761" s="64" t="str">
        <f>N1762&amp;";"&amp;N1763&amp;";"&amp;O1764&amp;";"&amp;O1765&amp;";"&amp;O1766</f>
        <v>Low priority on this crop.;;;;</v>
      </c>
      <c r="K1761" s="27"/>
      <c r="L1761" s="27"/>
      <c r="M1761" s="20" t="s">
        <v>8</v>
      </c>
      <c r="N1761" s="1"/>
    </row>
    <row r="1762" spans="1:14" x14ac:dyDescent="0.2">
      <c r="F1762" s="64"/>
      <c r="G1762" s="64"/>
      <c r="K1762" s="27"/>
      <c r="L1762" s="27"/>
      <c r="N1762" s="1" t="s">
        <v>91</v>
      </c>
    </row>
    <row r="1763" spans="1:14" x14ac:dyDescent="0.2">
      <c r="F1763" s="64"/>
      <c r="G1763" s="64"/>
      <c r="K1763" s="33">
        <v>99</v>
      </c>
      <c r="L1763" s="33">
        <v>350</v>
      </c>
      <c r="N1763" s="1"/>
    </row>
    <row r="1764" spans="1:14" x14ac:dyDescent="0.2">
      <c r="F1764" s="64"/>
      <c r="G1764" s="64" t="str">
        <f>N1765&amp;";"&amp;N1766&amp;";"&amp;O1767&amp;";"&amp;O1768&amp;";"&amp;O1769</f>
        <v>Good level;;;;</v>
      </c>
      <c r="K1764" s="27"/>
      <c r="L1764" s="27"/>
      <c r="M1764" s="20" t="s">
        <v>9</v>
      </c>
      <c r="N1764" s="1"/>
    </row>
    <row r="1765" spans="1:14" x14ac:dyDescent="0.2">
      <c r="F1765" s="64"/>
      <c r="G1765" s="64"/>
      <c r="K1765" s="27"/>
      <c r="L1765" s="27"/>
      <c r="N1765" s="1" t="s">
        <v>63</v>
      </c>
    </row>
    <row r="1766" spans="1:14" x14ac:dyDescent="0.2">
      <c r="F1766" s="64"/>
      <c r="G1766" s="64"/>
      <c r="K1766" s="27">
        <v>350</v>
      </c>
      <c r="L1766" s="27"/>
      <c r="N1766" s="1"/>
    </row>
    <row r="1767" spans="1:14" x14ac:dyDescent="0.2">
      <c r="F1767" s="64"/>
      <c r="G1767" s="64" t="str">
        <f>N1768&amp;";"&amp;N1769&amp;";"&amp;O1770&amp;";"&amp;O1771&amp;";"&amp;O1772</f>
        <v>Unusually high level for this crop.;;;;</v>
      </c>
      <c r="K1767" s="27"/>
      <c r="L1767" s="27"/>
      <c r="M1767" s="20" t="s">
        <v>10</v>
      </c>
      <c r="N1767" s="1"/>
    </row>
    <row r="1768" spans="1:14" x14ac:dyDescent="0.2">
      <c r="F1768" s="64"/>
      <c r="G1768" s="64"/>
      <c r="K1768" s="27"/>
      <c r="L1768" s="27"/>
      <c r="N1768" s="1" t="s">
        <v>90</v>
      </c>
    </row>
    <row r="1769" spans="1:14" x14ac:dyDescent="0.2">
      <c r="F1769" s="64"/>
      <c r="G1769" s="64"/>
      <c r="K1769" s="27" t="s">
        <v>5</v>
      </c>
      <c r="L1769" s="27"/>
      <c r="N1769" s="1"/>
    </row>
    <row r="1770" spans="1:14" x14ac:dyDescent="0.2">
      <c r="F1770" s="64"/>
      <c r="G1770" s="64" t="str">
        <f>N1771&amp;";"&amp;N1772&amp;";"&amp;O1773&amp;";"&amp;O1774&amp;";"&amp;O1775</f>
        <v>Unusually high level for this crop.;;;;</v>
      </c>
      <c r="K1770" s="27"/>
      <c r="L1770" s="27"/>
      <c r="M1770" s="20" t="s">
        <v>11</v>
      </c>
      <c r="N1770" s="1"/>
    </row>
    <row r="1771" spans="1:14" x14ac:dyDescent="0.2">
      <c r="F1771" s="64"/>
      <c r="G1771" s="64"/>
      <c r="N1771" s="1" t="s">
        <v>90</v>
      </c>
    </row>
    <row r="1772" spans="1:14" x14ac:dyDescent="0.2">
      <c r="A1772" s="64" t="str">
        <f>G1775</f>
        <v>Normal Level;;;;</v>
      </c>
      <c r="B1772" s="64" t="str">
        <f>G1778</f>
        <v>Normal Level;;;;</v>
      </c>
      <c r="C1772" s="64" t="str">
        <f>G1781</f>
        <v>Normal Level;;;;</v>
      </c>
      <c r="D1772" s="64" t="str">
        <f>G1784</f>
        <v>Good level;;;;</v>
      </c>
      <c r="E1772" s="64" t="str">
        <f>G1787</f>
        <v>Unusually high level for this crop.;;;;</v>
      </c>
      <c r="F1772" s="64" t="str">
        <f>G1790</f>
        <v>Unusually high level for this crop.;;;;</v>
      </c>
      <c r="G1772" s="64"/>
      <c r="I1772" s="20" t="s">
        <v>18</v>
      </c>
    </row>
    <row r="1773" spans="1:14" x14ac:dyDescent="0.2">
      <c r="F1773" s="64"/>
      <c r="G1773" s="64"/>
      <c r="J1773" s="20" t="s">
        <v>4</v>
      </c>
    </row>
    <row r="1774" spans="1:14" x14ac:dyDescent="0.2">
      <c r="F1774" s="64"/>
      <c r="G1774" s="64"/>
      <c r="K1774" s="27">
        <v>0</v>
      </c>
      <c r="L1774" s="27"/>
    </row>
    <row r="1775" spans="1:14" x14ac:dyDescent="0.2">
      <c r="F1775" s="64"/>
      <c r="G1775" s="64" t="str">
        <f>N1776&amp;";"&amp;N1777&amp;";"&amp;O1778&amp;";"&amp;O1779&amp;";"&amp;O1780</f>
        <v>Normal Level;;;;</v>
      </c>
      <c r="K1775" s="27"/>
      <c r="L1775" s="27"/>
      <c r="M1775" s="20" t="s">
        <v>6</v>
      </c>
    </row>
    <row r="1776" spans="1:14" x14ac:dyDescent="0.2">
      <c r="F1776" s="64"/>
      <c r="G1776" s="64"/>
      <c r="K1776" s="27"/>
      <c r="L1776" s="27"/>
      <c r="N1776" s="1" t="s">
        <v>86</v>
      </c>
    </row>
    <row r="1777" spans="1:14" x14ac:dyDescent="0.2">
      <c r="F1777" s="64"/>
      <c r="G1777" s="64"/>
      <c r="K1777" s="27">
        <v>0</v>
      </c>
      <c r="L1777" s="27"/>
      <c r="N1777" s="1"/>
    </row>
    <row r="1778" spans="1:14" x14ac:dyDescent="0.2">
      <c r="F1778" s="64"/>
      <c r="G1778" s="64" t="str">
        <f>N1779&amp;";"&amp;N1780&amp;";"&amp;O1781&amp;";"&amp;O1782&amp;";"&amp;O1783</f>
        <v>Normal Level;;;;</v>
      </c>
      <c r="K1778" s="27"/>
      <c r="L1778" s="27"/>
      <c r="M1778" s="20" t="s">
        <v>7</v>
      </c>
      <c r="N1778" s="1"/>
    </row>
    <row r="1779" spans="1:14" x14ac:dyDescent="0.2">
      <c r="F1779" s="64"/>
      <c r="G1779" s="64"/>
      <c r="K1779" s="27"/>
      <c r="L1779" s="27"/>
      <c r="N1779" s="1" t="s">
        <v>86</v>
      </c>
    </row>
    <row r="1780" spans="1:14" x14ac:dyDescent="0.2">
      <c r="F1780" s="64"/>
      <c r="G1780" s="64"/>
      <c r="K1780" s="27">
        <v>0</v>
      </c>
      <c r="L1780" s="27"/>
      <c r="N1780" s="1"/>
    </row>
    <row r="1781" spans="1:14" x14ac:dyDescent="0.2">
      <c r="F1781" s="64"/>
      <c r="G1781" s="64" t="str">
        <f>N1782&amp;";"&amp;N1783&amp;";"&amp;O1784&amp;";"&amp;O1785&amp;";"&amp;O1786</f>
        <v>Normal Level;;;;</v>
      </c>
      <c r="K1781" s="27"/>
      <c r="L1781" s="27"/>
      <c r="M1781" s="20" t="s">
        <v>8</v>
      </c>
      <c r="N1781" s="1"/>
    </row>
    <row r="1782" spans="1:14" x14ac:dyDescent="0.2">
      <c r="F1782" s="64"/>
      <c r="G1782" s="64"/>
      <c r="K1782" s="27"/>
      <c r="L1782" s="27"/>
      <c r="N1782" s="1" t="s">
        <v>86</v>
      </c>
    </row>
    <row r="1783" spans="1:14" x14ac:dyDescent="0.2">
      <c r="F1783" s="64"/>
      <c r="G1783" s="64"/>
      <c r="K1783" s="33">
        <v>0</v>
      </c>
      <c r="L1783" s="33">
        <v>0.1</v>
      </c>
      <c r="N1783" s="1"/>
    </row>
    <row r="1784" spans="1:14" x14ac:dyDescent="0.2">
      <c r="F1784" s="64"/>
      <c r="G1784" s="64" t="str">
        <f>N1785&amp;";"&amp;N1786&amp;";"&amp;O1787&amp;";"&amp;O1788&amp;";"&amp;O1789</f>
        <v>Good level;;;;</v>
      </c>
      <c r="K1784" s="27"/>
      <c r="L1784" s="27"/>
      <c r="M1784" s="20" t="s">
        <v>9</v>
      </c>
      <c r="N1784" s="1"/>
    </row>
    <row r="1785" spans="1:14" x14ac:dyDescent="0.2">
      <c r="F1785" s="64"/>
      <c r="G1785" s="64"/>
      <c r="K1785" s="27"/>
      <c r="L1785" s="27"/>
      <c r="N1785" s="1" t="s">
        <v>63</v>
      </c>
    </row>
    <row r="1786" spans="1:14" x14ac:dyDescent="0.2">
      <c r="F1786" s="64"/>
      <c r="G1786" s="64"/>
      <c r="K1786" s="27">
        <v>0.1</v>
      </c>
      <c r="L1786" s="27"/>
      <c r="N1786" s="1"/>
    </row>
    <row r="1787" spans="1:14" x14ac:dyDescent="0.2">
      <c r="F1787" s="64"/>
      <c r="G1787" s="64" t="str">
        <f>N1788&amp;";"&amp;N1789&amp;";"&amp;O1790&amp;";"&amp;O1791&amp;";"&amp;O1792</f>
        <v>Unusually high level for this crop.;;;;</v>
      </c>
      <c r="K1787" s="27"/>
      <c r="L1787" s="27"/>
      <c r="M1787" s="20" t="s">
        <v>10</v>
      </c>
      <c r="N1787" s="1"/>
    </row>
    <row r="1788" spans="1:14" x14ac:dyDescent="0.2">
      <c r="F1788" s="64"/>
      <c r="G1788" s="64"/>
      <c r="K1788" s="27"/>
      <c r="L1788" s="27"/>
      <c r="N1788" s="1" t="s">
        <v>90</v>
      </c>
    </row>
    <row r="1789" spans="1:14" x14ac:dyDescent="0.2">
      <c r="F1789" s="64"/>
      <c r="G1789" s="64"/>
      <c r="K1789" s="27" t="s">
        <v>5</v>
      </c>
      <c r="L1789" s="27"/>
      <c r="N1789" s="1"/>
    </row>
    <row r="1790" spans="1:14" x14ac:dyDescent="0.2">
      <c r="F1790" s="64"/>
      <c r="G1790" s="64" t="str">
        <f>N1791&amp;";"&amp;N1792&amp;";"&amp;O1793&amp;";"&amp;O1794&amp;";"&amp;O1795</f>
        <v>Unusually high level for this crop.;;;;</v>
      </c>
      <c r="K1790" s="27"/>
      <c r="L1790" s="27"/>
      <c r="M1790" s="20" t="s">
        <v>11</v>
      </c>
      <c r="N1790" s="1"/>
    </row>
    <row r="1791" spans="1:14" x14ac:dyDescent="0.2">
      <c r="F1791" s="64"/>
      <c r="G1791" s="64"/>
      <c r="K1791" s="27"/>
      <c r="L1791" s="27"/>
      <c r="N1791" s="1" t="s">
        <v>90</v>
      </c>
    </row>
    <row r="1792" spans="1:14" x14ac:dyDescent="0.2">
      <c r="A1792" s="64" t="str">
        <f>G1795</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B1792" s="64" t="str">
        <f>G1802</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C1792" s="64" t="str">
        <f>G1809</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D1792" s="64" t="str">
        <f>G1816</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E1792" s="64" t="str">
        <f>G1823</f>
        <v>A high level should not present problems for this crop and may be caused by pesticide residue;;;;</v>
      </c>
      <c r="F1792" s="64" t="str">
        <f>G1826</f>
        <v>A high level should not present problems for this crop and may be caused by pesticide residue;;;;</v>
      </c>
      <c r="G1792" s="64"/>
      <c r="I1792" s="20" t="s">
        <v>19</v>
      </c>
    </row>
    <row r="1793" spans="6:15" x14ac:dyDescent="0.2">
      <c r="F1793" s="64"/>
      <c r="G1793" s="64"/>
      <c r="J1793" s="20" t="s">
        <v>14</v>
      </c>
    </row>
    <row r="1794" spans="6:15" x14ac:dyDescent="0.2">
      <c r="F1794" s="64"/>
      <c r="G1794" s="64"/>
      <c r="K1794" s="27">
        <v>17</v>
      </c>
      <c r="L1794" s="27"/>
    </row>
    <row r="1795" spans="6:15" x14ac:dyDescent="0.2">
      <c r="F1795" s="64"/>
      <c r="G1795" s="64" t="str">
        <f>N1796&amp;";"&amp;N1797&amp;";"&amp;O1798&amp;";"&amp;O1799&amp;";"&amp;O1800</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1795" s="27"/>
      <c r="L1795" s="27"/>
      <c r="M1795" s="20" t="s">
        <v>6</v>
      </c>
    </row>
    <row r="1796" spans="6:15" x14ac:dyDescent="0.2">
      <c r="F1796" s="64"/>
      <c r="G1796" s="64"/>
      <c r="K1796" s="27"/>
      <c r="L1796" s="27"/>
      <c r="N1796" s="20" t="s">
        <v>68</v>
      </c>
    </row>
    <row r="1797" spans="6:15" x14ac:dyDescent="0.2">
      <c r="F1797" s="64"/>
      <c r="G1797" s="64"/>
      <c r="K1797" s="27"/>
      <c r="L1797" s="27"/>
      <c r="N1797" s="20" t="s">
        <v>67</v>
      </c>
    </row>
    <row r="1798" spans="6:15" x14ac:dyDescent="0.2">
      <c r="F1798" s="64"/>
      <c r="G1798" s="64"/>
      <c r="K1798" s="27"/>
      <c r="L1798" s="27"/>
      <c r="O1798" s="64" t="s">
        <v>218</v>
      </c>
    </row>
    <row r="1799" spans="6:15" s="64" customFormat="1" x14ac:dyDescent="0.2">
      <c r="K1799" s="43"/>
      <c r="L1799" s="43"/>
      <c r="O1799" s="64" t="s">
        <v>217</v>
      </c>
    </row>
    <row r="1800" spans="6:15" x14ac:dyDescent="0.2">
      <c r="F1800" s="64"/>
      <c r="G1800" s="64"/>
      <c r="K1800" s="27"/>
      <c r="L1800" s="27"/>
      <c r="O1800" s="20" t="s">
        <v>57</v>
      </c>
    </row>
    <row r="1801" spans="6:15" x14ac:dyDescent="0.2">
      <c r="F1801" s="64"/>
      <c r="G1801" s="64"/>
      <c r="K1801" s="33">
        <v>17</v>
      </c>
      <c r="L1801" s="33">
        <v>25.5</v>
      </c>
    </row>
    <row r="1802" spans="6:15" x14ac:dyDescent="0.2">
      <c r="F1802" s="64"/>
      <c r="G1802" s="64" t="str">
        <f>N1803&amp;";"&amp;N1804&amp;";"&amp;O1805&amp;";"&amp;O1806&amp;";"&amp;O1807</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1802" s="27"/>
      <c r="L1802" s="27"/>
      <c r="M1802" s="20" t="s">
        <v>7</v>
      </c>
    </row>
    <row r="1803" spans="6:15" x14ac:dyDescent="0.2">
      <c r="F1803" s="64"/>
      <c r="G1803" s="64"/>
      <c r="K1803" s="27"/>
      <c r="L1803" s="27"/>
      <c r="N1803" s="20" t="s">
        <v>68</v>
      </c>
    </row>
    <row r="1804" spans="6:15" x14ac:dyDescent="0.2">
      <c r="F1804" s="64"/>
      <c r="G1804" s="64"/>
      <c r="K1804" s="27"/>
      <c r="L1804" s="27"/>
      <c r="N1804" s="20" t="s">
        <v>67</v>
      </c>
    </row>
    <row r="1805" spans="6:15" x14ac:dyDescent="0.2">
      <c r="F1805" s="64"/>
      <c r="G1805" s="64"/>
      <c r="K1805" s="27"/>
      <c r="L1805" s="27"/>
      <c r="O1805" s="64" t="s">
        <v>218</v>
      </c>
    </row>
    <row r="1806" spans="6:15" s="64" customFormat="1" x14ac:dyDescent="0.2">
      <c r="K1806" s="43"/>
      <c r="L1806" s="43"/>
      <c r="O1806" s="64" t="s">
        <v>217</v>
      </c>
    </row>
    <row r="1807" spans="6:15" x14ac:dyDescent="0.2">
      <c r="F1807" s="64"/>
      <c r="G1807" s="64"/>
      <c r="K1807" s="27"/>
      <c r="L1807" s="27"/>
      <c r="O1807" s="20" t="s">
        <v>57</v>
      </c>
    </row>
    <row r="1808" spans="6:15" x14ac:dyDescent="0.2">
      <c r="F1808" s="64"/>
      <c r="G1808" s="64"/>
      <c r="K1808" s="33">
        <v>25.5</v>
      </c>
      <c r="L1808" s="33">
        <v>34</v>
      </c>
    </row>
    <row r="1809" spans="6:15" x14ac:dyDescent="0.2">
      <c r="F1809" s="64"/>
      <c r="G1809" s="64" t="str">
        <f>N1810&amp;";"&amp;N1811&amp;";"&amp;O1812&amp;";"&amp;O1813&amp;";"&amp;O1814</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1809" s="27"/>
      <c r="L1809" s="27"/>
      <c r="M1809" s="20" t="s">
        <v>8</v>
      </c>
    </row>
    <row r="1810" spans="6:15" x14ac:dyDescent="0.2">
      <c r="F1810" s="64"/>
      <c r="G1810" s="64"/>
      <c r="K1810" s="27"/>
      <c r="L1810" s="27"/>
      <c r="N1810" s="20" t="s">
        <v>68</v>
      </c>
    </row>
    <row r="1811" spans="6:15" x14ac:dyDescent="0.2">
      <c r="F1811" s="64"/>
      <c r="G1811" s="64"/>
      <c r="K1811" s="27"/>
      <c r="L1811" s="27"/>
      <c r="N1811" s="20" t="s">
        <v>67</v>
      </c>
    </row>
    <row r="1812" spans="6:15" x14ac:dyDescent="0.2">
      <c r="F1812" s="64"/>
      <c r="G1812" s="64"/>
      <c r="K1812" s="27"/>
      <c r="L1812" s="27"/>
      <c r="O1812" s="64" t="s">
        <v>218</v>
      </c>
    </row>
    <row r="1813" spans="6:15" s="64" customFormat="1" x14ac:dyDescent="0.2">
      <c r="K1813" s="43"/>
      <c r="L1813" s="43"/>
      <c r="O1813" s="64" t="s">
        <v>217</v>
      </c>
    </row>
    <row r="1814" spans="6:15" x14ac:dyDescent="0.2">
      <c r="F1814" s="64"/>
      <c r="G1814" s="64"/>
      <c r="K1814" s="27"/>
      <c r="L1814" s="27"/>
      <c r="O1814" s="20" t="s">
        <v>57</v>
      </c>
    </row>
    <row r="1815" spans="6:15" x14ac:dyDescent="0.2">
      <c r="F1815" s="64"/>
      <c r="G1815" s="64"/>
      <c r="K1815" s="33">
        <v>34</v>
      </c>
      <c r="L1815" s="33">
        <v>150</v>
      </c>
    </row>
    <row r="1816" spans="6:15" x14ac:dyDescent="0.2">
      <c r="F1816" s="64"/>
      <c r="G1816" s="64" t="str">
        <f>N1817&amp;";"&amp;N1818&amp;";"&amp;O1819&amp;";"&amp;O1820&amp;";"&amp;O1821</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1816" s="27"/>
      <c r="L1816" s="27"/>
      <c r="M1816" s="20" t="s">
        <v>9</v>
      </c>
    </row>
    <row r="1817" spans="6:15" x14ac:dyDescent="0.2">
      <c r="F1817" s="64"/>
      <c r="G1817" s="64"/>
      <c r="K1817" s="27"/>
      <c r="L1817" s="27"/>
      <c r="N1817" s="20" t="s">
        <v>68</v>
      </c>
    </row>
    <row r="1818" spans="6:15" x14ac:dyDescent="0.2">
      <c r="F1818" s="64"/>
      <c r="G1818" s="64"/>
      <c r="K1818" s="27"/>
      <c r="L1818" s="27"/>
      <c r="N1818" s="20" t="s">
        <v>67</v>
      </c>
    </row>
    <row r="1819" spans="6:15" x14ac:dyDescent="0.2">
      <c r="F1819" s="64"/>
      <c r="G1819" s="64"/>
      <c r="K1819" s="27"/>
      <c r="L1819" s="27"/>
      <c r="O1819" s="64" t="s">
        <v>218</v>
      </c>
    </row>
    <row r="1820" spans="6:15" s="64" customFormat="1" x14ac:dyDescent="0.2">
      <c r="K1820" s="43"/>
      <c r="L1820" s="43"/>
      <c r="O1820" s="64" t="s">
        <v>217</v>
      </c>
    </row>
    <row r="1821" spans="6:15" x14ac:dyDescent="0.2">
      <c r="F1821" s="64"/>
      <c r="G1821" s="64"/>
      <c r="K1821" s="27"/>
      <c r="L1821" s="27"/>
      <c r="O1821" s="20" t="s">
        <v>57</v>
      </c>
    </row>
    <row r="1822" spans="6:15" x14ac:dyDescent="0.2">
      <c r="F1822" s="64"/>
      <c r="G1822" s="64"/>
      <c r="K1822" s="27">
        <v>150</v>
      </c>
      <c r="L1822" s="27"/>
    </row>
    <row r="1823" spans="6:15" x14ac:dyDescent="0.2">
      <c r="F1823" s="64"/>
      <c r="G1823" s="64" t="str">
        <f>N1824&amp;";"&amp;N1825&amp;";"&amp;O1826&amp;";"&amp;O1827&amp;";"&amp;O1828</f>
        <v>A high level should not present problems for this crop and may be caused by pesticide residue;;;;</v>
      </c>
      <c r="K1823" s="27"/>
      <c r="L1823" s="27"/>
      <c r="M1823" s="20" t="s">
        <v>10</v>
      </c>
    </row>
    <row r="1824" spans="6:15" x14ac:dyDescent="0.2">
      <c r="F1824" s="64"/>
      <c r="G1824" s="64"/>
      <c r="K1824" s="27"/>
      <c r="L1824" s="27"/>
      <c r="N1824" s="20" t="s">
        <v>69</v>
      </c>
    </row>
    <row r="1825" spans="1:14" x14ac:dyDescent="0.2">
      <c r="F1825" s="64"/>
      <c r="G1825" s="64"/>
      <c r="K1825" s="27" t="s">
        <v>5</v>
      </c>
      <c r="L1825" s="27"/>
    </row>
    <row r="1826" spans="1:14" x14ac:dyDescent="0.2">
      <c r="F1826" s="64"/>
      <c r="G1826" s="64" t="str">
        <f>N1827&amp;";"&amp;N1828&amp;";"&amp;O1829&amp;";"&amp;O1830&amp;";"&amp;O1831</f>
        <v>A high level should not present problems for this crop and may be caused by pesticide residue;;;;</v>
      </c>
      <c r="M1826" s="20" t="s">
        <v>11</v>
      </c>
    </row>
    <row r="1827" spans="1:14" x14ac:dyDescent="0.2">
      <c r="F1827" s="64"/>
      <c r="G1827" s="64"/>
      <c r="N1827" s="20" t="s">
        <v>69</v>
      </c>
    </row>
    <row r="1828" spans="1:14" x14ac:dyDescent="0.2">
      <c r="A1828" s="64" t="str">
        <f>G1831</f>
        <v>Low sulfur levels can have a negative influence on nitrogen and it's function in the plant. It is important to keep levels in the adequate range.  Consider adding Sulfur to your dry fertilizer program;;;;</v>
      </c>
      <c r="B1828" s="64" t="str">
        <f>G1834</f>
        <v>Low sulfur levels can have a negative influence on nitrogen and it's function in the plant. It is important to keep levels in the adequate range.  Consider adding Sulfur to your dry fertilizer program;;;;</v>
      </c>
      <c r="C1828" s="64" t="str">
        <f>G1837</f>
        <v>Low sulfur levels can have a negative influence on nitrogen and it's function in the plant. It is important to keep levels in the adequate range.  Consider adding Sulfur to your dry fertilizer program;;;;</v>
      </c>
      <c r="D1828" s="64" t="str">
        <f>G1840</f>
        <v>Normal Level;;;;</v>
      </c>
      <c r="E1828" s="64" t="str">
        <f>G1843</f>
        <v>High levels of Sulfur should not create problems for this crop.;;;;</v>
      </c>
      <c r="F1828" s="64" t="str">
        <f>G1846</f>
        <v>High levels of Sulfur should not create problems for this crop.;;;;</v>
      </c>
      <c r="G1828" s="64"/>
      <c r="I1828" s="20" t="s">
        <v>20</v>
      </c>
    </row>
    <row r="1829" spans="1:14" x14ac:dyDescent="0.2">
      <c r="F1829" s="64"/>
      <c r="G1829" s="64"/>
      <c r="J1829" s="20" t="s">
        <v>4</v>
      </c>
    </row>
    <row r="1830" spans="1:14" x14ac:dyDescent="0.2">
      <c r="F1830" s="64"/>
      <c r="G1830" s="64"/>
      <c r="K1830" s="27">
        <v>0.14499999999999999</v>
      </c>
      <c r="L1830" s="27"/>
    </row>
    <row r="1831" spans="1:14" x14ac:dyDescent="0.2">
      <c r="F1831" s="64"/>
      <c r="G1831" s="64" t="str">
        <f>N1832&amp;";"&amp;N1833&amp;";"&amp;O1834&amp;";"&amp;O1835&amp;";"&amp;O1836</f>
        <v>Low sulfur levels can have a negative influence on nitrogen and it's function in the plant. It is important to keep levels in the adequate range.  Consider adding Sulfur to your dry fertilizer program;;;;</v>
      </c>
      <c r="K1831" s="27"/>
      <c r="L1831" s="27"/>
      <c r="M1831" s="20" t="s">
        <v>6</v>
      </c>
    </row>
    <row r="1832" spans="1:14" x14ac:dyDescent="0.2">
      <c r="F1832" s="64"/>
      <c r="G1832" s="64"/>
      <c r="K1832" s="27"/>
      <c r="L1832" s="27"/>
      <c r="N1832" s="1" t="s">
        <v>88</v>
      </c>
    </row>
    <row r="1833" spans="1:14" x14ac:dyDescent="0.2">
      <c r="F1833" s="64"/>
      <c r="G1833" s="64"/>
      <c r="K1833" s="33">
        <v>0.14499999999999999</v>
      </c>
      <c r="L1833" s="33">
        <v>0.2175</v>
      </c>
    </row>
    <row r="1834" spans="1:14" x14ac:dyDescent="0.2">
      <c r="F1834" s="64"/>
      <c r="G1834" s="64" t="str">
        <f>N1835&amp;";"&amp;N1836&amp;";"&amp;O1837&amp;";"&amp;O1838&amp;";"&amp;O1839</f>
        <v>Low sulfur levels can have a negative influence on nitrogen and it's function in the plant. It is important to keep levels in the adequate range.  Consider adding Sulfur to your dry fertilizer program;;;;</v>
      </c>
      <c r="K1834" s="27"/>
      <c r="L1834" s="27"/>
      <c r="M1834" s="20" t="s">
        <v>7</v>
      </c>
    </row>
    <row r="1835" spans="1:14" x14ac:dyDescent="0.2">
      <c r="F1835" s="64"/>
      <c r="G1835" s="64"/>
      <c r="K1835" s="27"/>
      <c r="L1835" s="27"/>
      <c r="N1835" s="1" t="s">
        <v>88</v>
      </c>
    </row>
    <row r="1836" spans="1:14" x14ac:dyDescent="0.2">
      <c r="F1836" s="64"/>
      <c r="G1836" s="64"/>
      <c r="K1836" s="33">
        <v>0.2175</v>
      </c>
      <c r="L1836" s="33">
        <v>0.28999999999999998</v>
      </c>
    </row>
    <row r="1837" spans="1:14" x14ac:dyDescent="0.2">
      <c r="F1837" s="64"/>
      <c r="G1837" s="64" t="str">
        <f>N1838&amp;";"&amp;N1839&amp;";"&amp;O1840&amp;";"&amp;O1841&amp;";"&amp;O1842</f>
        <v>Low sulfur levels can have a negative influence on nitrogen and it's function in the plant. It is important to keep levels in the adequate range.  Consider adding Sulfur to your dry fertilizer program;;;;</v>
      </c>
      <c r="K1837" s="27"/>
      <c r="L1837" s="27"/>
      <c r="M1837" s="20" t="s">
        <v>8</v>
      </c>
    </row>
    <row r="1838" spans="1:14" x14ac:dyDescent="0.2">
      <c r="F1838" s="64"/>
      <c r="G1838" s="64"/>
      <c r="K1838" s="27"/>
      <c r="L1838" s="27"/>
      <c r="N1838" s="1" t="s">
        <v>88</v>
      </c>
    </row>
    <row r="1839" spans="1:14" x14ac:dyDescent="0.2">
      <c r="F1839" s="64"/>
      <c r="G1839" s="64"/>
      <c r="K1839" s="33">
        <v>0.28999999999999998</v>
      </c>
      <c r="L1839" s="33">
        <v>0.6</v>
      </c>
    </row>
    <row r="1840" spans="1:14" x14ac:dyDescent="0.2">
      <c r="F1840" s="64"/>
      <c r="G1840" s="64" t="str">
        <f>N1841&amp;";"&amp;N1842&amp;";"&amp;O1843&amp;";"&amp;O1844&amp;";"&amp;O1845</f>
        <v>Normal Level;;;;</v>
      </c>
      <c r="K1840" s="27"/>
      <c r="L1840" s="27"/>
      <c r="M1840" s="20" t="s">
        <v>9</v>
      </c>
    </row>
    <row r="1841" spans="1:15" x14ac:dyDescent="0.2">
      <c r="F1841" s="64"/>
      <c r="G1841" s="64"/>
      <c r="K1841" s="27"/>
      <c r="L1841" s="27"/>
      <c r="N1841" s="20" t="s">
        <v>86</v>
      </c>
    </row>
    <row r="1842" spans="1:15" x14ac:dyDescent="0.2">
      <c r="F1842" s="64"/>
      <c r="G1842" s="64"/>
      <c r="K1842" s="27">
        <v>0.6</v>
      </c>
      <c r="L1842" s="27"/>
    </row>
    <row r="1843" spans="1:15" x14ac:dyDescent="0.2">
      <c r="F1843" s="64"/>
      <c r="G1843" s="64" t="str">
        <f>N1844&amp;";"&amp;N1845&amp;";"&amp;O1846&amp;";"&amp;O1847&amp;";"&amp;O1848</f>
        <v>High levels of Sulfur should not create problems for this crop.;;;;</v>
      </c>
      <c r="K1843" s="27"/>
      <c r="L1843" s="27"/>
      <c r="M1843" s="20" t="s">
        <v>10</v>
      </c>
    </row>
    <row r="1844" spans="1:15" x14ac:dyDescent="0.2">
      <c r="F1844" s="64"/>
      <c r="G1844" s="64"/>
      <c r="K1844" s="27"/>
      <c r="L1844" s="27"/>
      <c r="N1844" s="1" t="s">
        <v>89</v>
      </c>
    </row>
    <row r="1845" spans="1:15" x14ac:dyDescent="0.2">
      <c r="F1845" s="64"/>
      <c r="G1845" s="64"/>
      <c r="K1845" s="27" t="s">
        <v>5</v>
      </c>
      <c r="L1845" s="27"/>
    </row>
    <row r="1846" spans="1:15" x14ac:dyDescent="0.2">
      <c r="F1846" s="64"/>
      <c r="G1846" s="64" t="str">
        <f>N1847&amp;";"&amp;N1848&amp;";"&amp;O1849&amp;";"&amp;O1850&amp;";"&amp;O1851</f>
        <v>High levels of Sulfur should not create problems for this crop.;;;;</v>
      </c>
      <c r="K1846" s="27"/>
      <c r="L1846" s="27"/>
      <c r="M1846" s="20" t="s">
        <v>11</v>
      </c>
    </row>
    <row r="1847" spans="1:15" x14ac:dyDescent="0.2">
      <c r="F1847" s="64"/>
      <c r="G1847" s="64"/>
      <c r="K1847" s="27"/>
      <c r="L1847" s="27"/>
      <c r="N1847" s="1" t="s">
        <v>89</v>
      </c>
    </row>
    <row r="1848" spans="1:15" x14ac:dyDescent="0.2">
      <c r="A1848" s="64" t="str">
        <f>G1851</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B1848" s="64" t="str">
        <f>G1858</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C1848" s="64" t="str">
        <f>G1865</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D1848" s="64" t="str">
        <f>G1872</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E1848" s="64" t="str">
        <f>G1879</f>
        <v>Continue to monitor crop with petiole analysis.;;;;</v>
      </c>
      <c r="F1848" s="64" t="str">
        <f>G1882</f>
        <v>Continue to monitor crop with petiole analysis.;;;;</v>
      </c>
      <c r="G1848" s="64"/>
      <c r="I1848" s="20" t="s">
        <v>21</v>
      </c>
    </row>
    <row r="1849" spans="1:15" x14ac:dyDescent="0.2">
      <c r="F1849" s="64"/>
      <c r="G1849" s="64"/>
      <c r="J1849" s="20" t="s">
        <v>4</v>
      </c>
    </row>
    <row r="1850" spans="1:15" x14ac:dyDescent="0.2">
      <c r="F1850" s="64"/>
      <c r="G1850" s="64"/>
      <c r="K1850" s="27">
        <v>0.14499999999999999</v>
      </c>
      <c r="L1850" s="27"/>
    </row>
    <row r="1851" spans="1:15" x14ac:dyDescent="0.2">
      <c r="F1851" s="64"/>
      <c r="G1851" s="64" t="str">
        <f>N1852&amp;";"&amp;N1853&amp;";"&amp;O1854&amp;";"&amp;O1855&amp;";"&amp;O1856</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851" s="27"/>
      <c r="L1851" s="27"/>
      <c r="M1851" s="20" t="s">
        <v>6</v>
      </c>
    </row>
    <row r="1852" spans="1:15" x14ac:dyDescent="0.2">
      <c r="F1852" s="64"/>
      <c r="G1852" s="64"/>
      <c r="K1852" s="27"/>
      <c r="L1852" s="27"/>
      <c r="N1852" s="20" t="s">
        <v>70</v>
      </c>
    </row>
    <row r="1853" spans="1:15" x14ac:dyDescent="0.2">
      <c r="F1853" s="64"/>
      <c r="G1853" s="64"/>
      <c r="K1853" s="27"/>
      <c r="L1853" s="27"/>
      <c r="N1853" s="20" t="s">
        <v>72</v>
      </c>
    </row>
    <row r="1854" spans="1:15" x14ac:dyDescent="0.2">
      <c r="F1854" s="64"/>
      <c r="G1854" s="64"/>
      <c r="K1854" s="27"/>
      <c r="L1854" s="27"/>
      <c r="O1854" s="64" t="s">
        <v>216</v>
      </c>
    </row>
    <row r="1855" spans="1:15" s="64" customFormat="1" x14ac:dyDescent="0.2">
      <c r="K1855" s="43"/>
      <c r="L1855" s="43"/>
      <c r="O1855" s="64" t="s">
        <v>217</v>
      </c>
    </row>
    <row r="1856" spans="1:15" x14ac:dyDescent="0.2">
      <c r="F1856" s="64"/>
      <c r="G1856" s="64"/>
      <c r="K1856" s="27"/>
      <c r="L1856" s="27"/>
      <c r="O1856" s="20" t="s">
        <v>73</v>
      </c>
    </row>
    <row r="1857" spans="6:15" x14ac:dyDescent="0.2">
      <c r="F1857" s="64"/>
      <c r="G1857" s="64"/>
      <c r="K1857" s="33">
        <v>0.14499999999999999</v>
      </c>
      <c r="L1857" s="33">
        <v>0.2175</v>
      </c>
    </row>
    <row r="1858" spans="6:15" x14ac:dyDescent="0.2">
      <c r="F1858" s="64"/>
      <c r="G1858" s="64" t="str">
        <f>N1859&amp;";"&amp;N1860&amp;";"&amp;O1861&amp;";"&amp;O1862&amp;";"&amp;O1863</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858" s="27"/>
      <c r="L1858" s="27"/>
      <c r="M1858" s="20" t="s">
        <v>7</v>
      </c>
    </row>
    <row r="1859" spans="6:15" x14ac:dyDescent="0.2">
      <c r="F1859" s="64"/>
      <c r="G1859" s="64"/>
      <c r="K1859" s="27"/>
      <c r="L1859" s="27"/>
      <c r="N1859" s="20" t="s">
        <v>70</v>
      </c>
    </row>
    <row r="1860" spans="6:15" x14ac:dyDescent="0.2">
      <c r="F1860" s="64"/>
      <c r="G1860" s="64"/>
      <c r="K1860" s="27"/>
      <c r="L1860" s="27"/>
      <c r="N1860" s="20" t="s">
        <v>72</v>
      </c>
    </row>
    <row r="1861" spans="6:15" x14ac:dyDescent="0.2">
      <c r="F1861" s="64"/>
      <c r="G1861" s="64"/>
      <c r="K1861" s="27"/>
      <c r="L1861" s="27"/>
      <c r="O1861" s="64" t="s">
        <v>216</v>
      </c>
    </row>
    <row r="1862" spans="6:15" s="64" customFormat="1" x14ac:dyDescent="0.2">
      <c r="K1862" s="43"/>
      <c r="L1862" s="43"/>
      <c r="O1862" s="64" t="s">
        <v>217</v>
      </c>
    </row>
    <row r="1863" spans="6:15" x14ac:dyDescent="0.2">
      <c r="F1863" s="64"/>
      <c r="G1863" s="64"/>
      <c r="K1863" s="27"/>
      <c r="L1863" s="27"/>
      <c r="O1863" s="20" t="s">
        <v>73</v>
      </c>
    </row>
    <row r="1864" spans="6:15" x14ac:dyDescent="0.2">
      <c r="F1864" s="64"/>
      <c r="G1864" s="64"/>
      <c r="K1864" s="33">
        <v>0.2175</v>
      </c>
      <c r="L1864" s="33">
        <v>0.28999999999999998</v>
      </c>
    </row>
    <row r="1865" spans="6:15" x14ac:dyDescent="0.2">
      <c r="F1865" s="64"/>
      <c r="G1865" s="64" t="str">
        <f>N1866&amp;";"&amp;N1867&amp;";"&amp;O1868&amp;";"&amp;O1869&amp;";"&amp;O1870</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1865" s="27"/>
      <c r="L1865" s="27"/>
      <c r="M1865" s="20" t="s">
        <v>8</v>
      </c>
    </row>
    <row r="1866" spans="6:15" x14ac:dyDescent="0.2">
      <c r="F1866" s="64"/>
      <c r="G1866" s="64"/>
      <c r="K1866" s="27"/>
      <c r="L1866" s="27"/>
      <c r="N1866" s="20" t="s">
        <v>70</v>
      </c>
    </row>
    <row r="1867" spans="6:15" x14ac:dyDescent="0.2">
      <c r="F1867" s="64"/>
      <c r="G1867" s="64"/>
      <c r="K1867" s="27"/>
      <c r="L1867" s="27"/>
      <c r="N1867" s="20" t="s">
        <v>72</v>
      </c>
    </row>
    <row r="1868" spans="6:15" x14ac:dyDescent="0.2">
      <c r="F1868" s="64"/>
      <c r="G1868" s="64"/>
      <c r="K1868" s="27"/>
      <c r="L1868" s="27"/>
      <c r="O1868" s="64" t="s">
        <v>216</v>
      </c>
    </row>
    <row r="1869" spans="6:15" s="64" customFormat="1" x14ac:dyDescent="0.2">
      <c r="K1869" s="43"/>
      <c r="L1869" s="43"/>
      <c r="O1869" s="64" t="s">
        <v>217</v>
      </c>
    </row>
    <row r="1870" spans="6:15" x14ac:dyDescent="0.2">
      <c r="F1870" s="64"/>
      <c r="G1870" s="64"/>
      <c r="K1870" s="27"/>
      <c r="L1870" s="27"/>
      <c r="O1870" s="20" t="s">
        <v>73</v>
      </c>
    </row>
    <row r="1871" spans="6:15" x14ac:dyDescent="0.2">
      <c r="F1871" s="64"/>
      <c r="G1871" s="64"/>
      <c r="K1871" s="33">
        <v>0.28999999999999998</v>
      </c>
      <c r="L1871" s="33">
        <v>0.6</v>
      </c>
    </row>
    <row r="1872" spans="6:15" x14ac:dyDescent="0.2">
      <c r="F1872" s="64"/>
      <c r="G1872" s="64" t="str">
        <f>N1873&amp;";"&amp;N1874&amp;";"&amp;O1875&amp;";"&amp;O1876&amp;";"&amp;O1877</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K1872" s="27"/>
      <c r="L1872" s="27"/>
      <c r="M1872" s="20" t="s">
        <v>9</v>
      </c>
    </row>
    <row r="1873" spans="1:15" x14ac:dyDescent="0.2">
      <c r="F1873" s="64"/>
      <c r="G1873" s="64"/>
      <c r="K1873" s="27"/>
      <c r="L1873" s="27"/>
      <c r="N1873" s="20" t="s">
        <v>70</v>
      </c>
    </row>
    <row r="1874" spans="1:15" x14ac:dyDescent="0.2">
      <c r="F1874" s="64"/>
      <c r="G1874" s="64"/>
      <c r="K1874" s="27"/>
      <c r="L1874" s="27"/>
      <c r="N1874" s="20" t="s">
        <v>72</v>
      </c>
    </row>
    <row r="1875" spans="1:15" x14ac:dyDescent="0.2">
      <c r="F1875" s="64"/>
      <c r="G1875" s="64"/>
      <c r="K1875" s="27"/>
      <c r="L1875" s="27"/>
      <c r="O1875" s="64" t="s">
        <v>216</v>
      </c>
    </row>
    <row r="1876" spans="1:15" s="64" customFormat="1" x14ac:dyDescent="0.2">
      <c r="K1876" s="43"/>
      <c r="L1876" s="43"/>
      <c r="O1876" s="64" t="s">
        <v>217</v>
      </c>
    </row>
    <row r="1877" spans="1:15" x14ac:dyDescent="0.2">
      <c r="F1877" s="64"/>
      <c r="G1877" s="64"/>
      <c r="K1877" s="27"/>
      <c r="L1877" s="27"/>
      <c r="O1877" s="20" t="s">
        <v>74</v>
      </c>
    </row>
    <row r="1878" spans="1:15" x14ac:dyDescent="0.2">
      <c r="F1878" s="64"/>
      <c r="G1878" s="64"/>
      <c r="K1878" s="27">
        <v>0.6</v>
      </c>
      <c r="L1878" s="27"/>
    </row>
    <row r="1879" spans="1:15" x14ac:dyDescent="0.2">
      <c r="F1879" s="64"/>
      <c r="G1879" s="64" t="str">
        <f>N1880&amp;";"&amp;N1881&amp;";"&amp;O1882&amp;";"&amp;O1883&amp;";"&amp;O1884</f>
        <v>Continue to monitor crop with petiole analysis.;;;;</v>
      </c>
      <c r="K1879" s="27"/>
      <c r="L1879" s="27"/>
      <c r="M1879" s="20" t="s">
        <v>10</v>
      </c>
    </row>
    <row r="1880" spans="1:15" x14ac:dyDescent="0.2">
      <c r="F1880" s="64"/>
      <c r="G1880" s="64"/>
      <c r="K1880" s="27"/>
      <c r="L1880" s="27"/>
      <c r="N1880" s="20" t="s">
        <v>71</v>
      </c>
    </row>
    <row r="1881" spans="1:15" x14ac:dyDescent="0.2">
      <c r="F1881" s="64"/>
      <c r="G1881" s="64"/>
      <c r="K1881" s="27" t="s">
        <v>5</v>
      </c>
      <c r="L1881" s="27"/>
    </row>
    <row r="1882" spans="1:15" x14ac:dyDescent="0.2">
      <c r="F1882" s="64"/>
      <c r="G1882" s="64" t="str">
        <f>N1883&amp;";"&amp;N1884&amp;";"&amp;O1885&amp;";"&amp;O1886&amp;";"&amp;O1887</f>
        <v>Continue to monitor crop with petiole analysis.;;;;</v>
      </c>
      <c r="K1882" s="27"/>
      <c r="L1882" s="27"/>
      <c r="M1882" s="20" t="s">
        <v>11</v>
      </c>
    </row>
    <row r="1883" spans="1:15" x14ac:dyDescent="0.2">
      <c r="F1883" s="64"/>
      <c r="G1883" s="64"/>
      <c r="K1883" s="27"/>
      <c r="L1883" s="27"/>
      <c r="N1883" s="20" t="s">
        <v>71</v>
      </c>
    </row>
    <row r="1884" spans="1:15" x14ac:dyDescent="0.2">
      <c r="A1884" s="64" t="str">
        <f>G1887</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B1884" s="64" t="str">
        <f>G1894</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C1884" s="64" t="str">
        <f>G1901</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D1884" s="64" t="str">
        <f>G1908</f>
        <v>Monitor crop with petiole analysis.;;;;</v>
      </c>
      <c r="E1884" s="64" t="str">
        <f>G1911</f>
        <v>Monitor crop with petiole analysis.;;;;</v>
      </c>
      <c r="F1884" s="64" t="str">
        <f>G1914</f>
        <v>Monitor crop with petiole analysis.;;;;</v>
      </c>
      <c r="G1884" s="64"/>
      <c r="I1884" s="20" t="s">
        <v>22</v>
      </c>
    </row>
    <row r="1885" spans="1:15" x14ac:dyDescent="0.2">
      <c r="F1885" s="64"/>
      <c r="G1885" s="64"/>
      <c r="J1885" s="20" t="s">
        <v>4</v>
      </c>
    </row>
    <row r="1886" spans="1:15" x14ac:dyDescent="0.2">
      <c r="F1886" s="64"/>
      <c r="G1886" s="64"/>
      <c r="K1886" s="27">
        <v>4.6449999999999996</v>
      </c>
      <c r="L1886" s="27"/>
    </row>
    <row r="1887" spans="1:15" x14ac:dyDescent="0.2">
      <c r="F1887" s="64"/>
      <c r="G1887" s="64" t="str">
        <f>N1888&amp;";"&amp;N1889&amp;";"&amp;O1890&amp;";"&amp;O1891&amp;";"&amp;O1892</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1887" s="27"/>
      <c r="L1887" s="27"/>
      <c r="M1887" s="20" t="s">
        <v>6</v>
      </c>
    </row>
    <row r="1888" spans="1:15" x14ac:dyDescent="0.2">
      <c r="F1888" s="64"/>
      <c r="G1888" s="64"/>
      <c r="K1888" s="27"/>
      <c r="L1888" s="27"/>
      <c r="N1888" s="20" t="s">
        <v>75</v>
      </c>
    </row>
    <row r="1889" spans="6:15" x14ac:dyDescent="0.2">
      <c r="F1889" s="64"/>
      <c r="G1889" s="64"/>
      <c r="K1889" s="27"/>
      <c r="L1889" s="27"/>
      <c r="N1889" s="20" t="s">
        <v>77</v>
      </c>
    </row>
    <row r="1890" spans="6:15" x14ac:dyDescent="0.2">
      <c r="F1890" s="64"/>
      <c r="G1890" s="64"/>
      <c r="K1890" s="27"/>
      <c r="L1890" s="27"/>
      <c r="O1890" s="64" t="s">
        <v>216</v>
      </c>
    </row>
    <row r="1891" spans="6:15" s="64" customFormat="1" x14ac:dyDescent="0.2">
      <c r="K1891" s="43"/>
      <c r="L1891" s="43"/>
      <c r="O1891" s="64" t="s">
        <v>217</v>
      </c>
    </row>
    <row r="1892" spans="6:15" x14ac:dyDescent="0.2">
      <c r="F1892" s="64"/>
      <c r="G1892" s="64"/>
      <c r="K1892" s="27"/>
      <c r="L1892" s="27"/>
      <c r="O1892" s="20" t="s">
        <v>78</v>
      </c>
    </row>
    <row r="1893" spans="6:15" x14ac:dyDescent="0.2">
      <c r="F1893" s="64"/>
      <c r="G1893" s="64"/>
      <c r="K1893" s="33">
        <v>4.6449999999999996</v>
      </c>
      <c r="L1893" s="33">
        <v>6.9675000000000002</v>
      </c>
    </row>
    <row r="1894" spans="6:15" x14ac:dyDescent="0.2">
      <c r="F1894" s="64"/>
      <c r="G1894" s="64" t="str">
        <f>N1895&amp;";"&amp;N1896&amp;";"&amp;O1897&amp;";"&amp;O1898&amp;";"&amp;O1899</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1894" s="27"/>
      <c r="L1894" s="27"/>
      <c r="M1894" s="20" t="s">
        <v>7</v>
      </c>
    </row>
    <row r="1895" spans="6:15" x14ac:dyDescent="0.2">
      <c r="F1895" s="64"/>
      <c r="G1895" s="64"/>
      <c r="K1895" s="27"/>
      <c r="L1895" s="27"/>
      <c r="N1895" s="20" t="s">
        <v>75</v>
      </c>
    </row>
    <row r="1896" spans="6:15" x14ac:dyDescent="0.2">
      <c r="F1896" s="64"/>
      <c r="G1896" s="64"/>
      <c r="K1896" s="27"/>
      <c r="L1896" s="27"/>
      <c r="N1896" s="20" t="s">
        <v>77</v>
      </c>
    </row>
    <row r="1897" spans="6:15" x14ac:dyDescent="0.2">
      <c r="F1897" s="64"/>
      <c r="G1897" s="64"/>
      <c r="K1897" s="27"/>
      <c r="L1897" s="27"/>
      <c r="O1897" s="64" t="s">
        <v>216</v>
      </c>
    </row>
    <row r="1898" spans="6:15" s="64" customFormat="1" x14ac:dyDescent="0.2">
      <c r="K1898" s="43"/>
      <c r="L1898" s="43"/>
      <c r="O1898" s="64" t="s">
        <v>217</v>
      </c>
    </row>
    <row r="1899" spans="6:15" x14ac:dyDescent="0.2">
      <c r="F1899" s="64"/>
      <c r="G1899" s="64"/>
      <c r="K1899" s="27"/>
      <c r="L1899" s="27"/>
      <c r="O1899" s="20" t="s">
        <v>78</v>
      </c>
    </row>
    <row r="1900" spans="6:15" x14ac:dyDescent="0.2">
      <c r="F1900" s="64"/>
      <c r="G1900" s="64"/>
      <c r="K1900" s="33">
        <v>6.9675000000000002</v>
      </c>
      <c r="L1900" s="33">
        <v>9.2899999999999991</v>
      </c>
    </row>
    <row r="1901" spans="6:15" x14ac:dyDescent="0.2">
      <c r="F1901" s="64"/>
      <c r="G1901" s="64" t="str">
        <f>N1902&amp;";"&amp;N1903&amp;";"&amp;O1904&amp;";"&amp;O1905&amp;";"&amp;O1906</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1901" s="27"/>
      <c r="L1901" s="27"/>
      <c r="M1901" s="20" t="s">
        <v>8</v>
      </c>
    </row>
    <row r="1902" spans="6:15" x14ac:dyDescent="0.2">
      <c r="F1902" s="64"/>
      <c r="G1902" s="64"/>
      <c r="K1902" s="27"/>
      <c r="L1902" s="27"/>
      <c r="N1902" s="20" t="s">
        <v>75</v>
      </c>
    </row>
    <row r="1903" spans="6:15" x14ac:dyDescent="0.2">
      <c r="F1903" s="64"/>
      <c r="G1903" s="64"/>
      <c r="K1903" s="27"/>
      <c r="L1903" s="27"/>
      <c r="N1903" s="20" t="s">
        <v>77</v>
      </c>
    </row>
    <row r="1904" spans="6:15" x14ac:dyDescent="0.2">
      <c r="F1904" s="64"/>
      <c r="G1904" s="64"/>
      <c r="K1904" s="27"/>
      <c r="L1904" s="27"/>
      <c r="O1904" s="64" t="s">
        <v>216</v>
      </c>
    </row>
    <row r="1905" spans="1:15" s="64" customFormat="1" x14ac:dyDescent="0.2">
      <c r="K1905" s="43"/>
      <c r="L1905" s="43"/>
      <c r="O1905" s="64" t="s">
        <v>217</v>
      </c>
    </row>
    <row r="1906" spans="1:15" x14ac:dyDescent="0.2">
      <c r="F1906" s="64"/>
      <c r="G1906" s="64"/>
      <c r="K1906" s="27"/>
      <c r="L1906" s="27"/>
      <c r="O1906" s="20" t="s">
        <v>78</v>
      </c>
    </row>
    <row r="1907" spans="1:15" x14ac:dyDescent="0.2">
      <c r="F1907" s="64"/>
      <c r="G1907" s="64"/>
      <c r="K1907" s="33">
        <v>9.2899999999999991</v>
      </c>
      <c r="L1907" s="33">
        <v>12</v>
      </c>
    </row>
    <row r="1908" spans="1:15" x14ac:dyDescent="0.2">
      <c r="F1908" s="64"/>
      <c r="G1908" s="64" t="str">
        <f>N1909&amp;";"&amp;N1910&amp;";"&amp;O1911&amp;";"&amp;O1912&amp;";"&amp;O1913</f>
        <v>Monitor crop with petiole analysis.;;;;</v>
      </c>
      <c r="K1908" s="27"/>
      <c r="L1908" s="27"/>
      <c r="M1908" s="20" t="s">
        <v>9</v>
      </c>
    </row>
    <row r="1909" spans="1:15" x14ac:dyDescent="0.2">
      <c r="F1909" s="64"/>
      <c r="G1909" s="64"/>
      <c r="K1909" s="27"/>
      <c r="L1909" s="27"/>
      <c r="N1909" s="20" t="s">
        <v>76</v>
      </c>
    </row>
    <row r="1910" spans="1:15" x14ac:dyDescent="0.2">
      <c r="F1910" s="64"/>
      <c r="G1910" s="64"/>
      <c r="K1910" s="27">
        <v>12</v>
      </c>
      <c r="L1910" s="27"/>
    </row>
    <row r="1911" spans="1:15" x14ac:dyDescent="0.2">
      <c r="F1911" s="64"/>
      <c r="G1911" s="64" t="str">
        <f>N1912&amp;";"&amp;N1913&amp;";"&amp;O1914&amp;";"&amp;O1915&amp;";"&amp;O1916</f>
        <v>Monitor crop with petiole analysis.;;;;</v>
      </c>
      <c r="K1911" s="27"/>
      <c r="L1911" s="27"/>
      <c r="M1911" s="20" t="s">
        <v>10</v>
      </c>
    </row>
    <row r="1912" spans="1:15" x14ac:dyDescent="0.2">
      <c r="F1912" s="64"/>
      <c r="G1912" s="64"/>
      <c r="K1912" s="27"/>
      <c r="L1912" s="27"/>
      <c r="N1912" s="20" t="s">
        <v>76</v>
      </c>
    </row>
    <row r="1913" spans="1:15" x14ac:dyDescent="0.2">
      <c r="F1913" s="64"/>
      <c r="G1913" s="64"/>
      <c r="K1913" s="27" t="s">
        <v>5</v>
      </c>
      <c r="L1913" s="27"/>
    </row>
    <row r="1914" spans="1:15" x14ac:dyDescent="0.2">
      <c r="F1914" s="64"/>
      <c r="G1914" s="64" t="str">
        <f>N1915&amp;";"&amp;N1916&amp;";"&amp;O1917&amp;";"&amp;O1918&amp;";"&amp;O1919</f>
        <v>Monitor crop with petiole analysis.;;;;</v>
      </c>
      <c r="K1914" s="27"/>
      <c r="L1914" s="27"/>
      <c r="M1914" s="20" t="s">
        <v>11</v>
      </c>
    </row>
    <row r="1915" spans="1:15" x14ac:dyDescent="0.2">
      <c r="F1915" s="64"/>
      <c r="G1915" s="64"/>
      <c r="N1915" s="20" t="s">
        <v>76</v>
      </c>
    </row>
    <row r="1916" spans="1:15" x14ac:dyDescent="0.2">
      <c r="A1916" s="64" t="str">
        <f>G1919</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916" s="64" t="str">
        <f>G1926</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916" s="64" t="str">
        <f>G1933</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916" s="64" t="str">
        <f>G1940</f>
        <v>Monitor crop with petiole analysis.;;;;</v>
      </c>
      <c r="E1916" s="64" t="str">
        <f>G1943</f>
        <v>Excessive nitrogen can delay tuber set, increase disease pressure, and have a negative effect on tuber specific gravity and storability. Further inputs should be justified on the basis of tissue analysis.;;;;</v>
      </c>
      <c r="F1916" s="64" t="str">
        <f>G1946</f>
        <v>Excessive nitrogen can delay tuber set, increase disease pressure, and have a negative effect on tuber specific gravity and storability. Further inputs should be justified on the basis of tissue analysis.;;;;</v>
      </c>
      <c r="G1916" s="64"/>
      <c r="I1916" s="20" t="s">
        <v>23</v>
      </c>
    </row>
    <row r="1917" spans="1:15" x14ac:dyDescent="0.2">
      <c r="F1917" s="64"/>
      <c r="G1917" s="64"/>
      <c r="J1917" s="20" t="s">
        <v>4</v>
      </c>
    </row>
    <row r="1918" spans="1:15" x14ac:dyDescent="0.2">
      <c r="F1918" s="64"/>
      <c r="G1918" s="64"/>
      <c r="K1918" s="27">
        <v>1.9950000000000001</v>
      </c>
      <c r="L1918" s="27"/>
    </row>
    <row r="1919" spans="1:15" x14ac:dyDescent="0.2">
      <c r="F1919" s="64"/>
      <c r="G1919" s="64" t="str">
        <f>N1920&amp;";"&amp;N1921&amp;";"&amp;O1922&amp;";"&amp;O1923&amp;";"&amp;O1924</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919" s="27"/>
      <c r="L1919" s="27"/>
      <c r="M1919" s="20" t="s">
        <v>6</v>
      </c>
    </row>
    <row r="1920" spans="1:15" x14ac:dyDescent="0.2">
      <c r="F1920" s="64"/>
      <c r="G1920" s="64"/>
      <c r="K1920" s="27"/>
      <c r="L1920" s="27"/>
      <c r="N1920" s="20" t="s">
        <v>84</v>
      </c>
    </row>
    <row r="1921" spans="6:15" x14ac:dyDescent="0.2">
      <c r="F1921" s="64"/>
      <c r="G1921" s="64"/>
      <c r="K1921" s="27"/>
      <c r="L1921" s="27"/>
      <c r="N1921" s="64" t="s">
        <v>81</v>
      </c>
      <c r="O1921" s="64"/>
    </row>
    <row r="1922" spans="6:15" x14ac:dyDescent="0.2">
      <c r="F1922" s="64"/>
      <c r="G1922" s="64"/>
      <c r="K1922" s="27"/>
      <c r="L1922" s="27"/>
      <c r="N1922" s="64"/>
      <c r="O1922" s="64" t="s">
        <v>220</v>
      </c>
    </row>
    <row r="1923" spans="6:15" s="64" customFormat="1" x14ac:dyDescent="0.2">
      <c r="K1923" s="43"/>
      <c r="L1923" s="43"/>
      <c r="O1923" s="64" t="s">
        <v>217</v>
      </c>
    </row>
    <row r="1924" spans="6:15" x14ac:dyDescent="0.2">
      <c r="F1924" s="64"/>
      <c r="G1924" s="64"/>
      <c r="K1924" s="27"/>
      <c r="L1924" s="27"/>
      <c r="N1924" s="64"/>
      <c r="O1924" s="64" t="s">
        <v>79</v>
      </c>
    </row>
    <row r="1925" spans="6:15" x14ac:dyDescent="0.2">
      <c r="F1925" s="64"/>
      <c r="G1925" s="64"/>
      <c r="K1925" s="33">
        <v>1.9950000000000001</v>
      </c>
      <c r="L1925" s="33">
        <v>2.9925000000000002</v>
      </c>
      <c r="N1925" s="64"/>
      <c r="O1925" s="64"/>
    </row>
    <row r="1926" spans="6:15" x14ac:dyDescent="0.2">
      <c r="F1926" s="64"/>
      <c r="G1926" s="64" t="str">
        <f>N1927&amp;";"&amp;N1928&amp;";"&amp;O1929&amp;";"&amp;O1930&amp;";"&amp;O1931</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926" s="27"/>
      <c r="L1926" s="27"/>
      <c r="M1926" s="20" t="s">
        <v>7</v>
      </c>
      <c r="N1926" s="64"/>
      <c r="O1926" s="64"/>
    </row>
    <row r="1927" spans="6:15" x14ac:dyDescent="0.2">
      <c r="F1927" s="64"/>
      <c r="G1927" s="64"/>
      <c r="K1927" s="27"/>
      <c r="L1927" s="27"/>
      <c r="N1927" s="64" t="s">
        <v>84</v>
      </c>
      <c r="O1927" s="64"/>
    </row>
    <row r="1928" spans="6:15" x14ac:dyDescent="0.2">
      <c r="F1928" s="64"/>
      <c r="G1928" s="64"/>
      <c r="K1928" s="27"/>
      <c r="L1928" s="27"/>
      <c r="N1928" s="64" t="s">
        <v>81</v>
      </c>
      <c r="O1928" s="64"/>
    </row>
    <row r="1929" spans="6:15" x14ac:dyDescent="0.2">
      <c r="F1929" s="64"/>
      <c r="G1929" s="64"/>
      <c r="K1929" s="27"/>
      <c r="L1929" s="27"/>
      <c r="N1929" s="64"/>
      <c r="O1929" s="64" t="s">
        <v>221</v>
      </c>
    </row>
    <row r="1930" spans="6:15" s="64" customFormat="1" x14ac:dyDescent="0.2">
      <c r="K1930" s="43"/>
      <c r="L1930" s="43"/>
      <c r="O1930" s="64" t="s">
        <v>217</v>
      </c>
    </row>
    <row r="1931" spans="6:15" x14ac:dyDescent="0.2">
      <c r="F1931" s="64"/>
      <c r="G1931" s="64"/>
      <c r="K1931" s="27"/>
      <c r="L1931" s="27"/>
      <c r="N1931" s="64"/>
      <c r="O1931" s="64" t="s">
        <v>79</v>
      </c>
    </row>
    <row r="1932" spans="6:15" x14ac:dyDescent="0.2">
      <c r="F1932" s="64"/>
      <c r="G1932" s="64"/>
      <c r="K1932" s="33">
        <v>2.9925000000000002</v>
      </c>
      <c r="L1932" s="33">
        <v>3.99</v>
      </c>
      <c r="N1932" s="64"/>
      <c r="O1932" s="64"/>
    </row>
    <row r="1933" spans="6:15" x14ac:dyDescent="0.2">
      <c r="F1933" s="64"/>
      <c r="G1933" s="64" t="str">
        <f>N1934&amp;";"&amp;N1935&amp;";"&amp;O1936&amp;";"&amp;O1937&amp;";"&amp;O1938</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933" s="27"/>
      <c r="L1933" s="27"/>
      <c r="M1933" s="20" t="s">
        <v>8</v>
      </c>
      <c r="N1933" s="64"/>
      <c r="O1933" s="64"/>
    </row>
    <row r="1934" spans="6:15" x14ac:dyDescent="0.2">
      <c r="F1934" s="64"/>
      <c r="G1934" s="64"/>
      <c r="K1934" s="27"/>
      <c r="L1934" s="27"/>
      <c r="N1934" s="64" t="s">
        <v>84</v>
      </c>
      <c r="O1934" s="64"/>
    </row>
    <row r="1935" spans="6:15" x14ac:dyDescent="0.2">
      <c r="F1935" s="64"/>
      <c r="G1935" s="64"/>
      <c r="K1935" s="27"/>
      <c r="L1935" s="27"/>
      <c r="N1935" s="64" t="s">
        <v>81</v>
      </c>
      <c r="O1935" s="64"/>
    </row>
    <row r="1936" spans="6:15" x14ac:dyDescent="0.2">
      <c r="F1936" s="64"/>
      <c r="G1936" s="64"/>
      <c r="K1936" s="27"/>
      <c r="L1936" s="27"/>
      <c r="N1936" s="64"/>
      <c r="O1936" s="64" t="s">
        <v>222</v>
      </c>
    </row>
    <row r="1937" spans="1:15" s="64" customFormat="1" x14ac:dyDescent="0.2">
      <c r="K1937" s="43"/>
      <c r="L1937" s="43"/>
      <c r="O1937" s="64" t="s">
        <v>217</v>
      </c>
    </row>
    <row r="1938" spans="1:15" x14ac:dyDescent="0.2">
      <c r="F1938" s="64"/>
      <c r="G1938" s="64"/>
      <c r="K1938" s="27"/>
      <c r="L1938" s="27"/>
      <c r="N1938" s="64"/>
      <c r="O1938" s="64" t="s">
        <v>79</v>
      </c>
    </row>
    <row r="1939" spans="1:15" x14ac:dyDescent="0.2">
      <c r="F1939" s="64"/>
      <c r="G1939" s="64"/>
      <c r="K1939" s="33">
        <v>3.99</v>
      </c>
      <c r="L1939" s="33">
        <v>6.5</v>
      </c>
    </row>
    <row r="1940" spans="1:15" x14ac:dyDescent="0.2">
      <c r="F1940" s="64"/>
      <c r="G1940" s="64" t="str">
        <f>N1941&amp;";"&amp;N1942&amp;";"&amp;O1943&amp;";"&amp;O1944&amp;";"&amp;O1945</f>
        <v>Monitor crop with petiole analysis.;;;;</v>
      </c>
      <c r="K1940" s="27"/>
      <c r="L1940" s="27"/>
      <c r="M1940" s="20" t="s">
        <v>9</v>
      </c>
    </row>
    <row r="1941" spans="1:15" x14ac:dyDescent="0.2">
      <c r="F1941" s="64"/>
      <c r="G1941" s="64"/>
      <c r="K1941" s="27"/>
      <c r="L1941" s="27"/>
      <c r="N1941" s="20" t="s">
        <v>76</v>
      </c>
    </row>
    <row r="1942" spans="1:15" x14ac:dyDescent="0.2">
      <c r="F1942" s="64"/>
      <c r="G1942" s="64"/>
      <c r="K1942" s="27">
        <v>6.5</v>
      </c>
      <c r="L1942" s="27"/>
    </row>
    <row r="1943" spans="1:15" x14ac:dyDescent="0.2">
      <c r="F1943" s="64"/>
      <c r="G1943" s="64" t="str">
        <f>N1944&amp;";"&amp;N1945&amp;";"&amp;O1946&amp;";"&amp;O1947&amp;";"&amp;O1948</f>
        <v>Excessive nitrogen can delay tuber set, increase disease pressure, and have a negative effect on tuber specific gravity and storability. Further inputs should be justified on the basis of tissue analysis.;;;;</v>
      </c>
      <c r="K1943" s="27"/>
      <c r="L1943" s="27"/>
      <c r="M1943" s="20" t="s">
        <v>10</v>
      </c>
    </row>
    <row r="1944" spans="1:15" x14ac:dyDescent="0.2">
      <c r="F1944" s="64"/>
      <c r="G1944" s="64"/>
      <c r="K1944" s="27"/>
      <c r="L1944" s="27"/>
      <c r="N1944" s="20" t="s">
        <v>85</v>
      </c>
    </row>
    <row r="1945" spans="1:15" x14ac:dyDescent="0.2">
      <c r="F1945" s="64"/>
      <c r="G1945" s="64"/>
      <c r="K1945" s="27" t="s">
        <v>5</v>
      </c>
      <c r="L1945" s="27"/>
    </row>
    <row r="1946" spans="1:15" x14ac:dyDescent="0.2">
      <c r="F1946" s="64"/>
      <c r="G1946" s="64" t="str">
        <f>N1947&amp;";"&amp;N1948&amp;";"&amp;O1949&amp;";"&amp;O1950&amp;";"&amp;O1951</f>
        <v>Excessive nitrogen can delay tuber set, increase disease pressure, and have a negative effect on tuber specific gravity and storability. Further inputs should be justified on the basis of tissue analysis.;;;;</v>
      </c>
      <c r="K1946" s="27"/>
      <c r="L1946" s="27"/>
      <c r="M1946" s="20" t="s">
        <v>11</v>
      </c>
    </row>
    <row r="1947" spans="1:15" x14ac:dyDescent="0.2">
      <c r="F1947" s="64"/>
      <c r="G1947" s="64"/>
      <c r="K1947" s="27"/>
      <c r="L1947" s="27"/>
      <c r="N1947" s="20" t="s">
        <v>85</v>
      </c>
    </row>
    <row r="1948" spans="1:15" x14ac:dyDescent="0.2">
      <c r="A1948" s="64" t="str">
        <f>G1951</f>
        <v>Normal Level;;;;</v>
      </c>
      <c r="B1948" s="64" t="str">
        <f>G1954</f>
        <v>Normal Level;;;;</v>
      </c>
      <c r="C1948" s="64" t="str">
        <f>G1957</f>
        <v>Normal Level;;;;</v>
      </c>
      <c r="D1948" s="64" t="str">
        <f>G1960</f>
        <v>Normal Level;;;;</v>
      </c>
      <c r="E1948" s="64" t="str">
        <f>G1963</f>
        <v>A high level should not present problems for this crop and may be caused by pesticide residue.;;;;</v>
      </c>
      <c r="F1948" s="64" t="str">
        <f>G1966</f>
        <v>A high level should not present problems for this crop and may be caused by pesticide residue.;;;;</v>
      </c>
      <c r="G1948" s="64"/>
      <c r="I1948" s="20" t="s">
        <v>24</v>
      </c>
    </row>
    <row r="1949" spans="1:15" x14ac:dyDescent="0.2">
      <c r="F1949" s="64"/>
      <c r="G1949" s="64"/>
      <c r="J1949" s="20" t="s">
        <v>14</v>
      </c>
    </row>
    <row r="1950" spans="1:15" x14ac:dyDescent="0.2">
      <c r="F1950" s="64"/>
      <c r="G1950" s="64"/>
      <c r="K1950" s="27">
        <v>0</v>
      </c>
      <c r="L1950" s="27"/>
    </row>
    <row r="1951" spans="1:15" x14ac:dyDescent="0.2">
      <c r="F1951" s="64"/>
      <c r="G1951" s="64" t="str">
        <f>N1952&amp;";"&amp;N1953&amp;";"&amp;O1954&amp;";"&amp;O1955&amp;";"&amp;O1956</f>
        <v>Normal Level;;;;</v>
      </c>
      <c r="K1951" s="27"/>
      <c r="L1951" s="27"/>
      <c r="M1951" s="20" t="s">
        <v>6</v>
      </c>
    </row>
    <row r="1952" spans="1:15" x14ac:dyDescent="0.2">
      <c r="K1952" s="27"/>
      <c r="L1952" s="27"/>
      <c r="N1952" s="1" t="s">
        <v>86</v>
      </c>
    </row>
    <row r="1953" spans="1:14" x14ac:dyDescent="0.2">
      <c r="K1953" s="27">
        <v>0</v>
      </c>
      <c r="L1953" s="27"/>
    </row>
    <row r="1954" spans="1:14" x14ac:dyDescent="0.2">
      <c r="G1954" s="64" t="str">
        <f>N1955&amp;";"&amp;N1956&amp;";"&amp;O1957&amp;";"&amp;O1958&amp;";"&amp;O1959</f>
        <v>Normal Level;;;;</v>
      </c>
      <c r="K1954" s="27"/>
      <c r="L1954" s="27"/>
      <c r="M1954" s="20" t="s">
        <v>7</v>
      </c>
    </row>
    <row r="1955" spans="1:14" x14ac:dyDescent="0.2">
      <c r="K1955" s="27"/>
      <c r="L1955" s="27"/>
      <c r="N1955" s="1" t="s">
        <v>86</v>
      </c>
    </row>
    <row r="1956" spans="1:14" x14ac:dyDescent="0.2">
      <c r="K1956" s="27">
        <v>0</v>
      </c>
      <c r="L1956" s="27"/>
    </row>
    <row r="1957" spans="1:14" x14ac:dyDescent="0.2">
      <c r="G1957" s="64" t="str">
        <f>N1958&amp;";"&amp;N1959&amp;";"&amp;O1960&amp;";"&amp;O1961&amp;";"&amp;O1962</f>
        <v>Normal Level;;;;</v>
      </c>
      <c r="K1957" s="27"/>
      <c r="L1957" s="27"/>
      <c r="M1957" s="20" t="s">
        <v>8</v>
      </c>
    </row>
    <row r="1958" spans="1:14" x14ac:dyDescent="0.2">
      <c r="K1958" s="27"/>
      <c r="L1958" s="27"/>
      <c r="N1958" s="1" t="s">
        <v>86</v>
      </c>
    </row>
    <row r="1959" spans="1:14" x14ac:dyDescent="0.2">
      <c r="K1959" s="33">
        <v>0</v>
      </c>
      <c r="L1959" s="33">
        <v>500</v>
      </c>
    </row>
    <row r="1960" spans="1:14" x14ac:dyDescent="0.2">
      <c r="G1960" s="64" t="str">
        <f>N1961&amp;";"&amp;N1962&amp;";"&amp;O1963&amp;";"&amp;O1964&amp;";"&amp;O1965</f>
        <v>Normal Level;;;;</v>
      </c>
      <c r="K1960" s="27"/>
      <c r="L1960" s="27"/>
      <c r="M1960" s="20" t="s">
        <v>9</v>
      </c>
    </row>
    <row r="1961" spans="1:14" x14ac:dyDescent="0.2">
      <c r="K1961" s="27"/>
      <c r="L1961" s="27"/>
      <c r="N1961" s="1" t="s">
        <v>86</v>
      </c>
    </row>
    <row r="1962" spans="1:14" x14ac:dyDescent="0.2">
      <c r="K1962" s="27">
        <v>500</v>
      </c>
      <c r="L1962" s="27"/>
    </row>
    <row r="1963" spans="1:14" x14ac:dyDescent="0.2">
      <c r="G1963" s="64" t="str">
        <f>N1964&amp;";"&amp;N1965&amp;";"&amp;O1966&amp;";"&amp;O1967&amp;";"&amp;O1968</f>
        <v>A high level should not present problems for this crop and may be caused by pesticide residue.;;;;</v>
      </c>
      <c r="K1963" s="27"/>
      <c r="L1963" s="27"/>
      <c r="M1963" s="20" t="s">
        <v>10</v>
      </c>
    </row>
    <row r="1964" spans="1:14" x14ac:dyDescent="0.2">
      <c r="K1964" s="27"/>
      <c r="L1964" s="27"/>
      <c r="N1964" s="1" t="s">
        <v>87</v>
      </c>
    </row>
    <row r="1965" spans="1:14" x14ac:dyDescent="0.2">
      <c r="K1965" s="27" t="s">
        <v>5</v>
      </c>
      <c r="L1965" s="27"/>
    </row>
    <row r="1966" spans="1:14" x14ac:dyDescent="0.2">
      <c r="G1966" s="64" t="str">
        <f>N1967&amp;";"&amp;N1968&amp;";"&amp;O1969&amp;";"&amp;O1970&amp;";"&amp;O1971</f>
        <v>A high level should not present problems for this crop and may be caused by pesticide residue.;;;;</v>
      </c>
      <c r="K1966" s="27"/>
      <c r="L1966" s="27"/>
      <c r="M1966" s="20" t="s">
        <v>11</v>
      </c>
    </row>
    <row r="1967" spans="1:14" x14ac:dyDescent="0.2">
      <c r="K1967" s="27"/>
      <c r="L1967" s="27"/>
      <c r="N1967" s="1" t="s">
        <v>87</v>
      </c>
    </row>
    <row r="1968" spans="1:14" x14ac:dyDescent="0.2">
      <c r="A1968" s="64" t="str">
        <f>G1971</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1968" s="64" t="str">
        <f>G1978</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1968" s="64" t="str">
        <f>G1985</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1968" s="64" t="str">
        <f>G1992</f>
        <v>Monitor crop with petiole analysis.;;;;</v>
      </c>
      <c r="E1968" s="64" t="str">
        <f>G1995</f>
        <v>Excessive nitrogen can delay tuber set, increase disease pressure, and have a negative effect on tuber specific gravity and storability. Further inputs should be justified on the basis of tissue analysis.;;;;</v>
      </c>
      <c r="F1968" s="20" t="str">
        <f>G1998</f>
        <v>Excessive nitrogen can delay tuber set, increase disease pressure, and have a negative effect on tuber specific gravity and storability. Further inputs should be justified on the basis of tissue analysis.;;;;</v>
      </c>
      <c r="I1968" s="20" t="s">
        <v>25</v>
      </c>
    </row>
    <row r="1969" spans="7:15" x14ac:dyDescent="0.2">
      <c r="J1969" s="20" t="s">
        <v>4</v>
      </c>
    </row>
    <row r="1970" spans="7:15" x14ac:dyDescent="0.2">
      <c r="K1970" s="27">
        <v>0.59499999999999997</v>
      </c>
      <c r="L1970" s="27"/>
    </row>
    <row r="1971" spans="7:15" x14ac:dyDescent="0.2">
      <c r="G1971" s="64" t="str">
        <f>N1972&amp;";"&amp;N1973&amp;";"&amp;O1974&amp;";"&amp;O1975&amp;";"&amp;O1976</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1971" s="27"/>
      <c r="L1971" s="27"/>
      <c r="M1971" s="20" t="s">
        <v>6</v>
      </c>
    </row>
    <row r="1972" spans="7:15" x14ac:dyDescent="0.2">
      <c r="K1972" s="27"/>
      <c r="L1972" s="27"/>
      <c r="N1972" s="20" t="s">
        <v>84</v>
      </c>
    </row>
    <row r="1973" spans="7:15" x14ac:dyDescent="0.2">
      <c r="K1973" s="27"/>
      <c r="L1973" s="27"/>
      <c r="N1973" s="64" t="s">
        <v>81</v>
      </c>
      <c r="O1973" s="64"/>
    </row>
    <row r="1974" spans="7:15" x14ac:dyDescent="0.2">
      <c r="K1974" s="27"/>
      <c r="L1974" s="27"/>
      <c r="N1974" s="64"/>
      <c r="O1974" s="64" t="s">
        <v>220</v>
      </c>
    </row>
    <row r="1975" spans="7:15" s="64" customFormat="1" x14ac:dyDescent="0.2">
      <c r="K1975" s="43"/>
      <c r="L1975" s="43"/>
      <c r="O1975" s="64" t="s">
        <v>217</v>
      </c>
    </row>
    <row r="1976" spans="7:15" x14ac:dyDescent="0.2">
      <c r="K1976" s="27"/>
      <c r="L1976" s="27"/>
      <c r="N1976" s="64"/>
      <c r="O1976" s="64" t="s">
        <v>79</v>
      </c>
    </row>
    <row r="1977" spans="7:15" x14ac:dyDescent="0.2">
      <c r="K1977" s="33">
        <v>0.59499999999999997</v>
      </c>
      <c r="L1977" s="33">
        <v>0.89249999999999996</v>
      </c>
      <c r="N1977" s="64"/>
      <c r="O1977" s="64"/>
    </row>
    <row r="1978" spans="7:15" x14ac:dyDescent="0.2">
      <c r="G1978" s="64" t="str">
        <f>N1979&amp;";"&amp;N1980&amp;";"&amp;O1981&amp;";"&amp;O1982&amp;";"&amp;O1983</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1978" s="27"/>
      <c r="L1978" s="27"/>
      <c r="M1978" s="20" t="s">
        <v>7</v>
      </c>
      <c r="N1978" s="64"/>
      <c r="O1978" s="64"/>
    </row>
    <row r="1979" spans="7:15" x14ac:dyDescent="0.2">
      <c r="K1979" s="27"/>
      <c r="L1979" s="27"/>
      <c r="N1979" s="64" t="s">
        <v>84</v>
      </c>
      <c r="O1979" s="64"/>
    </row>
    <row r="1980" spans="7:15" x14ac:dyDescent="0.2">
      <c r="K1980" s="27"/>
      <c r="L1980" s="27"/>
      <c r="N1980" s="64" t="s">
        <v>81</v>
      </c>
      <c r="O1980" s="64"/>
    </row>
    <row r="1981" spans="7:15" x14ac:dyDescent="0.2">
      <c r="K1981" s="27"/>
      <c r="L1981" s="27"/>
      <c r="N1981" s="64"/>
      <c r="O1981" s="64" t="s">
        <v>221</v>
      </c>
    </row>
    <row r="1982" spans="7:15" s="64" customFormat="1" x14ac:dyDescent="0.2">
      <c r="K1982" s="43"/>
      <c r="L1982" s="43"/>
      <c r="O1982" s="64" t="s">
        <v>217</v>
      </c>
    </row>
    <row r="1983" spans="7:15" x14ac:dyDescent="0.2">
      <c r="K1983" s="27"/>
      <c r="L1983" s="27"/>
      <c r="N1983" s="64"/>
      <c r="O1983" s="64" t="s">
        <v>79</v>
      </c>
    </row>
    <row r="1984" spans="7:15" x14ac:dyDescent="0.2">
      <c r="K1984" s="33">
        <v>0.89249999999999996</v>
      </c>
      <c r="L1984" s="33">
        <v>1.19</v>
      </c>
      <c r="N1984" s="64"/>
      <c r="O1984" s="64"/>
    </row>
    <row r="1985" spans="1:15" x14ac:dyDescent="0.2">
      <c r="G1985" s="64" t="str">
        <f>N1986&amp;";"&amp;N1987&amp;";"&amp;O1988&amp;";"&amp;O1989&amp;";"&amp;O1990</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1985" s="27"/>
      <c r="L1985" s="27"/>
      <c r="M1985" s="20" t="s">
        <v>8</v>
      </c>
      <c r="N1985" s="64"/>
      <c r="O1985" s="64"/>
    </row>
    <row r="1986" spans="1:15" x14ac:dyDescent="0.2">
      <c r="K1986" s="27"/>
      <c r="L1986" s="27"/>
      <c r="N1986" s="64" t="s">
        <v>84</v>
      </c>
      <c r="O1986" s="64"/>
    </row>
    <row r="1987" spans="1:15" x14ac:dyDescent="0.2">
      <c r="K1987" s="27"/>
      <c r="L1987" s="27"/>
      <c r="N1987" s="64" t="s">
        <v>81</v>
      </c>
      <c r="O1987" s="64"/>
    </row>
    <row r="1988" spans="1:15" x14ac:dyDescent="0.2">
      <c r="K1988" s="27"/>
      <c r="L1988" s="27"/>
      <c r="N1988" s="64"/>
      <c r="O1988" s="64" t="s">
        <v>222</v>
      </c>
    </row>
    <row r="1989" spans="1:15" s="64" customFormat="1" x14ac:dyDescent="0.2">
      <c r="K1989" s="43"/>
      <c r="L1989" s="43"/>
      <c r="O1989" s="64" t="s">
        <v>217</v>
      </c>
    </row>
    <row r="1990" spans="1:15" x14ac:dyDescent="0.2">
      <c r="K1990" s="27"/>
      <c r="L1990" s="27"/>
      <c r="N1990" s="64"/>
      <c r="O1990" s="64" t="s">
        <v>79</v>
      </c>
    </row>
    <row r="1991" spans="1:15" x14ac:dyDescent="0.2">
      <c r="K1991" s="33">
        <v>1.19</v>
      </c>
      <c r="L1991" s="33">
        <v>2.5</v>
      </c>
    </row>
    <row r="1992" spans="1:15" x14ac:dyDescent="0.2">
      <c r="G1992" s="64" t="str">
        <f>N1993&amp;";"&amp;N1994&amp;";"&amp;O1995&amp;";"&amp;O1996&amp;";"&amp;O1997</f>
        <v>Monitor crop with petiole analysis.;;;;</v>
      </c>
      <c r="K1992" s="27"/>
      <c r="L1992" s="27"/>
      <c r="M1992" s="20" t="s">
        <v>9</v>
      </c>
    </row>
    <row r="1993" spans="1:15" x14ac:dyDescent="0.2">
      <c r="K1993" s="27"/>
      <c r="L1993" s="27"/>
      <c r="N1993" s="20" t="s">
        <v>76</v>
      </c>
    </row>
    <row r="1994" spans="1:15" x14ac:dyDescent="0.2">
      <c r="K1994" s="27">
        <v>2.5</v>
      </c>
      <c r="L1994" s="27"/>
    </row>
    <row r="1995" spans="1:15" x14ac:dyDescent="0.2">
      <c r="G1995" s="64" t="str">
        <f>N1996&amp;";"&amp;N1997&amp;";"&amp;O1998&amp;";"&amp;O1999&amp;";"&amp;O2000</f>
        <v>Excessive nitrogen can delay tuber set, increase disease pressure, and have a negative effect on tuber specific gravity and storability. Further inputs should be justified on the basis of tissue analysis.;;;;</v>
      </c>
      <c r="K1995" s="27"/>
      <c r="L1995" s="27"/>
      <c r="M1995" s="20" t="s">
        <v>10</v>
      </c>
    </row>
    <row r="1996" spans="1:15" x14ac:dyDescent="0.2">
      <c r="K1996" s="27"/>
      <c r="L1996" s="27"/>
      <c r="N1996" s="20" t="s">
        <v>85</v>
      </c>
    </row>
    <row r="1997" spans="1:15" x14ac:dyDescent="0.2">
      <c r="K1997" s="27" t="s">
        <v>5</v>
      </c>
      <c r="L1997" s="27"/>
    </row>
    <row r="1998" spans="1:15" x14ac:dyDescent="0.2">
      <c r="G1998" s="64" t="str">
        <f>N1999&amp;";"&amp;N2000&amp;";"&amp;O2001&amp;";"&amp;O2002&amp;";"&amp;O2003</f>
        <v>Excessive nitrogen can delay tuber set, increase disease pressure, and have a negative effect on tuber specific gravity and storability. Further inputs should be justified on the basis of tissue analysis.;;;;</v>
      </c>
      <c r="M1998" s="20" t="s">
        <v>11</v>
      </c>
    </row>
    <row r="1999" spans="1:15" x14ac:dyDescent="0.2">
      <c r="N1999" s="20" t="s">
        <v>85</v>
      </c>
    </row>
    <row r="2000" spans="1:15" x14ac:dyDescent="0.2">
      <c r="A2000" s="64" t="str">
        <f>G2003</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2000" s="64" t="str">
        <f>G2010</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2000" s="64" t="str">
        <f>G2017</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2000" s="64" t="str">
        <f>G2024</f>
        <v>Monitor crop with petiole analysis.;;;;</v>
      </c>
      <c r="E2000" s="64" t="str">
        <f>G2027</f>
        <v>Excessive nitrogen can delay tuber set, increase disease pressure, and have a negative effect on tuber specific gravity and storability. Further inputs should be justified on the basis of tissue analysis.;;;;</v>
      </c>
      <c r="F2000" s="20" t="str">
        <f>G2030</f>
        <v>Excessive nitrogen can delay tuber set, increase disease pressure, and have a negative effect on tuber specific gravity and storability. Further inputs should be justified on the basis of tissue analysis.;;;;</v>
      </c>
      <c r="I2000" s="20" t="s">
        <v>26</v>
      </c>
    </row>
    <row r="2001" spans="7:15" x14ac:dyDescent="0.2">
      <c r="J2001" s="20" t="s">
        <v>14</v>
      </c>
    </row>
    <row r="2002" spans="7:15" x14ac:dyDescent="0.2">
      <c r="K2002" s="20" t="s">
        <v>5</v>
      </c>
    </row>
    <row r="2003" spans="7:15" x14ac:dyDescent="0.2">
      <c r="G2003" s="64" t="str">
        <f>N2004&amp;";"&amp;N2005&amp;";"&amp;O2006&amp;";"&amp;O2007&amp;";"&amp;O2008</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M2003" s="20" t="s">
        <v>6</v>
      </c>
    </row>
    <row r="2004" spans="7:15" x14ac:dyDescent="0.2">
      <c r="N2004" s="20" t="s">
        <v>84</v>
      </c>
    </row>
    <row r="2005" spans="7:15" x14ac:dyDescent="0.2">
      <c r="N2005" s="64" t="s">
        <v>81</v>
      </c>
      <c r="O2005" s="64"/>
    </row>
    <row r="2006" spans="7:15" x14ac:dyDescent="0.2">
      <c r="N2006" s="64"/>
      <c r="O2006" s="64" t="s">
        <v>220</v>
      </c>
    </row>
    <row r="2007" spans="7:15" s="64" customFormat="1" x14ac:dyDescent="0.2">
      <c r="O2007" s="64" t="s">
        <v>217</v>
      </c>
    </row>
    <row r="2008" spans="7:15" x14ac:dyDescent="0.2">
      <c r="N2008" s="64"/>
      <c r="O2008" s="64" t="s">
        <v>79</v>
      </c>
    </row>
    <row r="2009" spans="7:15" x14ac:dyDescent="0.2">
      <c r="K2009" s="20" t="s">
        <v>5</v>
      </c>
      <c r="N2009" s="64"/>
      <c r="O2009" s="64"/>
    </row>
    <row r="2010" spans="7:15" x14ac:dyDescent="0.2">
      <c r="G2010" s="64" t="str">
        <f>N2011&amp;";"&amp;N2012&amp;";"&amp;O2013&amp;";"&amp;O2014&amp;";"&amp;O2015</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M2010" s="20" t="s">
        <v>7</v>
      </c>
      <c r="N2010" s="64"/>
      <c r="O2010" s="64"/>
    </row>
    <row r="2011" spans="7:15" x14ac:dyDescent="0.2">
      <c r="N2011" s="64" t="s">
        <v>84</v>
      </c>
      <c r="O2011" s="64"/>
    </row>
    <row r="2012" spans="7:15" x14ac:dyDescent="0.2">
      <c r="N2012" s="64" t="s">
        <v>81</v>
      </c>
      <c r="O2012" s="64"/>
    </row>
    <row r="2013" spans="7:15" x14ac:dyDescent="0.2">
      <c r="N2013" s="64"/>
      <c r="O2013" s="64" t="s">
        <v>221</v>
      </c>
    </row>
    <row r="2014" spans="7:15" s="64" customFormat="1" x14ac:dyDescent="0.2">
      <c r="O2014" s="64" t="s">
        <v>217</v>
      </c>
    </row>
    <row r="2015" spans="7:15" x14ac:dyDescent="0.2">
      <c r="N2015" s="64"/>
      <c r="O2015" s="64" t="s">
        <v>79</v>
      </c>
    </row>
    <row r="2016" spans="7:15" x14ac:dyDescent="0.2">
      <c r="K2016" s="20" t="s">
        <v>5</v>
      </c>
      <c r="N2016" s="64"/>
      <c r="O2016" s="64"/>
    </row>
    <row r="2017" spans="7:15" x14ac:dyDescent="0.2">
      <c r="G2017" s="64" t="str">
        <f>N2018&amp;";"&amp;N2019&amp;";"&amp;O2020&amp;";"&amp;O2021&amp;";"&amp;O2022</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M2017" s="20" t="s">
        <v>8</v>
      </c>
      <c r="N2017" s="64"/>
      <c r="O2017" s="64"/>
    </row>
    <row r="2018" spans="7:15" x14ac:dyDescent="0.2">
      <c r="N2018" s="64" t="s">
        <v>84</v>
      </c>
      <c r="O2018" s="64"/>
    </row>
    <row r="2019" spans="7:15" x14ac:dyDescent="0.2">
      <c r="N2019" s="64" t="s">
        <v>81</v>
      </c>
      <c r="O2019" s="64"/>
    </row>
    <row r="2020" spans="7:15" x14ac:dyDescent="0.2">
      <c r="N2020" s="64"/>
      <c r="O2020" s="64" t="s">
        <v>222</v>
      </c>
    </row>
    <row r="2021" spans="7:15" s="64" customFormat="1" x14ac:dyDescent="0.2">
      <c r="O2021" s="64" t="s">
        <v>217</v>
      </c>
    </row>
    <row r="2022" spans="7:15" x14ac:dyDescent="0.2">
      <c r="N2022" s="64"/>
      <c r="O2022" s="64" t="s">
        <v>79</v>
      </c>
    </row>
    <row r="2023" spans="7:15" x14ac:dyDescent="0.2">
      <c r="K2023" s="20" t="s">
        <v>5</v>
      </c>
    </row>
    <row r="2024" spans="7:15" x14ac:dyDescent="0.2">
      <c r="G2024" s="64" t="str">
        <f>N2025&amp;";"&amp;N2026&amp;";"&amp;O2027&amp;";"&amp;O2028&amp;";"&amp;O2029</f>
        <v>Monitor crop with petiole analysis.;;;;</v>
      </c>
      <c r="M2024" s="20" t="s">
        <v>9</v>
      </c>
    </row>
    <row r="2025" spans="7:15" x14ac:dyDescent="0.2">
      <c r="N2025" s="20" t="s">
        <v>76</v>
      </c>
    </row>
    <row r="2026" spans="7:15" x14ac:dyDescent="0.2">
      <c r="K2026" s="20" t="s">
        <v>5</v>
      </c>
    </row>
    <row r="2027" spans="7:15" x14ac:dyDescent="0.2">
      <c r="G2027" s="64" t="str">
        <f>N2028&amp;";"&amp;N2029&amp;";"&amp;O2030&amp;";"&amp;O2031&amp;";"&amp;O2032</f>
        <v>Excessive nitrogen can delay tuber set, increase disease pressure, and have a negative effect on tuber specific gravity and storability. Further inputs should be justified on the basis of tissue analysis.;;;;</v>
      </c>
      <c r="M2027" s="20" t="s">
        <v>10</v>
      </c>
    </row>
    <row r="2028" spans="7:15" x14ac:dyDescent="0.2">
      <c r="N2028" s="20" t="s">
        <v>85</v>
      </c>
    </row>
    <row r="2029" spans="7:15" x14ac:dyDescent="0.2">
      <c r="K2029" s="20" t="s">
        <v>5</v>
      </c>
    </row>
    <row r="2030" spans="7:15" x14ac:dyDescent="0.2">
      <c r="G2030" s="64" t="str">
        <f>N2031&amp;";"&amp;N2032&amp;";"&amp;O2033&amp;";"&amp;O2034&amp;";"&amp;O2035</f>
        <v>Excessive nitrogen can delay tuber set, increase disease pressure, and have a negative effect on tuber specific gravity and storability. Further inputs should be justified on the basis of tissue analysis.;;;;</v>
      </c>
      <c r="M2030" s="20" t="s">
        <v>11</v>
      </c>
    </row>
    <row r="2031" spans="7:15" x14ac:dyDescent="0.2">
      <c r="N2031" s="20" t="s">
        <v>85</v>
      </c>
    </row>
    <row r="2032" spans="7:15" collapsed="1" x14ac:dyDescent="0.2">
      <c r="G2032" s="20" t="s">
        <v>119</v>
      </c>
    </row>
    <row r="2033" spans="1:15" x14ac:dyDescent="0.2">
      <c r="F2033" s="64"/>
      <c r="G2033" s="64"/>
      <c r="H2033" s="20" t="s">
        <v>53</v>
      </c>
    </row>
    <row r="2034" spans="1:15" x14ac:dyDescent="0.2">
      <c r="A2034" s="64" t="str">
        <f>G2037</f>
        <v>Calcium deficiency causes internal browning and hollow tubers;YaraVita STOPIT;5L/ha;Water rate: 200L/ha;Required based on petiole results;YaraVita BORTRAC;;Water rate: 200L/ha;Required based on petiole results</v>
      </c>
      <c r="B2034" s="64" t="str">
        <f>G2048</f>
        <v>Calcium deficiency causes internal browning and hollow tubers;YaraVita STOPIT;5L/ha;Water rate: 200L/ha;Required based on petiole results;YaraVita BORTRAC;;Water rate: 200L/ha;Required based on petiole results</v>
      </c>
      <c r="C2034" s="64" t="str">
        <f>G2059</f>
        <v>Calcium deficiency causes internal browning and hollow tubers;YaraVita STOPIT;5L/ha;Water rate: 200L/ha;Required based on petiole results;YaraVita BORTRAC;;Water rate: 200L/ha;Required based on petiole results</v>
      </c>
      <c r="D2034" s="64" t="str">
        <f>G2070</f>
        <v>Apply maintenance levels for Calcium;YaraVita STOPIT;5L/ha;Water rate: 200L/ha;Required based on petiole results</v>
      </c>
      <c r="E2034" s="64" t="str">
        <f>G2077</f>
        <v>High levels of calcium should not create problems for potato;;;;</v>
      </c>
      <c r="F2034" s="64" t="str">
        <f>G2080</f>
        <v>Very high levels of calcium should not create problems for potato;;;;</v>
      </c>
      <c r="G2034" s="64"/>
      <c r="I2034" s="20" t="s">
        <v>3</v>
      </c>
    </row>
    <row r="2035" spans="1:15" x14ac:dyDescent="0.2">
      <c r="F2035" s="64"/>
      <c r="G2035" s="64"/>
      <c r="J2035" s="20" t="s">
        <v>4</v>
      </c>
    </row>
    <row r="2036" spans="1:15" x14ac:dyDescent="0.2">
      <c r="F2036" s="64"/>
      <c r="G2036" s="64"/>
      <c r="K2036" s="27">
        <v>0.7</v>
      </c>
      <c r="L2036" s="27"/>
    </row>
    <row r="2037" spans="1:15" x14ac:dyDescent="0.2">
      <c r="F2037" s="64"/>
      <c r="G2037" s="64" t="str">
        <f>N2038&amp;";"&amp;N2039&amp;";"&amp;O2040&amp;";"&amp;O2041&amp;";"&amp;O2042&amp;";"&amp;N2043&amp;";"&amp;N2044&amp;";"&amp;O2045&amp;";"&amp;O2046</f>
        <v>Calcium deficiency causes internal browning and hollow tubers;YaraVita STOPIT;5L/ha;Water rate: 200L/ha;Required based on petiole results;YaraVita BORTRAC;;Water rate: 200L/ha;Required based on petiole results</v>
      </c>
      <c r="K2037" s="27"/>
      <c r="L2037" s="27"/>
      <c r="M2037" s="64" t="s">
        <v>6</v>
      </c>
      <c r="N2037" s="64"/>
      <c r="O2037" s="64"/>
    </row>
    <row r="2038" spans="1:15" x14ac:dyDescent="0.2">
      <c r="F2038" s="64"/>
      <c r="G2038" s="64"/>
      <c r="K2038" s="27"/>
      <c r="L2038" s="27"/>
      <c r="M2038" s="64"/>
      <c r="N2038" s="64" t="s">
        <v>43</v>
      </c>
      <c r="O2038" s="64"/>
    </row>
    <row r="2039" spans="1:15" x14ac:dyDescent="0.2">
      <c r="F2039" s="64"/>
      <c r="G2039" s="64"/>
      <c r="K2039" s="27"/>
      <c r="L2039" s="27"/>
      <c r="M2039" s="64"/>
      <c r="N2039" s="64" t="s">
        <v>44</v>
      </c>
      <c r="O2039" s="64"/>
    </row>
    <row r="2040" spans="1:15" x14ac:dyDescent="0.2">
      <c r="F2040" s="64"/>
      <c r="G2040" s="64"/>
      <c r="K2040" s="27"/>
      <c r="L2040" s="27"/>
      <c r="M2040" s="64"/>
      <c r="N2040" s="64"/>
      <c r="O2040" s="64" t="s">
        <v>216</v>
      </c>
    </row>
    <row r="2041" spans="1:15" s="64" customFormat="1" x14ac:dyDescent="0.2">
      <c r="K2041" s="43"/>
      <c r="L2041" s="43"/>
      <c r="O2041" s="64" t="s">
        <v>217</v>
      </c>
    </row>
    <row r="2042" spans="1:15" x14ac:dyDescent="0.2">
      <c r="F2042" s="64"/>
      <c r="G2042" s="64"/>
      <c r="K2042" s="27"/>
      <c r="L2042" s="27"/>
      <c r="M2042" s="64"/>
      <c r="N2042" s="64"/>
      <c r="O2042" s="64" t="s">
        <v>54</v>
      </c>
    </row>
    <row r="2043" spans="1:15" x14ac:dyDescent="0.2">
      <c r="F2043" s="64"/>
      <c r="G2043" s="64"/>
      <c r="K2043" s="27"/>
      <c r="L2043" s="27"/>
      <c r="M2043" s="64"/>
      <c r="N2043" s="64" t="s">
        <v>47</v>
      </c>
      <c r="O2043" s="64"/>
    </row>
    <row r="2044" spans="1:15" x14ac:dyDescent="0.2">
      <c r="F2044" s="64"/>
      <c r="G2044" s="64"/>
      <c r="K2044" s="27"/>
      <c r="L2044" s="27"/>
      <c r="M2044" s="64"/>
      <c r="N2044" s="64"/>
      <c r="O2044" s="64" t="s">
        <v>219</v>
      </c>
    </row>
    <row r="2045" spans="1:15" s="64" customFormat="1" x14ac:dyDescent="0.2">
      <c r="K2045" s="43"/>
      <c r="L2045" s="43"/>
      <c r="O2045" s="64" t="s">
        <v>217</v>
      </c>
    </row>
    <row r="2046" spans="1:15" x14ac:dyDescent="0.2">
      <c r="F2046" s="64"/>
      <c r="G2046" s="64"/>
      <c r="K2046" s="27"/>
      <c r="L2046" s="27"/>
      <c r="M2046" s="64"/>
      <c r="N2046" s="64"/>
      <c r="O2046" s="64" t="s">
        <v>54</v>
      </c>
    </row>
    <row r="2047" spans="1:15" x14ac:dyDescent="0.2">
      <c r="F2047" s="64"/>
      <c r="G2047" s="64"/>
      <c r="K2047" s="33">
        <v>0.7</v>
      </c>
      <c r="L2047" s="33">
        <v>1.05</v>
      </c>
      <c r="M2047" s="64"/>
      <c r="N2047" s="64"/>
      <c r="O2047" s="64"/>
    </row>
    <row r="2048" spans="1:15" x14ac:dyDescent="0.2">
      <c r="F2048" s="64"/>
      <c r="G2048" s="64" t="str">
        <f>N2049&amp;";"&amp;N2050&amp;";"&amp;O2051&amp;";"&amp;O2052&amp;";"&amp;O2053&amp;";"&amp;N2054&amp;";"&amp;N2055&amp;";"&amp;O2056&amp;";"&amp;O2057</f>
        <v>Calcium deficiency causes internal browning and hollow tubers;YaraVita STOPIT;5L/ha;Water rate: 200L/ha;Required based on petiole results;YaraVita BORTRAC;;Water rate: 200L/ha;Required based on petiole results</v>
      </c>
      <c r="K2048" s="27"/>
      <c r="L2048" s="27"/>
      <c r="M2048" s="64" t="s">
        <v>7</v>
      </c>
      <c r="N2048" s="64"/>
      <c r="O2048" s="64"/>
    </row>
    <row r="2049" spans="6:15" x14ac:dyDescent="0.2">
      <c r="F2049" s="64"/>
      <c r="G2049" s="64"/>
      <c r="K2049" s="27"/>
      <c r="L2049" s="27"/>
      <c r="M2049" s="64"/>
      <c r="N2049" s="64" t="s">
        <v>43</v>
      </c>
      <c r="O2049" s="64"/>
    </row>
    <row r="2050" spans="6:15" x14ac:dyDescent="0.2">
      <c r="F2050" s="64"/>
      <c r="G2050" s="64"/>
      <c r="K2050" s="27"/>
      <c r="L2050" s="27"/>
      <c r="M2050" s="64"/>
      <c r="N2050" s="64" t="s">
        <v>44</v>
      </c>
      <c r="O2050" s="64"/>
    </row>
    <row r="2051" spans="6:15" x14ac:dyDescent="0.2">
      <c r="F2051" s="64"/>
      <c r="G2051" s="64"/>
      <c r="K2051" s="27"/>
      <c r="L2051" s="27"/>
      <c r="M2051" s="64"/>
      <c r="N2051" s="64"/>
      <c r="O2051" s="64" t="s">
        <v>216</v>
      </c>
    </row>
    <row r="2052" spans="6:15" s="64" customFormat="1" x14ac:dyDescent="0.2">
      <c r="K2052" s="43"/>
      <c r="L2052" s="43"/>
      <c r="O2052" s="64" t="s">
        <v>217</v>
      </c>
    </row>
    <row r="2053" spans="6:15" x14ac:dyDescent="0.2">
      <c r="F2053" s="64"/>
      <c r="G2053" s="64"/>
      <c r="K2053" s="27"/>
      <c r="L2053" s="27"/>
      <c r="M2053" s="64"/>
      <c r="N2053" s="64"/>
      <c r="O2053" s="64" t="s">
        <v>54</v>
      </c>
    </row>
    <row r="2054" spans="6:15" x14ac:dyDescent="0.2">
      <c r="F2054" s="64"/>
      <c r="G2054" s="64"/>
      <c r="K2054" s="27"/>
      <c r="L2054" s="27"/>
      <c r="M2054" s="64"/>
      <c r="N2054" s="64" t="s">
        <v>47</v>
      </c>
      <c r="O2054" s="64"/>
    </row>
    <row r="2055" spans="6:15" x14ac:dyDescent="0.2">
      <c r="F2055" s="64"/>
      <c r="G2055" s="64"/>
      <c r="K2055" s="27"/>
      <c r="L2055" s="27"/>
      <c r="M2055" s="64"/>
      <c r="N2055" s="64"/>
      <c r="O2055" s="64" t="s">
        <v>219</v>
      </c>
    </row>
    <row r="2056" spans="6:15" s="64" customFormat="1" x14ac:dyDescent="0.2">
      <c r="K2056" s="43"/>
      <c r="L2056" s="43"/>
      <c r="O2056" s="64" t="s">
        <v>217</v>
      </c>
    </row>
    <row r="2057" spans="6:15" x14ac:dyDescent="0.2">
      <c r="F2057" s="64"/>
      <c r="G2057" s="64"/>
      <c r="K2057" s="27"/>
      <c r="L2057" s="27"/>
      <c r="M2057" s="64"/>
      <c r="N2057" s="64"/>
      <c r="O2057" s="64" t="s">
        <v>54</v>
      </c>
    </row>
    <row r="2058" spans="6:15" x14ac:dyDescent="0.2">
      <c r="F2058" s="64"/>
      <c r="G2058" s="64"/>
      <c r="K2058" s="33">
        <v>1.05</v>
      </c>
      <c r="L2058" s="33">
        <v>1.4</v>
      </c>
      <c r="M2058" s="64"/>
      <c r="N2058" s="64"/>
      <c r="O2058" s="64"/>
    </row>
    <row r="2059" spans="6:15" x14ac:dyDescent="0.2">
      <c r="F2059" s="64"/>
      <c r="G2059" s="64" t="str">
        <f>N2060&amp;";"&amp;N2061&amp;";"&amp;O2062&amp;";"&amp;O2063&amp;";"&amp;O2064&amp;";"&amp;N2065&amp;";"&amp;N2066&amp;";"&amp;O2067&amp;";"&amp;O2068</f>
        <v>Calcium deficiency causes internal browning and hollow tubers;YaraVita STOPIT;5L/ha;Water rate: 200L/ha;Required based on petiole results;YaraVita BORTRAC;;Water rate: 200L/ha;Required based on petiole results</v>
      </c>
      <c r="K2059" s="27"/>
      <c r="L2059" s="27"/>
      <c r="M2059" s="64" t="s">
        <v>8</v>
      </c>
      <c r="N2059" s="64"/>
      <c r="O2059" s="64"/>
    </row>
    <row r="2060" spans="6:15" x14ac:dyDescent="0.2">
      <c r="F2060" s="64"/>
      <c r="G2060" s="64"/>
      <c r="K2060" s="27"/>
      <c r="L2060" s="27"/>
      <c r="M2060" s="64"/>
      <c r="N2060" s="64" t="s">
        <v>43</v>
      </c>
      <c r="O2060" s="64"/>
    </row>
    <row r="2061" spans="6:15" x14ac:dyDescent="0.2">
      <c r="F2061" s="64"/>
      <c r="G2061" s="64"/>
      <c r="K2061" s="27"/>
      <c r="L2061" s="27"/>
      <c r="M2061" s="64"/>
      <c r="N2061" s="64" t="s">
        <v>44</v>
      </c>
      <c r="O2061" s="64"/>
    </row>
    <row r="2062" spans="6:15" x14ac:dyDescent="0.2">
      <c r="F2062" s="64"/>
      <c r="G2062" s="64"/>
      <c r="K2062" s="27"/>
      <c r="L2062" s="27"/>
      <c r="M2062" s="64"/>
      <c r="N2062" s="64"/>
      <c r="O2062" s="64" t="s">
        <v>216</v>
      </c>
    </row>
    <row r="2063" spans="6:15" s="64" customFormat="1" x14ac:dyDescent="0.2">
      <c r="K2063" s="43"/>
      <c r="L2063" s="43"/>
      <c r="O2063" s="64" t="s">
        <v>217</v>
      </c>
    </row>
    <row r="2064" spans="6:15" x14ac:dyDescent="0.2">
      <c r="F2064" s="64"/>
      <c r="G2064" s="64"/>
      <c r="K2064" s="27"/>
      <c r="L2064" s="27"/>
      <c r="M2064" s="64"/>
      <c r="N2064" s="64"/>
      <c r="O2064" s="64" t="s">
        <v>54</v>
      </c>
    </row>
    <row r="2065" spans="6:15" x14ac:dyDescent="0.2">
      <c r="F2065" s="64"/>
      <c r="G2065" s="64"/>
      <c r="K2065" s="27"/>
      <c r="L2065" s="27"/>
      <c r="M2065" s="64"/>
      <c r="N2065" s="64" t="s">
        <v>47</v>
      </c>
      <c r="O2065" s="64"/>
    </row>
    <row r="2066" spans="6:15" x14ac:dyDescent="0.2">
      <c r="F2066" s="64"/>
      <c r="G2066" s="64"/>
      <c r="K2066" s="27"/>
      <c r="L2066" s="27"/>
      <c r="M2066" s="64"/>
      <c r="N2066" s="64"/>
      <c r="O2066" s="64" t="s">
        <v>219</v>
      </c>
    </row>
    <row r="2067" spans="6:15" s="64" customFormat="1" x14ac:dyDescent="0.2">
      <c r="K2067" s="43"/>
      <c r="L2067" s="43"/>
      <c r="O2067" s="64" t="s">
        <v>217</v>
      </c>
    </row>
    <row r="2068" spans="6:15" x14ac:dyDescent="0.2">
      <c r="F2068" s="64"/>
      <c r="G2068" s="64"/>
      <c r="K2068" s="27"/>
      <c r="L2068" s="27"/>
      <c r="M2068" s="64"/>
      <c r="N2068" s="64"/>
      <c r="O2068" s="64" t="s">
        <v>54</v>
      </c>
    </row>
    <row r="2069" spans="6:15" x14ac:dyDescent="0.2">
      <c r="F2069" s="64"/>
      <c r="G2069" s="64"/>
      <c r="K2069" s="33">
        <v>1.4</v>
      </c>
      <c r="L2069" s="33">
        <v>3.5</v>
      </c>
      <c r="M2069" s="64"/>
      <c r="N2069" s="64"/>
      <c r="O2069" s="64"/>
    </row>
    <row r="2070" spans="6:15" x14ac:dyDescent="0.2">
      <c r="F2070" s="64"/>
      <c r="G2070" s="64" t="str">
        <f>N2071&amp;";"&amp;N2072&amp;";"&amp;O2073&amp;";"&amp;O2074&amp;";"&amp;O2075</f>
        <v>Apply maintenance levels for Calcium;YaraVita STOPIT;5L/ha;Water rate: 200L/ha;Required based on petiole results</v>
      </c>
      <c r="K2070" s="27"/>
      <c r="L2070" s="27"/>
      <c r="M2070" s="64" t="s">
        <v>9</v>
      </c>
      <c r="N2070" s="64"/>
      <c r="O2070" s="64"/>
    </row>
    <row r="2071" spans="6:15" x14ac:dyDescent="0.2">
      <c r="F2071" s="64"/>
      <c r="G2071" s="64"/>
      <c r="K2071" s="27"/>
      <c r="L2071" s="27"/>
      <c r="M2071" s="64"/>
      <c r="N2071" s="64" t="s">
        <v>55</v>
      </c>
      <c r="O2071" s="64"/>
    </row>
    <row r="2072" spans="6:15" x14ac:dyDescent="0.2">
      <c r="F2072" s="64"/>
      <c r="G2072" s="64"/>
      <c r="K2072" s="27"/>
      <c r="L2072" s="27"/>
      <c r="M2072" s="64"/>
      <c r="N2072" s="64" t="s">
        <v>44</v>
      </c>
      <c r="O2072" s="64"/>
    </row>
    <row r="2073" spans="6:15" x14ac:dyDescent="0.2">
      <c r="F2073" s="64"/>
      <c r="G2073" s="64"/>
      <c r="K2073" s="27"/>
      <c r="L2073" s="27"/>
      <c r="M2073" s="64"/>
      <c r="N2073" s="64"/>
      <c r="O2073" s="64" t="s">
        <v>216</v>
      </c>
    </row>
    <row r="2074" spans="6:15" s="64" customFormat="1" x14ac:dyDescent="0.2">
      <c r="K2074" s="43"/>
      <c r="L2074" s="43"/>
      <c r="O2074" s="64" t="s">
        <v>217</v>
      </c>
    </row>
    <row r="2075" spans="6:15" x14ac:dyDescent="0.2">
      <c r="F2075" s="64"/>
      <c r="G2075" s="64"/>
      <c r="K2075" s="27"/>
      <c r="L2075" s="27"/>
      <c r="M2075" s="64"/>
      <c r="N2075" s="64"/>
      <c r="O2075" s="64" t="s">
        <v>54</v>
      </c>
    </row>
    <row r="2076" spans="6:15" x14ac:dyDescent="0.2">
      <c r="F2076" s="64"/>
      <c r="G2076" s="64"/>
      <c r="K2076" s="27">
        <v>3.5</v>
      </c>
      <c r="L2076" s="27"/>
      <c r="M2076" s="64"/>
      <c r="N2076" s="64"/>
      <c r="O2076" s="64"/>
    </row>
    <row r="2077" spans="6:15" x14ac:dyDescent="0.2">
      <c r="F2077" s="64"/>
      <c r="G2077" s="64" t="str">
        <f>N2078&amp;";"&amp;N2079&amp;";"&amp;O2080&amp;";"&amp;O2081&amp;";"&amp;O2082</f>
        <v>High levels of calcium should not create problems for potato;;;;</v>
      </c>
      <c r="K2077" s="27"/>
      <c r="L2077" s="27"/>
      <c r="M2077" s="64" t="s">
        <v>10</v>
      </c>
      <c r="N2077" s="64"/>
      <c r="O2077" s="64"/>
    </row>
    <row r="2078" spans="6:15" x14ac:dyDescent="0.2">
      <c r="F2078" s="64"/>
      <c r="G2078" s="64"/>
      <c r="K2078" s="27"/>
      <c r="L2078" s="27"/>
      <c r="M2078" s="64"/>
      <c r="N2078" s="64" t="s">
        <v>56</v>
      </c>
      <c r="O2078" s="64"/>
    </row>
    <row r="2079" spans="6:15" x14ac:dyDescent="0.2">
      <c r="F2079" s="64"/>
      <c r="G2079" s="64"/>
      <c r="K2079" s="27" t="s">
        <v>5</v>
      </c>
      <c r="L2079" s="27"/>
      <c r="M2079" s="64"/>
      <c r="N2079" s="64"/>
      <c r="O2079" s="64"/>
    </row>
    <row r="2080" spans="6:15" x14ac:dyDescent="0.2">
      <c r="F2080" s="64"/>
      <c r="G2080" s="64" t="str">
        <f>N2081&amp;";"&amp;N2082&amp;";"&amp;O2083&amp;";"&amp;O2084&amp;";"&amp;O2085</f>
        <v>Very high levels of calcium should not create problems for potato;;;;</v>
      </c>
      <c r="K2080" s="27"/>
      <c r="L2080" s="27"/>
      <c r="M2080" s="64" t="s">
        <v>11</v>
      </c>
      <c r="N2080" s="64"/>
      <c r="O2080" s="64"/>
    </row>
    <row r="2081" spans="1:15" x14ac:dyDescent="0.2">
      <c r="F2081" s="64"/>
      <c r="G2081" s="64"/>
      <c r="K2081" s="27"/>
      <c r="L2081" s="27"/>
      <c r="M2081" s="64"/>
      <c r="N2081" s="64" t="s">
        <v>51</v>
      </c>
      <c r="O2081" s="64"/>
    </row>
    <row r="2082" spans="1:15" x14ac:dyDescent="0.2">
      <c r="A2082" s="64" t="str">
        <f>G2085</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2082" s="64" t="str">
        <f>G2092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2082" s="64" t="str">
        <f>G2099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2082" s="64" t="str">
        <f>G2106</f>
        <v>Good Level;;;;</v>
      </c>
      <c r="E2082" s="64" t="str">
        <f>G2109</f>
        <v>Unusually high level for potato crop.;;;;</v>
      </c>
      <c r="F2082" s="64" t="str">
        <f>G2112</f>
        <v>Unusually high level for potato crop.;;;;</v>
      </c>
      <c r="G2082" s="64"/>
      <c r="I2082" s="20" t="s">
        <v>12</v>
      </c>
      <c r="K2082" s="27"/>
      <c r="L2082" s="27"/>
    </row>
    <row r="2083" spans="1:15" x14ac:dyDescent="0.2">
      <c r="F2083" s="64"/>
      <c r="G2083" s="64"/>
      <c r="J2083" s="20" t="s">
        <v>4</v>
      </c>
      <c r="K2083" s="27"/>
      <c r="L2083" s="27"/>
    </row>
    <row r="2084" spans="1:15" x14ac:dyDescent="0.2">
      <c r="F2084" s="64"/>
      <c r="G2084" s="64"/>
      <c r="K2084" s="27">
        <v>0.15</v>
      </c>
      <c r="L2084" s="27"/>
    </row>
    <row r="2085" spans="1:15" x14ac:dyDescent="0.2">
      <c r="F2085" s="64"/>
      <c r="G2085" s="64" t="str">
        <f>N2086&amp;";"&amp;N2087&amp;";"&amp;O2088&amp;";"&amp;O2089&amp;";"&amp;O2090</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085" s="27"/>
      <c r="L2085" s="27"/>
      <c r="M2085" s="64" t="s">
        <v>6</v>
      </c>
      <c r="N2085" s="64"/>
      <c r="O2085" s="64"/>
    </row>
    <row r="2086" spans="1:15" x14ac:dyDescent="0.2">
      <c r="F2086" s="64"/>
      <c r="G2086" s="64"/>
      <c r="K2086" s="27"/>
      <c r="L2086" s="27"/>
      <c r="M2086" s="64"/>
      <c r="N2086" s="1" t="s">
        <v>92</v>
      </c>
      <c r="O2086" s="64"/>
    </row>
    <row r="2087" spans="1:15" x14ac:dyDescent="0.2">
      <c r="F2087" s="64"/>
      <c r="G2087" s="64"/>
      <c r="K2087" s="27"/>
      <c r="L2087" s="27"/>
      <c r="M2087" s="64"/>
      <c r="N2087" s="64" t="s">
        <v>94</v>
      </c>
      <c r="O2087" s="64"/>
    </row>
    <row r="2088" spans="1:15" x14ac:dyDescent="0.2">
      <c r="F2088" s="64"/>
      <c r="G2088" s="64"/>
      <c r="K2088" s="27"/>
      <c r="L2088" s="27"/>
      <c r="M2088" s="64"/>
      <c r="N2088" s="1"/>
      <c r="O2088" s="64" t="s">
        <v>216</v>
      </c>
    </row>
    <row r="2089" spans="1:15" s="64" customFormat="1" x14ac:dyDescent="0.2">
      <c r="K2089" s="43"/>
      <c r="L2089" s="43"/>
      <c r="N2089" s="1"/>
      <c r="O2089" s="64" t="s">
        <v>217</v>
      </c>
    </row>
    <row r="2090" spans="1:15" x14ac:dyDescent="0.2">
      <c r="F2090" s="64"/>
      <c r="G2090" s="64"/>
      <c r="K2090" s="27"/>
      <c r="L2090" s="27"/>
      <c r="M2090" s="64"/>
      <c r="N2090" s="1"/>
      <c r="O2090" s="64" t="s">
        <v>95</v>
      </c>
    </row>
    <row r="2091" spans="1:15" x14ac:dyDescent="0.2">
      <c r="F2091" s="64"/>
      <c r="G2091" s="64"/>
      <c r="K2091" s="33">
        <v>0.15</v>
      </c>
      <c r="L2091" s="33">
        <v>0.22500000000000001</v>
      </c>
      <c r="M2091" s="64"/>
      <c r="N2091" s="1"/>
      <c r="O2091" s="64"/>
    </row>
    <row r="2092" spans="1:15" x14ac:dyDescent="0.2">
      <c r="F2092" s="64"/>
      <c r="G2092" s="64" t="str">
        <f>N2093&amp;";"&amp;N2094&amp;";"&amp;O2095&amp;";"&amp;O2096&amp;";"&amp;O2097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092" s="27"/>
      <c r="L2092" s="27"/>
      <c r="M2092" s="64" t="s">
        <v>7</v>
      </c>
      <c r="N2092" s="1"/>
      <c r="O2092" s="64"/>
    </row>
    <row r="2093" spans="1:15" x14ac:dyDescent="0.2">
      <c r="F2093" s="64"/>
      <c r="G2093" s="64"/>
      <c r="K2093" s="27"/>
      <c r="L2093" s="27"/>
      <c r="M2093" s="64"/>
      <c r="N2093" s="1" t="s">
        <v>92</v>
      </c>
      <c r="O2093" s="64"/>
    </row>
    <row r="2094" spans="1:15" x14ac:dyDescent="0.2">
      <c r="F2094" s="64"/>
      <c r="G2094" s="64"/>
      <c r="K2094" s="27"/>
      <c r="L2094" s="27"/>
      <c r="M2094" s="64"/>
      <c r="N2094" s="64" t="s">
        <v>94</v>
      </c>
      <c r="O2094" s="64"/>
    </row>
    <row r="2095" spans="1:15" x14ac:dyDescent="0.2">
      <c r="F2095" s="64"/>
      <c r="G2095" s="64"/>
      <c r="K2095" s="27"/>
      <c r="L2095" s="27"/>
      <c r="M2095" s="64"/>
      <c r="N2095" s="1"/>
      <c r="O2095" s="64" t="s">
        <v>216</v>
      </c>
    </row>
    <row r="2096" spans="1:15" s="64" customFormat="1" x14ac:dyDescent="0.2">
      <c r="K2096" s="43"/>
      <c r="L2096" s="43"/>
      <c r="N2096" s="1"/>
      <c r="O2096" s="64" t="s">
        <v>217</v>
      </c>
    </row>
    <row r="2097" spans="6:15" x14ac:dyDescent="0.2">
      <c r="F2097" s="64"/>
      <c r="G2097" s="64"/>
      <c r="K2097" s="27"/>
      <c r="L2097" s="27"/>
      <c r="M2097" s="64"/>
      <c r="N2097" s="1"/>
      <c r="O2097" s="64" t="s">
        <v>95</v>
      </c>
    </row>
    <row r="2098" spans="6:15" x14ac:dyDescent="0.2">
      <c r="F2098" s="64"/>
      <c r="G2098" s="64"/>
      <c r="K2098" s="33">
        <v>0.22500000000000001</v>
      </c>
      <c r="L2098" s="33">
        <v>0.3</v>
      </c>
      <c r="M2098" s="64"/>
      <c r="N2098" s="1"/>
      <c r="O2098" s="64"/>
    </row>
    <row r="2099" spans="6:15" x14ac:dyDescent="0.2">
      <c r="F2099" s="64"/>
      <c r="G2099" s="64" t="str">
        <f>N2100&amp;";"&amp;N2101&amp;";"&amp;O2102&amp;";"&amp;O2103&amp;";"&amp;O2104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099" s="27"/>
      <c r="L2099" s="27"/>
      <c r="M2099" s="64" t="s">
        <v>8</v>
      </c>
      <c r="N2099" s="1"/>
      <c r="O2099" s="64"/>
    </row>
    <row r="2100" spans="6:15" x14ac:dyDescent="0.2">
      <c r="F2100" s="64"/>
      <c r="G2100" s="64"/>
      <c r="K2100" s="27"/>
      <c r="L2100" s="27"/>
      <c r="M2100" s="64"/>
      <c r="N2100" s="1" t="s">
        <v>92</v>
      </c>
      <c r="O2100" s="64"/>
    </row>
    <row r="2101" spans="6:15" x14ac:dyDescent="0.2">
      <c r="F2101" s="64"/>
      <c r="G2101" s="64"/>
      <c r="K2101" s="27"/>
      <c r="L2101" s="27"/>
      <c r="M2101" s="64"/>
      <c r="N2101" s="64" t="s">
        <v>94</v>
      </c>
      <c r="O2101" s="64"/>
    </row>
    <row r="2102" spans="6:15" x14ac:dyDescent="0.2">
      <c r="F2102" s="64"/>
      <c r="G2102" s="64"/>
      <c r="K2102" s="27"/>
      <c r="L2102" s="27"/>
      <c r="M2102" s="64"/>
      <c r="N2102" s="1"/>
      <c r="O2102" s="64" t="s">
        <v>216</v>
      </c>
    </row>
    <row r="2103" spans="6:15" s="64" customFormat="1" x14ac:dyDescent="0.2">
      <c r="K2103" s="43"/>
      <c r="L2103" s="43"/>
      <c r="N2103" s="1"/>
      <c r="O2103" s="64" t="s">
        <v>217</v>
      </c>
    </row>
    <row r="2104" spans="6:15" x14ac:dyDescent="0.2">
      <c r="F2104" s="64"/>
      <c r="G2104" s="64"/>
      <c r="K2104" s="27"/>
      <c r="L2104" s="27"/>
      <c r="M2104" s="64"/>
      <c r="N2104" s="1"/>
      <c r="O2104" s="64" t="s">
        <v>95</v>
      </c>
    </row>
    <row r="2105" spans="6:15" x14ac:dyDescent="0.2">
      <c r="F2105" s="64"/>
      <c r="G2105" s="64"/>
      <c r="K2105" s="33">
        <v>0.3</v>
      </c>
      <c r="L2105" s="33">
        <v>1.5</v>
      </c>
      <c r="M2105" s="64"/>
      <c r="N2105" s="1"/>
      <c r="O2105" s="64"/>
    </row>
    <row r="2106" spans="6:15" x14ac:dyDescent="0.2">
      <c r="F2106" s="64"/>
      <c r="G2106" s="64" t="str">
        <f>N2107&amp;";"&amp;N2108&amp;";"&amp;O2109&amp;";"&amp;O2110&amp;";"&amp;O2111</f>
        <v>Good Level;;;;</v>
      </c>
      <c r="K2106" s="27"/>
      <c r="L2106" s="27"/>
      <c r="M2106" s="64" t="s">
        <v>9</v>
      </c>
      <c r="N2106" s="1"/>
      <c r="O2106" s="64"/>
    </row>
    <row r="2107" spans="6:15" x14ac:dyDescent="0.2">
      <c r="F2107" s="64"/>
      <c r="G2107" s="64"/>
      <c r="K2107" s="27"/>
      <c r="L2107" s="27"/>
      <c r="M2107" s="64"/>
      <c r="N2107" s="1" t="s">
        <v>62</v>
      </c>
      <c r="O2107" s="64"/>
    </row>
    <row r="2108" spans="6:15" ht="13.5" customHeight="1" x14ac:dyDescent="0.2">
      <c r="F2108" s="64"/>
      <c r="G2108" s="64"/>
      <c r="K2108" s="27">
        <v>1.5</v>
      </c>
      <c r="L2108" s="27"/>
      <c r="M2108" s="64"/>
      <c r="N2108" s="1"/>
      <c r="O2108" s="64"/>
    </row>
    <row r="2109" spans="6:15" x14ac:dyDescent="0.2">
      <c r="F2109" s="64"/>
      <c r="G2109" s="64" t="str">
        <f>N2110&amp;";"&amp;N2111&amp;";"&amp;O2112&amp;";"&amp;O2113&amp;";"&amp;O2114</f>
        <v>Unusually high level for potato crop.;;;;</v>
      </c>
      <c r="K2109" s="27"/>
      <c r="L2109" s="27"/>
      <c r="M2109" s="64" t="s">
        <v>10</v>
      </c>
      <c r="N2109" s="1"/>
      <c r="O2109" s="64"/>
    </row>
    <row r="2110" spans="6:15" x14ac:dyDescent="0.2">
      <c r="F2110" s="64"/>
      <c r="G2110" s="64"/>
      <c r="K2110" s="27"/>
      <c r="L2110" s="27"/>
      <c r="M2110" s="64"/>
      <c r="N2110" s="1" t="s">
        <v>93</v>
      </c>
      <c r="O2110" s="64"/>
    </row>
    <row r="2111" spans="6:15" x14ac:dyDescent="0.2">
      <c r="F2111" s="64"/>
      <c r="G2111" s="64"/>
      <c r="K2111" s="27" t="s">
        <v>5</v>
      </c>
      <c r="L2111" s="27"/>
      <c r="M2111" s="64"/>
      <c r="N2111" s="1"/>
      <c r="O2111" s="64"/>
    </row>
    <row r="2112" spans="6:15" x14ac:dyDescent="0.2">
      <c r="F2112" s="64"/>
      <c r="G2112" s="64" t="str">
        <f>N2113&amp;";"&amp;N2114&amp;";"&amp;O2115&amp;";"&amp;O2116&amp;";"&amp;O2117</f>
        <v>Unusually high level for potato crop.;;;;</v>
      </c>
      <c r="K2112" s="27"/>
      <c r="L2112" s="27"/>
      <c r="M2112" s="64" t="s">
        <v>11</v>
      </c>
      <c r="N2112" s="1"/>
      <c r="O2112" s="64"/>
    </row>
    <row r="2113" spans="1:15" x14ac:dyDescent="0.2">
      <c r="F2113" s="64"/>
      <c r="G2113" s="64"/>
      <c r="K2113" s="27"/>
      <c r="L2113" s="27"/>
      <c r="M2113" s="64"/>
      <c r="N2113" s="1" t="s">
        <v>93</v>
      </c>
      <c r="O2113" s="64"/>
    </row>
    <row r="2114" spans="1:15" x14ac:dyDescent="0.2">
      <c r="A2114" s="64" t="str">
        <f>G2117</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B2114" s="64" t="str">
        <f>G2124</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C2114" s="64" t="str">
        <f>G2131</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D2114" s="64" t="str">
        <f>G2138</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E2114" s="64" t="str">
        <f>G2145</f>
        <v>Check soil levels for manganese toxicity. These levels could also result from pesticide contamination.;;;;</v>
      </c>
      <c r="F2114" s="64" t="str">
        <f>G2148</f>
        <v>Check soil levels for manganese toxicity. These levels could also result from pesticide contamination.;;;;</v>
      </c>
      <c r="G2114" s="64"/>
      <c r="I2114" s="20" t="s">
        <v>13</v>
      </c>
      <c r="K2114" s="27"/>
      <c r="L2114" s="27"/>
    </row>
    <row r="2115" spans="1:15" x14ac:dyDescent="0.2">
      <c r="F2115" s="64"/>
      <c r="G2115" s="64"/>
      <c r="J2115" s="20" t="s">
        <v>14</v>
      </c>
      <c r="K2115" s="27"/>
      <c r="L2115" s="27"/>
    </row>
    <row r="2116" spans="1:15" x14ac:dyDescent="0.2">
      <c r="F2116" s="64"/>
      <c r="G2116" s="64"/>
      <c r="K2116" s="27">
        <v>30</v>
      </c>
      <c r="L2116" s="27"/>
    </row>
    <row r="2117" spans="1:15" x14ac:dyDescent="0.2">
      <c r="F2117" s="64"/>
      <c r="G2117" s="64" t="str">
        <f>N2118&amp;";"&amp;N2119&amp;";"&amp;O2120&amp;";"&amp;O2121&amp;";"&amp;O2122</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2117" s="27"/>
      <c r="L2117" s="27"/>
      <c r="M2117" s="64" t="s">
        <v>6</v>
      </c>
      <c r="N2117" s="64"/>
      <c r="O2117" s="64"/>
    </row>
    <row r="2118" spans="1:15" x14ac:dyDescent="0.2">
      <c r="F2118" s="64"/>
      <c r="G2118" s="64"/>
      <c r="K2118" s="27"/>
      <c r="L2118" s="27"/>
      <c r="M2118" s="64"/>
      <c r="N2118" s="64" t="s">
        <v>31</v>
      </c>
      <c r="O2118" s="64"/>
    </row>
    <row r="2119" spans="1:15" x14ac:dyDescent="0.2">
      <c r="F2119" s="64"/>
      <c r="G2119" s="64"/>
      <c r="K2119" s="27"/>
      <c r="L2119" s="27"/>
      <c r="M2119" s="64"/>
      <c r="N2119" s="64" t="s">
        <v>32</v>
      </c>
      <c r="O2119" s="64"/>
    </row>
    <row r="2120" spans="1:15" x14ac:dyDescent="0.2">
      <c r="F2120" s="64"/>
      <c r="G2120" s="64"/>
      <c r="K2120" s="27"/>
      <c r="L2120" s="27"/>
      <c r="M2120" s="64"/>
      <c r="N2120" s="64"/>
      <c r="O2120" s="64" t="s">
        <v>218</v>
      </c>
    </row>
    <row r="2121" spans="1:15" s="64" customFormat="1" x14ac:dyDescent="0.2">
      <c r="K2121" s="43"/>
      <c r="L2121" s="43"/>
      <c r="O2121" s="64" t="s">
        <v>217</v>
      </c>
    </row>
    <row r="2122" spans="1:15" x14ac:dyDescent="0.2">
      <c r="F2122" s="64"/>
      <c r="G2122" s="64"/>
      <c r="K2122" s="27"/>
      <c r="L2122" s="27"/>
      <c r="M2122" s="64"/>
      <c r="N2122" s="64"/>
      <c r="O2122" s="64" t="s">
        <v>57</v>
      </c>
    </row>
    <row r="2123" spans="1:15" x14ac:dyDescent="0.2">
      <c r="F2123" s="64"/>
      <c r="G2123" s="64"/>
      <c r="K2123" s="33">
        <v>30</v>
      </c>
      <c r="L2123" s="33">
        <v>45</v>
      </c>
      <c r="M2123" s="64"/>
      <c r="N2123" s="64"/>
      <c r="O2123" s="64"/>
    </row>
    <row r="2124" spans="1:15" x14ac:dyDescent="0.2">
      <c r="F2124" s="64"/>
      <c r="G2124" s="64" t="str">
        <f>N2125&amp;";"&amp;N2126&amp;";"&amp;O2127&amp;";"&amp;O2128&amp;";"&amp;O2129</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2124" s="27"/>
      <c r="L2124" s="27"/>
      <c r="M2124" s="64" t="s">
        <v>7</v>
      </c>
      <c r="N2124" s="64"/>
      <c r="O2124" s="64"/>
    </row>
    <row r="2125" spans="1:15" x14ac:dyDescent="0.2">
      <c r="F2125" s="64"/>
      <c r="G2125" s="64"/>
      <c r="K2125" s="27"/>
      <c r="L2125" s="27"/>
      <c r="M2125" s="64"/>
      <c r="N2125" s="64" t="s">
        <v>31</v>
      </c>
      <c r="O2125" s="64"/>
    </row>
    <row r="2126" spans="1:15" x14ac:dyDescent="0.2">
      <c r="F2126" s="64"/>
      <c r="G2126" s="64"/>
      <c r="K2126" s="27"/>
      <c r="L2126" s="27"/>
      <c r="M2126" s="64"/>
      <c r="N2126" s="64" t="s">
        <v>32</v>
      </c>
      <c r="O2126" s="64"/>
    </row>
    <row r="2127" spans="1:15" x14ac:dyDescent="0.2">
      <c r="F2127" s="64"/>
      <c r="G2127" s="64"/>
      <c r="K2127" s="27"/>
      <c r="L2127" s="27"/>
      <c r="M2127" s="64"/>
      <c r="N2127" s="64"/>
      <c r="O2127" s="64" t="s">
        <v>218</v>
      </c>
    </row>
    <row r="2128" spans="1:15" s="64" customFormat="1" x14ac:dyDescent="0.2">
      <c r="K2128" s="43"/>
      <c r="L2128" s="43"/>
      <c r="O2128" s="64" t="s">
        <v>217</v>
      </c>
    </row>
    <row r="2129" spans="6:15" x14ac:dyDescent="0.2">
      <c r="F2129" s="64"/>
      <c r="G2129" s="64"/>
      <c r="K2129" s="27"/>
      <c r="L2129" s="27"/>
      <c r="M2129" s="64"/>
      <c r="N2129" s="64"/>
      <c r="O2129" s="64" t="s">
        <v>57</v>
      </c>
    </row>
    <row r="2130" spans="6:15" x14ac:dyDescent="0.2">
      <c r="F2130" s="64"/>
      <c r="G2130" s="64"/>
      <c r="K2130" s="33">
        <v>45</v>
      </c>
      <c r="L2130" s="33">
        <v>60</v>
      </c>
      <c r="M2130" s="64"/>
      <c r="N2130" s="64"/>
      <c r="O2130" s="64"/>
    </row>
    <row r="2131" spans="6:15" x14ac:dyDescent="0.2">
      <c r="F2131" s="64"/>
      <c r="G2131" s="64" t="str">
        <f>N2132&amp;";"&amp;N2133&amp;";"&amp;O2134&amp;";"&amp;O2135&amp;";"&amp;O2136</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2131" s="27"/>
      <c r="L2131" s="27"/>
      <c r="M2131" s="64" t="s">
        <v>8</v>
      </c>
      <c r="N2131" s="64"/>
      <c r="O2131" s="64"/>
    </row>
    <row r="2132" spans="6:15" x14ac:dyDescent="0.2">
      <c r="F2132" s="64"/>
      <c r="G2132" s="64"/>
      <c r="K2132" s="27"/>
      <c r="L2132" s="27"/>
      <c r="M2132" s="64"/>
      <c r="N2132" s="64" t="s">
        <v>31</v>
      </c>
      <c r="O2132" s="64"/>
    </row>
    <row r="2133" spans="6:15" x14ac:dyDescent="0.2">
      <c r="F2133" s="64"/>
      <c r="G2133" s="64"/>
      <c r="K2133" s="27"/>
      <c r="L2133" s="27"/>
      <c r="M2133" s="64"/>
      <c r="N2133" s="64" t="s">
        <v>32</v>
      </c>
      <c r="O2133" s="64"/>
    </row>
    <row r="2134" spans="6:15" x14ac:dyDescent="0.2">
      <c r="F2134" s="64"/>
      <c r="G2134" s="64"/>
      <c r="K2134" s="27"/>
      <c r="L2134" s="27"/>
      <c r="M2134" s="64"/>
      <c r="N2134" s="64"/>
      <c r="O2134" s="64" t="s">
        <v>218</v>
      </c>
    </row>
    <row r="2135" spans="6:15" s="64" customFormat="1" x14ac:dyDescent="0.2">
      <c r="K2135" s="43"/>
      <c r="L2135" s="43"/>
      <c r="O2135" s="64" t="s">
        <v>217</v>
      </c>
    </row>
    <row r="2136" spans="6:15" x14ac:dyDescent="0.2">
      <c r="F2136" s="64"/>
      <c r="G2136" s="64"/>
      <c r="K2136" s="27"/>
      <c r="L2136" s="27"/>
      <c r="M2136" s="64"/>
      <c r="N2136" s="64"/>
      <c r="O2136" s="64" t="s">
        <v>57</v>
      </c>
    </row>
    <row r="2137" spans="6:15" x14ac:dyDescent="0.2">
      <c r="F2137" s="64"/>
      <c r="G2137" s="64"/>
      <c r="K2137" s="33">
        <v>60</v>
      </c>
      <c r="L2137" s="33">
        <v>400</v>
      </c>
      <c r="M2137" s="64"/>
      <c r="N2137" s="64"/>
      <c r="O2137" s="64"/>
    </row>
    <row r="2138" spans="6:15" x14ac:dyDescent="0.2">
      <c r="F2138" s="64"/>
      <c r="G2138" s="64" t="str">
        <f>N2139&amp;";"&amp;N2140&amp;";"&amp;O2141&amp;";"&amp;O2142&amp;";"&amp;O2143</f>
        <v>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v>
      </c>
      <c r="K2138" s="27"/>
      <c r="L2138" s="27"/>
      <c r="M2138" s="64" t="s">
        <v>9</v>
      </c>
      <c r="N2138" s="64"/>
      <c r="O2138" s="64"/>
    </row>
    <row r="2139" spans="6:15" x14ac:dyDescent="0.2">
      <c r="F2139" s="64"/>
      <c r="G2139" s="64"/>
      <c r="K2139" s="27"/>
      <c r="L2139" s="27"/>
      <c r="M2139" s="64"/>
      <c r="N2139" s="64" t="s">
        <v>31</v>
      </c>
      <c r="O2139" s="64"/>
    </row>
    <row r="2140" spans="6:15" x14ac:dyDescent="0.2">
      <c r="F2140" s="64"/>
      <c r="G2140" s="64"/>
      <c r="K2140" s="27"/>
      <c r="L2140" s="27"/>
      <c r="M2140" s="64"/>
      <c r="N2140" s="64" t="s">
        <v>32</v>
      </c>
      <c r="O2140" s="64"/>
    </row>
    <row r="2141" spans="6:15" x14ac:dyDescent="0.2">
      <c r="F2141" s="64"/>
      <c r="G2141" s="64"/>
      <c r="K2141" s="27"/>
      <c r="L2141" s="27"/>
      <c r="M2141" s="64"/>
      <c r="N2141" s="64"/>
      <c r="O2141" s="64" t="s">
        <v>218</v>
      </c>
    </row>
    <row r="2142" spans="6:15" s="64" customFormat="1" x14ac:dyDescent="0.2">
      <c r="K2142" s="43"/>
      <c r="L2142" s="43"/>
      <c r="O2142" s="64" t="s">
        <v>217</v>
      </c>
    </row>
    <row r="2143" spans="6:15" x14ac:dyDescent="0.2">
      <c r="F2143" s="64"/>
      <c r="G2143" s="64"/>
      <c r="K2143" s="27"/>
      <c r="L2143" s="27"/>
      <c r="M2143" s="64"/>
      <c r="N2143" s="64"/>
      <c r="O2143" s="64" t="s">
        <v>57</v>
      </c>
    </row>
    <row r="2144" spans="6:15" x14ac:dyDescent="0.2">
      <c r="F2144" s="64"/>
      <c r="G2144" s="64"/>
      <c r="K2144" s="27">
        <v>400</v>
      </c>
      <c r="L2144" s="27"/>
      <c r="M2144" s="64"/>
      <c r="N2144" s="64"/>
      <c r="O2144" s="64"/>
    </row>
    <row r="2145" spans="1:15" x14ac:dyDescent="0.2">
      <c r="F2145" s="64"/>
      <c r="G2145" s="64" t="str">
        <f>N2146&amp;";"&amp;N2147&amp;";"&amp;O2148&amp;";"&amp;O2149&amp;";"&amp;O2150</f>
        <v>Check soil levels for manganese toxicity. These levels could also result from pesticide contamination.;;;;</v>
      </c>
      <c r="K2145" s="27"/>
      <c r="L2145" s="27"/>
      <c r="M2145" s="64" t="s">
        <v>10</v>
      </c>
      <c r="N2145" s="64"/>
      <c r="O2145" s="64"/>
    </row>
    <row r="2146" spans="1:15" x14ac:dyDescent="0.2">
      <c r="F2146" s="64"/>
      <c r="G2146" s="64"/>
      <c r="K2146" s="27"/>
      <c r="L2146" s="27"/>
      <c r="M2146" s="64"/>
      <c r="N2146" s="64" t="s">
        <v>35</v>
      </c>
      <c r="O2146" s="64"/>
    </row>
    <row r="2147" spans="1:15" x14ac:dyDescent="0.2">
      <c r="F2147" s="64"/>
      <c r="G2147" s="64"/>
      <c r="K2147" s="27" t="s">
        <v>5</v>
      </c>
      <c r="L2147" s="27"/>
      <c r="M2147" s="64"/>
      <c r="N2147" s="64"/>
      <c r="O2147" s="64"/>
    </row>
    <row r="2148" spans="1:15" x14ac:dyDescent="0.2">
      <c r="F2148" s="64"/>
      <c r="G2148" s="64" t="str">
        <f>N2149&amp;";"&amp;N2150&amp;";"&amp;O2151&amp;";"&amp;O2152&amp;";"&amp;O2153</f>
        <v>Check soil levels for manganese toxicity. These levels could also result from pesticide contamination.;;;;</v>
      </c>
      <c r="K2148" s="27"/>
      <c r="L2148" s="27"/>
      <c r="M2148" s="64" t="s">
        <v>11</v>
      </c>
      <c r="N2148" s="64"/>
      <c r="O2148" s="64"/>
    </row>
    <row r="2149" spans="1:15" x14ac:dyDescent="0.2">
      <c r="F2149" s="64"/>
      <c r="G2149" s="64"/>
      <c r="K2149" s="27"/>
      <c r="L2149" s="27"/>
      <c r="M2149" s="64"/>
      <c r="N2149" s="64" t="s">
        <v>35</v>
      </c>
      <c r="O2149" s="64"/>
    </row>
    <row r="2150" spans="1:15" x14ac:dyDescent="0.2">
      <c r="A2150" s="64" t="str">
        <f>G2153</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B2150" s="64" t="str">
        <f>G2160</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C2150" s="64" t="str">
        <f>G2167</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D2150" s="64" t="str">
        <f>G2174</f>
        <v>Boron is linked to calcium mobility in the plant.  Apply corrections to maintain a good level of boron in the plant and decrease the possibility of "hollow heart" and poor potato storability;YaraVita  BORTRAC;1L/ha;Water rate: 200L/ha;Required based on petiole analysis</v>
      </c>
      <c r="E2150" s="64" t="str">
        <f>G2181</f>
        <v>Potatoes can be sensitive to boron toxicity. Avoid future boron applications.;;;;</v>
      </c>
      <c r="F2150" s="64" t="str">
        <f>G2184</f>
        <v>Potatoes can be sensitive to boron toxicity. Avoid future boron applications.;;;;</v>
      </c>
      <c r="G2150" s="64"/>
      <c r="I2150" s="20" t="s">
        <v>15</v>
      </c>
      <c r="K2150" s="27"/>
      <c r="L2150" s="27"/>
    </row>
    <row r="2151" spans="1:15" x14ac:dyDescent="0.2">
      <c r="F2151" s="64"/>
      <c r="G2151" s="64"/>
      <c r="J2151" s="20" t="s">
        <v>14</v>
      </c>
      <c r="K2151" s="27"/>
      <c r="L2151" s="27"/>
    </row>
    <row r="2152" spans="1:15" x14ac:dyDescent="0.2">
      <c r="F2152" s="64"/>
      <c r="G2152" s="64"/>
      <c r="K2152" s="27">
        <v>17.5</v>
      </c>
      <c r="L2152" s="27"/>
    </row>
    <row r="2153" spans="1:15" x14ac:dyDescent="0.2">
      <c r="F2153" s="64"/>
      <c r="G2153" s="64" t="str">
        <f>N2154&amp;";"&amp;N2155&amp;";"&amp;O2156&amp;";"&amp;O2157&amp;";"&amp;O2158</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2153" s="27"/>
      <c r="L2153" s="27"/>
      <c r="M2153" s="20" t="s">
        <v>6</v>
      </c>
    </row>
    <row r="2154" spans="1:15" x14ac:dyDescent="0.2">
      <c r="F2154" s="64"/>
      <c r="G2154" s="64"/>
      <c r="K2154" s="27"/>
      <c r="L2154" s="27"/>
      <c r="N2154" s="20" t="s">
        <v>36</v>
      </c>
    </row>
    <row r="2155" spans="1:15" x14ac:dyDescent="0.2">
      <c r="F2155" s="64"/>
      <c r="G2155" s="64"/>
      <c r="K2155" s="27"/>
      <c r="L2155" s="27"/>
      <c r="N2155" s="20" t="s">
        <v>37</v>
      </c>
    </row>
    <row r="2156" spans="1:15" x14ac:dyDescent="0.2">
      <c r="F2156" s="64"/>
      <c r="G2156" s="64"/>
      <c r="K2156" s="27"/>
      <c r="L2156" s="27"/>
      <c r="O2156" s="64" t="s">
        <v>218</v>
      </c>
    </row>
    <row r="2157" spans="1:15" s="64" customFormat="1" x14ac:dyDescent="0.2">
      <c r="K2157" s="43"/>
      <c r="L2157" s="43"/>
      <c r="O2157" s="64" t="s">
        <v>217</v>
      </c>
    </row>
    <row r="2158" spans="1:15" x14ac:dyDescent="0.2">
      <c r="F2158" s="64"/>
      <c r="G2158" s="64"/>
      <c r="K2158" s="27"/>
      <c r="L2158" s="27"/>
      <c r="O2158" s="20" t="s">
        <v>57</v>
      </c>
    </row>
    <row r="2159" spans="1:15" x14ac:dyDescent="0.2">
      <c r="F2159" s="64"/>
      <c r="G2159" s="64"/>
      <c r="K2159" s="33">
        <v>17.5</v>
      </c>
      <c r="L2159" s="33">
        <v>26.25</v>
      </c>
    </row>
    <row r="2160" spans="1:15" x14ac:dyDescent="0.2">
      <c r="F2160" s="64"/>
      <c r="G2160" s="64" t="str">
        <f>N2161&amp;";"&amp;N2162&amp;";"&amp;O2163&amp;";"&amp;O2164&amp;";"&amp;O2165</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2160" s="27"/>
      <c r="L2160" s="27"/>
      <c r="M2160" s="20" t="s">
        <v>7</v>
      </c>
    </row>
    <row r="2161" spans="6:15" x14ac:dyDescent="0.2">
      <c r="F2161" s="64"/>
      <c r="G2161" s="64"/>
      <c r="K2161" s="27"/>
      <c r="L2161" s="27"/>
      <c r="N2161" s="20" t="s">
        <v>36</v>
      </c>
    </row>
    <row r="2162" spans="6:15" x14ac:dyDescent="0.2">
      <c r="F2162" s="64"/>
      <c r="G2162" s="64"/>
      <c r="K2162" s="27"/>
      <c r="L2162" s="27"/>
      <c r="N2162" s="20" t="s">
        <v>37</v>
      </c>
    </row>
    <row r="2163" spans="6:15" x14ac:dyDescent="0.2">
      <c r="F2163" s="64"/>
      <c r="G2163" s="64"/>
      <c r="K2163" s="27"/>
      <c r="L2163" s="27"/>
      <c r="O2163" s="64" t="s">
        <v>218</v>
      </c>
    </row>
    <row r="2164" spans="6:15" s="64" customFormat="1" x14ac:dyDescent="0.2">
      <c r="K2164" s="43"/>
      <c r="L2164" s="43"/>
      <c r="O2164" s="64" t="s">
        <v>217</v>
      </c>
    </row>
    <row r="2165" spans="6:15" x14ac:dyDescent="0.2">
      <c r="F2165" s="64"/>
      <c r="G2165" s="64"/>
      <c r="K2165" s="27"/>
      <c r="L2165" s="27"/>
      <c r="O2165" s="20" t="s">
        <v>57</v>
      </c>
    </row>
    <row r="2166" spans="6:15" x14ac:dyDescent="0.2">
      <c r="F2166" s="64"/>
      <c r="G2166" s="64"/>
      <c r="K2166" s="33">
        <v>26.25</v>
      </c>
      <c r="L2166" s="33">
        <v>35</v>
      </c>
    </row>
    <row r="2167" spans="6:15" x14ac:dyDescent="0.2">
      <c r="F2167" s="64"/>
      <c r="G2167" s="64" t="str">
        <f>N2168&amp;";"&amp;N2169&amp;";"&amp;O2170&amp;";"&amp;O2171&amp;";"&amp;O2172</f>
        <v>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v>
      </c>
      <c r="K2167" s="27"/>
      <c r="L2167" s="27"/>
      <c r="M2167" s="20" t="s">
        <v>8</v>
      </c>
    </row>
    <row r="2168" spans="6:15" x14ac:dyDescent="0.2">
      <c r="F2168" s="64"/>
      <c r="G2168" s="64"/>
      <c r="K2168" s="27"/>
      <c r="L2168" s="27"/>
      <c r="N2168" s="20" t="s">
        <v>36</v>
      </c>
    </row>
    <row r="2169" spans="6:15" x14ac:dyDescent="0.2">
      <c r="F2169" s="64"/>
      <c r="G2169" s="64"/>
      <c r="K2169" s="27"/>
      <c r="L2169" s="27"/>
      <c r="N2169" s="20" t="s">
        <v>37</v>
      </c>
    </row>
    <row r="2170" spans="6:15" x14ac:dyDescent="0.2">
      <c r="F2170" s="64"/>
      <c r="G2170" s="64"/>
      <c r="K2170" s="27"/>
      <c r="L2170" s="27"/>
      <c r="O2170" s="64" t="s">
        <v>218</v>
      </c>
    </row>
    <row r="2171" spans="6:15" s="64" customFormat="1" x14ac:dyDescent="0.2">
      <c r="K2171" s="43"/>
      <c r="L2171" s="43"/>
      <c r="O2171" s="64" t="s">
        <v>217</v>
      </c>
    </row>
    <row r="2172" spans="6:15" x14ac:dyDescent="0.2">
      <c r="F2172" s="64"/>
      <c r="G2172" s="64"/>
      <c r="K2172" s="27"/>
      <c r="L2172" s="27"/>
      <c r="O2172" s="20" t="s">
        <v>57</v>
      </c>
    </row>
    <row r="2173" spans="6:15" x14ac:dyDescent="0.2">
      <c r="F2173" s="64"/>
      <c r="G2173" s="64"/>
      <c r="K2173" s="33">
        <v>35</v>
      </c>
      <c r="L2173" s="33">
        <v>80</v>
      </c>
    </row>
    <row r="2174" spans="6:15" x14ac:dyDescent="0.2">
      <c r="F2174" s="64"/>
      <c r="G2174" s="64" t="str">
        <f>N2175&amp;";"&amp;N2176&amp;";"&amp;O2177&amp;";"&amp;O2178&amp;";"&amp;O2179</f>
        <v>Boron is linked to calcium mobility in the plant.  Apply corrections to maintain a good level of boron in the plant and decrease the possibility of "hollow heart" and poor potato storability;YaraVita  BORTRAC;1L/ha;Water rate: 200L/ha;Required based on petiole analysis</v>
      </c>
      <c r="K2174" s="27"/>
      <c r="L2174" s="27"/>
      <c r="M2174" s="20" t="s">
        <v>9</v>
      </c>
    </row>
    <row r="2175" spans="6:15" x14ac:dyDescent="0.2">
      <c r="F2175" s="64"/>
      <c r="G2175" s="64"/>
      <c r="K2175" s="27"/>
      <c r="L2175" s="27"/>
      <c r="N2175" s="20" t="s">
        <v>38</v>
      </c>
    </row>
    <row r="2176" spans="6:15" x14ac:dyDescent="0.2">
      <c r="F2176" s="64"/>
      <c r="G2176" s="64"/>
      <c r="K2176" s="27"/>
      <c r="L2176" s="27"/>
      <c r="N2176" s="20" t="s">
        <v>37</v>
      </c>
    </row>
    <row r="2177" spans="1:15" x14ac:dyDescent="0.2">
      <c r="F2177" s="64"/>
      <c r="G2177" s="64"/>
      <c r="K2177" s="27"/>
      <c r="L2177" s="27"/>
      <c r="O2177" s="64" t="s">
        <v>218</v>
      </c>
    </row>
    <row r="2178" spans="1:15" s="64" customFormat="1" x14ac:dyDescent="0.2">
      <c r="K2178" s="43"/>
      <c r="L2178" s="43"/>
      <c r="O2178" s="64" t="s">
        <v>217</v>
      </c>
    </row>
    <row r="2179" spans="1:15" x14ac:dyDescent="0.2">
      <c r="F2179" s="64"/>
      <c r="G2179" s="64"/>
      <c r="K2179" s="27"/>
      <c r="L2179" s="27"/>
      <c r="O2179" s="20" t="s">
        <v>57</v>
      </c>
    </row>
    <row r="2180" spans="1:15" x14ac:dyDescent="0.2">
      <c r="F2180" s="64"/>
      <c r="G2180" s="64"/>
      <c r="K2180" s="27">
        <v>80</v>
      </c>
      <c r="L2180" s="27"/>
    </row>
    <row r="2181" spans="1:15" x14ac:dyDescent="0.2">
      <c r="F2181" s="64"/>
      <c r="G2181" s="64" t="str">
        <f>N2182&amp;";"&amp;N2183&amp;";"&amp;O2184&amp;";"&amp;O2185&amp;";"&amp;O2186</f>
        <v>Potatoes can be sensitive to boron toxicity. Avoid future boron applications.;;;;</v>
      </c>
      <c r="K2181" s="27"/>
      <c r="L2181" s="27"/>
      <c r="M2181" s="20" t="s">
        <v>10</v>
      </c>
    </row>
    <row r="2182" spans="1:15" x14ac:dyDescent="0.2">
      <c r="F2182" s="64"/>
      <c r="G2182" s="64"/>
      <c r="K2182" s="27"/>
      <c r="L2182" s="27"/>
      <c r="N2182" s="20" t="s">
        <v>39</v>
      </c>
    </row>
    <row r="2183" spans="1:15" x14ac:dyDescent="0.2">
      <c r="F2183" s="64"/>
      <c r="G2183" s="64"/>
      <c r="K2183" s="27" t="s">
        <v>5</v>
      </c>
      <c r="L2183" s="27"/>
    </row>
    <row r="2184" spans="1:15" x14ac:dyDescent="0.2">
      <c r="F2184" s="64"/>
      <c r="G2184" s="64" t="str">
        <f>N2185&amp;";"&amp;N2186&amp;";"&amp;O2187&amp;";"&amp;O2188&amp;";"&amp;O2189</f>
        <v>Potatoes can be sensitive to boron toxicity. Avoid future boron applications.;;;;</v>
      </c>
      <c r="K2184" s="27"/>
      <c r="L2184" s="27"/>
      <c r="M2184" s="20" t="s">
        <v>11</v>
      </c>
    </row>
    <row r="2185" spans="1:15" x14ac:dyDescent="0.2">
      <c r="F2185" s="64"/>
      <c r="G2185" s="64"/>
      <c r="K2185" s="27"/>
      <c r="L2185" s="27"/>
      <c r="N2185" s="20" t="s">
        <v>39</v>
      </c>
    </row>
    <row r="2186" spans="1:15" x14ac:dyDescent="0.2">
      <c r="A2186" s="64" t="str">
        <f>G2189</f>
        <v>Copper deficiency causes permanent wilting of plants. Particularly young leaves roll in. Leaf tips and margins may drie off.;YaraVita COPTRAC;0.5L/ha;Water rate: 200L/ha;Required based on petiole analysis</v>
      </c>
      <c r="B2186" s="64" t="str">
        <f>G2196</f>
        <v>Copper deficiency causes permanent wilting of plants. Particularly young leaves roll in. Leaf tips and margins may drie off.;YaraVita COPTRAC;0.5L/ha;Water rate: 200L/ha;Required based on petiole analysis</v>
      </c>
      <c r="C2186" s="64" t="str">
        <f>G2203</f>
        <v>Copper deficiency causes permanent wilting of plants. Particularly young leaves roll in. Leaf tips and margins may drie off.;YaraVita COPTRAC;0.5L/ha;Water rate: 200L/ha;Required based on petiole analysis</v>
      </c>
      <c r="D2186" s="64" t="str">
        <f>G2210</f>
        <v>Good level;;;;</v>
      </c>
      <c r="E2186" s="64" t="str">
        <f>G2213</f>
        <v>May be due to pesticide application.;;;;</v>
      </c>
      <c r="F2186" s="64" t="str">
        <f>G2216</f>
        <v>May be due to pesticide application.;;;;</v>
      </c>
      <c r="G2186" s="64"/>
      <c r="I2186" s="20" t="s">
        <v>16</v>
      </c>
    </row>
    <row r="2187" spans="1:15" x14ac:dyDescent="0.2">
      <c r="F2187" s="64"/>
      <c r="G2187" s="64"/>
      <c r="J2187" s="20" t="s">
        <v>14</v>
      </c>
    </row>
    <row r="2188" spans="1:15" x14ac:dyDescent="0.2">
      <c r="F2188" s="64"/>
      <c r="G2188" s="64"/>
      <c r="K2188" s="27">
        <v>5</v>
      </c>
      <c r="L2188" s="27"/>
    </row>
    <row r="2189" spans="1:15" x14ac:dyDescent="0.2">
      <c r="F2189" s="64"/>
      <c r="G2189" s="64" t="str">
        <f>N2190&amp;";"&amp;N2191&amp;";"&amp;O2192&amp;";"&amp;O2193&amp;";"&amp;O2194</f>
        <v>Copper deficiency causes permanent wilting of plants. Particularly young leaves roll in. Leaf tips and margins may drie off.;YaraVita COPTRAC;0.5L/ha;Water rate: 200L/ha;Required based on petiole analysis</v>
      </c>
      <c r="K2189" s="27"/>
      <c r="L2189" s="27"/>
      <c r="M2189" s="20" t="s">
        <v>6</v>
      </c>
    </row>
    <row r="2190" spans="1:15" x14ac:dyDescent="0.2">
      <c r="F2190" s="64"/>
      <c r="G2190" s="64"/>
      <c r="K2190" s="27"/>
      <c r="L2190" s="27"/>
      <c r="N2190" s="20" t="s">
        <v>61</v>
      </c>
    </row>
    <row r="2191" spans="1:15" x14ac:dyDescent="0.2">
      <c r="F2191" s="64"/>
      <c r="G2191" s="64"/>
      <c r="K2191" s="27"/>
      <c r="L2191" s="27"/>
      <c r="N2191" s="20" t="s">
        <v>65</v>
      </c>
    </row>
    <row r="2192" spans="1:15" x14ac:dyDescent="0.2">
      <c r="F2192" s="64"/>
      <c r="G2192" s="64"/>
      <c r="K2192" s="27"/>
      <c r="L2192" s="27"/>
      <c r="O2192" s="64" t="s">
        <v>219</v>
      </c>
    </row>
    <row r="2193" spans="6:15" s="64" customFormat="1" x14ac:dyDescent="0.2">
      <c r="K2193" s="43"/>
      <c r="L2193" s="43"/>
      <c r="O2193" s="64" t="s">
        <v>217</v>
      </c>
    </row>
    <row r="2194" spans="6:15" x14ac:dyDescent="0.2">
      <c r="F2194" s="64"/>
      <c r="G2194" s="64"/>
      <c r="K2194" s="27"/>
      <c r="L2194" s="27"/>
      <c r="O2194" s="20" t="s">
        <v>57</v>
      </c>
    </row>
    <row r="2195" spans="6:15" x14ac:dyDescent="0.2">
      <c r="F2195" s="64"/>
      <c r="G2195" s="64"/>
      <c r="K2195" s="33">
        <v>5</v>
      </c>
      <c r="L2195" s="33">
        <v>7.5</v>
      </c>
    </row>
    <row r="2196" spans="6:15" x14ac:dyDescent="0.2">
      <c r="F2196" s="64"/>
      <c r="G2196" s="64" t="str">
        <f>N2197&amp;";"&amp;N2198&amp;";"&amp;O2199&amp;";"&amp;O2200&amp;";"&amp;O2201</f>
        <v>Copper deficiency causes permanent wilting of plants. Particularly young leaves roll in. Leaf tips and margins may drie off.;YaraVita COPTRAC;0.5L/ha;Water rate: 200L/ha;Required based on petiole analysis</v>
      </c>
      <c r="K2196" s="27"/>
      <c r="L2196" s="27"/>
      <c r="M2196" s="20" t="s">
        <v>7</v>
      </c>
    </row>
    <row r="2197" spans="6:15" x14ac:dyDescent="0.2">
      <c r="F2197" s="64"/>
      <c r="G2197" s="64"/>
      <c r="K2197" s="27"/>
      <c r="L2197" s="27"/>
      <c r="N2197" s="20" t="s">
        <v>61</v>
      </c>
    </row>
    <row r="2198" spans="6:15" x14ac:dyDescent="0.2">
      <c r="F2198" s="64"/>
      <c r="G2198" s="64"/>
      <c r="K2198" s="27"/>
      <c r="L2198" s="27"/>
      <c r="N2198" s="20" t="s">
        <v>65</v>
      </c>
    </row>
    <row r="2199" spans="6:15" x14ac:dyDescent="0.2">
      <c r="F2199" s="64"/>
      <c r="G2199" s="64"/>
      <c r="K2199" s="27"/>
      <c r="L2199" s="27"/>
      <c r="O2199" s="64" t="s">
        <v>219</v>
      </c>
    </row>
    <row r="2200" spans="6:15" s="64" customFormat="1" x14ac:dyDescent="0.2">
      <c r="K2200" s="43"/>
      <c r="L2200" s="43"/>
      <c r="O2200" s="64" t="s">
        <v>217</v>
      </c>
    </row>
    <row r="2201" spans="6:15" x14ac:dyDescent="0.2">
      <c r="F2201" s="64"/>
      <c r="G2201" s="64"/>
      <c r="K2201" s="27"/>
      <c r="L2201" s="27"/>
      <c r="O2201" s="20" t="s">
        <v>57</v>
      </c>
    </row>
    <row r="2202" spans="6:15" x14ac:dyDescent="0.2">
      <c r="F2202" s="64"/>
      <c r="G2202" s="64"/>
      <c r="K2202" s="33">
        <v>7.5</v>
      </c>
      <c r="L2202" s="33">
        <v>10</v>
      </c>
    </row>
    <row r="2203" spans="6:15" x14ac:dyDescent="0.2">
      <c r="F2203" s="64"/>
      <c r="G2203" s="64" t="str">
        <f>N2204&amp;";"&amp;N2205&amp;";"&amp;O2206&amp;";"&amp;O2207&amp;";"&amp;O2208</f>
        <v>Copper deficiency causes permanent wilting of plants. Particularly young leaves roll in. Leaf tips and margins may drie off.;YaraVita COPTRAC;0.5L/ha;Water rate: 200L/ha;Required based on petiole analysis</v>
      </c>
      <c r="K2203" s="27"/>
      <c r="L2203" s="27"/>
      <c r="M2203" s="20" t="s">
        <v>8</v>
      </c>
    </row>
    <row r="2204" spans="6:15" x14ac:dyDescent="0.2">
      <c r="F2204" s="64"/>
      <c r="G2204" s="64"/>
      <c r="K2204" s="27"/>
      <c r="L2204" s="27"/>
      <c r="N2204" s="20" t="s">
        <v>61</v>
      </c>
    </row>
    <row r="2205" spans="6:15" x14ac:dyDescent="0.2">
      <c r="F2205" s="64"/>
      <c r="G2205" s="64"/>
      <c r="K2205" s="27"/>
      <c r="L2205" s="27"/>
      <c r="N2205" s="20" t="s">
        <v>65</v>
      </c>
    </row>
    <row r="2206" spans="6:15" x14ac:dyDescent="0.2">
      <c r="F2206" s="64"/>
      <c r="G2206" s="64"/>
      <c r="K2206" s="27"/>
      <c r="L2206" s="27"/>
      <c r="O2206" s="64" t="s">
        <v>219</v>
      </c>
    </row>
    <row r="2207" spans="6:15" s="64" customFormat="1" x14ac:dyDescent="0.2">
      <c r="K2207" s="43"/>
      <c r="L2207" s="43"/>
      <c r="O2207" s="64" t="s">
        <v>217</v>
      </c>
    </row>
    <row r="2208" spans="6:15" x14ac:dyDescent="0.2">
      <c r="F2208" s="64"/>
      <c r="G2208" s="64"/>
      <c r="K2208" s="27"/>
      <c r="L2208" s="27"/>
      <c r="O2208" s="20" t="s">
        <v>57</v>
      </c>
    </row>
    <row r="2209" spans="1:14" x14ac:dyDescent="0.2">
      <c r="F2209" s="64"/>
      <c r="G2209" s="64"/>
      <c r="K2209" s="33">
        <v>10</v>
      </c>
      <c r="L2209" s="33">
        <v>35</v>
      </c>
    </row>
    <row r="2210" spans="1:14" x14ac:dyDescent="0.2">
      <c r="F2210" s="64"/>
      <c r="G2210" s="64" t="str">
        <f>N2211&amp;";"&amp;N2212&amp;";"&amp;O2213&amp;";"&amp;O2214&amp;";"&amp;O2215</f>
        <v>Good level;;;;</v>
      </c>
      <c r="K2210" s="27"/>
      <c r="L2210" s="27"/>
      <c r="M2210" s="20" t="s">
        <v>9</v>
      </c>
    </row>
    <row r="2211" spans="1:14" x14ac:dyDescent="0.2">
      <c r="F2211" s="64"/>
      <c r="G2211" s="64"/>
      <c r="K2211" s="27"/>
      <c r="L2211" s="27"/>
      <c r="N2211" s="20" t="s">
        <v>63</v>
      </c>
    </row>
    <row r="2212" spans="1:14" x14ac:dyDescent="0.2">
      <c r="F2212" s="64"/>
      <c r="G2212" s="64"/>
      <c r="K2212" s="27">
        <v>35</v>
      </c>
      <c r="L2212" s="27"/>
    </row>
    <row r="2213" spans="1:14" x14ac:dyDescent="0.2">
      <c r="F2213" s="64"/>
      <c r="G2213" s="64" t="str">
        <f>N2214&amp;";"&amp;N2215&amp;";"&amp;O2216&amp;";"&amp;O2217&amp;";"&amp;O2218</f>
        <v>May be due to pesticide application.;;;;</v>
      </c>
      <c r="K2213" s="27"/>
      <c r="L2213" s="27"/>
      <c r="M2213" s="20" t="s">
        <v>10</v>
      </c>
    </row>
    <row r="2214" spans="1:14" x14ac:dyDescent="0.2">
      <c r="F2214" s="64"/>
      <c r="G2214" s="64"/>
      <c r="K2214" s="27"/>
      <c r="L2214" s="27"/>
      <c r="N2214" s="20" t="s">
        <v>64</v>
      </c>
    </row>
    <row r="2215" spans="1:14" x14ac:dyDescent="0.2">
      <c r="F2215" s="64"/>
      <c r="G2215" s="64"/>
      <c r="K2215" s="27" t="s">
        <v>5</v>
      </c>
      <c r="L2215" s="27"/>
    </row>
    <row r="2216" spans="1:14" x14ac:dyDescent="0.2">
      <c r="F2216" s="64"/>
      <c r="G2216" s="64" t="str">
        <f>N2217&amp;";"&amp;N2218&amp;";"&amp;O2219&amp;";"&amp;O2220&amp;";"&amp;O2221</f>
        <v>May be due to pesticide application.;;;;</v>
      </c>
      <c r="K2216" s="27"/>
      <c r="L2216" s="27"/>
      <c r="M2216" s="20" t="s">
        <v>11</v>
      </c>
    </row>
    <row r="2217" spans="1:14" x14ac:dyDescent="0.2">
      <c r="F2217" s="64"/>
      <c r="G2217" s="64"/>
      <c r="N2217" s="20" t="s">
        <v>64</v>
      </c>
    </row>
    <row r="2218" spans="1:14" x14ac:dyDescent="0.2">
      <c r="A2218" s="64" t="str">
        <f>G2221</f>
        <v>Low priority on this crop.;;;;</v>
      </c>
      <c r="B2218" s="64" t="str">
        <f>G2224</f>
        <v>Low priority on this crop.;;;;</v>
      </c>
      <c r="C2218" s="64" t="str">
        <f>G2227</f>
        <v>Low priority on this crop.;;;;</v>
      </c>
      <c r="D2218" s="64" t="str">
        <f>G2230</f>
        <v>Good level;;;;</v>
      </c>
      <c r="E2218" s="64" t="str">
        <f>G2233</f>
        <v>Unusually high level for this crop.;;;;</v>
      </c>
      <c r="F2218" s="64" t="str">
        <f>G2236</f>
        <v>Unusually high level for this crop.;;;;</v>
      </c>
      <c r="G2218" s="64"/>
      <c r="I2218" s="20" t="s">
        <v>17</v>
      </c>
    </row>
    <row r="2219" spans="1:14" x14ac:dyDescent="0.2">
      <c r="F2219" s="64"/>
      <c r="G2219" s="64"/>
      <c r="J2219" s="20" t="s">
        <v>14</v>
      </c>
    </row>
    <row r="2220" spans="1:14" x14ac:dyDescent="0.2">
      <c r="F2220" s="64"/>
      <c r="G2220" s="64"/>
      <c r="K2220" s="27">
        <v>24.5</v>
      </c>
      <c r="L2220" s="27"/>
    </row>
    <row r="2221" spans="1:14" x14ac:dyDescent="0.2">
      <c r="F2221" s="64"/>
      <c r="G2221" s="64" t="str">
        <f>N2222&amp;";"&amp;N2223&amp;";"&amp;O2224&amp;";"&amp;O2225&amp;";"&amp;O2226</f>
        <v>Low priority on this crop.;;;;</v>
      </c>
      <c r="K2221" s="27"/>
      <c r="L2221" s="27"/>
      <c r="M2221" s="20" t="s">
        <v>6</v>
      </c>
      <c r="N2221" s="1"/>
    </row>
    <row r="2222" spans="1:14" x14ac:dyDescent="0.2">
      <c r="F2222" s="64"/>
      <c r="G2222" s="64"/>
      <c r="K2222" s="27"/>
      <c r="L2222" s="27"/>
      <c r="N2222" s="1" t="s">
        <v>91</v>
      </c>
    </row>
    <row r="2223" spans="1:14" x14ac:dyDescent="0.2">
      <c r="F2223" s="64"/>
      <c r="G2223" s="64"/>
      <c r="K2223" s="33">
        <v>24.5</v>
      </c>
      <c r="L2223" s="33">
        <v>36.75</v>
      </c>
      <c r="N2223" s="1"/>
    </row>
    <row r="2224" spans="1:14" x14ac:dyDescent="0.2">
      <c r="F2224" s="64"/>
      <c r="G2224" s="64" t="str">
        <f>N2225&amp;";"&amp;N2226&amp;";"&amp;O2227&amp;";"&amp;O2228&amp;";"&amp;O2229</f>
        <v>Low priority on this crop.;;;;</v>
      </c>
      <c r="K2224" s="27"/>
      <c r="L2224" s="27"/>
      <c r="M2224" s="20" t="s">
        <v>7</v>
      </c>
      <c r="N2224" s="1"/>
    </row>
    <row r="2225" spans="1:14" x14ac:dyDescent="0.2">
      <c r="F2225" s="64"/>
      <c r="G2225" s="64"/>
      <c r="K2225" s="27"/>
      <c r="L2225" s="27"/>
      <c r="N2225" s="1" t="s">
        <v>91</v>
      </c>
    </row>
    <row r="2226" spans="1:14" x14ac:dyDescent="0.2">
      <c r="F2226" s="64"/>
      <c r="G2226" s="64"/>
      <c r="K2226" s="33">
        <v>36.75</v>
      </c>
      <c r="L2226" s="33">
        <v>49</v>
      </c>
      <c r="N2226" s="1"/>
    </row>
    <row r="2227" spans="1:14" x14ac:dyDescent="0.2">
      <c r="F2227" s="64"/>
      <c r="G2227" s="64" t="str">
        <f>N2228&amp;";"&amp;N2229&amp;";"&amp;O2230&amp;";"&amp;O2231&amp;";"&amp;O2232</f>
        <v>Low priority on this crop.;;;;</v>
      </c>
      <c r="K2227" s="27"/>
      <c r="L2227" s="27"/>
      <c r="M2227" s="20" t="s">
        <v>8</v>
      </c>
      <c r="N2227" s="1"/>
    </row>
    <row r="2228" spans="1:14" x14ac:dyDescent="0.2">
      <c r="F2228" s="64"/>
      <c r="G2228" s="64"/>
      <c r="K2228" s="27"/>
      <c r="L2228" s="27"/>
      <c r="N2228" s="1" t="s">
        <v>91</v>
      </c>
    </row>
    <row r="2229" spans="1:14" x14ac:dyDescent="0.2">
      <c r="F2229" s="64"/>
      <c r="G2229" s="64"/>
      <c r="K2229" s="33">
        <v>49</v>
      </c>
      <c r="L2229" s="33">
        <v>150</v>
      </c>
      <c r="N2229" s="1"/>
    </row>
    <row r="2230" spans="1:14" x14ac:dyDescent="0.2">
      <c r="F2230" s="64"/>
      <c r="G2230" s="64" t="str">
        <f>N2231&amp;";"&amp;N2232&amp;";"&amp;O2233&amp;";"&amp;O2234&amp;";"&amp;O2235</f>
        <v>Good level;;;;</v>
      </c>
      <c r="K2230" s="27"/>
      <c r="L2230" s="27"/>
      <c r="M2230" s="20" t="s">
        <v>9</v>
      </c>
      <c r="N2230" s="1"/>
    </row>
    <row r="2231" spans="1:14" x14ac:dyDescent="0.2">
      <c r="F2231" s="64"/>
      <c r="G2231" s="64"/>
      <c r="K2231" s="27"/>
      <c r="L2231" s="27"/>
      <c r="N2231" s="1" t="s">
        <v>63</v>
      </c>
    </row>
    <row r="2232" spans="1:14" x14ac:dyDescent="0.2">
      <c r="F2232" s="64"/>
      <c r="G2232" s="64"/>
      <c r="K2232" s="27">
        <v>150</v>
      </c>
      <c r="L2232" s="27"/>
      <c r="N2232" s="1"/>
    </row>
    <row r="2233" spans="1:14" x14ac:dyDescent="0.2">
      <c r="F2233" s="64"/>
      <c r="G2233" s="64" t="str">
        <f>N2234&amp;";"&amp;N2235&amp;";"&amp;O2236&amp;";"&amp;O2237&amp;";"&amp;O2238</f>
        <v>Unusually high level for this crop.;;;;</v>
      </c>
      <c r="K2233" s="27"/>
      <c r="L2233" s="27"/>
      <c r="M2233" s="20" t="s">
        <v>10</v>
      </c>
      <c r="N2233" s="1"/>
    </row>
    <row r="2234" spans="1:14" x14ac:dyDescent="0.2">
      <c r="F2234" s="64"/>
      <c r="G2234" s="64"/>
      <c r="K2234" s="27"/>
      <c r="L2234" s="27"/>
      <c r="N2234" s="1" t="s">
        <v>90</v>
      </c>
    </row>
    <row r="2235" spans="1:14" x14ac:dyDescent="0.2">
      <c r="F2235" s="64"/>
      <c r="G2235" s="64"/>
      <c r="K2235" s="27" t="s">
        <v>5</v>
      </c>
      <c r="L2235" s="27"/>
      <c r="N2235" s="1"/>
    </row>
    <row r="2236" spans="1:14" x14ac:dyDescent="0.2">
      <c r="F2236" s="64"/>
      <c r="G2236" s="64" t="str">
        <f>N2237&amp;";"&amp;N2238&amp;";"&amp;O2239&amp;";"&amp;O2240&amp;";"&amp;O2241</f>
        <v>Unusually high level for this crop.;;;;</v>
      </c>
      <c r="K2236" s="27"/>
      <c r="L2236" s="27"/>
      <c r="M2236" s="20" t="s">
        <v>11</v>
      </c>
      <c r="N2236" s="1"/>
    </row>
    <row r="2237" spans="1:14" x14ac:dyDescent="0.2">
      <c r="F2237" s="64"/>
      <c r="G2237" s="64"/>
      <c r="K2237" s="27"/>
      <c r="L2237" s="27"/>
      <c r="N2237" s="1" t="s">
        <v>90</v>
      </c>
    </row>
    <row r="2238" spans="1:14" x14ac:dyDescent="0.2">
      <c r="A2238" s="64" t="str">
        <f>G2241</f>
        <v>Normal Level;;;;</v>
      </c>
      <c r="B2238" s="64" t="str">
        <f>G2244</f>
        <v>Normal Level;;;;</v>
      </c>
      <c r="C2238" s="64" t="str">
        <f>G2247</f>
        <v>Normal Level;;;;</v>
      </c>
      <c r="D2238" s="64" t="str">
        <f>G2250</f>
        <v>Good level;;;;</v>
      </c>
      <c r="E2238" s="64" t="str">
        <f>G2253</f>
        <v>Unusually high level for this crop.;;;;</v>
      </c>
      <c r="F2238" s="64" t="str">
        <f>G2256</f>
        <v>Unusually high level for this crop.;;;;</v>
      </c>
      <c r="G2238" s="64"/>
      <c r="I2238" s="20" t="s">
        <v>18</v>
      </c>
      <c r="K2238" s="27"/>
      <c r="L2238" s="27"/>
    </row>
    <row r="2239" spans="1:14" x14ac:dyDescent="0.2">
      <c r="F2239" s="64"/>
      <c r="G2239" s="64"/>
      <c r="J2239" s="20" t="s">
        <v>4</v>
      </c>
    </row>
    <row r="2240" spans="1:14" x14ac:dyDescent="0.2">
      <c r="F2240" s="64"/>
      <c r="G2240" s="64"/>
      <c r="K2240" s="27">
        <v>0</v>
      </c>
      <c r="L2240" s="27"/>
    </row>
    <row r="2241" spans="6:14" x14ac:dyDescent="0.2">
      <c r="F2241" s="64"/>
      <c r="G2241" s="64" t="str">
        <f>N2242&amp;";"&amp;N2243&amp;";"&amp;O2244&amp;";"&amp;O2245&amp;";"&amp;O2246</f>
        <v>Normal Level;;;;</v>
      </c>
      <c r="K2241" s="27"/>
      <c r="L2241" s="27"/>
      <c r="M2241" s="20" t="s">
        <v>6</v>
      </c>
    </row>
    <row r="2242" spans="6:14" x14ac:dyDescent="0.2">
      <c r="F2242" s="64"/>
      <c r="G2242" s="64"/>
      <c r="K2242" s="27"/>
      <c r="L2242" s="27"/>
      <c r="N2242" s="1" t="s">
        <v>86</v>
      </c>
    </row>
    <row r="2243" spans="6:14" x14ac:dyDescent="0.2">
      <c r="F2243" s="64"/>
      <c r="G2243" s="64"/>
      <c r="K2243" s="27">
        <v>0</v>
      </c>
      <c r="L2243" s="27"/>
      <c r="N2243" s="1"/>
    </row>
    <row r="2244" spans="6:14" x14ac:dyDescent="0.2">
      <c r="F2244" s="64"/>
      <c r="G2244" s="64" t="str">
        <f>N2245&amp;";"&amp;N2246&amp;";"&amp;O2247&amp;";"&amp;O2248&amp;";"&amp;O2249</f>
        <v>Normal Level;;;;</v>
      </c>
      <c r="K2244" s="27"/>
      <c r="L2244" s="27"/>
      <c r="M2244" s="20" t="s">
        <v>7</v>
      </c>
      <c r="N2244" s="1"/>
    </row>
    <row r="2245" spans="6:14" x14ac:dyDescent="0.2">
      <c r="F2245" s="64"/>
      <c r="G2245" s="64"/>
      <c r="K2245" s="27"/>
      <c r="L2245" s="27"/>
      <c r="N2245" s="1" t="s">
        <v>86</v>
      </c>
    </row>
    <row r="2246" spans="6:14" x14ac:dyDescent="0.2">
      <c r="F2246" s="64"/>
      <c r="G2246" s="64"/>
      <c r="K2246" s="27">
        <v>0</v>
      </c>
      <c r="L2246" s="27"/>
      <c r="N2246" s="1"/>
    </row>
    <row r="2247" spans="6:14" x14ac:dyDescent="0.2">
      <c r="F2247" s="64"/>
      <c r="G2247" s="64" t="str">
        <f>N2248&amp;";"&amp;N2249&amp;";"&amp;O2250&amp;";"&amp;O2251&amp;";"&amp;O2252</f>
        <v>Normal Level;;;;</v>
      </c>
      <c r="K2247" s="27"/>
      <c r="L2247" s="27"/>
      <c r="M2247" s="20" t="s">
        <v>8</v>
      </c>
      <c r="N2247" s="1"/>
    </row>
    <row r="2248" spans="6:14" x14ac:dyDescent="0.2">
      <c r="F2248" s="64"/>
      <c r="G2248" s="64"/>
      <c r="K2248" s="27"/>
      <c r="L2248" s="27"/>
      <c r="N2248" s="1" t="s">
        <v>86</v>
      </c>
    </row>
    <row r="2249" spans="6:14" x14ac:dyDescent="0.2">
      <c r="F2249" s="64"/>
      <c r="G2249" s="64"/>
      <c r="K2249" s="33">
        <v>0</v>
      </c>
      <c r="L2249" s="33">
        <v>0.1</v>
      </c>
      <c r="N2249" s="1"/>
    </row>
    <row r="2250" spans="6:14" x14ac:dyDescent="0.2">
      <c r="F2250" s="64"/>
      <c r="G2250" s="64" t="str">
        <f>N2251&amp;";"&amp;N2252&amp;";"&amp;O2253&amp;";"&amp;O2254&amp;";"&amp;O2255</f>
        <v>Good level;;;;</v>
      </c>
      <c r="K2250" s="27"/>
      <c r="L2250" s="27"/>
      <c r="M2250" s="20" t="s">
        <v>9</v>
      </c>
      <c r="N2250" s="1"/>
    </row>
    <row r="2251" spans="6:14" x14ac:dyDescent="0.2">
      <c r="F2251" s="64"/>
      <c r="G2251" s="64"/>
      <c r="K2251" s="27"/>
      <c r="L2251" s="27"/>
      <c r="N2251" s="1" t="s">
        <v>63</v>
      </c>
    </row>
    <row r="2252" spans="6:14" x14ac:dyDescent="0.2">
      <c r="F2252" s="64"/>
      <c r="G2252" s="64"/>
      <c r="K2252" s="27">
        <v>0.1</v>
      </c>
      <c r="L2252" s="27"/>
      <c r="N2252" s="1"/>
    </row>
    <row r="2253" spans="6:14" x14ac:dyDescent="0.2">
      <c r="F2253" s="64"/>
      <c r="G2253" s="64" t="str">
        <f>N2254&amp;";"&amp;N2255&amp;";"&amp;O2256&amp;";"&amp;O2257&amp;";"&amp;O2258</f>
        <v>Unusually high level for this crop.;;;;</v>
      </c>
      <c r="K2253" s="27"/>
      <c r="L2253" s="27"/>
      <c r="M2253" s="20" t="s">
        <v>10</v>
      </c>
      <c r="N2253" s="1"/>
    </row>
    <row r="2254" spans="6:14" x14ac:dyDescent="0.2">
      <c r="F2254" s="64"/>
      <c r="G2254" s="64"/>
      <c r="K2254" s="27"/>
      <c r="L2254" s="27"/>
      <c r="N2254" s="1" t="s">
        <v>90</v>
      </c>
    </row>
    <row r="2255" spans="6:14" x14ac:dyDescent="0.2">
      <c r="F2255" s="64"/>
      <c r="G2255" s="64"/>
      <c r="K2255" s="27" t="s">
        <v>5</v>
      </c>
      <c r="L2255" s="27"/>
      <c r="N2255" s="1"/>
    </row>
    <row r="2256" spans="6:14" x14ac:dyDescent="0.2">
      <c r="F2256" s="64"/>
      <c r="G2256" s="64" t="str">
        <f>N2257&amp;";"&amp;N2258&amp;";"&amp;O2259&amp;";"&amp;O2260&amp;";"&amp;O2261</f>
        <v>Unusually high level for this crop.;;;;</v>
      </c>
      <c r="K2256" s="27"/>
      <c r="L2256" s="27"/>
      <c r="M2256" s="20" t="s">
        <v>11</v>
      </c>
      <c r="N2256" s="1"/>
    </row>
    <row r="2257" spans="1:15" x14ac:dyDescent="0.2">
      <c r="F2257" s="64"/>
      <c r="G2257" s="64"/>
      <c r="K2257" s="27"/>
      <c r="L2257" s="27"/>
      <c r="N2257" s="1" t="s">
        <v>90</v>
      </c>
    </row>
    <row r="2258" spans="1:15" x14ac:dyDescent="0.2">
      <c r="A2258" s="64" t="str">
        <f>G2261</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B2258" s="64" t="str">
        <f>G2268</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C2258" s="64" t="str">
        <f>G2275</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D2258" s="64" t="str">
        <f>G2282</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E2258" s="64" t="str">
        <f>G2289</f>
        <v>A high level should not present problems for this crop and may be caused by pesticide residue;;;;</v>
      </c>
      <c r="F2258" s="64" t="str">
        <f>G2292</f>
        <v>A high level should not present problems for this crop and may be caused by pesticide residue;;;;</v>
      </c>
      <c r="G2258" s="64"/>
      <c r="I2258" s="20" t="s">
        <v>19</v>
      </c>
    </row>
    <row r="2259" spans="1:15" x14ac:dyDescent="0.2">
      <c r="F2259" s="64"/>
      <c r="G2259" s="64"/>
      <c r="J2259" s="20" t="s">
        <v>14</v>
      </c>
    </row>
    <row r="2260" spans="1:15" x14ac:dyDescent="0.2">
      <c r="F2260" s="64"/>
      <c r="G2260" s="64"/>
      <c r="K2260" s="27">
        <v>17.5</v>
      </c>
      <c r="L2260" s="27"/>
    </row>
    <row r="2261" spans="1:15" x14ac:dyDescent="0.2">
      <c r="F2261" s="64"/>
      <c r="G2261" s="64" t="str">
        <f>N2262&amp;";"&amp;N2263&amp;";"&amp;O2264&amp;";"&amp;O2265&amp;";"&amp;O2266</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2261" s="27"/>
      <c r="L2261" s="27"/>
      <c r="M2261" s="20" t="s">
        <v>6</v>
      </c>
    </row>
    <row r="2262" spans="1:15" x14ac:dyDescent="0.2">
      <c r="F2262" s="64"/>
      <c r="G2262" s="64"/>
      <c r="K2262" s="27"/>
      <c r="L2262" s="27"/>
      <c r="N2262" s="20" t="s">
        <v>68</v>
      </c>
    </row>
    <row r="2263" spans="1:15" x14ac:dyDescent="0.2">
      <c r="F2263" s="64"/>
      <c r="G2263" s="64"/>
      <c r="K2263" s="27"/>
      <c r="L2263" s="27"/>
      <c r="N2263" s="20" t="s">
        <v>67</v>
      </c>
    </row>
    <row r="2264" spans="1:15" x14ac:dyDescent="0.2">
      <c r="F2264" s="64"/>
      <c r="G2264" s="64"/>
      <c r="K2264" s="27"/>
      <c r="L2264" s="27"/>
      <c r="O2264" s="64" t="s">
        <v>218</v>
      </c>
    </row>
    <row r="2265" spans="1:15" s="64" customFormat="1" x14ac:dyDescent="0.2">
      <c r="K2265" s="43"/>
      <c r="L2265" s="43"/>
      <c r="O2265" s="64" t="s">
        <v>217</v>
      </c>
    </row>
    <row r="2266" spans="1:15" x14ac:dyDescent="0.2">
      <c r="F2266" s="64"/>
      <c r="G2266" s="64"/>
      <c r="K2266" s="27"/>
      <c r="L2266" s="27"/>
      <c r="O2266" s="20" t="s">
        <v>57</v>
      </c>
    </row>
    <row r="2267" spans="1:15" x14ac:dyDescent="0.2">
      <c r="F2267" s="64"/>
      <c r="G2267" s="64"/>
      <c r="K2267" s="33">
        <v>17.5</v>
      </c>
      <c r="L2267" s="33">
        <v>26.25</v>
      </c>
    </row>
    <row r="2268" spans="1:15" x14ac:dyDescent="0.2">
      <c r="F2268" s="64"/>
      <c r="G2268" s="64" t="str">
        <f>N2269&amp;";"&amp;N2270&amp;";"&amp;O2271&amp;";"&amp;O2272&amp;";"&amp;O2273</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2268" s="27"/>
      <c r="L2268" s="27"/>
      <c r="M2268" s="20" t="s">
        <v>7</v>
      </c>
    </row>
    <row r="2269" spans="1:15" x14ac:dyDescent="0.2">
      <c r="F2269" s="64"/>
      <c r="G2269" s="64"/>
      <c r="K2269" s="27"/>
      <c r="L2269" s="27"/>
      <c r="N2269" s="20" t="s">
        <v>68</v>
      </c>
    </row>
    <row r="2270" spans="1:15" x14ac:dyDescent="0.2">
      <c r="F2270" s="64"/>
      <c r="G2270" s="64"/>
      <c r="K2270" s="27"/>
      <c r="L2270" s="27"/>
      <c r="N2270" s="20" t="s">
        <v>67</v>
      </c>
    </row>
    <row r="2271" spans="1:15" x14ac:dyDescent="0.2">
      <c r="F2271" s="64"/>
      <c r="G2271" s="64"/>
      <c r="K2271" s="27"/>
      <c r="L2271" s="27"/>
      <c r="O2271" s="64" t="s">
        <v>218</v>
      </c>
    </row>
    <row r="2272" spans="1:15" s="64" customFormat="1" x14ac:dyDescent="0.2">
      <c r="K2272" s="43"/>
      <c r="L2272" s="43"/>
      <c r="O2272" s="64" t="s">
        <v>217</v>
      </c>
    </row>
    <row r="2273" spans="6:15" x14ac:dyDescent="0.2">
      <c r="F2273" s="64"/>
      <c r="G2273" s="64"/>
      <c r="K2273" s="27"/>
      <c r="L2273" s="27"/>
      <c r="O2273" s="20" t="s">
        <v>57</v>
      </c>
    </row>
    <row r="2274" spans="6:15" x14ac:dyDescent="0.2">
      <c r="F2274" s="64"/>
      <c r="G2274" s="64"/>
      <c r="K2274" s="33">
        <v>26.25</v>
      </c>
      <c r="L2274" s="33">
        <v>35</v>
      </c>
    </row>
    <row r="2275" spans="6:15" x14ac:dyDescent="0.2">
      <c r="F2275" s="64"/>
      <c r="G2275" s="64" t="str">
        <f>N2276&amp;";"&amp;N2277&amp;";"&amp;O2278&amp;";"&amp;O2279&amp;";"&amp;O2280</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2275" s="27"/>
      <c r="L2275" s="27"/>
      <c r="M2275" s="20" t="s">
        <v>8</v>
      </c>
    </row>
    <row r="2276" spans="6:15" x14ac:dyDescent="0.2">
      <c r="F2276" s="64"/>
      <c r="G2276" s="64"/>
      <c r="K2276" s="27"/>
      <c r="L2276" s="27"/>
      <c r="N2276" s="20" t="s">
        <v>68</v>
      </c>
    </row>
    <row r="2277" spans="6:15" x14ac:dyDescent="0.2">
      <c r="F2277" s="64"/>
      <c r="G2277" s="64"/>
      <c r="K2277" s="27"/>
      <c r="L2277" s="27"/>
      <c r="N2277" s="20" t="s">
        <v>67</v>
      </c>
    </row>
    <row r="2278" spans="6:15" x14ac:dyDescent="0.2">
      <c r="F2278" s="64"/>
      <c r="G2278" s="64"/>
      <c r="K2278" s="27"/>
      <c r="L2278" s="27"/>
      <c r="O2278" s="64" t="s">
        <v>218</v>
      </c>
    </row>
    <row r="2279" spans="6:15" s="64" customFormat="1" x14ac:dyDescent="0.2">
      <c r="K2279" s="43"/>
      <c r="L2279" s="43"/>
      <c r="O2279" s="64" t="s">
        <v>217</v>
      </c>
    </row>
    <row r="2280" spans="6:15" x14ac:dyDescent="0.2">
      <c r="F2280" s="64"/>
      <c r="G2280" s="64"/>
      <c r="K2280" s="27"/>
      <c r="L2280" s="27"/>
      <c r="O2280" s="20" t="s">
        <v>57</v>
      </c>
    </row>
    <row r="2281" spans="6:15" x14ac:dyDescent="0.2">
      <c r="F2281" s="64"/>
      <c r="G2281" s="64"/>
      <c r="K2281" s="33">
        <v>35</v>
      </c>
      <c r="L2281" s="33">
        <v>150</v>
      </c>
    </row>
    <row r="2282" spans="6:15" x14ac:dyDescent="0.2">
      <c r="F2282" s="64"/>
      <c r="G2282" s="64" t="str">
        <f>N2283&amp;";"&amp;N2284&amp;";"&amp;O2285&amp;";"&amp;O2286&amp;";"&amp;O2287</f>
        <v>Zinc is important for many enzyme systems and early plant growth. Low levels may result in smaller leaf area an ultimately reduced photosynthetic activity by the plant.(less carbohydrate production, reduced yield);YaraVita ZINTRAC;1L/ha;Water rate: 200L/ha;Required based on petiole analysis</v>
      </c>
      <c r="K2282" s="27"/>
      <c r="L2282" s="27"/>
      <c r="M2282" s="20" t="s">
        <v>9</v>
      </c>
    </row>
    <row r="2283" spans="6:15" x14ac:dyDescent="0.2">
      <c r="F2283" s="64"/>
      <c r="G2283" s="64"/>
      <c r="K2283" s="27"/>
      <c r="L2283" s="27"/>
      <c r="N2283" s="20" t="s">
        <v>68</v>
      </c>
    </row>
    <row r="2284" spans="6:15" x14ac:dyDescent="0.2">
      <c r="F2284" s="64"/>
      <c r="G2284" s="64"/>
      <c r="K2284" s="27"/>
      <c r="L2284" s="27"/>
      <c r="N2284" s="20" t="s">
        <v>67</v>
      </c>
    </row>
    <row r="2285" spans="6:15" x14ac:dyDescent="0.2">
      <c r="F2285" s="64"/>
      <c r="G2285" s="64"/>
      <c r="K2285" s="27"/>
      <c r="L2285" s="27"/>
      <c r="O2285" s="64" t="s">
        <v>218</v>
      </c>
    </row>
    <row r="2286" spans="6:15" s="64" customFormat="1" x14ac:dyDescent="0.2">
      <c r="K2286" s="43"/>
      <c r="L2286" s="43"/>
      <c r="O2286" s="64" t="s">
        <v>217</v>
      </c>
    </row>
    <row r="2287" spans="6:15" x14ac:dyDescent="0.2">
      <c r="F2287" s="64"/>
      <c r="G2287" s="64"/>
      <c r="K2287" s="27"/>
      <c r="L2287" s="27"/>
      <c r="O2287" s="20" t="s">
        <v>57</v>
      </c>
    </row>
    <row r="2288" spans="6:15" x14ac:dyDescent="0.2">
      <c r="F2288" s="64"/>
      <c r="G2288" s="64"/>
      <c r="K2288" s="27">
        <v>150</v>
      </c>
      <c r="L2288" s="27"/>
    </row>
    <row r="2289" spans="1:14" x14ac:dyDescent="0.2">
      <c r="F2289" s="64"/>
      <c r="G2289" s="64" t="str">
        <f>N2290&amp;";"&amp;N2291&amp;";"&amp;O2292&amp;";"&amp;O2293&amp;";"&amp;O2294</f>
        <v>A high level should not present problems for this crop and may be caused by pesticide residue;;;;</v>
      </c>
      <c r="K2289" s="27"/>
      <c r="L2289" s="27"/>
      <c r="M2289" s="20" t="s">
        <v>10</v>
      </c>
    </row>
    <row r="2290" spans="1:14" x14ac:dyDescent="0.2">
      <c r="F2290" s="64"/>
      <c r="G2290" s="64"/>
      <c r="K2290" s="27"/>
      <c r="L2290" s="27"/>
      <c r="N2290" s="20" t="s">
        <v>69</v>
      </c>
    </row>
    <row r="2291" spans="1:14" x14ac:dyDescent="0.2">
      <c r="F2291" s="64"/>
      <c r="G2291" s="64"/>
      <c r="K2291" s="27" t="s">
        <v>5</v>
      </c>
      <c r="L2291" s="27"/>
    </row>
    <row r="2292" spans="1:14" x14ac:dyDescent="0.2">
      <c r="F2292" s="64"/>
      <c r="G2292" s="64" t="str">
        <f>N2293&amp;";"&amp;N2294&amp;";"&amp;O2295&amp;";"&amp;O2296&amp;";"&amp;O2297</f>
        <v>A high level should not present problems for this crop and may be caused by pesticide residue;;;;</v>
      </c>
      <c r="K2292" s="27"/>
      <c r="L2292" s="27"/>
      <c r="M2292" s="20" t="s">
        <v>11</v>
      </c>
    </row>
    <row r="2293" spans="1:14" x14ac:dyDescent="0.2">
      <c r="F2293" s="64"/>
      <c r="G2293" s="64"/>
      <c r="N2293" s="20" t="s">
        <v>69</v>
      </c>
    </row>
    <row r="2294" spans="1:14" x14ac:dyDescent="0.2">
      <c r="A2294" s="64" t="str">
        <f>G2297</f>
        <v>Low sulfur levels can have a negative influence on nitrogen and it's function in the plant. It is important to keep levels in the adequate range.  Consider adding Sulfur to your dry fertilizer program;;;;</v>
      </c>
      <c r="B2294" s="64" t="str">
        <f>G2300</f>
        <v>Low sulfur levels can have a negative influence on nitrogen and it's function in the plant. It is important to keep levels in the adequate range.  Consider adding Sulfur to your dry fertilizer program;;;;</v>
      </c>
      <c r="C2294" s="64" t="str">
        <f>G2303</f>
        <v>Low sulfur levels can have a negative influence on nitrogen and it's function in the plant. It is important to keep levels in the adequate range.  Consider adding Sulfur to your dry fertilizer program;;;;</v>
      </c>
      <c r="D2294" s="64" t="str">
        <f>G2306</f>
        <v>Normal Level;;;;</v>
      </c>
      <c r="E2294" s="64" t="str">
        <f>G2309</f>
        <v>High levels of Sulfur should not create problems for this crop.;;;;</v>
      </c>
      <c r="F2294" s="64" t="str">
        <f>G2312</f>
        <v>High levels of Sulfur should not create problems for this crop.;;;;</v>
      </c>
      <c r="G2294" s="64"/>
      <c r="I2294" s="20" t="s">
        <v>20</v>
      </c>
    </row>
    <row r="2295" spans="1:14" x14ac:dyDescent="0.2">
      <c r="F2295" s="64"/>
      <c r="G2295" s="64"/>
      <c r="J2295" s="20" t="s">
        <v>4</v>
      </c>
    </row>
    <row r="2296" spans="1:14" x14ac:dyDescent="0.2">
      <c r="F2296" s="64"/>
      <c r="G2296" s="64"/>
      <c r="K2296" s="27">
        <v>0.12</v>
      </c>
      <c r="L2296" s="27"/>
    </row>
    <row r="2297" spans="1:14" x14ac:dyDescent="0.2">
      <c r="F2297" s="64"/>
      <c r="G2297" s="64" t="str">
        <f>N2298&amp;";"&amp;N2299&amp;";"&amp;O2300&amp;";"&amp;O2301&amp;";"&amp;O2302</f>
        <v>Low sulfur levels can have a negative influence on nitrogen and it's function in the plant. It is important to keep levels in the adequate range.  Consider adding Sulfur to your dry fertilizer program;;;;</v>
      </c>
      <c r="K2297" s="27"/>
      <c r="L2297" s="27"/>
      <c r="M2297" s="20" t="s">
        <v>6</v>
      </c>
    </row>
    <row r="2298" spans="1:14" x14ac:dyDescent="0.2">
      <c r="F2298" s="64"/>
      <c r="G2298" s="64"/>
      <c r="K2298" s="27"/>
      <c r="L2298" s="27"/>
      <c r="N2298" s="1" t="s">
        <v>88</v>
      </c>
    </row>
    <row r="2299" spans="1:14" x14ac:dyDescent="0.2">
      <c r="F2299" s="64"/>
      <c r="G2299" s="64"/>
      <c r="K2299" s="33">
        <v>0.12</v>
      </c>
      <c r="L2299" s="33">
        <v>0.18</v>
      </c>
    </row>
    <row r="2300" spans="1:14" x14ac:dyDescent="0.2">
      <c r="F2300" s="64"/>
      <c r="G2300" s="64" t="str">
        <f>N2301&amp;";"&amp;N2302&amp;";"&amp;O2303&amp;";"&amp;O2304&amp;";"&amp;O2305</f>
        <v>Low sulfur levels can have a negative influence on nitrogen and it's function in the plant. It is important to keep levels in the adequate range.  Consider adding Sulfur to your dry fertilizer program;;;;</v>
      </c>
      <c r="K2300" s="27"/>
      <c r="L2300" s="27"/>
      <c r="M2300" s="20" t="s">
        <v>7</v>
      </c>
    </row>
    <row r="2301" spans="1:14" x14ac:dyDescent="0.2">
      <c r="F2301" s="64"/>
      <c r="G2301" s="64"/>
      <c r="K2301" s="27"/>
      <c r="L2301" s="27"/>
      <c r="N2301" s="1" t="s">
        <v>88</v>
      </c>
    </row>
    <row r="2302" spans="1:14" x14ac:dyDescent="0.2">
      <c r="F2302" s="64"/>
      <c r="G2302" s="64"/>
      <c r="K2302" s="33">
        <v>0.18</v>
      </c>
      <c r="L2302" s="33">
        <v>0.24</v>
      </c>
    </row>
    <row r="2303" spans="1:14" x14ac:dyDescent="0.2">
      <c r="F2303" s="64"/>
      <c r="G2303" s="64" t="str">
        <f>N2304&amp;";"&amp;N2305&amp;";"&amp;O2306&amp;";"&amp;O2307&amp;";"&amp;O2308</f>
        <v>Low sulfur levels can have a negative influence on nitrogen and it's function in the plant. It is important to keep levels in the adequate range.  Consider adding Sulfur to your dry fertilizer program;;;;</v>
      </c>
      <c r="K2303" s="27"/>
      <c r="L2303" s="27"/>
      <c r="M2303" s="20" t="s">
        <v>8</v>
      </c>
    </row>
    <row r="2304" spans="1:14" x14ac:dyDescent="0.2">
      <c r="F2304" s="64"/>
      <c r="G2304" s="64"/>
      <c r="K2304" s="27"/>
      <c r="L2304" s="27"/>
      <c r="N2304" s="1" t="s">
        <v>88</v>
      </c>
    </row>
    <row r="2305" spans="1:15" x14ac:dyDescent="0.2">
      <c r="F2305" s="64"/>
      <c r="G2305" s="64"/>
      <c r="K2305" s="33">
        <v>0.24</v>
      </c>
      <c r="L2305" s="33">
        <v>0.45</v>
      </c>
    </row>
    <row r="2306" spans="1:15" x14ac:dyDescent="0.2">
      <c r="F2306" s="64"/>
      <c r="G2306" s="64" t="str">
        <f>N2307&amp;";"&amp;N2308&amp;";"&amp;O2309&amp;";"&amp;O2310&amp;";"&amp;O2311</f>
        <v>Normal Level;;;;</v>
      </c>
      <c r="K2306" s="27"/>
      <c r="L2306" s="27"/>
      <c r="M2306" s="20" t="s">
        <v>9</v>
      </c>
    </row>
    <row r="2307" spans="1:15" x14ac:dyDescent="0.2">
      <c r="F2307" s="64"/>
      <c r="G2307" s="64"/>
      <c r="K2307" s="27"/>
      <c r="L2307" s="27"/>
      <c r="N2307" s="20" t="s">
        <v>86</v>
      </c>
    </row>
    <row r="2308" spans="1:15" x14ac:dyDescent="0.2">
      <c r="F2308" s="64"/>
      <c r="G2308" s="64"/>
      <c r="K2308" s="27">
        <v>0.45</v>
      </c>
      <c r="L2308" s="27"/>
    </row>
    <row r="2309" spans="1:15" x14ac:dyDescent="0.2">
      <c r="F2309" s="64"/>
      <c r="G2309" s="64" t="str">
        <f>N2310&amp;";"&amp;N2311&amp;";"&amp;O2312&amp;";"&amp;O2313&amp;";"&amp;O2314</f>
        <v>High levels of Sulfur should not create problems for this crop.;;;;</v>
      </c>
      <c r="K2309" s="27"/>
      <c r="L2309" s="27"/>
      <c r="M2309" s="20" t="s">
        <v>10</v>
      </c>
    </row>
    <row r="2310" spans="1:15" x14ac:dyDescent="0.2">
      <c r="F2310" s="64"/>
      <c r="G2310" s="64"/>
      <c r="K2310" s="27"/>
      <c r="L2310" s="27"/>
      <c r="N2310" s="1" t="s">
        <v>89</v>
      </c>
    </row>
    <row r="2311" spans="1:15" x14ac:dyDescent="0.2">
      <c r="F2311" s="64"/>
      <c r="G2311" s="64"/>
      <c r="K2311" s="27" t="s">
        <v>5</v>
      </c>
      <c r="L2311" s="27"/>
    </row>
    <row r="2312" spans="1:15" x14ac:dyDescent="0.2">
      <c r="F2312" s="64"/>
      <c r="G2312" s="64" t="str">
        <f>N2313&amp;";"&amp;N2314&amp;";"&amp;O2315&amp;";"&amp;O2316&amp;";"&amp;O2317</f>
        <v>High levels of Sulfur should not create problems for this crop.;;;;</v>
      </c>
      <c r="K2312" s="27"/>
      <c r="L2312" s="27"/>
      <c r="M2312" s="20" t="s">
        <v>11</v>
      </c>
    </row>
    <row r="2313" spans="1:15" x14ac:dyDescent="0.2">
      <c r="F2313" s="64"/>
      <c r="G2313" s="64"/>
      <c r="K2313" s="27"/>
      <c r="L2313" s="27"/>
      <c r="N2313" s="1" t="s">
        <v>89</v>
      </c>
    </row>
    <row r="2314" spans="1:15" x14ac:dyDescent="0.2">
      <c r="A2314" s="64" t="str">
        <f>G2317</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B2314" s="64" t="str">
        <f>G2324</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C2314" s="64" t="str">
        <f>G2331</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D2314" s="64" t="str">
        <f>G2338</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E2314" s="64" t="str">
        <f>G2345</f>
        <v>Continue to monitor crop with petiole analysis.;;;;</v>
      </c>
      <c r="F2314" s="64" t="str">
        <f>G2348</f>
        <v>Continue to monitor crop with petiole analysis.;;;;</v>
      </c>
      <c r="G2314" s="64"/>
      <c r="I2314" s="20" t="s">
        <v>21</v>
      </c>
      <c r="K2314" s="27"/>
      <c r="L2314" s="27"/>
    </row>
    <row r="2315" spans="1:15" x14ac:dyDescent="0.2">
      <c r="F2315" s="64"/>
      <c r="G2315" s="64"/>
      <c r="J2315" s="20" t="s">
        <v>4</v>
      </c>
      <c r="K2315" s="27"/>
      <c r="L2315" s="27"/>
    </row>
    <row r="2316" spans="1:15" x14ac:dyDescent="0.2">
      <c r="F2316" s="64"/>
      <c r="G2316" s="64"/>
      <c r="K2316" s="27">
        <v>0.12</v>
      </c>
      <c r="L2316" s="27"/>
    </row>
    <row r="2317" spans="1:15" x14ac:dyDescent="0.2">
      <c r="F2317" s="64"/>
      <c r="G2317" s="64" t="str">
        <f>N2318&amp;";"&amp;N2319&amp;";"&amp;O2320&amp;";"&amp;O2321&amp;";"&amp;O2322</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2317" s="27"/>
      <c r="L2317" s="27"/>
      <c r="M2317" s="20" t="s">
        <v>6</v>
      </c>
    </row>
    <row r="2318" spans="1:15" x14ac:dyDescent="0.2">
      <c r="F2318" s="64"/>
      <c r="G2318" s="64"/>
      <c r="K2318" s="27"/>
      <c r="L2318" s="27"/>
      <c r="N2318" s="20" t="s">
        <v>70</v>
      </c>
    </row>
    <row r="2319" spans="1:15" x14ac:dyDescent="0.2">
      <c r="F2319" s="64"/>
      <c r="G2319" s="64"/>
      <c r="K2319" s="27"/>
      <c r="L2319" s="27"/>
      <c r="N2319" s="20" t="s">
        <v>72</v>
      </c>
    </row>
    <row r="2320" spans="1:15" x14ac:dyDescent="0.2">
      <c r="F2320" s="64"/>
      <c r="G2320" s="64"/>
      <c r="K2320" s="27"/>
      <c r="L2320" s="27"/>
      <c r="O2320" s="64" t="s">
        <v>216</v>
      </c>
    </row>
    <row r="2321" spans="6:15" s="64" customFormat="1" x14ac:dyDescent="0.2">
      <c r="K2321" s="43"/>
      <c r="L2321" s="43"/>
      <c r="O2321" s="64" t="s">
        <v>217</v>
      </c>
    </row>
    <row r="2322" spans="6:15" x14ac:dyDescent="0.2">
      <c r="F2322" s="64"/>
      <c r="G2322" s="64"/>
      <c r="K2322" s="27"/>
      <c r="L2322" s="27"/>
      <c r="O2322" s="20" t="s">
        <v>73</v>
      </c>
    </row>
    <row r="2323" spans="6:15" x14ac:dyDescent="0.2">
      <c r="F2323" s="64"/>
      <c r="G2323" s="64"/>
      <c r="K2323" s="33">
        <v>0.12</v>
      </c>
      <c r="L2323" s="33">
        <v>0.18</v>
      </c>
    </row>
    <row r="2324" spans="6:15" x14ac:dyDescent="0.2">
      <c r="F2324" s="64"/>
      <c r="G2324" s="64" t="str">
        <f>N2325&amp;";"&amp;N2326&amp;";"&amp;O2327&amp;";"&amp;O2328&amp;";"&amp;O2329</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2324" s="27"/>
      <c r="L2324" s="27"/>
      <c r="M2324" s="20" t="s">
        <v>7</v>
      </c>
    </row>
    <row r="2325" spans="6:15" x14ac:dyDescent="0.2">
      <c r="F2325" s="64"/>
      <c r="G2325" s="64"/>
      <c r="K2325" s="27"/>
      <c r="L2325" s="27"/>
      <c r="N2325" s="20" t="s">
        <v>70</v>
      </c>
    </row>
    <row r="2326" spans="6:15" x14ac:dyDescent="0.2">
      <c r="F2326" s="64"/>
      <c r="G2326" s="64"/>
      <c r="K2326" s="27"/>
      <c r="L2326" s="27"/>
      <c r="N2326" s="20" t="s">
        <v>72</v>
      </c>
    </row>
    <row r="2327" spans="6:15" x14ac:dyDescent="0.2">
      <c r="F2327" s="64"/>
      <c r="G2327" s="64"/>
      <c r="K2327" s="27"/>
      <c r="L2327" s="27"/>
      <c r="O2327" s="64" t="s">
        <v>216</v>
      </c>
    </row>
    <row r="2328" spans="6:15" s="64" customFormat="1" x14ac:dyDescent="0.2">
      <c r="K2328" s="43"/>
      <c r="L2328" s="43"/>
      <c r="O2328" s="64" t="s">
        <v>217</v>
      </c>
    </row>
    <row r="2329" spans="6:15" x14ac:dyDescent="0.2">
      <c r="F2329" s="64"/>
      <c r="G2329" s="64"/>
      <c r="K2329" s="27"/>
      <c r="L2329" s="27"/>
      <c r="O2329" s="20" t="s">
        <v>73</v>
      </c>
    </row>
    <row r="2330" spans="6:15" x14ac:dyDescent="0.2">
      <c r="F2330" s="64"/>
      <c r="G2330" s="64"/>
      <c r="K2330" s="33">
        <v>0.18</v>
      </c>
      <c r="L2330" s="33">
        <v>0.24</v>
      </c>
    </row>
    <row r="2331" spans="6:15" x14ac:dyDescent="0.2">
      <c r="F2331" s="64"/>
      <c r="G2331" s="64" t="str">
        <f>N2332&amp;";"&amp;N2333&amp;";"&amp;O2334&amp;";"&amp;O2335&amp;";"&amp;O2336</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v>
      </c>
      <c r="K2331" s="27"/>
      <c r="L2331" s="27"/>
      <c r="M2331" s="20" t="s">
        <v>8</v>
      </c>
    </row>
    <row r="2332" spans="6:15" x14ac:dyDescent="0.2">
      <c r="F2332" s="64"/>
      <c r="G2332" s="64"/>
      <c r="K2332" s="27"/>
      <c r="L2332" s="27"/>
      <c r="N2332" s="20" t="s">
        <v>70</v>
      </c>
    </row>
    <row r="2333" spans="6:15" x14ac:dyDescent="0.2">
      <c r="F2333" s="64"/>
      <c r="G2333" s="64"/>
      <c r="K2333" s="27"/>
      <c r="L2333" s="27"/>
      <c r="N2333" s="20" t="s">
        <v>72</v>
      </c>
    </row>
    <row r="2334" spans="6:15" x14ac:dyDescent="0.2">
      <c r="F2334" s="64"/>
      <c r="G2334" s="64"/>
      <c r="K2334" s="27"/>
      <c r="L2334" s="27"/>
      <c r="O2334" s="64" t="s">
        <v>216</v>
      </c>
    </row>
    <row r="2335" spans="6:15" s="64" customFormat="1" x14ac:dyDescent="0.2">
      <c r="K2335" s="43"/>
      <c r="L2335" s="43"/>
      <c r="O2335" s="64" t="s">
        <v>217</v>
      </c>
    </row>
    <row r="2336" spans="6:15" x14ac:dyDescent="0.2">
      <c r="F2336" s="64"/>
      <c r="G2336" s="64"/>
      <c r="K2336" s="27"/>
      <c r="L2336" s="27"/>
      <c r="O2336" s="20" t="s">
        <v>73</v>
      </c>
    </row>
    <row r="2337" spans="1:15" x14ac:dyDescent="0.2">
      <c r="F2337" s="64"/>
      <c r="G2337" s="64"/>
      <c r="K2337" s="33">
        <v>0.24</v>
      </c>
      <c r="L2337" s="33">
        <v>0.45</v>
      </c>
    </row>
    <row r="2338" spans="1:15" x14ac:dyDescent="0.2">
      <c r="F2338" s="64"/>
      <c r="G2338" s="64" t="str">
        <f>N2339&amp;";"&amp;N2340&amp;";"&amp;O2341&amp;";"&amp;O2342&amp;";"&amp;O2343</f>
        <v>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v>
      </c>
      <c r="K2338" s="27"/>
      <c r="L2338" s="27"/>
      <c r="M2338" s="20" t="s">
        <v>9</v>
      </c>
    </row>
    <row r="2339" spans="1:15" x14ac:dyDescent="0.2">
      <c r="F2339" s="64"/>
      <c r="G2339" s="64"/>
      <c r="K2339" s="27"/>
      <c r="L2339" s="27"/>
      <c r="N2339" s="20" t="s">
        <v>70</v>
      </c>
    </row>
    <row r="2340" spans="1:15" x14ac:dyDescent="0.2">
      <c r="F2340" s="64"/>
      <c r="G2340" s="64"/>
      <c r="K2340" s="27"/>
      <c r="L2340" s="27"/>
      <c r="N2340" s="20" t="s">
        <v>72</v>
      </c>
    </row>
    <row r="2341" spans="1:15" x14ac:dyDescent="0.2">
      <c r="F2341" s="64"/>
      <c r="G2341" s="64"/>
      <c r="K2341" s="27"/>
      <c r="L2341" s="27"/>
      <c r="O2341" s="64" t="s">
        <v>216</v>
      </c>
    </row>
    <row r="2342" spans="1:15" s="64" customFormat="1" x14ac:dyDescent="0.2">
      <c r="K2342" s="43"/>
      <c r="L2342" s="43"/>
      <c r="O2342" s="64" t="s">
        <v>217</v>
      </c>
    </row>
    <row r="2343" spans="1:15" x14ac:dyDescent="0.2">
      <c r="F2343" s="64"/>
      <c r="G2343" s="64"/>
      <c r="K2343" s="27"/>
      <c r="L2343" s="27"/>
      <c r="O2343" s="20" t="s">
        <v>74</v>
      </c>
    </row>
    <row r="2344" spans="1:15" x14ac:dyDescent="0.2">
      <c r="F2344" s="64"/>
      <c r="G2344" s="64"/>
      <c r="K2344" s="27">
        <v>0.45</v>
      </c>
      <c r="L2344" s="27"/>
    </row>
    <row r="2345" spans="1:15" x14ac:dyDescent="0.2">
      <c r="F2345" s="64"/>
      <c r="G2345" s="64" t="str">
        <f>N2346&amp;";"&amp;N2347&amp;";"&amp;O2348&amp;";"&amp;O2349&amp;";"&amp;O2350</f>
        <v>Continue to monitor crop with petiole analysis.;;;;</v>
      </c>
      <c r="K2345" s="27"/>
      <c r="L2345" s="27"/>
      <c r="M2345" s="20" t="s">
        <v>10</v>
      </c>
    </row>
    <row r="2346" spans="1:15" x14ac:dyDescent="0.2">
      <c r="F2346" s="64"/>
      <c r="G2346" s="64"/>
      <c r="K2346" s="27"/>
      <c r="L2346" s="27"/>
      <c r="N2346" s="20" t="s">
        <v>71</v>
      </c>
    </row>
    <row r="2347" spans="1:15" x14ac:dyDescent="0.2">
      <c r="F2347" s="64"/>
      <c r="G2347" s="64"/>
      <c r="K2347" s="27" t="s">
        <v>5</v>
      </c>
      <c r="L2347" s="27"/>
    </row>
    <row r="2348" spans="1:15" x14ac:dyDescent="0.2">
      <c r="F2348" s="64"/>
      <c r="G2348" s="64" t="str">
        <f>N2349&amp;";"&amp;N2350&amp;";"&amp;O2351&amp;";"&amp;O2352&amp;";"&amp;O2353</f>
        <v>Continue to monitor crop with petiole analysis.;;;;</v>
      </c>
      <c r="K2348" s="27"/>
      <c r="L2348" s="27"/>
      <c r="M2348" s="20" t="s">
        <v>11</v>
      </c>
    </row>
    <row r="2349" spans="1:15" x14ac:dyDescent="0.2">
      <c r="F2349" s="64"/>
      <c r="G2349" s="64"/>
      <c r="K2349" s="27"/>
      <c r="L2349" s="27"/>
      <c r="N2349" s="20" t="s">
        <v>71</v>
      </c>
    </row>
    <row r="2350" spans="1:15" x14ac:dyDescent="0.2">
      <c r="A2350" s="64" t="str">
        <f>G2353</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B2350" s="64" t="str">
        <f>G2360</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C2350" s="64" t="str">
        <f>G2367</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D2350" s="64" t="str">
        <f>G2374</f>
        <v>Monitor crop with petiole analysis.;;;;</v>
      </c>
      <c r="E2350" s="64" t="str">
        <f>G2377</f>
        <v>Monitor crop with petiole analysis.;;;;</v>
      </c>
      <c r="F2350" s="64" t="str">
        <f>G2380</f>
        <v>Monitor crop with petiole analysis.;;;;</v>
      </c>
      <c r="G2350" s="64"/>
      <c r="I2350" s="20" t="s">
        <v>22</v>
      </c>
      <c r="K2350" s="27"/>
      <c r="L2350" s="27"/>
    </row>
    <row r="2351" spans="1:15" x14ac:dyDescent="0.2">
      <c r="F2351" s="64"/>
      <c r="G2351" s="64"/>
      <c r="J2351" s="20" t="s">
        <v>4</v>
      </c>
      <c r="K2351" s="27"/>
      <c r="L2351" s="27"/>
    </row>
    <row r="2352" spans="1:15" x14ac:dyDescent="0.2">
      <c r="F2352" s="64"/>
      <c r="G2352" s="64"/>
      <c r="K2352" s="27">
        <v>4</v>
      </c>
      <c r="L2352" s="27"/>
    </row>
    <row r="2353" spans="6:15" x14ac:dyDescent="0.2">
      <c r="F2353" s="64"/>
      <c r="G2353" s="64" t="str">
        <f>N2354&amp;";"&amp;N2355&amp;";"&amp;O2356&amp;";"&amp;O2357&amp;";"&amp;O2358</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2353" s="27"/>
      <c r="L2353" s="27"/>
      <c r="M2353" s="20" t="s">
        <v>6</v>
      </c>
    </row>
    <row r="2354" spans="6:15" x14ac:dyDescent="0.2">
      <c r="F2354" s="64"/>
      <c r="G2354" s="64"/>
      <c r="K2354" s="27"/>
      <c r="L2354" s="27"/>
      <c r="N2354" s="20" t="s">
        <v>75</v>
      </c>
    </row>
    <row r="2355" spans="6:15" x14ac:dyDescent="0.2">
      <c r="F2355" s="64"/>
      <c r="G2355" s="64"/>
      <c r="K2355" s="27"/>
      <c r="L2355" s="27"/>
      <c r="N2355" s="20" t="s">
        <v>77</v>
      </c>
    </row>
    <row r="2356" spans="6:15" x14ac:dyDescent="0.2">
      <c r="F2356" s="64"/>
      <c r="G2356" s="64"/>
      <c r="K2356" s="27"/>
      <c r="L2356" s="27"/>
      <c r="O2356" s="64" t="s">
        <v>216</v>
      </c>
    </row>
    <row r="2357" spans="6:15" s="64" customFormat="1" x14ac:dyDescent="0.2">
      <c r="K2357" s="43"/>
      <c r="L2357" s="43"/>
      <c r="O2357" s="64" t="s">
        <v>217</v>
      </c>
    </row>
    <row r="2358" spans="6:15" x14ac:dyDescent="0.2">
      <c r="F2358" s="64"/>
      <c r="G2358" s="64"/>
      <c r="K2358" s="27"/>
      <c r="L2358" s="27"/>
      <c r="O2358" s="20" t="s">
        <v>78</v>
      </c>
    </row>
    <row r="2359" spans="6:15" x14ac:dyDescent="0.2">
      <c r="F2359" s="64"/>
      <c r="G2359" s="64"/>
      <c r="K2359" s="33">
        <v>4</v>
      </c>
      <c r="L2359" s="33">
        <v>6</v>
      </c>
    </row>
    <row r="2360" spans="6:15" x14ac:dyDescent="0.2">
      <c r="F2360" s="64"/>
      <c r="G2360" s="64" t="str">
        <f>N2361&amp;";"&amp;N2362&amp;";"&amp;O2363&amp;";"&amp;O2364&amp;";"&amp;O2365</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2360" s="27"/>
      <c r="L2360" s="27"/>
      <c r="M2360" s="20" t="s">
        <v>7</v>
      </c>
    </row>
    <row r="2361" spans="6:15" x14ac:dyDescent="0.2">
      <c r="F2361" s="64"/>
      <c r="G2361" s="64"/>
      <c r="K2361" s="27"/>
      <c r="L2361" s="27"/>
      <c r="N2361" s="20" t="s">
        <v>75</v>
      </c>
    </row>
    <row r="2362" spans="6:15" x14ac:dyDescent="0.2">
      <c r="F2362" s="64"/>
      <c r="G2362" s="64"/>
      <c r="K2362" s="27"/>
      <c r="L2362" s="27"/>
      <c r="N2362" s="20" t="s">
        <v>77</v>
      </c>
    </row>
    <row r="2363" spans="6:15" x14ac:dyDescent="0.2">
      <c r="F2363" s="64"/>
      <c r="G2363" s="64"/>
      <c r="K2363" s="27"/>
      <c r="L2363" s="27"/>
      <c r="O2363" s="64" t="s">
        <v>216</v>
      </c>
    </row>
    <row r="2364" spans="6:15" s="64" customFormat="1" x14ac:dyDescent="0.2">
      <c r="K2364" s="43"/>
      <c r="L2364" s="43"/>
      <c r="O2364" s="64" t="s">
        <v>217</v>
      </c>
    </row>
    <row r="2365" spans="6:15" x14ac:dyDescent="0.2">
      <c r="F2365" s="64"/>
      <c r="G2365" s="64"/>
      <c r="K2365" s="27"/>
      <c r="L2365" s="27"/>
      <c r="O2365" s="20" t="s">
        <v>78</v>
      </c>
    </row>
    <row r="2366" spans="6:15" x14ac:dyDescent="0.2">
      <c r="F2366" s="64"/>
      <c r="G2366" s="64"/>
      <c r="K2366" s="33">
        <v>6</v>
      </c>
      <c r="L2366" s="33">
        <v>8</v>
      </c>
    </row>
    <row r="2367" spans="6:15" x14ac:dyDescent="0.2">
      <c r="F2367" s="64"/>
      <c r="G2367" s="64" t="str">
        <f>N2368&amp;";"&amp;N2369&amp;";"&amp;O2370&amp;";"&amp;O2371&amp;";"&amp;O2372</f>
        <v>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v>
      </c>
      <c r="K2367" s="27"/>
      <c r="L2367" s="27"/>
      <c r="M2367" s="20" t="s">
        <v>8</v>
      </c>
    </row>
    <row r="2368" spans="6:15" x14ac:dyDescent="0.2">
      <c r="F2368" s="64"/>
      <c r="G2368" s="64"/>
      <c r="K2368" s="27"/>
      <c r="L2368" s="27"/>
      <c r="N2368" s="20" t="s">
        <v>75</v>
      </c>
    </row>
    <row r="2369" spans="1:15" x14ac:dyDescent="0.2">
      <c r="F2369" s="64"/>
      <c r="G2369" s="64"/>
      <c r="K2369" s="27"/>
      <c r="L2369" s="27"/>
      <c r="N2369" s="20" t="s">
        <v>77</v>
      </c>
    </row>
    <row r="2370" spans="1:15" x14ac:dyDescent="0.2">
      <c r="F2370" s="64"/>
      <c r="G2370" s="64"/>
      <c r="K2370" s="27"/>
      <c r="L2370" s="27"/>
      <c r="O2370" s="64" t="s">
        <v>216</v>
      </c>
    </row>
    <row r="2371" spans="1:15" s="64" customFormat="1" x14ac:dyDescent="0.2">
      <c r="K2371" s="43"/>
      <c r="L2371" s="43"/>
      <c r="O2371" s="64" t="s">
        <v>217</v>
      </c>
    </row>
    <row r="2372" spans="1:15" x14ac:dyDescent="0.2">
      <c r="F2372" s="64"/>
      <c r="G2372" s="64"/>
      <c r="K2372" s="27"/>
      <c r="L2372" s="27"/>
      <c r="O2372" s="20" t="s">
        <v>78</v>
      </c>
    </row>
    <row r="2373" spans="1:15" x14ac:dyDescent="0.2">
      <c r="F2373" s="64"/>
      <c r="G2373" s="64"/>
      <c r="K2373" s="33">
        <v>8</v>
      </c>
      <c r="L2373" s="33">
        <v>13</v>
      </c>
    </row>
    <row r="2374" spans="1:15" x14ac:dyDescent="0.2">
      <c r="F2374" s="64"/>
      <c r="G2374" s="64" t="str">
        <f>N2375&amp;";"&amp;N2376&amp;";"&amp;O2377&amp;";"&amp;O2378&amp;";"&amp;O2379</f>
        <v>Monitor crop with petiole analysis.;;;;</v>
      </c>
      <c r="K2374" s="27"/>
      <c r="L2374" s="27"/>
      <c r="M2374" s="20" t="s">
        <v>9</v>
      </c>
    </row>
    <row r="2375" spans="1:15" x14ac:dyDescent="0.2">
      <c r="F2375" s="64"/>
      <c r="G2375" s="64"/>
      <c r="K2375" s="27"/>
      <c r="L2375" s="27"/>
      <c r="N2375" s="20" t="s">
        <v>76</v>
      </c>
    </row>
    <row r="2376" spans="1:15" x14ac:dyDescent="0.2">
      <c r="F2376" s="64"/>
      <c r="G2376" s="64"/>
      <c r="K2376" s="27">
        <v>13</v>
      </c>
      <c r="L2376" s="27"/>
    </row>
    <row r="2377" spans="1:15" x14ac:dyDescent="0.2">
      <c r="F2377" s="64"/>
      <c r="G2377" s="64" t="str">
        <f>N2378&amp;";"&amp;N2379&amp;";"&amp;O2380&amp;";"&amp;O2381&amp;";"&amp;O2382</f>
        <v>Monitor crop with petiole analysis.;;;;</v>
      </c>
      <c r="K2377" s="27"/>
      <c r="L2377" s="27"/>
      <c r="M2377" s="20" t="s">
        <v>10</v>
      </c>
    </row>
    <row r="2378" spans="1:15" x14ac:dyDescent="0.2">
      <c r="F2378" s="64"/>
      <c r="G2378" s="64"/>
      <c r="K2378" s="27"/>
      <c r="L2378" s="27"/>
      <c r="N2378" s="20" t="s">
        <v>76</v>
      </c>
    </row>
    <row r="2379" spans="1:15" x14ac:dyDescent="0.2">
      <c r="F2379" s="64"/>
      <c r="G2379" s="64"/>
      <c r="K2379" s="27" t="s">
        <v>5</v>
      </c>
      <c r="L2379" s="27"/>
    </row>
    <row r="2380" spans="1:15" x14ac:dyDescent="0.2">
      <c r="F2380" s="64"/>
      <c r="G2380" s="64" t="str">
        <f>N2381&amp;";"&amp;N2382&amp;";"&amp;O2383&amp;";"&amp;O2384&amp;";"&amp;O2385</f>
        <v>Monitor crop with petiole analysis.;;;;</v>
      </c>
      <c r="K2380" s="27"/>
      <c r="L2380" s="27"/>
      <c r="M2380" s="20" t="s">
        <v>11</v>
      </c>
    </row>
    <row r="2381" spans="1:15" x14ac:dyDescent="0.2">
      <c r="F2381" s="64"/>
      <c r="G2381" s="64"/>
      <c r="N2381" s="20" t="s">
        <v>76</v>
      </c>
    </row>
    <row r="2382" spans="1:15" x14ac:dyDescent="0.2">
      <c r="A2382" s="64" t="str">
        <f>G2385</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2382" s="64" t="str">
        <f>G2392</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2382" s="64" t="str">
        <f>G2399</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2382" s="64" t="str">
        <f>G2406</f>
        <v>Monitor crop with petiole analysis.;;;;</v>
      </c>
      <c r="E2382" s="64" t="str">
        <f>G2409</f>
        <v>Excessive nitrogen can delay tuber set, increase disease pressure, and have a negative effect on tuber specific gravity and storability. Further inputs should be justified on the basis of tissue analysis.;;;;</v>
      </c>
      <c r="F2382" s="64" t="str">
        <f>G2412</f>
        <v>Excessive nitrogen can delay tuber set, increase disease pressure, and have a negative effect on tuber specific gravity and storability. Further inputs should be justified on the basis of tissue analysis.;;;;</v>
      </c>
      <c r="G2382" s="64"/>
      <c r="I2382" s="20" t="s">
        <v>23</v>
      </c>
    </row>
    <row r="2383" spans="1:15" x14ac:dyDescent="0.2">
      <c r="F2383" s="64"/>
      <c r="G2383" s="64"/>
      <c r="J2383" s="20" t="s">
        <v>4</v>
      </c>
    </row>
    <row r="2384" spans="1:15" x14ac:dyDescent="0.2">
      <c r="F2384" s="64"/>
      <c r="G2384" s="64"/>
      <c r="K2384" s="27">
        <v>1.2450000000000001</v>
      </c>
      <c r="L2384" s="27"/>
    </row>
    <row r="2385" spans="6:15" x14ac:dyDescent="0.2">
      <c r="F2385" s="64"/>
      <c r="G2385" s="64" t="str">
        <f>N2386&amp;";"&amp;N2387&amp;";"&amp;O2388&amp;";"&amp;O2389&amp;";"&amp;O2390</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2385" s="27"/>
      <c r="L2385" s="27"/>
      <c r="M2385" s="20" t="s">
        <v>6</v>
      </c>
    </row>
    <row r="2386" spans="6:15" x14ac:dyDescent="0.2">
      <c r="F2386" s="64"/>
      <c r="G2386" s="64"/>
      <c r="K2386" s="27"/>
      <c r="L2386" s="27"/>
      <c r="N2386" s="20" t="s">
        <v>84</v>
      </c>
    </row>
    <row r="2387" spans="6:15" x14ac:dyDescent="0.2">
      <c r="F2387" s="64"/>
      <c r="G2387" s="64"/>
      <c r="K2387" s="27"/>
      <c r="L2387" s="27"/>
      <c r="N2387" s="64" t="s">
        <v>81</v>
      </c>
      <c r="O2387" s="64"/>
    </row>
    <row r="2388" spans="6:15" x14ac:dyDescent="0.2">
      <c r="F2388" s="64"/>
      <c r="G2388" s="64"/>
      <c r="K2388" s="27"/>
      <c r="L2388" s="27"/>
      <c r="N2388" s="64"/>
      <c r="O2388" s="64" t="s">
        <v>220</v>
      </c>
    </row>
    <row r="2389" spans="6:15" s="64" customFormat="1" x14ac:dyDescent="0.2">
      <c r="K2389" s="43"/>
      <c r="L2389" s="43"/>
      <c r="O2389" s="64" t="s">
        <v>217</v>
      </c>
    </row>
    <row r="2390" spans="6:15" x14ac:dyDescent="0.2">
      <c r="F2390" s="64"/>
      <c r="G2390" s="64"/>
      <c r="K2390" s="27"/>
      <c r="L2390" s="27"/>
      <c r="N2390" s="64"/>
      <c r="O2390" s="64" t="s">
        <v>79</v>
      </c>
    </row>
    <row r="2391" spans="6:15" x14ac:dyDescent="0.2">
      <c r="F2391" s="64"/>
      <c r="G2391" s="64"/>
      <c r="K2391" s="33">
        <v>1.2450000000000001</v>
      </c>
      <c r="L2391" s="33">
        <v>1.8674999999999999</v>
      </c>
      <c r="N2391" s="64"/>
      <c r="O2391" s="64"/>
    </row>
    <row r="2392" spans="6:15" x14ac:dyDescent="0.2">
      <c r="F2392" s="64"/>
      <c r="G2392" s="64" t="str">
        <f>N2393&amp;";"&amp;N2394&amp;";"&amp;O2395&amp;";"&amp;O2396&amp;";"&amp;O2397</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2392" s="27"/>
      <c r="L2392" s="27"/>
      <c r="M2392" s="20" t="s">
        <v>7</v>
      </c>
      <c r="N2392" s="64"/>
      <c r="O2392" s="64"/>
    </row>
    <row r="2393" spans="6:15" x14ac:dyDescent="0.2">
      <c r="F2393" s="64"/>
      <c r="G2393" s="64"/>
      <c r="K2393" s="27"/>
      <c r="L2393" s="27"/>
      <c r="N2393" s="64" t="s">
        <v>84</v>
      </c>
      <c r="O2393" s="64"/>
    </row>
    <row r="2394" spans="6:15" x14ac:dyDescent="0.2">
      <c r="F2394" s="64"/>
      <c r="G2394" s="64"/>
      <c r="K2394" s="27"/>
      <c r="L2394" s="27"/>
      <c r="N2394" s="64" t="s">
        <v>81</v>
      </c>
      <c r="O2394" s="64"/>
    </row>
    <row r="2395" spans="6:15" x14ac:dyDescent="0.2">
      <c r="F2395" s="64"/>
      <c r="G2395" s="64"/>
      <c r="K2395" s="27"/>
      <c r="L2395" s="27"/>
      <c r="N2395" s="64"/>
      <c r="O2395" s="64" t="s">
        <v>221</v>
      </c>
    </row>
    <row r="2396" spans="6:15" s="64" customFormat="1" x14ac:dyDescent="0.2">
      <c r="K2396" s="43"/>
      <c r="L2396" s="43"/>
      <c r="O2396" s="64" t="s">
        <v>217</v>
      </c>
    </row>
    <row r="2397" spans="6:15" x14ac:dyDescent="0.2">
      <c r="F2397" s="64"/>
      <c r="G2397" s="64"/>
      <c r="K2397" s="27"/>
      <c r="L2397" s="27"/>
      <c r="N2397" s="64"/>
      <c r="O2397" s="64" t="s">
        <v>79</v>
      </c>
    </row>
    <row r="2398" spans="6:15" x14ac:dyDescent="0.2">
      <c r="F2398" s="64"/>
      <c r="G2398" s="64"/>
      <c r="K2398" s="33">
        <v>1.8674999999999999</v>
      </c>
      <c r="L2398" s="33">
        <v>2.4900000000000002</v>
      </c>
      <c r="N2398" s="64"/>
      <c r="O2398" s="64"/>
    </row>
    <row r="2399" spans="6:15" x14ac:dyDescent="0.2">
      <c r="F2399" s="64"/>
      <c r="G2399" s="64" t="str">
        <f>N2400&amp;";"&amp;N2401&amp;";"&amp;O2402&amp;";"&amp;O2403&amp;";"&amp;O2404</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2399" s="27"/>
      <c r="L2399" s="27"/>
      <c r="M2399" s="20" t="s">
        <v>8</v>
      </c>
      <c r="N2399" s="64"/>
      <c r="O2399" s="64"/>
    </row>
    <row r="2400" spans="6:15" x14ac:dyDescent="0.2">
      <c r="F2400" s="64"/>
      <c r="G2400" s="64"/>
      <c r="K2400" s="27"/>
      <c r="L2400" s="27"/>
      <c r="N2400" s="64" t="s">
        <v>84</v>
      </c>
      <c r="O2400" s="64"/>
    </row>
    <row r="2401" spans="1:15" x14ac:dyDescent="0.2">
      <c r="F2401" s="64"/>
      <c r="G2401" s="64"/>
      <c r="K2401" s="27"/>
      <c r="L2401" s="27"/>
      <c r="N2401" s="64" t="s">
        <v>81</v>
      </c>
      <c r="O2401" s="64"/>
    </row>
    <row r="2402" spans="1:15" x14ac:dyDescent="0.2">
      <c r="F2402" s="64"/>
      <c r="G2402" s="64"/>
      <c r="K2402" s="27"/>
      <c r="L2402" s="27"/>
      <c r="N2402" s="64"/>
      <c r="O2402" s="64" t="s">
        <v>222</v>
      </c>
    </row>
    <row r="2403" spans="1:15" s="64" customFormat="1" x14ac:dyDescent="0.2">
      <c r="J2403" s="64">
        <f>1113.5/2</f>
        <v>556.75</v>
      </c>
      <c r="K2403" s="43"/>
      <c r="L2403" s="43"/>
      <c r="O2403" s="64" t="s">
        <v>217</v>
      </c>
    </row>
    <row r="2404" spans="1:15" x14ac:dyDescent="0.2">
      <c r="F2404" s="64"/>
      <c r="G2404" s="64"/>
      <c r="K2404" s="27"/>
      <c r="L2404" s="27"/>
      <c r="N2404" s="64"/>
      <c r="O2404" s="64" t="s">
        <v>79</v>
      </c>
    </row>
    <row r="2405" spans="1:15" x14ac:dyDescent="0.2">
      <c r="F2405" s="64"/>
      <c r="G2405" s="64"/>
      <c r="K2405" s="33">
        <v>2.4900000000000002</v>
      </c>
      <c r="L2405" s="33">
        <v>4</v>
      </c>
    </row>
    <row r="2406" spans="1:15" x14ac:dyDescent="0.2">
      <c r="F2406" s="64"/>
      <c r="G2406" s="64" t="str">
        <f>N2407&amp;";"&amp;N2408&amp;";"&amp;O2409&amp;";"&amp;O2410&amp;";"&amp;O2411</f>
        <v>Monitor crop with petiole analysis.;;;;</v>
      </c>
      <c r="K2406" s="27"/>
      <c r="L2406" s="27"/>
      <c r="M2406" s="20" t="s">
        <v>9</v>
      </c>
    </row>
    <row r="2407" spans="1:15" x14ac:dyDescent="0.2">
      <c r="F2407" s="64"/>
      <c r="G2407" s="64"/>
      <c r="K2407" s="27"/>
      <c r="L2407" s="27"/>
      <c r="N2407" s="20" t="s">
        <v>76</v>
      </c>
    </row>
    <row r="2408" spans="1:15" x14ac:dyDescent="0.2">
      <c r="F2408" s="64"/>
      <c r="G2408" s="64"/>
      <c r="K2408" s="27">
        <v>4</v>
      </c>
      <c r="L2408" s="27"/>
    </row>
    <row r="2409" spans="1:15" x14ac:dyDescent="0.2">
      <c r="F2409" s="64"/>
      <c r="G2409" s="64" t="str">
        <f>N2410&amp;";"&amp;N2411&amp;";"&amp;O2412&amp;";"&amp;O2413&amp;";"&amp;O2414</f>
        <v>Excessive nitrogen can delay tuber set, increase disease pressure, and have a negative effect on tuber specific gravity and storability. Further inputs should be justified on the basis of tissue analysis.;;;;</v>
      </c>
      <c r="K2409" s="27"/>
      <c r="L2409" s="27"/>
      <c r="M2409" s="20" t="s">
        <v>10</v>
      </c>
    </row>
    <row r="2410" spans="1:15" x14ac:dyDescent="0.2">
      <c r="F2410" s="64"/>
      <c r="G2410" s="64"/>
      <c r="K2410" s="27"/>
      <c r="L2410" s="27"/>
      <c r="N2410" s="20" t="s">
        <v>85</v>
      </c>
    </row>
    <row r="2411" spans="1:15" x14ac:dyDescent="0.2">
      <c r="F2411" s="64"/>
      <c r="G2411" s="64"/>
      <c r="K2411" s="27" t="s">
        <v>5</v>
      </c>
      <c r="L2411" s="27"/>
    </row>
    <row r="2412" spans="1:15" x14ac:dyDescent="0.2">
      <c r="F2412" s="64"/>
      <c r="G2412" s="64" t="str">
        <f>N2413&amp;";"&amp;N2414&amp;";"&amp;O2415&amp;";"&amp;O2416&amp;";"&amp;O2417</f>
        <v>Excessive nitrogen can delay tuber set, increase disease pressure, and have a negative effect on tuber specific gravity and storability. Further inputs should be justified on the basis of tissue analysis.;;;;</v>
      </c>
      <c r="M2412" s="20" t="s">
        <v>11</v>
      </c>
    </row>
    <row r="2413" spans="1:15" x14ac:dyDescent="0.2">
      <c r="F2413" s="64"/>
      <c r="G2413" s="64"/>
      <c r="N2413" s="20" t="s">
        <v>85</v>
      </c>
    </row>
    <row r="2414" spans="1:15" x14ac:dyDescent="0.2">
      <c r="A2414" s="64" t="str">
        <f>G2417</f>
        <v>Normal Level;;;;</v>
      </c>
      <c r="B2414" s="64" t="str">
        <f>G2420</f>
        <v>Normal Level;;;;</v>
      </c>
      <c r="C2414" s="64" t="str">
        <f>G2423</f>
        <v>Normal Level;;;;</v>
      </c>
      <c r="D2414" s="64" t="str">
        <f>G2426</f>
        <v>Normal Level;;;;</v>
      </c>
      <c r="E2414" s="64" t="str">
        <f>G2429</f>
        <v>A high level should not present problems for this crop and may be caused by pesticide residue.;;;;</v>
      </c>
      <c r="F2414" s="64" t="str">
        <f>G2432</f>
        <v>A high level should not present problems for this crop and may be caused by pesticide residue.;;;;</v>
      </c>
      <c r="G2414" s="64"/>
      <c r="I2414" s="20" t="s">
        <v>24</v>
      </c>
    </row>
    <row r="2415" spans="1:15" x14ac:dyDescent="0.2">
      <c r="F2415" s="64"/>
      <c r="G2415" s="64"/>
      <c r="J2415" s="20" t="s">
        <v>14</v>
      </c>
    </row>
    <row r="2416" spans="1:15" x14ac:dyDescent="0.2">
      <c r="F2416" s="64"/>
      <c r="G2416" s="64"/>
      <c r="K2416" s="27">
        <v>0</v>
      </c>
      <c r="L2416" s="27"/>
    </row>
    <row r="2417" spans="6:14" x14ac:dyDescent="0.2">
      <c r="F2417" s="64"/>
      <c r="G2417" s="64" t="str">
        <f>N2418&amp;";"&amp;N2419&amp;";"&amp;O2420&amp;";"&amp;O2421&amp;";"&amp;O2422</f>
        <v>Normal Level;;;;</v>
      </c>
      <c r="K2417" s="27"/>
      <c r="L2417" s="27"/>
      <c r="M2417" s="20" t="s">
        <v>6</v>
      </c>
    </row>
    <row r="2418" spans="6:14" x14ac:dyDescent="0.2">
      <c r="F2418" s="64"/>
      <c r="G2418" s="64"/>
      <c r="K2418" s="27"/>
      <c r="L2418" s="27"/>
      <c r="N2418" s="1" t="s">
        <v>86</v>
      </c>
    </row>
    <row r="2419" spans="6:14" x14ac:dyDescent="0.2">
      <c r="F2419" s="64"/>
      <c r="G2419" s="64"/>
      <c r="K2419" s="27">
        <v>0</v>
      </c>
      <c r="L2419" s="27"/>
    </row>
    <row r="2420" spans="6:14" x14ac:dyDescent="0.2">
      <c r="F2420" s="64"/>
      <c r="G2420" s="64" t="str">
        <f>N2421&amp;";"&amp;N2422&amp;";"&amp;O2423&amp;";"&amp;O2424&amp;";"&amp;O2425</f>
        <v>Normal Level;;;;</v>
      </c>
      <c r="K2420" s="27"/>
      <c r="L2420" s="27"/>
      <c r="M2420" s="20" t="s">
        <v>7</v>
      </c>
    </row>
    <row r="2421" spans="6:14" x14ac:dyDescent="0.2">
      <c r="F2421" s="64"/>
      <c r="G2421" s="64"/>
      <c r="K2421" s="27"/>
      <c r="L2421" s="27"/>
      <c r="N2421" s="1" t="s">
        <v>86</v>
      </c>
    </row>
    <row r="2422" spans="6:14" x14ac:dyDescent="0.2">
      <c r="F2422" s="64"/>
      <c r="G2422" s="64"/>
      <c r="K2422" s="27">
        <v>0</v>
      </c>
      <c r="L2422" s="27"/>
    </row>
    <row r="2423" spans="6:14" x14ac:dyDescent="0.2">
      <c r="F2423" s="64"/>
      <c r="G2423" s="64" t="str">
        <f>N2424&amp;";"&amp;N2425&amp;";"&amp;O2426&amp;";"&amp;O2427&amp;";"&amp;O2428</f>
        <v>Normal Level;;;;</v>
      </c>
      <c r="K2423" s="27"/>
      <c r="L2423" s="27"/>
      <c r="M2423" s="20" t="s">
        <v>8</v>
      </c>
    </row>
    <row r="2424" spans="6:14" x14ac:dyDescent="0.2">
      <c r="F2424" s="64"/>
      <c r="G2424" s="64"/>
      <c r="K2424" s="27"/>
      <c r="L2424" s="27"/>
      <c r="N2424" s="1" t="s">
        <v>86</v>
      </c>
    </row>
    <row r="2425" spans="6:14" x14ac:dyDescent="0.2">
      <c r="F2425" s="64"/>
      <c r="G2425" s="64"/>
      <c r="K2425" s="33">
        <v>0</v>
      </c>
      <c r="L2425" s="33">
        <v>500</v>
      </c>
    </row>
    <row r="2426" spans="6:14" x14ac:dyDescent="0.2">
      <c r="F2426" s="64"/>
      <c r="G2426" s="64" t="str">
        <f>N2427&amp;";"&amp;N2428&amp;";"&amp;O2429&amp;";"&amp;O2430&amp;";"&amp;O2431</f>
        <v>Normal Level;;;;</v>
      </c>
      <c r="K2426" s="27"/>
      <c r="L2426" s="27"/>
      <c r="M2426" s="20" t="s">
        <v>9</v>
      </c>
    </row>
    <row r="2427" spans="6:14" x14ac:dyDescent="0.2">
      <c r="F2427" s="64"/>
      <c r="G2427" s="64"/>
      <c r="K2427" s="27"/>
      <c r="L2427" s="27"/>
      <c r="N2427" s="1" t="s">
        <v>86</v>
      </c>
    </row>
    <row r="2428" spans="6:14" x14ac:dyDescent="0.2">
      <c r="F2428" s="64"/>
      <c r="G2428" s="64"/>
      <c r="K2428" s="27">
        <v>500</v>
      </c>
      <c r="L2428" s="27"/>
    </row>
    <row r="2429" spans="6:14" x14ac:dyDescent="0.2">
      <c r="F2429" s="64"/>
      <c r="G2429" s="64" t="str">
        <f>N2430&amp;";"&amp;N2431&amp;";"&amp;O2432&amp;";"&amp;O2433&amp;";"&amp;O2434</f>
        <v>A high level should not present problems for this crop and may be caused by pesticide residue.;;;;</v>
      </c>
      <c r="K2429" s="27"/>
      <c r="L2429" s="27"/>
      <c r="M2429" s="20" t="s">
        <v>10</v>
      </c>
    </row>
    <row r="2430" spans="6:14" x14ac:dyDescent="0.2">
      <c r="F2430" s="64"/>
      <c r="G2430" s="64"/>
      <c r="K2430" s="27"/>
      <c r="L2430" s="27"/>
      <c r="N2430" s="1" t="s">
        <v>87</v>
      </c>
    </row>
    <row r="2431" spans="6:14" x14ac:dyDescent="0.2">
      <c r="F2431" s="64"/>
      <c r="G2431" s="64"/>
      <c r="K2431" s="20" t="s">
        <v>5</v>
      </c>
    </row>
    <row r="2432" spans="6:14" x14ac:dyDescent="0.2">
      <c r="F2432" s="64"/>
      <c r="G2432" s="64" t="str">
        <f>N2433&amp;";"&amp;N2434&amp;";"&amp;O2435&amp;";"&amp;O2436&amp;";"&amp;O2437</f>
        <v>A high level should not present problems for this crop and may be caused by pesticide residue.;;;;</v>
      </c>
      <c r="M2432" s="20" t="s">
        <v>11</v>
      </c>
    </row>
    <row r="2433" spans="1:15" x14ac:dyDescent="0.2">
      <c r="F2433" s="64"/>
      <c r="G2433" s="64"/>
      <c r="N2433" s="1" t="s">
        <v>87</v>
      </c>
    </row>
    <row r="2434" spans="1:15" x14ac:dyDescent="0.2">
      <c r="A2434" s="64" t="str">
        <f>G2437</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2434" s="64" t="str">
        <f>G2444</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2434" s="64" t="str">
        <f>G2451</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2434" s="64" t="str">
        <f>G2458</f>
        <v>Monitor crop with petiole analysis.;;;;</v>
      </c>
      <c r="E2434" s="64" t="str">
        <f>G2461</f>
        <v>Excessive nitrogen can delay tuber set, increase disease pressure, and have a negative effect on tuber specific gravity and storability. Further inputs should be justified on the basis of tissue analysis.;;;;</v>
      </c>
      <c r="F2434" s="64" t="str">
        <f>G2464</f>
        <v>Excessive nitrogen can delay tuber set, increase disease pressure, and have a negative effect on tuber specific gravity and storability. Further inputs should be justified on the basis of tissue analysis.;;;;</v>
      </c>
      <c r="G2434" s="64"/>
      <c r="I2434" s="20" t="s">
        <v>25</v>
      </c>
    </row>
    <row r="2435" spans="1:15" x14ac:dyDescent="0.2">
      <c r="F2435" s="64"/>
      <c r="G2435" s="64"/>
      <c r="J2435" s="20" t="s">
        <v>4</v>
      </c>
    </row>
    <row r="2436" spans="1:15" x14ac:dyDescent="0.2">
      <c r="F2436" s="64"/>
      <c r="G2436" s="64"/>
      <c r="K2436" s="27">
        <v>0.2</v>
      </c>
      <c r="L2436" s="27"/>
    </row>
    <row r="2437" spans="1:15" x14ac:dyDescent="0.2">
      <c r="F2437" s="64"/>
      <c r="G2437" s="64" t="str">
        <f>N2438&amp;";"&amp;N2439&amp;";"&amp;O2440&amp;";"&amp;O2441&amp;";"&amp;O2442</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K2437" s="27"/>
      <c r="L2437" s="27"/>
      <c r="M2437" s="20" t="s">
        <v>6</v>
      </c>
    </row>
    <row r="2438" spans="1:15" x14ac:dyDescent="0.2">
      <c r="F2438" s="64"/>
      <c r="G2438" s="64"/>
      <c r="K2438" s="27"/>
      <c r="L2438" s="27"/>
      <c r="N2438" s="20" t="s">
        <v>84</v>
      </c>
    </row>
    <row r="2439" spans="1:15" x14ac:dyDescent="0.2">
      <c r="F2439" s="64"/>
      <c r="G2439" s="64"/>
      <c r="K2439" s="27"/>
      <c r="L2439" s="27"/>
      <c r="N2439" s="64" t="s">
        <v>81</v>
      </c>
      <c r="O2439" s="64"/>
    </row>
    <row r="2440" spans="1:15" x14ac:dyDescent="0.2">
      <c r="F2440" s="64"/>
      <c r="G2440" s="64"/>
      <c r="K2440" s="27"/>
      <c r="L2440" s="27"/>
      <c r="N2440" s="64"/>
      <c r="O2440" s="64" t="s">
        <v>220</v>
      </c>
    </row>
    <row r="2441" spans="1:15" s="64" customFormat="1" x14ac:dyDescent="0.2">
      <c r="K2441" s="43"/>
      <c r="L2441" s="43"/>
      <c r="O2441" s="64" t="s">
        <v>217</v>
      </c>
    </row>
    <row r="2442" spans="1:15" x14ac:dyDescent="0.2">
      <c r="F2442" s="64"/>
      <c r="G2442" s="64"/>
      <c r="K2442" s="27"/>
      <c r="L2442" s="27"/>
      <c r="N2442" s="64"/>
      <c r="O2442" s="64" t="s">
        <v>79</v>
      </c>
    </row>
    <row r="2443" spans="1:15" x14ac:dyDescent="0.2">
      <c r="F2443" s="64"/>
      <c r="G2443" s="64"/>
      <c r="K2443" s="33">
        <v>0.2</v>
      </c>
      <c r="L2443" s="33">
        <v>0.3</v>
      </c>
      <c r="N2443" s="64"/>
      <c r="O2443" s="64"/>
    </row>
    <row r="2444" spans="1:15" x14ac:dyDescent="0.2">
      <c r="F2444" s="64"/>
      <c r="G2444" s="64" t="str">
        <f>N2445&amp;";"&amp;N2446&amp;";"&amp;O2447&amp;";"&amp;O2448&amp;";"&amp;O2449</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K2444" s="27"/>
      <c r="L2444" s="27"/>
      <c r="M2444" s="20" t="s">
        <v>7</v>
      </c>
      <c r="N2444" s="64"/>
      <c r="O2444" s="64"/>
    </row>
    <row r="2445" spans="1:15" x14ac:dyDescent="0.2">
      <c r="F2445" s="64"/>
      <c r="G2445" s="64"/>
      <c r="K2445" s="27"/>
      <c r="L2445" s="27"/>
      <c r="N2445" s="64" t="s">
        <v>84</v>
      </c>
      <c r="O2445" s="64"/>
    </row>
    <row r="2446" spans="1:15" x14ac:dyDescent="0.2">
      <c r="F2446" s="64"/>
      <c r="G2446" s="64"/>
      <c r="K2446" s="27"/>
      <c r="L2446" s="27"/>
      <c r="N2446" s="64" t="s">
        <v>81</v>
      </c>
      <c r="O2446" s="64"/>
    </row>
    <row r="2447" spans="1:15" x14ac:dyDescent="0.2">
      <c r="F2447" s="64"/>
      <c r="G2447" s="64"/>
      <c r="K2447" s="27"/>
      <c r="L2447" s="27"/>
      <c r="N2447" s="64"/>
      <c r="O2447" s="64" t="s">
        <v>221</v>
      </c>
    </row>
    <row r="2448" spans="1:15" s="64" customFormat="1" x14ac:dyDescent="0.2">
      <c r="K2448" s="43"/>
      <c r="L2448" s="43"/>
      <c r="O2448" s="64" t="s">
        <v>217</v>
      </c>
    </row>
    <row r="2449" spans="6:15" x14ac:dyDescent="0.2">
      <c r="F2449" s="64"/>
      <c r="G2449" s="64"/>
      <c r="K2449" s="27"/>
      <c r="L2449" s="27"/>
      <c r="N2449" s="64"/>
      <c r="O2449" s="64" t="s">
        <v>79</v>
      </c>
    </row>
    <row r="2450" spans="6:15" x14ac:dyDescent="0.2">
      <c r="F2450" s="64"/>
      <c r="G2450" s="64"/>
      <c r="K2450" s="33">
        <v>0.3</v>
      </c>
      <c r="L2450" s="33">
        <v>0.4</v>
      </c>
      <c r="N2450" s="64"/>
      <c r="O2450" s="64"/>
    </row>
    <row r="2451" spans="6:15" x14ac:dyDescent="0.2">
      <c r="F2451" s="64"/>
      <c r="G2451" s="64" t="str">
        <f>N2452&amp;";"&amp;N2453&amp;";"&amp;O2454&amp;";"&amp;O2455&amp;";"&amp;O2456</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K2451" s="27"/>
      <c r="L2451" s="27"/>
      <c r="M2451" s="20" t="s">
        <v>8</v>
      </c>
      <c r="N2451" s="64"/>
      <c r="O2451" s="64"/>
    </row>
    <row r="2452" spans="6:15" x14ac:dyDescent="0.2">
      <c r="F2452" s="64"/>
      <c r="G2452" s="64"/>
      <c r="K2452" s="27"/>
      <c r="L2452" s="27"/>
      <c r="N2452" s="64" t="s">
        <v>84</v>
      </c>
      <c r="O2452" s="64"/>
    </row>
    <row r="2453" spans="6:15" x14ac:dyDescent="0.2">
      <c r="F2453" s="64"/>
      <c r="G2453" s="64"/>
      <c r="K2453" s="27"/>
      <c r="L2453" s="27"/>
      <c r="N2453" s="64" t="s">
        <v>81</v>
      </c>
      <c r="O2453" s="64"/>
    </row>
    <row r="2454" spans="6:15" x14ac:dyDescent="0.2">
      <c r="F2454" s="64"/>
      <c r="G2454" s="64"/>
      <c r="K2454" s="27"/>
      <c r="L2454" s="27"/>
      <c r="N2454" s="64"/>
      <c r="O2454" s="64" t="s">
        <v>222</v>
      </c>
    </row>
    <row r="2455" spans="6:15" s="64" customFormat="1" x14ac:dyDescent="0.2">
      <c r="K2455" s="43"/>
      <c r="L2455" s="43"/>
      <c r="O2455" s="64" t="s">
        <v>217</v>
      </c>
    </row>
    <row r="2456" spans="6:15" x14ac:dyDescent="0.2">
      <c r="F2456" s="64"/>
      <c r="G2456" s="64"/>
      <c r="K2456" s="27"/>
      <c r="L2456" s="27"/>
      <c r="N2456" s="64"/>
      <c r="O2456" s="64" t="s">
        <v>79</v>
      </c>
    </row>
    <row r="2457" spans="6:15" x14ac:dyDescent="0.2">
      <c r="F2457" s="64"/>
      <c r="G2457" s="64"/>
      <c r="K2457" s="33">
        <v>0.4</v>
      </c>
      <c r="L2457" s="33">
        <v>2</v>
      </c>
    </row>
    <row r="2458" spans="6:15" x14ac:dyDescent="0.2">
      <c r="F2458" s="64"/>
      <c r="G2458" s="64" t="str">
        <f>N2459&amp;";"&amp;N2460&amp;";"&amp;O2461&amp;";"&amp;O2462&amp;";"&amp;O2463</f>
        <v>Monitor crop with petiole analysis.;;;;</v>
      </c>
      <c r="K2458" s="27"/>
      <c r="L2458" s="27"/>
      <c r="M2458" s="20" t="s">
        <v>9</v>
      </c>
    </row>
    <row r="2459" spans="6:15" x14ac:dyDescent="0.2">
      <c r="F2459" s="64"/>
      <c r="G2459" s="64"/>
      <c r="K2459" s="27"/>
      <c r="L2459" s="27"/>
      <c r="N2459" s="20" t="s">
        <v>76</v>
      </c>
    </row>
    <row r="2460" spans="6:15" x14ac:dyDescent="0.2">
      <c r="F2460" s="64"/>
      <c r="G2460" s="64"/>
      <c r="K2460" s="27">
        <v>2</v>
      </c>
      <c r="L2460" s="27"/>
    </row>
    <row r="2461" spans="6:15" x14ac:dyDescent="0.2">
      <c r="F2461" s="64"/>
      <c r="G2461" s="64" t="str">
        <f>N2462&amp;";"&amp;N2463&amp;";"&amp;O2464&amp;";"&amp;O2465&amp;";"&amp;O2466</f>
        <v>Excessive nitrogen can delay tuber set, increase disease pressure, and have a negative effect on tuber specific gravity and storability. Further inputs should be justified on the basis of tissue analysis.;;;;</v>
      </c>
      <c r="K2461" s="27"/>
      <c r="L2461" s="27"/>
      <c r="M2461" s="20" t="s">
        <v>10</v>
      </c>
    </row>
    <row r="2462" spans="6:15" x14ac:dyDescent="0.2">
      <c r="F2462" s="64"/>
      <c r="G2462" s="64"/>
      <c r="K2462" s="27"/>
      <c r="L2462" s="27"/>
      <c r="N2462" s="20" t="s">
        <v>85</v>
      </c>
    </row>
    <row r="2463" spans="6:15" x14ac:dyDescent="0.2">
      <c r="F2463" s="64"/>
      <c r="G2463" s="64"/>
      <c r="K2463" s="27" t="s">
        <v>5</v>
      </c>
      <c r="L2463" s="27"/>
    </row>
    <row r="2464" spans="6:15" x14ac:dyDescent="0.2">
      <c r="F2464" s="64"/>
      <c r="G2464" s="64" t="str">
        <f>N2465&amp;";"&amp;N2466&amp;";"&amp;O2467&amp;";"&amp;O2468&amp;";"&amp;O2469</f>
        <v>Excessive nitrogen can delay tuber set, increase disease pressure, and have a negative effect on tuber specific gravity and storability. Further inputs should be justified on the basis of tissue analysis.;;;;</v>
      </c>
      <c r="K2464" s="27"/>
      <c r="L2464" s="27"/>
      <c r="M2464" s="20" t="s">
        <v>11</v>
      </c>
    </row>
    <row r="2465" spans="1:15" x14ac:dyDescent="0.2">
      <c r="F2465" s="64"/>
      <c r="G2465" s="64"/>
      <c r="K2465" s="27"/>
      <c r="L2465" s="27"/>
      <c r="N2465" s="20" t="s">
        <v>85</v>
      </c>
    </row>
    <row r="2466" spans="1:15" x14ac:dyDescent="0.2">
      <c r="A2466" s="64" t="str">
        <f>G2469</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B2466" s="64" t="str">
        <f>G2476</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C2466" s="64" t="str">
        <f>G2483</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D2466" s="64" t="str">
        <f>G2490</f>
        <v>Monitor crop with petiole analysis.;;;;</v>
      </c>
      <c r="E2466" s="64" t="str">
        <f>G2493</f>
        <v>Excessive nitrogen can delay tuber set, increase disease pressure, and have a negative effect on tuber specific gravity and storability. Further inputs should be justified on the basis of tissue analysis.;;;;</v>
      </c>
      <c r="F2466" s="64" t="str">
        <f>G2496</f>
        <v>Excessive nitrogen can delay tuber set, increase disease pressure, and have a negative effect on tuber specific gravity and storability. Further inputs should be justified on the basis of tissue analysis.;;;;</v>
      </c>
      <c r="G2466" s="64"/>
      <c r="I2466" s="20" t="s">
        <v>26</v>
      </c>
    </row>
    <row r="2467" spans="1:15" x14ac:dyDescent="0.2">
      <c r="F2467" s="64"/>
      <c r="G2467" s="64"/>
      <c r="J2467" s="20" t="s">
        <v>14</v>
      </c>
    </row>
    <row r="2468" spans="1:15" x14ac:dyDescent="0.2">
      <c r="F2468" s="64"/>
      <c r="G2468" s="64"/>
      <c r="K2468" s="20" t="s">
        <v>5</v>
      </c>
    </row>
    <row r="2469" spans="1:15" x14ac:dyDescent="0.2">
      <c r="F2469" s="64"/>
      <c r="G2469" s="64" t="str">
        <f>N2470&amp;";"&amp;N2471&amp;";"&amp;O2472&amp;";"&amp;O2473&amp;";"&amp;O2474</f>
        <v>Plants are stunted and leaves show a uniform chlorotic pale green / yellow colouration.  N is important for better crop development and improved yield;YaraVita LAST N;5-10L/ha;Water rate: 200L/ha;Apply before tuber set and at early bloom.  Continue to monitor crop with petiole analysis.</v>
      </c>
      <c r="M2469" s="20" t="s">
        <v>6</v>
      </c>
    </row>
    <row r="2470" spans="1:15" x14ac:dyDescent="0.2">
      <c r="F2470" s="64"/>
      <c r="G2470" s="64"/>
      <c r="N2470" s="20" t="s">
        <v>84</v>
      </c>
    </row>
    <row r="2471" spans="1:15" x14ac:dyDescent="0.2">
      <c r="F2471" s="64"/>
      <c r="G2471" s="64"/>
      <c r="N2471" s="64" t="s">
        <v>81</v>
      </c>
      <c r="O2471" s="64"/>
    </row>
    <row r="2472" spans="1:15" x14ac:dyDescent="0.2">
      <c r="F2472" s="64"/>
      <c r="G2472" s="64"/>
      <c r="N2472" s="64"/>
      <c r="O2472" s="64" t="s">
        <v>220</v>
      </c>
    </row>
    <row r="2473" spans="1:15" s="64" customFormat="1" x14ac:dyDescent="0.2">
      <c r="O2473" s="64" t="s">
        <v>217</v>
      </c>
    </row>
    <row r="2474" spans="1:15" x14ac:dyDescent="0.2">
      <c r="F2474" s="64"/>
      <c r="G2474" s="64"/>
      <c r="N2474" s="64"/>
      <c r="O2474" s="64" t="s">
        <v>79</v>
      </c>
    </row>
    <row r="2475" spans="1:15" x14ac:dyDescent="0.2">
      <c r="F2475" s="64"/>
      <c r="G2475" s="64"/>
      <c r="K2475" s="20" t="s">
        <v>5</v>
      </c>
      <c r="N2475" s="64"/>
      <c r="O2475" s="64"/>
    </row>
    <row r="2476" spans="1:15" x14ac:dyDescent="0.2">
      <c r="F2476" s="64"/>
      <c r="G2476" s="64" t="str">
        <f>N2477&amp;";"&amp;N2478&amp;";"&amp;O2479&amp;";"&amp;O2480&amp;";"&amp;O2481</f>
        <v>Plants are stunted and leaves show a uniform chlorotic pale green / yellow colouration.  N is important for better crop development and improved yield;YaraVita LAST N;3-6L/ha;Water rate: 200L/ha;Apply before tuber set and at early bloom.  Continue to monitor crop with petiole analysis.</v>
      </c>
      <c r="M2476" s="20" t="s">
        <v>7</v>
      </c>
      <c r="N2476" s="64"/>
      <c r="O2476" s="64"/>
    </row>
    <row r="2477" spans="1:15" x14ac:dyDescent="0.2">
      <c r="F2477" s="64"/>
      <c r="G2477" s="64"/>
      <c r="N2477" s="64" t="s">
        <v>84</v>
      </c>
      <c r="O2477" s="64"/>
    </row>
    <row r="2478" spans="1:15" x14ac:dyDescent="0.2">
      <c r="F2478" s="64"/>
      <c r="G2478" s="64"/>
      <c r="N2478" s="64" t="s">
        <v>81</v>
      </c>
      <c r="O2478" s="64"/>
    </row>
    <row r="2479" spans="1:15" x14ac:dyDescent="0.2">
      <c r="F2479" s="64"/>
      <c r="G2479" s="64"/>
      <c r="N2479" s="64"/>
      <c r="O2479" s="64" t="s">
        <v>221</v>
      </c>
    </row>
    <row r="2480" spans="1:15" s="64" customFormat="1" x14ac:dyDescent="0.2">
      <c r="O2480" s="64" t="s">
        <v>217</v>
      </c>
    </row>
    <row r="2481" spans="6:15" x14ac:dyDescent="0.2">
      <c r="F2481" s="64"/>
      <c r="G2481" s="64"/>
      <c r="N2481" s="64"/>
      <c r="O2481" s="64" t="s">
        <v>79</v>
      </c>
    </row>
    <row r="2482" spans="6:15" x14ac:dyDescent="0.2">
      <c r="F2482" s="64"/>
      <c r="G2482" s="64"/>
      <c r="K2482" s="20" t="s">
        <v>5</v>
      </c>
      <c r="N2482" s="64"/>
      <c r="O2482" s="64"/>
    </row>
    <row r="2483" spans="6:15" x14ac:dyDescent="0.2">
      <c r="F2483" s="64"/>
      <c r="G2483" s="64" t="str">
        <f>N2484&amp;";"&amp;N2485&amp;";"&amp;O2486&amp;";"&amp;O2487&amp;";"&amp;O2488</f>
        <v>Plants are stunted and leaves show a uniform chlorotic pale green / yellow colouration.  N is important for better crop development and improved yield;YaraVita LAST N;2-5L/ha;Water rate: 200L/ha;Apply before tuber set and at early bloom.  Continue to monitor crop with petiole analysis.</v>
      </c>
      <c r="M2483" s="20" t="s">
        <v>8</v>
      </c>
      <c r="N2483" s="64"/>
      <c r="O2483" s="64"/>
    </row>
    <row r="2484" spans="6:15" x14ac:dyDescent="0.2">
      <c r="F2484" s="64"/>
      <c r="G2484" s="64"/>
      <c r="N2484" s="64" t="s">
        <v>84</v>
      </c>
      <c r="O2484" s="64"/>
    </row>
    <row r="2485" spans="6:15" x14ac:dyDescent="0.2">
      <c r="F2485" s="64"/>
      <c r="G2485" s="64"/>
      <c r="N2485" s="64" t="s">
        <v>81</v>
      </c>
      <c r="O2485" s="64"/>
    </row>
    <row r="2486" spans="6:15" x14ac:dyDescent="0.2">
      <c r="F2486" s="64"/>
      <c r="G2486" s="64"/>
      <c r="N2486" s="64"/>
      <c r="O2486" s="64" t="s">
        <v>222</v>
      </c>
    </row>
    <row r="2487" spans="6:15" s="64" customFormat="1" x14ac:dyDescent="0.2">
      <c r="O2487" s="64" t="s">
        <v>217</v>
      </c>
    </row>
    <row r="2488" spans="6:15" x14ac:dyDescent="0.2">
      <c r="F2488" s="64"/>
      <c r="G2488" s="64"/>
      <c r="N2488" s="64"/>
      <c r="O2488" s="64" t="s">
        <v>79</v>
      </c>
    </row>
    <row r="2489" spans="6:15" x14ac:dyDescent="0.2">
      <c r="F2489" s="64"/>
      <c r="G2489" s="64"/>
      <c r="K2489" s="20" t="s">
        <v>5</v>
      </c>
    </row>
    <row r="2490" spans="6:15" x14ac:dyDescent="0.2">
      <c r="F2490" s="64"/>
      <c r="G2490" s="64" t="str">
        <f>N2491&amp;";"&amp;N2492&amp;";"&amp;O2493&amp;";"&amp;O2494&amp;";"&amp;O2495</f>
        <v>Monitor crop with petiole analysis.;;;;</v>
      </c>
      <c r="M2490" s="20" t="s">
        <v>9</v>
      </c>
    </row>
    <row r="2491" spans="6:15" x14ac:dyDescent="0.2">
      <c r="F2491" s="64"/>
      <c r="G2491" s="64"/>
      <c r="N2491" s="20" t="s">
        <v>76</v>
      </c>
    </row>
    <row r="2492" spans="6:15" x14ac:dyDescent="0.2">
      <c r="F2492" s="64"/>
      <c r="G2492" s="64"/>
      <c r="K2492" s="20" t="s">
        <v>5</v>
      </c>
    </row>
    <row r="2493" spans="6:15" x14ac:dyDescent="0.2">
      <c r="F2493" s="64"/>
      <c r="G2493" s="64" t="str">
        <f>N2494&amp;";"&amp;N2495&amp;";"&amp;O2496&amp;";"&amp;O2497&amp;";"&amp;O2498</f>
        <v>Excessive nitrogen can delay tuber set, increase disease pressure, and have a negative effect on tuber specific gravity and storability. Further inputs should be justified on the basis of tissue analysis.;;;;</v>
      </c>
      <c r="M2493" s="20" t="s">
        <v>10</v>
      </c>
    </row>
    <row r="2494" spans="6:15" x14ac:dyDescent="0.2">
      <c r="F2494" s="64"/>
      <c r="G2494" s="64"/>
      <c r="N2494" s="20" t="s">
        <v>85</v>
      </c>
    </row>
    <row r="2495" spans="6:15" x14ac:dyDescent="0.2">
      <c r="F2495" s="64"/>
      <c r="G2495" s="64"/>
      <c r="K2495" s="20" t="s">
        <v>5</v>
      </c>
    </row>
    <row r="2496" spans="6:15" x14ac:dyDescent="0.2">
      <c r="F2496" s="64"/>
      <c r="G2496" s="64" t="str">
        <f>N2497&amp;";"&amp;N2498&amp;";"&amp;O2499&amp;";"&amp;O2500&amp;";"&amp;O2501</f>
        <v>Excessive nitrogen can delay tuber set, increase disease pressure, and have a negative effect on tuber specific gravity and storability. Further inputs should be justified on the basis of tissue analysis.;;;;</v>
      </c>
      <c r="M2496" s="20" t="s">
        <v>11</v>
      </c>
    </row>
    <row r="2497" spans="1:14" x14ac:dyDescent="0.2">
      <c r="F2497" s="64"/>
      <c r="G2497" s="64"/>
      <c r="N2497" s="20" t="s">
        <v>85</v>
      </c>
    </row>
    <row r="2498" spans="1:14" x14ac:dyDescent="0.2">
      <c r="G2498" s="20" t="s">
        <v>111</v>
      </c>
    </row>
    <row r="2499" spans="1:14" x14ac:dyDescent="0.2">
      <c r="H2499" s="20" t="s">
        <v>110</v>
      </c>
    </row>
    <row r="2500" spans="1:14" x14ac:dyDescent="0.2">
      <c r="A2500" s="64" t="str">
        <f>G2503</f>
        <v>;;;;</v>
      </c>
      <c r="B2500" s="64" t="str">
        <f>G2505</f>
        <v>;;;;</v>
      </c>
      <c r="C2500" s="64" t="str">
        <f>G2507</f>
        <v>;;;;</v>
      </c>
      <c r="D2500" s="64" t="str">
        <f>G2509</f>
        <v>;;;;</v>
      </c>
      <c r="E2500" s="64" t="str">
        <f>G2511</f>
        <v>;;;;</v>
      </c>
      <c r="F2500" s="20" t="str">
        <f>G2513</f>
        <v>;;;;</v>
      </c>
      <c r="I2500" s="20" t="s">
        <v>3</v>
      </c>
    </row>
    <row r="2501" spans="1:14" x14ac:dyDescent="0.2">
      <c r="J2501" s="20" t="s">
        <v>4</v>
      </c>
    </row>
    <row r="2502" spans="1:14" x14ac:dyDescent="0.2">
      <c r="K2502" s="27">
        <v>0.7</v>
      </c>
      <c r="L2502" s="27"/>
    </row>
    <row r="2503" spans="1:14" x14ac:dyDescent="0.2">
      <c r="G2503" s="64" t="str">
        <f>N2504&amp;";"&amp;N2505&amp;";"&amp;O2506&amp;";"&amp;O2507&amp;";"&amp;O2508</f>
        <v>;;;;</v>
      </c>
      <c r="K2503" s="27"/>
      <c r="L2503" s="27"/>
      <c r="M2503" s="20" t="s">
        <v>6</v>
      </c>
    </row>
    <row r="2504" spans="1:14" x14ac:dyDescent="0.2">
      <c r="K2504" s="33">
        <v>0.7</v>
      </c>
      <c r="L2504" s="33">
        <v>1.05</v>
      </c>
    </row>
    <row r="2505" spans="1:14" x14ac:dyDescent="0.2">
      <c r="G2505" s="64" t="str">
        <f>N2506&amp;";"&amp;N2507&amp;";"&amp;O2508&amp;";"&amp;O2509&amp;";"&amp;O2510</f>
        <v>;;;;</v>
      </c>
      <c r="K2505" s="27"/>
      <c r="L2505" s="27"/>
      <c r="M2505" s="20" t="s">
        <v>7</v>
      </c>
    </row>
    <row r="2506" spans="1:14" x14ac:dyDescent="0.2">
      <c r="K2506" s="33">
        <v>1.05</v>
      </c>
      <c r="L2506" s="33">
        <v>1.4</v>
      </c>
    </row>
    <row r="2507" spans="1:14" x14ac:dyDescent="0.2">
      <c r="G2507" s="64" t="str">
        <f>N2508&amp;";"&amp;N2509&amp;";"&amp;O2510&amp;";"&amp;O2511&amp;";"&amp;O2512</f>
        <v>;;;;</v>
      </c>
      <c r="K2507" s="27"/>
      <c r="L2507" s="27"/>
      <c r="M2507" s="20" t="s">
        <v>8</v>
      </c>
    </row>
    <row r="2508" spans="1:14" x14ac:dyDescent="0.2">
      <c r="K2508" s="33">
        <v>1.4</v>
      </c>
      <c r="L2508" s="33">
        <v>3.5</v>
      </c>
    </row>
    <row r="2509" spans="1:14" x14ac:dyDescent="0.2">
      <c r="G2509" s="64" t="str">
        <f>N2510&amp;";"&amp;N2511&amp;";"&amp;O2512&amp;";"&amp;O2513&amp;";"&amp;O2514</f>
        <v>;;;;</v>
      </c>
      <c r="K2509" s="27"/>
      <c r="L2509" s="27"/>
      <c r="M2509" s="20" t="s">
        <v>9</v>
      </c>
    </row>
    <row r="2510" spans="1:14" x14ac:dyDescent="0.2">
      <c r="K2510" s="27">
        <v>3.5</v>
      </c>
      <c r="L2510" s="27"/>
    </row>
    <row r="2511" spans="1:14" x14ac:dyDescent="0.2">
      <c r="G2511" s="64" t="str">
        <f>N2512&amp;";"&amp;N2513&amp;";"&amp;O2514&amp;";"&amp;O2515&amp;";"&amp;O2516</f>
        <v>;;;;</v>
      </c>
      <c r="K2511" s="27"/>
      <c r="L2511" s="27"/>
      <c r="M2511" s="20" t="s">
        <v>10</v>
      </c>
    </row>
    <row r="2512" spans="1:14" x14ac:dyDescent="0.2">
      <c r="K2512" s="27" t="s">
        <v>5</v>
      </c>
      <c r="L2512" s="27"/>
    </row>
    <row r="2513" spans="1:15" x14ac:dyDescent="0.2">
      <c r="G2513" s="64" t="str">
        <f>N2514&amp;";"&amp;N2515&amp;";"&amp;O2516&amp;";"&amp;O2517&amp;";"&amp;O2518</f>
        <v>;;;;</v>
      </c>
      <c r="K2513" s="27"/>
      <c r="L2513" s="27"/>
      <c r="M2513" s="20" t="s">
        <v>11</v>
      </c>
    </row>
    <row r="2514" spans="1:15" x14ac:dyDescent="0.2">
      <c r="A2514" s="64" t="str">
        <f>G2517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2514" s="64" t="str">
        <f>G2524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2514" s="64" t="str">
        <f>G2531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2514" s="64" t="str">
        <f>G2538</f>
        <v>Good Level;;;;</v>
      </c>
      <c r="E2514" s="64" t="str">
        <f>G2541</f>
        <v>Unusually high level for potato crop.;;;;</v>
      </c>
      <c r="F2514" s="20" t="str">
        <f>G2544</f>
        <v>Unusually high level for potato crop.;;;;</v>
      </c>
      <c r="I2514" s="20" t="s">
        <v>12</v>
      </c>
      <c r="K2514" s="27"/>
      <c r="L2514" s="27"/>
    </row>
    <row r="2515" spans="1:15" x14ac:dyDescent="0.2">
      <c r="J2515" s="20" t="s">
        <v>4</v>
      </c>
    </row>
    <row r="2516" spans="1:15" x14ac:dyDescent="0.2">
      <c r="K2516" s="27">
        <v>0.14499999999999999</v>
      </c>
      <c r="L2516" s="27"/>
    </row>
    <row r="2517" spans="1:15" x14ac:dyDescent="0.2">
      <c r="G2517" s="64" t="str">
        <f>N2518&amp;";"&amp;N2519&amp;";"&amp;O2520&amp;";"&amp;O2521&amp;";"&amp;O2522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517" s="27"/>
      <c r="L2517" s="27"/>
      <c r="M2517" s="20" t="s">
        <v>6</v>
      </c>
    </row>
    <row r="2518" spans="1:15" x14ac:dyDescent="0.2">
      <c r="K2518" s="27"/>
      <c r="L2518" s="27"/>
      <c r="N2518" s="1" t="s">
        <v>92</v>
      </c>
    </row>
    <row r="2519" spans="1:15" x14ac:dyDescent="0.2">
      <c r="K2519" s="27"/>
      <c r="L2519" s="27"/>
      <c r="N2519" s="20" t="s">
        <v>94</v>
      </c>
    </row>
    <row r="2520" spans="1:15" x14ac:dyDescent="0.2">
      <c r="K2520" s="27"/>
      <c r="L2520" s="27"/>
      <c r="N2520" s="1"/>
      <c r="O2520" s="64" t="s">
        <v>216</v>
      </c>
    </row>
    <row r="2521" spans="1:15" s="64" customFormat="1" x14ac:dyDescent="0.2">
      <c r="K2521" s="43"/>
      <c r="L2521" s="43"/>
      <c r="N2521" s="1"/>
      <c r="O2521" s="64" t="s">
        <v>217</v>
      </c>
    </row>
    <row r="2522" spans="1:15" x14ac:dyDescent="0.2">
      <c r="K2522" s="27"/>
      <c r="L2522" s="27"/>
      <c r="N2522" s="1"/>
      <c r="O2522" s="20" t="s">
        <v>95</v>
      </c>
    </row>
    <row r="2523" spans="1:15" x14ac:dyDescent="0.2">
      <c r="K2523" s="33">
        <v>0.14499999999999999</v>
      </c>
      <c r="L2523" s="33">
        <v>0.2175</v>
      </c>
      <c r="N2523" s="1"/>
    </row>
    <row r="2524" spans="1:15" x14ac:dyDescent="0.2">
      <c r="G2524" s="64" t="str">
        <f>N2525&amp;";"&amp;N2526&amp;";"&amp;O2527&amp;";"&amp;O2528&amp;";"&amp;O2529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524" s="27"/>
      <c r="L2524" s="27"/>
      <c r="M2524" s="20" t="s">
        <v>7</v>
      </c>
      <c r="N2524" s="1"/>
    </row>
    <row r="2525" spans="1:15" x14ac:dyDescent="0.2">
      <c r="K2525" s="27"/>
      <c r="L2525" s="27"/>
      <c r="N2525" s="1" t="s">
        <v>92</v>
      </c>
    </row>
    <row r="2526" spans="1:15" x14ac:dyDescent="0.2">
      <c r="K2526" s="27"/>
      <c r="L2526" s="27"/>
      <c r="N2526" s="20" t="s">
        <v>94</v>
      </c>
    </row>
    <row r="2527" spans="1:15" x14ac:dyDescent="0.2">
      <c r="K2527" s="27"/>
      <c r="L2527" s="27"/>
      <c r="N2527" s="1"/>
      <c r="O2527" s="64" t="s">
        <v>216</v>
      </c>
    </row>
    <row r="2528" spans="1:15" s="64" customFormat="1" x14ac:dyDescent="0.2">
      <c r="K2528" s="43"/>
      <c r="L2528" s="43"/>
      <c r="N2528" s="1"/>
      <c r="O2528" s="64" t="s">
        <v>217</v>
      </c>
    </row>
    <row r="2529" spans="7:15" x14ac:dyDescent="0.2">
      <c r="K2529" s="27"/>
      <c r="L2529" s="27"/>
      <c r="N2529" s="1"/>
      <c r="O2529" s="20" t="s">
        <v>95</v>
      </c>
    </row>
    <row r="2530" spans="7:15" x14ac:dyDescent="0.2">
      <c r="K2530" s="33">
        <v>0.2175</v>
      </c>
      <c r="L2530" s="33">
        <v>0.28999999999999998</v>
      </c>
      <c r="N2530" s="1"/>
    </row>
    <row r="2531" spans="7:15" x14ac:dyDescent="0.2">
      <c r="G2531" s="64" t="str">
        <f>N2532&amp;";"&amp;N2533&amp;";"&amp;O2534&amp;";"&amp;O2535&amp;";"&amp;O2536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531" s="27"/>
      <c r="L2531" s="27"/>
      <c r="M2531" s="20" t="s">
        <v>8</v>
      </c>
      <c r="N2531" s="1"/>
    </row>
    <row r="2532" spans="7:15" x14ac:dyDescent="0.2">
      <c r="K2532" s="27"/>
      <c r="L2532" s="27"/>
      <c r="N2532" s="1" t="s">
        <v>92</v>
      </c>
    </row>
    <row r="2533" spans="7:15" x14ac:dyDescent="0.2">
      <c r="K2533" s="27"/>
      <c r="L2533" s="27"/>
      <c r="N2533" s="20" t="s">
        <v>94</v>
      </c>
    </row>
    <row r="2534" spans="7:15" x14ac:dyDescent="0.2">
      <c r="K2534" s="27"/>
      <c r="L2534" s="27"/>
      <c r="N2534" s="1"/>
      <c r="O2534" s="64" t="s">
        <v>216</v>
      </c>
    </row>
    <row r="2535" spans="7:15" s="64" customFormat="1" x14ac:dyDescent="0.2">
      <c r="K2535" s="43"/>
      <c r="L2535" s="43"/>
      <c r="N2535" s="1"/>
      <c r="O2535" s="64" t="s">
        <v>217</v>
      </c>
    </row>
    <row r="2536" spans="7:15" x14ac:dyDescent="0.2">
      <c r="K2536" s="27"/>
      <c r="L2536" s="27"/>
      <c r="N2536" s="1"/>
      <c r="O2536" s="20" t="s">
        <v>95</v>
      </c>
    </row>
    <row r="2537" spans="7:15" x14ac:dyDescent="0.2">
      <c r="K2537" s="33">
        <v>0.28999999999999998</v>
      </c>
      <c r="L2537" s="33">
        <v>1.5</v>
      </c>
      <c r="N2537" s="1"/>
    </row>
    <row r="2538" spans="7:15" x14ac:dyDescent="0.2">
      <c r="G2538" s="64" t="str">
        <f>N2539&amp;";"&amp;N2540&amp;";"&amp;O2541&amp;";"&amp;O2542&amp;";"&amp;O2543</f>
        <v>Good Level;;;;</v>
      </c>
      <c r="K2538" s="27"/>
      <c r="L2538" s="27"/>
      <c r="M2538" s="20" t="s">
        <v>9</v>
      </c>
      <c r="N2538" s="1"/>
    </row>
    <row r="2539" spans="7:15" x14ac:dyDescent="0.2">
      <c r="K2539" s="27"/>
      <c r="L2539" s="27"/>
      <c r="N2539" s="1" t="s">
        <v>62</v>
      </c>
    </row>
    <row r="2540" spans="7:15" ht="13.5" customHeight="1" x14ac:dyDescent="0.2">
      <c r="K2540" s="27">
        <v>1.5</v>
      </c>
      <c r="L2540" s="27"/>
      <c r="N2540" s="1"/>
    </row>
    <row r="2541" spans="7:15" x14ac:dyDescent="0.2">
      <c r="G2541" s="64" t="str">
        <f>N2542&amp;";"&amp;N2543&amp;";"&amp;O2544&amp;";"&amp;O2545&amp;";"&amp;O2546</f>
        <v>Unusually high level for potato crop.;;;;</v>
      </c>
      <c r="K2541" s="27"/>
      <c r="L2541" s="27"/>
      <c r="M2541" s="20" t="s">
        <v>10</v>
      </c>
      <c r="N2541" s="1"/>
    </row>
    <row r="2542" spans="7:15" x14ac:dyDescent="0.2">
      <c r="G2542" s="64"/>
      <c r="K2542" s="27"/>
      <c r="L2542" s="27"/>
      <c r="N2542" s="1" t="s">
        <v>93</v>
      </c>
    </row>
    <row r="2543" spans="7:15" x14ac:dyDescent="0.2">
      <c r="K2543" s="27" t="s">
        <v>5</v>
      </c>
      <c r="L2543" s="27"/>
      <c r="N2543" s="1"/>
    </row>
    <row r="2544" spans="7:15" x14ac:dyDescent="0.2">
      <c r="G2544" s="64" t="str">
        <f>N2545&amp;";"&amp;N2546&amp;";"&amp;O2547&amp;";"&amp;O2548&amp;";"&amp;O2549</f>
        <v>Unusually high level for potato crop.;;;;</v>
      </c>
      <c r="K2544" s="27"/>
      <c r="L2544" s="27"/>
      <c r="M2544" s="20" t="s">
        <v>11</v>
      </c>
      <c r="N2544" s="1"/>
    </row>
    <row r="2545" spans="1:14" x14ac:dyDescent="0.2">
      <c r="N2545" s="1" t="s">
        <v>93</v>
      </c>
    </row>
    <row r="2546" spans="1:14" x14ac:dyDescent="0.2">
      <c r="A2546" s="64" t="str">
        <f>G2549</f>
        <v>;;;;</v>
      </c>
      <c r="B2546" s="64" t="str">
        <f>G2551</f>
        <v>;;;;</v>
      </c>
      <c r="C2546" s="64" t="str">
        <f>G2553</f>
        <v>;;;;</v>
      </c>
      <c r="D2546" s="64" t="str">
        <f>G2555</f>
        <v>;;;;</v>
      </c>
      <c r="E2546" s="64" t="str">
        <f>G2557</f>
        <v>;;;;</v>
      </c>
      <c r="F2546" s="64" t="str">
        <f>G2559</f>
        <v>;;;;</v>
      </c>
      <c r="I2546" s="20" t="s">
        <v>13</v>
      </c>
    </row>
    <row r="2547" spans="1:14" x14ac:dyDescent="0.2">
      <c r="J2547" s="20" t="s">
        <v>14</v>
      </c>
    </row>
    <row r="2548" spans="1:14" x14ac:dyDescent="0.2">
      <c r="K2548" s="27">
        <v>30</v>
      </c>
      <c r="L2548" s="27"/>
    </row>
    <row r="2549" spans="1:14" x14ac:dyDescent="0.2">
      <c r="G2549" s="64" t="str">
        <f>N2550&amp;";"&amp;N2551&amp;";"&amp;O2552&amp;";"&amp;O2553&amp;";"&amp;O2554</f>
        <v>;;;;</v>
      </c>
      <c r="K2549" s="27"/>
      <c r="L2549" s="27"/>
      <c r="M2549" s="20" t="s">
        <v>6</v>
      </c>
    </row>
    <row r="2550" spans="1:14" x14ac:dyDescent="0.2">
      <c r="K2550" s="33">
        <v>30</v>
      </c>
      <c r="L2550" s="33">
        <v>45</v>
      </c>
    </row>
    <row r="2551" spans="1:14" x14ac:dyDescent="0.2">
      <c r="G2551" s="64" t="str">
        <f>N2552&amp;";"&amp;N2553&amp;";"&amp;O2554&amp;";"&amp;O2555&amp;";"&amp;O2556</f>
        <v>;;;;</v>
      </c>
      <c r="K2551" s="27"/>
      <c r="L2551" s="27"/>
      <c r="M2551" s="20" t="s">
        <v>7</v>
      </c>
    </row>
    <row r="2552" spans="1:14" x14ac:dyDescent="0.2">
      <c r="K2552" s="33">
        <v>45</v>
      </c>
      <c r="L2552" s="33">
        <v>60</v>
      </c>
    </row>
    <row r="2553" spans="1:14" x14ac:dyDescent="0.2">
      <c r="G2553" s="64" t="str">
        <f>N2554&amp;";"&amp;N2555&amp;";"&amp;O2556&amp;";"&amp;O2557&amp;";"&amp;O2558</f>
        <v>;;;;</v>
      </c>
      <c r="K2553" s="27"/>
      <c r="L2553" s="27"/>
      <c r="M2553" s="20" t="s">
        <v>8</v>
      </c>
    </row>
    <row r="2554" spans="1:14" x14ac:dyDescent="0.2">
      <c r="K2554" s="33">
        <v>60</v>
      </c>
      <c r="L2554" s="33">
        <v>400</v>
      </c>
    </row>
    <row r="2555" spans="1:14" x14ac:dyDescent="0.2">
      <c r="G2555" s="64" t="str">
        <f>N2556&amp;";"&amp;N2557&amp;";"&amp;O2558&amp;";"&amp;O2559&amp;";"&amp;O2560</f>
        <v>;;;;</v>
      </c>
      <c r="K2555" s="27"/>
      <c r="L2555" s="27"/>
      <c r="M2555" s="20" t="s">
        <v>9</v>
      </c>
    </row>
    <row r="2556" spans="1:14" x14ac:dyDescent="0.2">
      <c r="K2556" s="27">
        <v>400</v>
      </c>
      <c r="L2556" s="27"/>
    </row>
    <row r="2557" spans="1:14" x14ac:dyDescent="0.2">
      <c r="G2557" s="64" t="str">
        <f>N2558&amp;";"&amp;N2559&amp;";"&amp;O2560&amp;";"&amp;O2561&amp;";"&amp;O2562</f>
        <v>;;;;</v>
      </c>
      <c r="K2557" s="27"/>
      <c r="L2557" s="27"/>
      <c r="M2557" s="20" t="s">
        <v>10</v>
      </c>
    </row>
    <row r="2558" spans="1:14" x14ac:dyDescent="0.2">
      <c r="K2558" s="27" t="s">
        <v>5</v>
      </c>
      <c r="L2558" s="27"/>
    </row>
    <row r="2559" spans="1:14" x14ac:dyDescent="0.2">
      <c r="G2559" s="64" t="str">
        <f>N2560&amp;";"&amp;N2561&amp;";"&amp;O2562&amp;";"&amp;O2563&amp;";"&amp;O2564</f>
        <v>;;;;</v>
      </c>
      <c r="K2559" s="27"/>
      <c r="L2559" s="27"/>
      <c r="M2559" s="20" t="s">
        <v>11</v>
      </c>
    </row>
    <row r="2560" spans="1:14" x14ac:dyDescent="0.2">
      <c r="A2560" s="64" t="str">
        <f>G2563</f>
        <v>;;;;</v>
      </c>
      <c r="B2560" s="64" t="str">
        <f>G2565</f>
        <v>;;;;</v>
      </c>
      <c r="C2560" s="64" t="str">
        <f>G2567</f>
        <v>;;;;</v>
      </c>
      <c r="D2560" s="64" t="str">
        <f>G2569</f>
        <v>;;;;</v>
      </c>
      <c r="E2560" s="64" t="str">
        <f>G2571</f>
        <v>;;;;</v>
      </c>
      <c r="F2560" s="64" t="str">
        <f>G2573</f>
        <v>;;;;</v>
      </c>
      <c r="I2560" s="20" t="s">
        <v>15</v>
      </c>
    </row>
    <row r="2561" spans="1:13" x14ac:dyDescent="0.2">
      <c r="J2561" s="20" t="s">
        <v>14</v>
      </c>
    </row>
    <row r="2562" spans="1:13" x14ac:dyDescent="0.2">
      <c r="K2562" s="27">
        <v>14.5</v>
      </c>
      <c r="L2562" s="27"/>
    </row>
    <row r="2563" spans="1:13" x14ac:dyDescent="0.2">
      <c r="G2563" s="64" t="str">
        <f>N2564&amp;";"&amp;N2565&amp;";"&amp;O2566&amp;";"&amp;O2567&amp;";"&amp;O2568</f>
        <v>;;;;</v>
      </c>
      <c r="K2563" s="27"/>
      <c r="L2563" s="27"/>
      <c r="M2563" s="20" t="s">
        <v>6</v>
      </c>
    </row>
    <row r="2564" spans="1:13" x14ac:dyDescent="0.2">
      <c r="K2564" s="33">
        <v>14.5</v>
      </c>
      <c r="L2564" s="33">
        <v>21.75</v>
      </c>
    </row>
    <row r="2565" spans="1:13" x14ac:dyDescent="0.2">
      <c r="G2565" s="64" t="str">
        <f>N2566&amp;";"&amp;N2567&amp;";"&amp;O2568&amp;";"&amp;O2569&amp;";"&amp;O2570</f>
        <v>;;;;</v>
      </c>
      <c r="K2565" s="27"/>
      <c r="L2565" s="27"/>
      <c r="M2565" s="20" t="s">
        <v>7</v>
      </c>
    </row>
    <row r="2566" spans="1:13" x14ac:dyDescent="0.2">
      <c r="K2566" s="33">
        <v>21.75</v>
      </c>
      <c r="L2566" s="33">
        <v>29</v>
      </c>
    </row>
    <row r="2567" spans="1:13" x14ac:dyDescent="0.2">
      <c r="G2567" s="64" t="str">
        <f>N2568&amp;";"&amp;N2569&amp;";"&amp;O2570&amp;";"&amp;O2571&amp;";"&amp;O2572</f>
        <v>;;;;</v>
      </c>
      <c r="K2567" s="27"/>
      <c r="L2567" s="27"/>
      <c r="M2567" s="20" t="s">
        <v>8</v>
      </c>
    </row>
    <row r="2568" spans="1:13" x14ac:dyDescent="0.2">
      <c r="K2568" s="33">
        <v>29</v>
      </c>
      <c r="L2568" s="33">
        <v>80</v>
      </c>
    </row>
    <row r="2569" spans="1:13" x14ac:dyDescent="0.2">
      <c r="G2569" s="64" t="str">
        <f>N2570&amp;";"&amp;N2571&amp;";"&amp;O2572&amp;";"&amp;O2573&amp;";"&amp;O2574</f>
        <v>;;;;</v>
      </c>
      <c r="K2569" s="27"/>
      <c r="L2569" s="27"/>
      <c r="M2569" s="20" t="s">
        <v>9</v>
      </c>
    </row>
    <row r="2570" spans="1:13" x14ac:dyDescent="0.2">
      <c r="K2570" s="27">
        <v>80</v>
      </c>
      <c r="L2570" s="27"/>
    </row>
    <row r="2571" spans="1:13" x14ac:dyDescent="0.2">
      <c r="G2571" s="64" t="str">
        <f>N2572&amp;";"&amp;N2573&amp;";"&amp;O2574&amp;";"&amp;O2575&amp;";"&amp;O2576</f>
        <v>;;;;</v>
      </c>
      <c r="K2571" s="27"/>
      <c r="L2571" s="27"/>
      <c r="M2571" s="20" t="s">
        <v>10</v>
      </c>
    </row>
    <row r="2572" spans="1:13" x14ac:dyDescent="0.2">
      <c r="K2572" s="27" t="s">
        <v>5</v>
      </c>
      <c r="L2572" s="27"/>
    </row>
    <row r="2573" spans="1:13" x14ac:dyDescent="0.2">
      <c r="G2573" s="64" t="str">
        <f>N2574&amp;";"&amp;N2575&amp;";"&amp;O2576&amp;";"&amp;O2577&amp;";"&amp;O2578</f>
        <v>;;;;</v>
      </c>
      <c r="K2573" s="27"/>
      <c r="L2573" s="27"/>
      <c r="M2573" s="20" t="s">
        <v>11</v>
      </c>
    </row>
    <row r="2574" spans="1:13" x14ac:dyDescent="0.2">
      <c r="A2574" s="64" t="str">
        <f>G2577</f>
        <v>;;;;</v>
      </c>
      <c r="B2574" s="64" t="str">
        <f>G2579</f>
        <v>;;;;</v>
      </c>
      <c r="C2574" s="64" t="str">
        <f>G2581</f>
        <v>;;;;</v>
      </c>
      <c r="D2574" s="64" t="str">
        <f>G2583</f>
        <v>;;;;</v>
      </c>
      <c r="E2574" s="64" t="str">
        <f>G2585</f>
        <v>;;;;</v>
      </c>
      <c r="F2574" s="64" t="str">
        <f>G2587</f>
        <v>;;;;</v>
      </c>
      <c r="I2574" s="20" t="s">
        <v>16</v>
      </c>
      <c r="K2574" s="27"/>
      <c r="L2574" s="27"/>
    </row>
    <row r="2575" spans="1:13" x14ac:dyDescent="0.2">
      <c r="F2575" s="64"/>
      <c r="J2575" s="20" t="s">
        <v>14</v>
      </c>
      <c r="K2575" s="27"/>
      <c r="L2575" s="27"/>
    </row>
    <row r="2576" spans="1:13" x14ac:dyDescent="0.2">
      <c r="K2576" s="27">
        <v>4</v>
      </c>
      <c r="L2576" s="27"/>
      <c r="M2576" s="27"/>
    </row>
    <row r="2577" spans="1:14" x14ac:dyDescent="0.2">
      <c r="G2577" s="64" t="str">
        <f>N2578&amp;";"&amp;N2579&amp;";"&amp;O2580&amp;";"&amp;O2581&amp;";"&amp;O2582</f>
        <v>;;;;</v>
      </c>
      <c r="K2577" s="27"/>
      <c r="L2577" s="27"/>
      <c r="M2577" s="27" t="s">
        <v>6</v>
      </c>
    </row>
    <row r="2578" spans="1:14" x14ac:dyDescent="0.2">
      <c r="K2578" s="33">
        <v>4</v>
      </c>
      <c r="L2578" s="33">
        <v>6</v>
      </c>
      <c r="M2578" s="27"/>
    </row>
    <row r="2579" spans="1:14" x14ac:dyDescent="0.2">
      <c r="G2579" s="64" t="str">
        <f>N2580&amp;";"&amp;N2581&amp;";"&amp;O2582&amp;";"&amp;O2583&amp;";"&amp;O2584</f>
        <v>;;;;</v>
      </c>
      <c r="K2579" s="27"/>
      <c r="L2579" s="27"/>
      <c r="M2579" s="27" t="s">
        <v>7</v>
      </c>
    </row>
    <row r="2580" spans="1:14" x14ac:dyDescent="0.2">
      <c r="K2580" s="33">
        <v>6</v>
      </c>
      <c r="L2580" s="33">
        <v>8</v>
      </c>
      <c r="M2580" s="27"/>
    </row>
    <row r="2581" spans="1:14" x14ac:dyDescent="0.2">
      <c r="G2581" s="64" t="str">
        <f>N2582&amp;";"&amp;N2583&amp;";"&amp;O2584&amp;";"&amp;O2585&amp;";"&amp;O2586</f>
        <v>;;;;</v>
      </c>
      <c r="K2581" s="27"/>
      <c r="L2581" s="27"/>
      <c r="M2581" s="27" t="s">
        <v>8</v>
      </c>
    </row>
    <row r="2582" spans="1:14" x14ac:dyDescent="0.2">
      <c r="K2582" s="33">
        <v>8</v>
      </c>
      <c r="L2582" s="33">
        <v>25</v>
      </c>
      <c r="M2582" s="27"/>
    </row>
    <row r="2583" spans="1:14" x14ac:dyDescent="0.2">
      <c r="G2583" s="64" t="str">
        <f>N2584&amp;";"&amp;N2585&amp;";"&amp;O2586&amp;";"&amp;O2587&amp;";"&amp;O2588</f>
        <v>;;;;</v>
      </c>
      <c r="K2583" s="27"/>
      <c r="L2583" s="27"/>
      <c r="M2583" s="27" t="s">
        <v>9</v>
      </c>
    </row>
    <row r="2584" spans="1:14" x14ac:dyDescent="0.2">
      <c r="K2584" s="27">
        <v>25</v>
      </c>
      <c r="L2584" s="27"/>
      <c r="M2584" s="27"/>
    </row>
    <row r="2585" spans="1:14" x14ac:dyDescent="0.2">
      <c r="G2585" s="64" t="str">
        <f>N2586&amp;";"&amp;N2587&amp;";"&amp;O2588&amp;";"&amp;O2589&amp;";"&amp;O2590</f>
        <v>;;;;</v>
      </c>
      <c r="K2585" s="27"/>
      <c r="L2585" s="27"/>
      <c r="M2585" s="27" t="s">
        <v>10</v>
      </c>
    </row>
    <row r="2586" spans="1:14" x14ac:dyDescent="0.2">
      <c r="K2586" s="27" t="s">
        <v>5</v>
      </c>
      <c r="L2586" s="27"/>
      <c r="M2586" s="27"/>
    </row>
    <row r="2587" spans="1:14" x14ac:dyDescent="0.2">
      <c r="G2587" s="64" t="str">
        <f>N2588&amp;";"&amp;N2589&amp;";"&amp;O2590&amp;";"&amp;O2591&amp;";"&amp;O2592</f>
        <v>;;;;</v>
      </c>
      <c r="M2587" s="20" t="s">
        <v>11</v>
      </c>
    </row>
    <row r="2588" spans="1:14" x14ac:dyDescent="0.2">
      <c r="A2588" s="64" t="str">
        <f>G2591</f>
        <v>Low priority on this crop.;;;;</v>
      </c>
      <c r="B2588" s="64" t="str">
        <f>G2594</f>
        <v>Low priority on this crop.;;;;</v>
      </c>
      <c r="C2588" s="64" t="str">
        <f>G2597</f>
        <v>Low priority on this crop.;;;;</v>
      </c>
      <c r="D2588" s="64" t="str">
        <f>G2600</f>
        <v>Good level;;;;</v>
      </c>
      <c r="E2588" s="64" t="str">
        <f>G2603</f>
        <v>Unusually high level for this crop.;;;;</v>
      </c>
      <c r="F2588" s="20" t="str">
        <f>G2606</f>
        <v>Unusually high level for this crop.;;;;</v>
      </c>
      <c r="I2588" s="20" t="s">
        <v>17</v>
      </c>
    </row>
    <row r="2589" spans="1:14" x14ac:dyDescent="0.2">
      <c r="J2589" s="20" t="s">
        <v>14</v>
      </c>
    </row>
    <row r="2590" spans="1:14" x14ac:dyDescent="0.2">
      <c r="K2590" s="27">
        <v>19.5</v>
      </c>
      <c r="L2590" s="27"/>
    </row>
    <row r="2591" spans="1:14" x14ac:dyDescent="0.2">
      <c r="G2591" s="64" t="str">
        <f>N2592&amp;";"&amp;N2593&amp;";"&amp;O2594&amp;";"&amp;O2595&amp;";"&amp;O2596</f>
        <v>Low priority on this crop.;;;;</v>
      </c>
      <c r="K2591" s="27"/>
      <c r="L2591" s="27"/>
      <c r="M2591" s="20" t="s">
        <v>6</v>
      </c>
      <c r="N2591" s="1"/>
    </row>
    <row r="2592" spans="1:14" x14ac:dyDescent="0.2">
      <c r="K2592" s="27"/>
      <c r="L2592" s="27"/>
      <c r="N2592" s="1" t="s">
        <v>91</v>
      </c>
    </row>
    <row r="2593" spans="1:14" x14ac:dyDescent="0.2">
      <c r="K2593" s="33">
        <v>49.5</v>
      </c>
      <c r="L2593" s="33">
        <v>74.25</v>
      </c>
      <c r="N2593" s="1"/>
    </row>
    <row r="2594" spans="1:14" x14ac:dyDescent="0.2">
      <c r="G2594" s="64" t="str">
        <f>N2595&amp;";"&amp;N2596&amp;";"&amp;O2597&amp;";"&amp;O2598&amp;";"&amp;O2599</f>
        <v>Low priority on this crop.;;;;</v>
      </c>
      <c r="K2594" s="27"/>
      <c r="L2594" s="27"/>
      <c r="M2594" s="20" t="s">
        <v>7</v>
      </c>
      <c r="N2594" s="1"/>
    </row>
    <row r="2595" spans="1:14" x14ac:dyDescent="0.2">
      <c r="K2595" s="27"/>
      <c r="L2595" s="27"/>
      <c r="N2595" s="1" t="s">
        <v>91</v>
      </c>
    </row>
    <row r="2596" spans="1:14" x14ac:dyDescent="0.2">
      <c r="K2596" s="33">
        <v>74.25</v>
      </c>
      <c r="L2596" s="33">
        <v>99</v>
      </c>
      <c r="N2596" s="1"/>
    </row>
    <row r="2597" spans="1:14" x14ac:dyDescent="0.2">
      <c r="G2597" s="64" t="str">
        <f>N2598&amp;";"&amp;N2599&amp;";"&amp;O2600&amp;";"&amp;O2601&amp;";"&amp;O2602</f>
        <v>Low priority on this crop.;;;;</v>
      </c>
      <c r="K2597" s="27"/>
      <c r="L2597" s="27"/>
      <c r="M2597" s="20" t="s">
        <v>8</v>
      </c>
      <c r="N2597" s="1"/>
    </row>
    <row r="2598" spans="1:14" x14ac:dyDescent="0.2">
      <c r="K2598" s="27"/>
      <c r="L2598" s="27"/>
      <c r="N2598" s="1" t="s">
        <v>91</v>
      </c>
    </row>
    <row r="2599" spans="1:14" x14ac:dyDescent="0.2">
      <c r="K2599" s="33">
        <v>99</v>
      </c>
      <c r="L2599" s="33">
        <v>350</v>
      </c>
      <c r="N2599" s="1"/>
    </row>
    <row r="2600" spans="1:14" x14ac:dyDescent="0.2">
      <c r="G2600" s="64" t="str">
        <f>N2601&amp;";"&amp;N2602&amp;";"&amp;O2603&amp;";"&amp;O2604&amp;";"&amp;O2605</f>
        <v>Good level;;;;</v>
      </c>
      <c r="K2600" s="27"/>
      <c r="L2600" s="27"/>
      <c r="M2600" s="20" t="s">
        <v>9</v>
      </c>
      <c r="N2600" s="1"/>
    </row>
    <row r="2601" spans="1:14" x14ac:dyDescent="0.2">
      <c r="K2601" s="27"/>
      <c r="L2601" s="27"/>
      <c r="N2601" s="1" t="s">
        <v>63</v>
      </c>
    </row>
    <row r="2602" spans="1:14" x14ac:dyDescent="0.2">
      <c r="K2602" s="27">
        <v>350</v>
      </c>
      <c r="L2602" s="27"/>
      <c r="N2602" s="1"/>
    </row>
    <row r="2603" spans="1:14" x14ac:dyDescent="0.2">
      <c r="G2603" s="64" t="str">
        <f>N2604&amp;";"&amp;N2605&amp;";"&amp;O2606&amp;";"&amp;O2607&amp;";"&amp;O2608</f>
        <v>Unusually high level for this crop.;;;;</v>
      </c>
      <c r="K2603" s="27"/>
      <c r="L2603" s="27"/>
      <c r="M2603" s="20" t="s">
        <v>10</v>
      </c>
      <c r="N2603" s="1"/>
    </row>
    <row r="2604" spans="1:14" x14ac:dyDescent="0.2">
      <c r="K2604" s="27"/>
      <c r="L2604" s="27"/>
      <c r="N2604" s="1" t="s">
        <v>90</v>
      </c>
    </row>
    <row r="2605" spans="1:14" x14ac:dyDescent="0.2">
      <c r="K2605" s="27" t="s">
        <v>5</v>
      </c>
      <c r="L2605" s="27"/>
      <c r="N2605" s="1"/>
    </row>
    <row r="2606" spans="1:14" x14ac:dyDescent="0.2">
      <c r="G2606" s="64" t="str">
        <f>N2607&amp;";"&amp;N2608&amp;";"&amp;O2609&amp;";"&amp;O2610&amp;";"&amp;O2611</f>
        <v>Unusually high level for this crop.;;;;</v>
      </c>
      <c r="K2606" s="27"/>
      <c r="L2606" s="27"/>
      <c r="M2606" s="20" t="s">
        <v>11</v>
      </c>
      <c r="N2606" s="1"/>
    </row>
    <row r="2607" spans="1:14" x14ac:dyDescent="0.2">
      <c r="K2607" s="27"/>
      <c r="L2607" s="27"/>
      <c r="N2607" s="1" t="s">
        <v>90</v>
      </c>
    </row>
    <row r="2608" spans="1:14" x14ac:dyDescent="0.2">
      <c r="A2608" s="64" t="str">
        <f>G2611</f>
        <v>Normal Level;;;;</v>
      </c>
      <c r="B2608" s="64" t="str">
        <f>G2614</f>
        <v>Normal Level;;;;</v>
      </c>
      <c r="C2608" s="64" t="str">
        <f>G2617</f>
        <v>Normal Level;;;;</v>
      </c>
      <c r="D2608" s="64" t="str">
        <f>G2620</f>
        <v>Good level;;;;</v>
      </c>
      <c r="E2608" s="64" t="str">
        <f>G2623</f>
        <v>Unusually high level for this crop.;;;;</v>
      </c>
      <c r="F2608" s="64" t="str">
        <f>G2626</f>
        <v>Unusually high level for this crop.;;;;</v>
      </c>
      <c r="I2608" s="20" t="s">
        <v>18</v>
      </c>
    </row>
    <row r="2609" spans="7:14" x14ac:dyDescent="0.2">
      <c r="J2609" s="20" t="s">
        <v>4</v>
      </c>
    </row>
    <row r="2610" spans="7:14" x14ac:dyDescent="0.2">
      <c r="K2610" s="20">
        <v>0</v>
      </c>
    </row>
    <row r="2611" spans="7:14" x14ac:dyDescent="0.2">
      <c r="G2611" s="64" t="str">
        <f>N2612&amp;";"&amp;N2613&amp;";"&amp;O2614&amp;";"&amp;O2615&amp;";"&amp;O2616</f>
        <v>Normal Level;;;;</v>
      </c>
      <c r="M2611" s="20" t="s">
        <v>6</v>
      </c>
    </row>
    <row r="2612" spans="7:14" x14ac:dyDescent="0.2">
      <c r="N2612" s="1" t="s">
        <v>86</v>
      </c>
    </row>
    <row r="2613" spans="7:14" x14ac:dyDescent="0.2">
      <c r="K2613" s="20">
        <v>0</v>
      </c>
      <c r="N2613" s="1"/>
    </row>
    <row r="2614" spans="7:14" x14ac:dyDescent="0.2">
      <c r="G2614" s="64" t="str">
        <f>N2615&amp;";"&amp;N2616&amp;";"&amp;O2617&amp;";"&amp;O2618&amp;";"&amp;O2619</f>
        <v>Normal Level;;;;</v>
      </c>
      <c r="M2614" s="20" t="s">
        <v>7</v>
      </c>
      <c r="N2614" s="1"/>
    </row>
    <row r="2615" spans="7:14" x14ac:dyDescent="0.2">
      <c r="N2615" s="1" t="s">
        <v>86</v>
      </c>
    </row>
    <row r="2616" spans="7:14" x14ac:dyDescent="0.2">
      <c r="K2616" s="20">
        <v>0</v>
      </c>
      <c r="N2616" s="1"/>
    </row>
    <row r="2617" spans="7:14" x14ac:dyDescent="0.2">
      <c r="G2617" s="64" t="str">
        <f>N2618&amp;";"&amp;N2619&amp;";"&amp;O2620&amp;";"&amp;O2621&amp;";"&amp;O2622</f>
        <v>Normal Level;;;;</v>
      </c>
      <c r="M2617" s="20" t="s">
        <v>8</v>
      </c>
      <c r="N2617" s="1"/>
    </row>
    <row r="2618" spans="7:14" x14ac:dyDescent="0.2">
      <c r="N2618" s="1" t="s">
        <v>86</v>
      </c>
    </row>
    <row r="2619" spans="7:14" x14ac:dyDescent="0.2">
      <c r="K2619" s="31">
        <v>0</v>
      </c>
      <c r="L2619" s="32">
        <v>0.1</v>
      </c>
      <c r="N2619" s="1"/>
    </row>
    <row r="2620" spans="7:14" x14ac:dyDescent="0.2">
      <c r="G2620" s="64" t="str">
        <f>N2621&amp;";"&amp;N2622&amp;";"&amp;O2623&amp;";"&amp;O2624&amp;";"&amp;O2625</f>
        <v>Good level;;;;</v>
      </c>
      <c r="M2620" s="20" t="s">
        <v>9</v>
      </c>
      <c r="N2620" s="1"/>
    </row>
    <row r="2621" spans="7:14" x14ac:dyDescent="0.2">
      <c r="N2621" s="1" t="s">
        <v>63</v>
      </c>
    </row>
    <row r="2622" spans="7:14" x14ac:dyDescent="0.2">
      <c r="K2622" s="20">
        <v>0.1</v>
      </c>
      <c r="N2622" s="1"/>
    </row>
    <row r="2623" spans="7:14" x14ac:dyDescent="0.2">
      <c r="G2623" s="64" t="str">
        <f>N2624&amp;";"&amp;N2625&amp;";"&amp;O2626&amp;";"&amp;O2627&amp;";"&amp;O2628</f>
        <v>Unusually high level for this crop.;;;;</v>
      </c>
      <c r="M2623" s="20" t="s">
        <v>10</v>
      </c>
      <c r="N2623" s="1"/>
    </row>
    <row r="2624" spans="7:14" x14ac:dyDescent="0.2">
      <c r="N2624" s="1" t="s">
        <v>90</v>
      </c>
    </row>
    <row r="2625" spans="1:14" x14ac:dyDescent="0.2">
      <c r="K2625" s="20" t="s">
        <v>5</v>
      </c>
      <c r="N2625" s="1"/>
    </row>
    <row r="2626" spans="1:14" x14ac:dyDescent="0.2">
      <c r="G2626" s="64" t="str">
        <f>N2627&amp;";"&amp;N2628&amp;";"&amp;O2629&amp;";"&amp;O2630&amp;";"&amp;O2631</f>
        <v>Unusually high level for this crop.;;;;</v>
      </c>
      <c r="M2626" s="20" t="s">
        <v>11</v>
      </c>
      <c r="N2626" s="1"/>
    </row>
    <row r="2627" spans="1:14" x14ac:dyDescent="0.2">
      <c r="N2627" s="1" t="s">
        <v>90</v>
      </c>
    </row>
    <row r="2628" spans="1:14" x14ac:dyDescent="0.2">
      <c r="A2628" s="64" t="str">
        <f>G2631</f>
        <v>;;;;</v>
      </c>
      <c r="B2628" s="64" t="str">
        <f>G2633</f>
        <v>;;;;</v>
      </c>
      <c r="C2628" s="64" t="str">
        <f>G2635</f>
        <v>;;;;</v>
      </c>
      <c r="D2628" s="64" t="str">
        <f>G2637</f>
        <v>;;;;</v>
      </c>
      <c r="E2628" s="64" t="str">
        <f>G2639</f>
        <v>;;;;</v>
      </c>
      <c r="F2628" s="64" t="str">
        <f>G2641</f>
        <v>;;;;</v>
      </c>
      <c r="I2628" s="20" t="s">
        <v>19</v>
      </c>
    </row>
    <row r="2629" spans="1:14" x14ac:dyDescent="0.2">
      <c r="J2629" s="20" t="s">
        <v>14</v>
      </c>
    </row>
    <row r="2630" spans="1:14" x14ac:dyDescent="0.2">
      <c r="K2630" s="27">
        <v>17</v>
      </c>
      <c r="L2630" s="27"/>
    </row>
    <row r="2631" spans="1:14" x14ac:dyDescent="0.2">
      <c r="G2631" s="64" t="str">
        <f>N2632&amp;";"&amp;N2633&amp;";"&amp;O2634&amp;";"&amp;O2635&amp;";"&amp;O2636</f>
        <v>;;;;</v>
      </c>
      <c r="K2631" s="27"/>
      <c r="L2631" s="27"/>
      <c r="M2631" s="20" t="s">
        <v>6</v>
      </c>
    </row>
    <row r="2632" spans="1:14" x14ac:dyDescent="0.2">
      <c r="K2632" s="33">
        <v>17</v>
      </c>
      <c r="L2632" s="33">
        <v>25.5</v>
      </c>
    </row>
    <row r="2633" spans="1:14" x14ac:dyDescent="0.2">
      <c r="G2633" s="64" t="str">
        <f>N2634&amp;";"&amp;N2635&amp;";"&amp;O2636&amp;";"&amp;O2637&amp;";"&amp;O2638</f>
        <v>;;;;</v>
      </c>
      <c r="K2633" s="27"/>
      <c r="L2633" s="27"/>
      <c r="M2633" s="20" t="s">
        <v>7</v>
      </c>
    </row>
    <row r="2634" spans="1:14" x14ac:dyDescent="0.2">
      <c r="K2634" s="33">
        <v>25.5</v>
      </c>
      <c r="L2634" s="33">
        <v>34</v>
      </c>
    </row>
    <row r="2635" spans="1:14" x14ac:dyDescent="0.2">
      <c r="G2635" s="64" t="str">
        <f>N2636&amp;";"&amp;N2637&amp;";"&amp;O2638&amp;";"&amp;O2639&amp;";"&amp;O2640</f>
        <v>;;;;</v>
      </c>
      <c r="K2635" s="27"/>
      <c r="L2635" s="27"/>
      <c r="M2635" s="20" t="s">
        <v>8</v>
      </c>
    </row>
    <row r="2636" spans="1:14" x14ac:dyDescent="0.2">
      <c r="K2636" s="33">
        <v>34</v>
      </c>
      <c r="L2636" s="33">
        <v>150</v>
      </c>
    </row>
    <row r="2637" spans="1:14" x14ac:dyDescent="0.2">
      <c r="G2637" s="64" t="str">
        <f>N2638&amp;";"&amp;N2639&amp;";"&amp;O2640&amp;";"&amp;O2641&amp;";"&amp;O2642</f>
        <v>;;;;</v>
      </c>
      <c r="K2637" s="27"/>
      <c r="L2637" s="27"/>
      <c r="M2637" s="20" t="s">
        <v>9</v>
      </c>
    </row>
    <row r="2638" spans="1:14" x14ac:dyDescent="0.2">
      <c r="K2638" s="27">
        <v>150</v>
      </c>
      <c r="L2638" s="27"/>
    </row>
    <row r="2639" spans="1:14" x14ac:dyDescent="0.2">
      <c r="G2639" s="64" t="str">
        <f>N2640&amp;";"&amp;N2641&amp;";"&amp;O2642&amp;";"&amp;O2643&amp;";"&amp;O2644</f>
        <v>;;;;</v>
      </c>
      <c r="K2639" s="27"/>
      <c r="L2639" s="27"/>
      <c r="M2639" s="20" t="s">
        <v>10</v>
      </c>
    </row>
    <row r="2640" spans="1:14" x14ac:dyDescent="0.2">
      <c r="K2640" s="27" t="s">
        <v>5</v>
      </c>
      <c r="L2640" s="27"/>
    </row>
    <row r="2641" spans="1:14" x14ac:dyDescent="0.2">
      <c r="G2641" s="64" t="str">
        <f>N2642&amp;";"&amp;N2643&amp;";"&amp;O2644&amp;";"&amp;O2645&amp;";"&amp;O2646</f>
        <v>;;;;</v>
      </c>
      <c r="K2641" s="27"/>
      <c r="L2641" s="27"/>
      <c r="M2641" s="20" t="s">
        <v>11</v>
      </c>
    </row>
    <row r="2642" spans="1:14" x14ac:dyDescent="0.2">
      <c r="A2642" s="64" t="str">
        <f>G2645</f>
        <v>Low sulfur levels can have a negative influence on nitrogen and it's function in the plant. It is important to keep levels in the adequate range.  Consider adding Sulfur to your dry fertilizer program;;;;</v>
      </c>
      <c r="B2642" s="64" t="str">
        <f>G2648</f>
        <v>Low sulfur levels can have a negative influence on nitrogen and it's function in the plant. It is important to keep levels in the adequate range.  Consider adding Sulfur to your dry fertilizer program;;;;</v>
      </c>
      <c r="C2642" s="64" t="str">
        <f>G2651</f>
        <v>Low sulfur levels can have a negative influence on nitrogen and it's function in the plant. It is important to keep levels in the adequate range.  Consider adding Sulfur to your dry fertilizer program;;;;</v>
      </c>
      <c r="D2642" s="64" t="str">
        <f>G2654</f>
        <v>Normal Level;;;;</v>
      </c>
      <c r="E2642" s="64" t="str">
        <f>G2657</f>
        <v>High levels of Sulfur should not create problems for this crop.;;;;</v>
      </c>
      <c r="F2642" s="64" t="str">
        <f>G2660</f>
        <v>High levels of Sulfur should not create problems for this crop.;;;;</v>
      </c>
      <c r="I2642" s="20" t="s">
        <v>20</v>
      </c>
    </row>
    <row r="2643" spans="1:14" x14ac:dyDescent="0.2">
      <c r="J2643" s="20" t="s">
        <v>4</v>
      </c>
    </row>
    <row r="2644" spans="1:14" x14ac:dyDescent="0.2">
      <c r="K2644" s="27">
        <v>8.5000000000000006E-2</v>
      </c>
      <c r="L2644" s="27"/>
    </row>
    <row r="2645" spans="1:14" x14ac:dyDescent="0.2">
      <c r="G2645" s="64" t="str">
        <f>N2646&amp;";"&amp;N2647&amp;";"&amp;O2648&amp;";"&amp;O2649&amp;";"&amp;O2650</f>
        <v>Low sulfur levels can have a negative influence on nitrogen and it's function in the plant. It is important to keep levels in the adequate range.  Consider adding Sulfur to your dry fertilizer program;;;;</v>
      </c>
      <c r="K2645" s="27"/>
      <c r="L2645" s="27"/>
      <c r="M2645" s="20" t="s">
        <v>6</v>
      </c>
    </row>
    <row r="2646" spans="1:14" x14ac:dyDescent="0.2">
      <c r="K2646" s="27"/>
      <c r="L2646" s="27"/>
      <c r="N2646" s="1" t="s">
        <v>88</v>
      </c>
    </row>
    <row r="2647" spans="1:14" x14ac:dyDescent="0.2">
      <c r="K2647" s="33">
        <v>8.5000000000000006E-2</v>
      </c>
      <c r="L2647" s="33">
        <v>0.1275</v>
      </c>
    </row>
    <row r="2648" spans="1:14" x14ac:dyDescent="0.2">
      <c r="G2648" s="64" t="str">
        <f>N2649&amp;";"&amp;N2650&amp;";"&amp;O2651&amp;";"&amp;O2652&amp;";"&amp;O2653</f>
        <v>Low sulfur levels can have a negative influence on nitrogen and it's function in the plant. It is important to keep levels in the adequate range.  Consider adding Sulfur to your dry fertilizer program;;;;</v>
      </c>
      <c r="K2648" s="27"/>
      <c r="L2648" s="27"/>
      <c r="M2648" s="20" t="s">
        <v>7</v>
      </c>
    </row>
    <row r="2649" spans="1:14" x14ac:dyDescent="0.2">
      <c r="K2649" s="27"/>
      <c r="L2649" s="27"/>
      <c r="N2649" s="1" t="s">
        <v>88</v>
      </c>
    </row>
    <row r="2650" spans="1:14" x14ac:dyDescent="0.2">
      <c r="K2650" s="33">
        <v>0.1275</v>
      </c>
      <c r="L2650" s="33">
        <v>0.17</v>
      </c>
    </row>
    <row r="2651" spans="1:14" x14ac:dyDescent="0.2">
      <c r="G2651" s="64" t="str">
        <f>N2652&amp;";"&amp;N2653&amp;";"&amp;O2654&amp;";"&amp;O2655&amp;";"&amp;O2656</f>
        <v>Low sulfur levels can have a negative influence on nitrogen and it's function in the plant. It is important to keep levels in the adequate range.  Consider adding Sulfur to your dry fertilizer program;;;;</v>
      </c>
      <c r="K2651" s="27"/>
      <c r="L2651" s="27"/>
      <c r="M2651" s="20" t="s">
        <v>8</v>
      </c>
    </row>
    <row r="2652" spans="1:14" x14ac:dyDescent="0.2">
      <c r="K2652" s="27"/>
      <c r="L2652" s="27"/>
      <c r="N2652" s="1" t="s">
        <v>88</v>
      </c>
    </row>
    <row r="2653" spans="1:14" x14ac:dyDescent="0.2">
      <c r="K2653" s="33">
        <v>0.17</v>
      </c>
      <c r="L2653" s="33">
        <v>0.45</v>
      </c>
    </row>
    <row r="2654" spans="1:14" x14ac:dyDescent="0.2">
      <c r="G2654" s="64" t="str">
        <f>N2655&amp;";"&amp;N2656&amp;";"&amp;O2657&amp;";"&amp;O2658&amp;";"&amp;O2659</f>
        <v>Normal Level;;;;</v>
      </c>
      <c r="K2654" s="27"/>
      <c r="L2654" s="27"/>
      <c r="M2654" s="20" t="s">
        <v>9</v>
      </c>
    </row>
    <row r="2655" spans="1:14" x14ac:dyDescent="0.2">
      <c r="K2655" s="27"/>
      <c r="L2655" s="27"/>
      <c r="N2655" s="20" t="s">
        <v>86</v>
      </c>
    </row>
    <row r="2656" spans="1:14" x14ac:dyDescent="0.2">
      <c r="K2656" s="27">
        <v>0.45</v>
      </c>
      <c r="L2656" s="27"/>
    </row>
    <row r="2657" spans="1:14" x14ac:dyDescent="0.2">
      <c r="G2657" s="64" t="str">
        <f>N2658&amp;";"&amp;N2659&amp;";"&amp;O2660&amp;";"&amp;O2661&amp;";"&amp;O2662</f>
        <v>High levels of Sulfur should not create problems for this crop.;;;;</v>
      </c>
      <c r="K2657" s="27"/>
      <c r="L2657" s="27"/>
      <c r="M2657" s="20" t="s">
        <v>10</v>
      </c>
    </row>
    <row r="2658" spans="1:14" x14ac:dyDescent="0.2">
      <c r="K2658" s="27"/>
      <c r="L2658" s="27"/>
      <c r="N2658" s="1" t="s">
        <v>89</v>
      </c>
    </row>
    <row r="2659" spans="1:14" x14ac:dyDescent="0.2">
      <c r="K2659" s="27" t="s">
        <v>5</v>
      </c>
      <c r="L2659" s="27"/>
    </row>
    <row r="2660" spans="1:14" x14ac:dyDescent="0.2">
      <c r="G2660" s="64" t="str">
        <f>N2661&amp;";"&amp;N2662&amp;";"&amp;O2663&amp;";"&amp;O2664&amp;";"&amp;O2665</f>
        <v>High levels of Sulfur should not create problems for this crop.;;;;</v>
      </c>
      <c r="M2660" s="20" t="s">
        <v>11</v>
      </c>
    </row>
    <row r="2661" spans="1:14" x14ac:dyDescent="0.2">
      <c r="N2661" s="1" t="s">
        <v>89</v>
      </c>
    </row>
    <row r="2662" spans="1:14" x14ac:dyDescent="0.2">
      <c r="A2662" s="64" t="str">
        <f>G2665</f>
        <v>;;;;</v>
      </c>
      <c r="B2662" s="64" t="str">
        <f>G2667</f>
        <v>;;;;</v>
      </c>
      <c r="C2662" s="64" t="str">
        <f>G2669</f>
        <v>;;;;</v>
      </c>
      <c r="D2662" s="64" t="str">
        <f>G2671</f>
        <v>;;;;</v>
      </c>
      <c r="E2662" s="64" t="str">
        <f>G2673</f>
        <v>;;;;</v>
      </c>
      <c r="F2662" s="64" t="str">
        <f>G2675</f>
        <v>;;;;</v>
      </c>
      <c r="I2662" s="20" t="s">
        <v>21</v>
      </c>
    </row>
    <row r="2663" spans="1:14" x14ac:dyDescent="0.2">
      <c r="J2663" s="20" t="s">
        <v>4</v>
      </c>
    </row>
    <row r="2664" spans="1:14" x14ac:dyDescent="0.2">
      <c r="K2664" s="27">
        <v>0.12</v>
      </c>
      <c r="L2664" s="27"/>
    </row>
    <row r="2665" spans="1:14" x14ac:dyDescent="0.2">
      <c r="G2665" s="64" t="str">
        <f>N2666&amp;";"&amp;N2667&amp;";"&amp;O2668&amp;";"&amp;O2669&amp;";"&amp;O2670</f>
        <v>;;;;</v>
      </c>
      <c r="K2665" s="27"/>
      <c r="L2665" s="27"/>
      <c r="M2665" s="20" t="s">
        <v>6</v>
      </c>
    </row>
    <row r="2666" spans="1:14" x14ac:dyDescent="0.2">
      <c r="K2666" s="33">
        <v>0.12</v>
      </c>
      <c r="L2666" s="33">
        <v>0.18</v>
      </c>
    </row>
    <row r="2667" spans="1:14" x14ac:dyDescent="0.2">
      <c r="G2667" s="64" t="str">
        <f>N2668&amp;";"&amp;N2669&amp;";"&amp;O2670&amp;";"&amp;O2671&amp;";"&amp;O2672</f>
        <v>;;;;</v>
      </c>
      <c r="K2667" s="27"/>
      <c r="L2667" s="27"/>
      <c r="M2667" s="20" t="s">
        <v>7</v>
      </c>
    </row>
    <row r="2668" spans="1:14" x14ac:dyDescent="0.2">
      <c r="K2668" s="33">
        <v>0.18</v>
      </c>
      <c r="L2668" s="33">
        <v>0.24</v>
      </c>
    </row>
    <row r="2669" spans="1:14" x14ac:dyDescent="0.2">
      <c r="G2669" s="64" t="str">
        <f>N2670&amp;";"&amp;N2671&amp;";"&amp;O2672&amp;";"&amp;O2673&amp;";"&amp;O2674</f>
        <v>;;;;</v>
      </c>
      <c r="K2669" s="27"/>
      <c r="L2669" s="27"/>
      <c r="M2669" s="20" t="s">
        <v>8</v>
      </c>
    </row>
    <row r="2670" spans="1:14" x14ac:dyDescent="0.2">
      <c r="K2670" s="33">
        <v>0.24</v>
      </c>
      <c r="L2670" s="33">
        <v>0.45</v>
      </c>
    </row>
    <row r="2671" spans="1:14" x14ac:dyDescent="0.2">
      <c r="G2671" s="64" t="str">
        <f>N2672&amp;";"&amp;N2673&amp;";"&amp;O2674&amp;";"&amp;O2675&amp;";"&amp;O2676</f>
        <v>;;;;</v>
      </c>
      <c r="K2671" s="27"/>
      <c r="L2671" s="27"/>
      <c r="M2671" s="20" t="s">
        <v>9</v>
      </c>
    </row>
    <row r="2672" spans="1:14" x14ac:dyDescent="0.2">
      <c r="K2672" s="27">
        <v>0.45</v>
      </c>
      <c r="L2672" s="27"/>
    </row>
    <row r="2673" spans="1:13" x14ac:dyDescent="0.2">
      <c r="G2673" s="64" t="str">
        <f>N2674&amp;";"&amp;N2675&amp;";"&amp;O2676&amp;";"&amp;O2677&amp;";"&amp;O2678</f>
        <v>;;;;</v>
      </c>
      <c r="K2673" s="27"/>
      <c r="L2673" s="27"/>
      <c r="M2673" s="20" t="s">
        <v>10</v>
      </c>
    </row>
    <row r="2674" spans="1:13" x14ac:dyDescent="0.2">
      <c r="K2674" s="27" t="s">
        <v>5</v>
      </c>
      <c r="L2674" s="27"/>
    </row>
    <row r="2675" spans="1:13" x14ac:dyDescent="0.2">
      <c r="G2675" s="64" t="str">
        <f>N2676&amp;";"&amp;N2677&amp;";"&amp;O2678&amp;";"&amp;O2679&amp;";"&amp;O2680</f>
        <v>;;;;</v>
      </c>
      <c r="K2675" s="27"/>
      <c r="L2675" s="27"/>
      <c r="M2675" s="20" t="s">
        <v>11</v>
      </c>
    </row>
    <row r="2676" spans="1:13" x14ac:dyDescent="0.2">
      <c r="A2676" s="64" t="str">
        <f>G2679</f>
        <v>;;;;</v>
      </c>
      <c r="B2676" s="64" t="str">
        <f>G2681</f>
        <v>;;;;</v>
      </c>
      <c r="C2676" s="64" t="str">
        <f>G2683</f>
        <v>;;;;</v>
      </c>
      <c r="D2676" s="64" t="str">
        <f>G2685</f>
        <v>;;;;</v>
      </c>
      <c r="E2676" s="64" t="str">
        <f>G2687</f>
        <v>;;;;</v>
      </c>
      <c r="F2676" s="64" t="str">
        <f>G2689</f>
        <v>;;;;</v>
      </c>
      <c r="I2676" s="20" t="s">
        <v>22</v>
      </c>
    </row>
    <row r="2677" spans="1:13" x14ac:dyDescent="0.2">
      <c r="J2677" s="20" t="s">
        <v>4</v>
      </c>
    </row>
    <row r="2678" spans="1:13" x14ac:dyDescent="0.2">
      <c r="K2678" s="27">
        <v>4</v>
      </c>
      <c r="L2678" s="27"/>
    </row>
    <row r="2679" spans="1:13" x14ac:dyDescent="0.2">
      <c r="G2679" s="64" t="str">
        <f>N2680&amp;";"&amp;N2681&amp;";"&amp;O2682&amp;";"&amp;O2683&amp;";"&amp;O2684</f>
        <v>;;;;</v>
      </c>
      <c r="K2679" s="27"/>
      <c r="L2679" s="27"/>
      <c r="M2679" s="20" t="s">
        <v>6</v>
      </c>
    </row>
    <row r="2680" spans="1:13" x14ac:dyDescent="0.2">
      <c r="K2680" s="33">
        <v>4</v>
      </c>
      <c r="L2680" s="33">
        <v>6</v>
      </c>
    </row>
    <row r="2681" spans="1:13" x14ac:dyDescent="0.2">
      <c r="G2681" s="64" t="str">
        <f>N2682&amp;";"&amp;N2683&amp;";"&amp;O2684&amp;";"&amp;O2685&amp;";"&amp;O2686</f>
        <v>;;;;</v>
      </c>
      <c r="K2681" s="27"/>
      <c r="L2681" s="27"/>
      <c r="M2681" s="20" t="s">
        <v>7</v>
      </c>
    </row>
    <row r="2682" spans="1:13" x14ac:dyDescent="0.2">
      <c r="K2682" s="33">
        <v>6</v>
      </c>
      <c r="L2682" s="33">
        <v>8</v>
      </c>
    </row>
    <row r="2683" spans="1:13" x14ac:dyDescent="0.2">
      <c r="G2683" s="64" t="str">
        <f>N2684&amp;";"&amp;N2685&amp;";"&amp;O2686&amp;";"&amp;O2687&amp;";"&amp;O2688</f>
        <v>;;;;</v>
      </c>
      <c r="K2683" s="27"/>
      <c r="L2683" s="27"/>
      <c r="M2683" s="20" t="s">
        <v>8</v>
      </c>
    </row>
    <row r="2684" spans="1:13" x14ac:dyDescent="0.2">
      <c r="K2684" s="33">
        <v>8</v>
      </c>
      <c r="L2684" s="33">
        <v>13</v>
      </c>
    </row>
    <row r="2685" spans="1:13" x14ac:dyDescent="0.2">
      <c r="G2685" s="64" t="str">
        <f>N2686&amp;";"&amp;N2687&amp;";"&amp;O2688&amp;";"&amp;O2689&amp;";"&amp;O2690</f>
        <v>;;;;</v>
      </c>
      <c r="K2685" s="27"/>
      <c r="L2685" s="27"/>
      <c r="M2685" s="20" t="s">
        <v>9</v>
      </c>
    </row>
    <row r="2686" spans="1:13" x14ac:dyDescent="0.2">
      <c r="K2686" s="27">
        <v>13</v>
      </c>
      <c r="L2686" s="27"/>
    </row>
    <row r="2687" spans="1:13" x14ac:dyDescent="0.2">
      <c r="G2687" s="64" t="str">
        <f>N2688&amp;";"&amp;N2689&amp;";"&amp;O2690&amp;";"&amp;O2691&amp;";"&amp;O2692</f>
        <v>;;;;</v>
      </c>
      <c r="K2687" s="27"/>
      <c r="L2687" s="27"/>
      <c r="M2687" s="20" t="s">
        <v>10</v>
      </c>
    </row>
    <row r="2688" spans="1:13" x14ac:dyDescent="0.2">
      <c r="K2688" s="27" t="s">
        <v>5</v>
      </c>
      <c r="L2688" s="27"/>
    </row>
    <row r="2689" spans="1:13" x14ac:dyDescent="0.2">
      <c r="G2689" s="64" t="str">
        <f>N2690&amp;";"&amp;N2691&amp;";"&amp;O2692&amp;";"&amp;O2693&amp;";"&amp;O2694</f>
        <v>;;;;</v>
      </c>
      <c r="M2689" s="20" t="s">
        <v>11</v>
      </c>
    </row>
    <row r="2690" spans="1:13" x14ac:dyDescent="0.2">
      <c r="A2690" s="64" t="str">
        <f>G2693</f>
        <v>;;;;</v>
      </c>
      <c r="B2690" s="64" t="str">
        <f>G2695</f>
        <v>;;;;</v>
      </c>
      <c r="C2690" s="64" t="str">
        <f>G2697</f>
        <v>;;;;</v>
      </c>
      <c r="D2690" s="64" t="str">
        <f>G2699</f>
        <v>;;;;</v>
      </c>
      <c r="E2690" s="64" t="str">
        <f>G2701</f>
        <v>;;;;</v>
      </c>
      <c r="F2690" s="64" t="str">
        <f>G2703</f>
        <v>;;;;</v>
      </c>
      <c r="I2690" s="20" t="s">
        <v>23</v>
      </c>
    </row>
    <row r="2691" spans="1:13" x14ac:dyDescent="0.2">
      <c r="J2691" s="20" t="s">
        <v>4</v>
      </c>
    </row>
    <row r="2692" spans="1:13" x14ac:dyDescent="0.2">
      <c r="K2692" s="27">
        <v>1.395</v>
      </c>
      <c r="L2692" s="27"/>
    </row>
    <row r="2693" spans="1:13" x14ac:dyDescent="0.2">
      <c r="G2693" s="64" t="str">
        <f>N2694&amp;";"&amp;N2695&amp;";"&amp;O2696&amp;";"&amp;O2697&amp;";"&amp;O2698</f>
        <v>;;;;</v>
      </c>
      <c r="K2693" s="27"/>
      <c r="L2693" s="27"/>
      <c r="M2693" s="20" t="s">
        <v>6</v>
      </c>
    </row>
    <row r="2694" spans="1:13" x14ac:dyDescent="0.2">
      <c r="K2694" s="33">
        <v>1.395</v>
      </c>
      <c r="L2694" s="33">
        <v>2.0924999999999998</v>
      </c>
    </row>
    <row r="2695" spans="1:13" x14ac:dyDescent="0.2">
      <c r="G2695" s="64" t="str">
        <f>N2696&amp;";"&amp;N2697&amp;";"&amp;O2698&amp;";"&amp;O2699&amp;";"&amp;O2700</f>
        <v>;;;;</v>
      </c>
      <c r="K2695" s="27"/>
      <c r="L2695" s="27"/>
      <c r="M2695" s="20" t="s">
        <v>7</v>
      </c>
    </row>
    <row r="2696" spans="1:13" x14ac:dyDescent="0.2">
      <c r="K2696" s="33">
        <v>2.0924999999999998</v>
      </c>
      <c r="L2696" s="33">
        <v>2.79</v>
      </c>
    </row>
    <row r="2697" spans="1:13" x14ac:dyDescent="0.2">
      <c r="G2697" s="64" t="str">
        <f>N2698&amp;";"&amp;N2699&amp;";"&amp;O2700&amp;";"&amp;O2701&amp;";"&amp;O2702</f>
        <v>;;;;</v>
      </c>
      <c r="K2697" s="27"/>
      <c r="L2697" s="27"/>
      <c r="M2697" s="20" t="s">
        <v>8</v>
      </c>
    </row>
    <row r="2698" spans="1:13" x14ac:dyDescent="0.2">
      <c r="K2698" s="33">
        <v>2.79</v>
      </c>
      <c r="L2698" s="33">
        <v>4</v>
      </c>
    </row>
    <row r="2699" spans="1:13" x14ac:dyDescent="0.2">
      <c r="G2699" s="64" t="str">
        <f>N2700&amp;";"&amp;N2701&amp;";"&amp;O2702&amp;";"&amp;O2703&amp;";"&amp;O2704</f>
        <v>;;;;</v>
      </c>
      <c r="K2699" s="27"/>
      <c r="L2699" s="27"/>
      <c r="M2699" s="20" t="s">
        <v>9</v>
      </c>
    </row>
    <row r="2700" spans="1:13" x14ac:dyDescent="0.2">
      <c r="K2700" s="27">
        <v>4</v>
      </c>
      <c r="L2700" s="27"/>
    </row>
    <row r="2701" spans="1:13" x14ac:dyDescent="0.2">
      <c r="G2701" s="64" t="str">
        <f>N2702&amp;";"&amp;N2703&amp;";"&amp;O2704&amp;";"&amp;O2705&amp;";"&amp;O2706</f>
        <v>;;;;</v>
      </c>
      <c r="K2701" s="27"/>
      <c r="L2701" s="27"/>
      <c r="M2701" s="20" t="s">
        <v>10</v>
      </c>
    </row>
    <row r="2702" spans="1:13" x14ac:dyDescent="0.2">
      <c r="K2702" s="27" t="s">
        <v>5</v>
      </c>
      <c r="L2702" s="27"/>
    </row>
    <row r="2703" spans="1:13" x14ac:dyDescent="0.2">
      <c r="G2703" s="64" t="str">
        <f>N2704&amp;";"&amp;N2705&amp;";"&amp;O2706&amp;";"&amp;O2707&amp;";"&amp;O2708</f>
        <v>;;;;</v>
      </c>
      <c r="K2703" s="27"/>
      <c r="L2703" s="27"/>
      <c r="M2703" s="20" t="s">
        <v>11</v>
      </c>
    </row>
    <row r="2704" spans="1:13" x14ac:dyDescent="0.2">
      <c r="A2704" s="64" t="str">
        <f>G2707</f>
        <v>Normal Level;;;;</v>
      </c>
      <c r="B2704" s="64" t="str">
        <f>G2710</f>
        <v>Normal Level;;;;</v>
      </c>
      <c r="C2704" s="64" t="str">
        <f>G2713</f>
        <v>Normal Level;;;;</v>
      </c>
      <c r="D2704" s="64" t="str">
        <f>G2716</f>
        <v>Normal Level;;;;</v>
      </c>
      <c r="E2704" s="64" t="str">
        <f>G2719</f>
        <v>A high level should not present problems for this crop and may be caused by pesticide residue.;;;;</v>
      </c>
      <c r="F2704" s="64" t="str">
        <f>G2722</f>
        <v>A high level should not present problems for this crop and may be caused by pesticide residue.;;;;</v>
      </c>
      <c r="I2704" s="20" t="s">
        <v>24</v>
      </c>
    </row>
    <row r="2705" spans="7:14" x14ac:dyDescent="0.2">
      <c r="J2705" s="20" t="s">
        <v>14</v>
      </c>
    </row>
    <row r="2706" spans="7:14" x14ac:dyDescent="0.2">
      <c r="K2706" s="27">
        <v>0</v>
      </c>
      <c r="L2706" s="27"/>
    </row>
    <row r="2707" spans="7:14" x14ac:dyDescent="0.2">
      <c r="G2707" s="64" t="str">
        <f>N2708&amp;";"&amp;N2709&amp;";"&amp;O2710&amp;";"&amp;O2711&amp;";"&amp;O2712</f>
        <v>Normal Level;;;;</v>
      </c>
      <c r="K2707" s="27"/>
      <c r="L2707" s="27"/>
      <c r="M2707" s="20" t="s">
        <v>6</v>
      </c>
    </row>
    <row r="2708" spans="7:14" x14ac:dyDescent="0.2">
      <c r="K2708" s="27"/>
      <c r="L2708" s="27"/>
      <c r="N2708" s="1" t="s">
        <v>86</v>
      </c>
    </row>
    <row r="2709" spans="7:14" x14ac:dyDescent="0.2">
      <c r="K2709" s="27">
        <v>0</v>
      </c>
      <c r="L2709" s="27"/>
    </row>
    <row r="2710" spans="7:14" x14ac:dyDescent="0.2">
      <c r="G2710" s="64" t="str">
        <f>N2711&amp;";"&amp;N2712&amp;";"&amp;O2713&amp;";"&amp;O2714&amp;";"&amp;O2715</f>
        <v>Normal Level;;;;</v>
      </c>
      <c r="K2710" s="27"/>
      <c r="L2710" s="27"/>
      <c r="M2710" s="20" t="s">
        <v>7</v>
      </c>
    </row>
    <row r="2711" spans="7:14" x14ac:dyDescent="0.2">
      <c r="K2711" s="27"/>
      <c r="L2711" s="27"/>
      <c r="N2711" s="1" t="s">
        <v>86</v>
      </c>
    </row>
    <row r="2712" spans="7:14" x14ac:dyDescent="0.2">
      <c r="K2712" s="27">
        <v>0</v>
      </c>
      <c r="L2712" s="27"/>
    </row>
    <row r="2713" spans="7:14" x14ac:dyDescent="0.2">
      <c r="G2713" s="64" t="str">
        <f>N2714&amp;";"&amp;N2715&amp;";"&amp;O2716&amp;";"&amp;O2717&amp;";"&amp;O2718</f>
        <v>Normal Level;;;;</v>
      </c>
      <c r="K2713" s="27"/>
      <c r="L2713" s="27"/>
      <c r="M2713" s="20" t="s">
        <v>8</v>
      </c>
    </row>
    <row r="2714" spans="7:14" x14ac:dyDescent="0.2">
      <c r="K2714" s="27"/>
      <c r="L2714" s="27"/>
      <c r="N2714" s="1" t="s">
        <v>86</v>
      </c>
    </row>
    <row r="2715" spans="7:14" x14ac:dyDescent="0.2">
      <c r="K2715" s="33">
        <v>0</v>
      </c>
      <c r="L2715" s="33">
        <v>500</v>
      </c>
    </row>
    <row r="2716" spans="7:14" x14ac:dyDescent="0.2">
      <c r="G2716" s="64" t="str">
        <f>N2717&amp;";"&amp;N2718&amp;";"&amp;O2719&amp;";"&amp;O2720&amp;";"&amp;O2721</f>
        <v>Normal Level;;;;</v>
      </c>
      <c r="K2716" s="27"/>
      <c r="L2716" s="27"/>
      <c r="M2716" s="20" t="s">
        <v>9</v>
      </c>
    </row>
    <row r="2717" spans="7:14" x14ac:dyDescent="0.2">
      <c r="K2717" s="27"/>
      <c r="L2717" s="27"/>
      <c r="N2717" s="1" t="s">
        <v>86</v>
      </c>
    </row>
    <row r="2718" spans="7:14" x14ac:dyDescent="0.2">
      <c r="K2718" s="27">
        <v>500</v>
      </c>
      <c r="L2718" s="27"/>
    </row>
    <row r="2719" spans="7:14" x14ac:dyDescent="0.2">
      <c r="G2719" s="64" t="str">
        <f>N2720&amp;";"&amp;N2721&amp;";"&amp;O2722&amp;";"&amp;O2723&amp;";"&amp;O2724</f>
        <v>A high level should not present problems for this crop and may be caused by pesticide residue.;;;;</v>
      </c>
      <c r="K2719" s="27"/>
      <c r="L2719" s="27"/>
      <c r="M2719" s="20" t="s">
        <v>10</v>
      </c>
    </row>
    <row r="2720" spans="7:14" x14ac:dyDescent="0.2">
      <c r="K2720" s="27"/>
      <c r="L2720" s="27"/>
      <c r="N2720" s="1" t="s">
        <v>87</v>
      </c>
    </row>
    <row r="2721" spans="1:14" x14ac:dyDescent="0.2">
      <c r="K2721" s="27" t="s">
        <v>5</v>
      </c>
      <c r="L2721" s="27"/>
    </row>
    <row r="2722" spans="1:14" x14ac:dyDescent="0.2">
      <c r="G2722" s="64" t="str">
        <f>N2723&amp;";"&amp;N2724&amp;";"&amp;O2725&amp;";"&amp;O2726&amp;";"&amp;O2727</f>
        <v>A high level should not present problems for this crop and may be caused by pesticide residue.;;;;</v>
      </c>
      <c r="K2722" s="27"/>
      <c r="L2722" s="27"/>
      <c r="M2722" s="20" t="s">
        <v>11</v>
      </c>
    </row>
    <row r="2723" spans="1:14" x14ac:dyDescent="0.2">
      <c r="N2723" s="1" t="s">
        <v>87</v>
      </c>
    </row>
    <row r="2724" spans="1:14" x14ac:dyDescent="0.2">
      <c r="A2724" s="64" t="str">
        <f>G2727</f>
        <v>;;;;</v>
      </c>
      <c r="B2724" s="64" t="str">
        <f>G2729</f>
        <v>;;;;</v>
      </c>
      <c r="C2724" s="64" t="str">
        <f>G2731</f>
        <v>;;;;</v>
      </c>
      <c r="D2724" s="64" t="str">
        <f>G2733</f>
        <v>;;;;</v>
      </c>
      <c r="E2724" s="64" t="str">
        <f>G2735</f>
        <v>;;;;</v>
      </c>
      <c r="F2724" s="64" t="str">
        <f>G2737</f>
        <v>;;;;</v>
      </c>
      <c r="I2724" s="20" t="s">
        <v>25</v>
      </c>
    </row>
    <row r="2725" spans="1:14" x14ac:dyDescent="0.2">
      <c r="J2725" s="20" t="s">
        <v>4</v>
      </c>
    </row>
    <row r="2726" spans="1:14" x14ac:dyDescent="0.2">
      <c r="K2726" s="33">
        <v>0.39500000000000002</v>
      </c>
      <c r="L2726" s="27"/>
    </row>
    <row r="2727" spans="1:14" x14ac:dyDescent="0.2">
      <c r="G2727" s="64" t="str">
        <f>N2728&amp;";"&amp;N2729&amp;";"&amp;O2730&amp;";"&amp;O2731&amp;";"&amp;O2732</f>
        <v>;;;;</v>
      </c>
      <c r="K2727" s="27"/>
      <c r="L2727" s="27"/>
      <c r="M2727" s="20" t="s">
        <v>6</v>
      </c>
    </row>
    <row r="2728" spans="1:14" x14ac:dyDescent="0.2">
      <c r="K2728" s="33">
        <v>0.39500000000000002</v>
      </c>
      <c r="L2728" s="33">
        <v>0.59250000000000003</v>
      </c>
    </row>
    <row r="2729" spans="1:14" x14ac:dyDescent="0.2">
      <c r="G2729" s="64" t="str">
        <f>N2730&amp;";"&amp;N2731&amp;";"&amp;O2732&amp;";"&amp;O2733&amp;";"&amp;O2734</f>
        <v>;;;;</v>
      </c>
      <c r="K2729" s="27"/>
      <c r="L2729" s="27"/>
      <c r="M2729" s="20" t="s">
        <v>7</v>
      </c>
    </row>
    <row r="2730" spans="1:14" x14ac:dyDescent="0.2">
      <c r="K2730" s="33">
        <v>0.59250000000000003</v>
      </c>
      <c r="L2730" s="33">
        <v>0.79</v>
      </c>
    </row>
    <row r="2731" spans="1:14" x14ac:dyDescent="0.2">
      <c r="G2731" s="64" t="str">
        <f>N2732&amp;";"&amp;N2733&amp;";"&amp;O2734&amp;";"&amp;O2735&amp;";"&amp;O2736</f>
        <v>;;;;</v>
      </c>
      <c r="K2731" s="27"/>
      <c r="L2731" s="27"/>
      <c r="M2731" s="20" t="s">
        <v>8</v>
      </c>
    </row>
    <row r="2732" spans="1:14" x14ac:dyDescent="0.2">
      <c r="K2732" s="33">
        <v>0.79</v>
      </c>
      <c r="L2732" s="33">
        <v>2</v>
      </c>
    </row>
    <row r="2733" spans="1:14" x14ac:dyDescent="0.2">
      <c r="G2733" s="64" t="str">
        <f>N2734&amp;";"&amp;N2735&amp;";"&amp;O2736&amp;";"&amp;O2737&amp;";"&amp;O2738</f>
        <v>;;;;</v>
      </c>
      <c r="K2733" s="27"/>
      <c r="L2733" s="27"/>
      <c r="M2733" s="20" t="s">
        <v>9</v>
      </c>
    </row>
    <row r="2734" spans="1:14" x14ac:dyDescent="0.2">
      <c r="K2734" s="27">
        <v>2</v>
      </c>
      <c r="L2734" s="27"/>
    </row>
    <row r="2735" spans="1:14" x14ac:dyDescent="0.2">
      <c r="G2735" s="64" t="str">
        <f>N2736&amp;";"&amp;N2737&amp;";"&amp;O2738&amp;";"&amp;O2739&amp;";"&amp;O2740</f>
        <v>;;;;</v>
      </c>
      <c r="K2735" s="27"/>
      <c r="L2735" s="27"/>
      <c r="M2735" s="20" t="s">
        <v>10</v>
      </c>
    </row>
    <row r="2736" spans="1:14" x14ac:dyDescent="0.2">
      <c r="K2736" s="27" t="s">
        <v>5</v>
      </c>
      <c r="L2736" s="27"/>
    </row>
    <row r="2737" spans="1:13" x14ac:dyDescent="0.2">
      <c r="G2737" s="64" t="str">
        <f>N2738&amp;";"&amp;N2739&amp;";"&amp;O2740&amp;";"&amp;O2741&amp;";"&amp;O2742</f>
        <v>;;;;</v>
      </c>
      <c r="M2737" s="20" t="s">
        <v>11</v>
      </c>
    </row>
    <row r="2738" spans="1:13" x14ac:dyDescent="0.2">
      <c r="A2738" s="64" t="str">
        <f>G2741</f>
        <v>;;;;</v>
      </c>
      <c r="B2738" s="64" t="str">
        <f>G2743</f>
        <v>;;;;</v>
      </c>
      <c r="C2738" s="64" t="str">
        <f>G2745</f>
        <v>;;;;</v>
      </c>
      <c r="D2738" s="64" t="str">
        <f>G2747</f>
        <v>;;;;</v>
      </c>
      <c r="E2738" s="64" t="str">
        <f>G2749</f>
        <v>;;;;</v>
      </c>
      <c r="F2738" s="64" t="str">
        <f>G2751</f>
        <v>;;;;</v>
      </c>
      <c r="I2738" s="20" t="s">
        <v>26</v>
      </c>
    </row>
    <row r="2739" spans="1:13" x14ac:dyDescent="0.2">
      <c r="J2739" s="20" t="s">
        <v>14</v>
      </c>
    </row>
    <row r="2740" spans="1:13" x14ac:dyDescent="0.2">
      <c r="K2740" s="20" t="s">
        <v>5</v>
      </c>
    </row>
    <row r="2741" spans="1:13" x14ac:dyDescent="0.2">
      <c r="G2741" s="64" t="str">
        <f>N2742&amp;";"&amp;N2743&amp;";"&amp;O2744&amp;";"&amp;O2745&amp;";"&amp;O2746</f>
        <v>;;;;</v>
      </c>
      <c r="M2741" s="20" t="s">
        <v>6</v>
      </c>
    </row>
    <row r="2742" spans="1:13" x14ac:dyDescent="0.2">
      <c r="K2742" s="20" t="s">
        <v>5</v>
      </c>
    </row>
    <row r="2743" spans="1:13" x14ac:dyDescent="0.2">
      <c r="G2743" s="64" t="str">
        <f>N2744&amp;";"&amp;N2745&amp;";"&amp;O2746&amp;";"&amp;O2747&amp;";"&amp;O2748</f>
        <v>;;;;</v>
      </c>
      <c r="M2743" s="20" t="s">
        <v>7</v>
      </c>
    </row>
    <row r="2744" spans="1:13" x14ac:dyDescent="0.2">
      <c r="K2744" s="20" t="s">
        <v>5</v>
      </c>
    </row>
    <row r="2745" spans="1:13" x14ac:dyDescent="0.2">
      <c r="G2745" s="64" t="str">
        <f>N2746&amp;";"&amp;N2747&amp;";"&amp;O2748&amp;";"&amp;O2749&amp;";"&amp;O2750</f>
        <v>;;;;</v>
      </c>
      <c r="M2745" s="20" t="s">
        <v>8</v>
      </c>
    </row>
    <row r="2746" spans="1:13" x14ac:dyDescent="0.2">
      <c r="K2746" s="20" t="s">
        <v>5</v>
      </c>
    </row>
    <row r="2747" spans="1:13" x14ac:dyDescent="0.2">
      <c r="G2747" s="64" t="str">
        <f>N2748&amp;";"&amp;N2749&amp;";"&amp;O2750&amp;";"&amp;O2751&amp;";"&amp;O2752</f>
        <v>;;;;</v>
      </c>
      <c r="M2747" s="20" t="s">
        <v>9</v>
      </c>
    </row>
    <row r="2748" spans="1:13" x14ac:dyDescent="0.2">
      <c r="K2748" s="20" t="s">
        <v>5</v>
      </c>
    </row>
    <row r="2749" spans="1:13" x14ac:dyDescent="0.2">
      <c r="G2749" s="64" t="str">
        <f>N2750&amp;";"&amp;N2751&amp;";"&amp;O2752&amp;";"&amp;O2753&amp;";"&amp;O2754</f>
        <v>;;;;</v>
      </c>
      <c r="M2749" s="20" t="s">
        <v>10</v>
      </c>
    </row>
    <row r="2750" spans="1:13" x14ac:dyDescent="0.2">
      <c r="K2750" s="20" t="s">
        <v>5</v>
      </c>
    </row>
    <row r="2751" spans="1:13" x14ac:dyDescent="0.2">
      <c r="G2751" s="64" t="str">
        <f>N2752&amp;";"&amp;N2753&amp;";"&amp;O2754&amp;";"&amp;O2755&amp;";"&amp;O2756</f>
        <v>;;;;</v>
      </c>
      <c r="M2751" s="20" t="s">
        <v>11</v>
      </c>
    </row>
    <row r="2753" spans="1:13" x14ac:dyDescent="0.2">
      <c r="G2753" s="20" t="s">
        <v>207</v>
      </c>
    </row>
    <row r="2754" spans="1:13" x14ac:dyDescent="0.2">
      <c r="F2754" s="64"/>
      <c r="H2754" s="20" t="s">
        <v>110</v>
      </c>
    </row>
    <row r="2755" spans="1:13" x14ac:dyDescent="0.2">
      <c r="A2755" s="64" t="str">
        <f>G2758</f>
        <v>;;;;</v>
      </c>
      <c r="B2755" s="64" t="str">
        <f>G2760</f>
        <v>;;;;</v>
      </c>
      <c r="C2755" s="64" t="str">
        <f>G2762</f>
        <v>;;;;</v>
      </c>
      <c r="D2755" s="64" t="str">
        <f>G2764</f>
        <v>;;;;</v>
      </c>
      <c r="E2755" s="64" t="str">
        <f>G2766</f>
        <v>;;;;</v>
      </c>
      <c r="F2755" s="64" t="str">
        <f>G2768</f>
        <v>;;;;</v>
      </c>
      <c r="I2755" s="20" t="s">
        <v>3</v>
      </c>
    </row>
    <row r="2756" spans="1:13" x14ac:dyDescent="0.2">
      <c r="F2756" s="64"/>
      <c r="J2756" s="20" t="s">
        <v>4</v>
      </c>
    </row>
    <row r="2757" spans="1:13" x14ac:dyDescent="0.2">
      <c r="F2757" s="64"/>
      <c r="K2757" s="27">
        <v>0.75</v>
      </c>
      <c r="L2757" s="27"/>
    </row>
    <row r="2758" spans="1:13" x14ac:dyDescent="0.2">
      <c r="F2758" s="64"/>
      <c r="G2758" s="64" t="str">
        <f>N2759&amp;";"&amp;N2760&amp;";"&amp;O2761&amp;";"&amp;O2762&amp;";"&amp;O2763</f>
        <v>;;;;</v>
      </c>
      <c r="K2758" s="27"/>
      <c r="L2758" s="27"/>
      <c r="M2758" s="20" t="s">
        <v>6</v>
      </c>
    </row>
    <row r="2759" spans="1:13" x14ac:dyDescent="0.2">
      <c r="F2759" s="64"/>
      <c r="K2759" s="33">
        <v>0.75</v>
      </c>
      <c r="L2759" s="33">
        <v>1.125</v>
      </c>
    </row>
    <row r="2760" spans="1:13" x14ac:dyDescent="0.2">
      <c r="F2760" s="64"/>
      <c r="G2760" s="64" t="str">
        <f>N2761&amp;";"&amp;N2762&amp;";"&amp;O2763&amp;";"&amp;O2764&amp;";"&amp;O2765</f>
        <v>;;;;</v>
      </c>
      <c r="K2760" s="27"/>
      <c r="L2760" s="27"/>
      <c r="M2760" s="20" t="s">
        <v>7</v>
      </c>
    </row>
    <row r="2761" spans="1:13" x14ac:dyDescent="0.2">
      <c r="F2761" s="64"/>
      <c r="K2761" s="33">
        <v>1.125</v>
      </c>
      <c r="L2761" s="33">
        <v>1.5</v>
      </c>
    </row>
    <row r="2762" spans="1:13" x14ac:dyDescent="0.2">
      <c r="F2762" s="64"/>
      <c r="G2762" s="64" t="str">
        <f>N2763&amp;";"&amp;N2764&amp;";"&amp;O2765&amp;";"&amp;O2766&amp;";"&amp;O2767</f>
        <v>;;;;</v>
      </c>
      <c r="K2762" s="27"/>
      <c r="L2762" s="27"/>
      <c r="M2762" s="20" t="s">
        <v>8</v>
      </c>
    </row>
    <row r="2763" spans="1:13" x14ac:dyDescent="0.2">
      <c r="F2763" s="64"/>
      <c r="K2763" s="33">
        <v>1.5</v>
      </c>
      <c r="L2763" s="33">
        <v>3</v>
      </c>
    </row>
    <row r="2764" spans="1:13" x14ac:dyDescent="0.2">
      <c r="F2764" s="64"/>
      <c r="G2764" s="64" t="str">
        <f>N2765&amp;";"&amp;N2766&amp;";"&amp;O2767&amp;";"&amp;O2768&amp;";"&amp;O2769</f>
        <v>;;;;</v>
      </c>
      <c r="K2764" s="27"/>
      <c r="L2764" s="27"/>
      <c r="M2764" s="20" t="s">
        <v>9</v>
      </c>
    </row>
    <row r="2765" spans="1:13" x14ac:dyDescent="0.2">
      <c r="F2765" s="64"/>
      <c r="K2765" s="27">
        <v>3</v>
      </c>
      <c r="L2765" s="27"/>
    </row>
    <row r="2766" spans="1:13" x14ac:dyDescent="0.2">
      <c r="F2766" s="64"/>
      <c r="G2766" s="64" t="str">
        <f>N2767&amp;";"&amp;N2768&amp;";"&amp;O2769&amp;";"&amp;O2770&amp;";"&amp;O2771</f>
        <v>;;;;</v>
      </c>
      <c r="K2766" s="27"/>
      <c r="L2766" s="27"/>
      <c r="M2766" s="20" t="s">
        <v>10</v>
      </c>
    </row>
    <row r="2767" spans="1:13" x14ac:dyDescent="0.2">
      <c r="F2767" s="64"/>
      <c r="K2767" s="27" t="s">
        <v>5</v>
      </c>
      <c r="L2767" s="27"/>
    </row>
    <row r="2768" spans="1:13" x14ac:dyDescent="0.2">
      <c r="F2768" s="64"/>
      <c r="G2768" s="64" t="str">
        <f>N2769&amp;";"&amp;N2770&amp;";"&amp;O2771&amp;";"&amp;O2772&amp;";"&amp;O2773</f>
        <v>;;;;</v>
      </c>
      <c r="K2768" s="27"/>
      <c r="L2768" s="27"/>
      <c r="M2768" s="20" t="s">
        <v>11</v>
      </c>
    </row>
    <row r="2769" spans="1:15" x14ac:dyDescent="0.2">
      <c r="A2769" s="64" t="str">
        <f>G2772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2769" s="64" t="str">
        <f>G2779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2769" s="64" t="str">
        <f>G2786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2769" s="64" t="str">
        <f>G2793</f>
        <v>Good Level;;;;</v>
      </c>
      <c r="E2769" s="64" t="str">
        <f>G2796</f>
        <v>Unusually high level for potato crop.;;;;</v>
      </c>
      <c r="F2769" s="64" t="str">
        <f>G2799</f>
        <v>Unusually high level for potato crop.;;;;</v>
      </c>
      <c r="I2769" s="20" t="s">
        <v>12</v>
      </c>
    </row>
    <row r="2770" spans="1:15" x14ac:dyDescent="0.2">
      <c r="F2770" s="64"/>
      <c r="J2770" s="20" t="s">
        <v>4</v>
      </c>
    </row>
    <row r="2771" spans="1:15" x14ac:dyDescent="0.2">
      <c r="F2771" s="64"/>
      <c r="K2771" s="33">
        <v>0.14499999999999999</v>
      </c>
      <c r="L2771" s="27"/>
    </row>
    <row r="2772" spans="1:15" x14ac:dyDescent="0.2">
      <c r="F2772" s="64"/>
      <c r="G2772" s="64" t="str">
        <f>N2773&amp;";"&amp;N2774&amp;";"&amp;O2775&amp;";"&amp;O2776&amp;";"&amp;O2777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772" s="27"/>
      <c r="L2772" s="27"/>
      <c r="M2772" s="20" t="s">
        <v>6</v>
      </c>
    </row>
    <row r="2773" spans="1:15" x14ac:dyDescent="0.2">
      <c r="F2773" s="64"/>
      <c r="K2773" s="27"/>
      <c r="L2773" s="27"/>
      <c r="N2773" s="1" t="s">
        <v>92</v>
      </c>
    </row>
    <row r="2774" spans="1:15" x14ac:dyDescent="0.2">
      <c r="F2774" s="64"/>
      <c r="K2774" s="27"/>
      <c r="L2774" s="27"/>
      <c r="N2774" s="20" t="s">
        <v>94</v>
      </c>
    </row>
    <row r="2775" spans="1:15" x14ac:dyDescent="0.2">
      <c r="F2775" s="64"/>
      <c r="K2775" s="27"/>
      <c r="L2775" s="27"/>
      <c r="N2775" s="1"/>
      <c r="O2775" s="64" t="s">
        <v>216</v>
      </c>
    </row>
    <row r="2776" spans="1:15" s="64" customFormat="1" x14ac:dyDescent="0.2">
      <c r="K2776" s="43"/>
      <c r="L2776" s="43"/>
      <c r="N2776" s="1"/>
      <c r="O2776" s="64" t="s">
        <v>217</v>
      </c>
    </row>
    <row r="2777" spans="1:15" x14ac:dyDescent="0.2">
      <c r="F2777" s="64"/>
      <c r="K2777" s="27"/>
      <c r="L2777" s="27"/>
      <c r="N2777" s="1"/>
      <c r="O2777" s="20" t="s">
        <v>95</v>
      </c>
    </row>
    <row r="2778" spans="1:15" x14ac:dyDescent="0.2">
      <c r="F2778" s="64"/>
      <c r="K2778" s="33">
        <v>0.14499999999999999</v>
      </c>
      <c r="L2778" s="33">
        <v>0.2175</v>
      </c>
      <c r="N2778" s="1"/>
    </row>
    <row r="2779" spans="1:15" x14ac:dyDescent="0.2">
      <c r="F2779" s="64"/>
      <c r="G2779" s="64" t="str">
        <f>N2780&amp;";"&amp;N2781&amp;";"&amp;O2782&amp;";"&amp;O2783&amp;";"&amp;O2784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779" s="27"/>
      <c r="L2779" s="27"/>
      <c r="M2779" s="20" t="s">
        <v>7</v>
      </c>
      <c r="N2779" s="1"/>
    </row>
    <row r="2780" spans="1:15" x14ac:dyDescent="0.2">
      <c r="F2780" s="64"/>
      <c r="K2780" s="27"/>
      <c r="L2780" s="27"/>
      <c r="N2780" s="1" t="s">
        <v>92</v>
      </c>
    </row>
    <row r="2781" spans="1:15" x14ac:dyDescent="0.2">
      <c r="F2781" s="64"/>
      <c r="K2781" s="27"/>
      <c r="L2781" s="27"/>
      <c r="N2781" s="20" t="s">
        <v>94</v>
      </c>
    </row>
    <row r="2782" spans="1:15" x14ac:dyDescent="0.2">
      <c r="F2782" s="64"/>
      <c r="K2782" s="27"/>
      <c r="L2782" s="27"/>
      <c r="N2782" s="1"/>
      <c r="O2782" s="64" t="s">
        <v>216</v>
      </c>
    </row>
    <row r="2783" spans="1:15" s="64" customFormat="1" x14ac:dyDescent="0.2">
      <c r="K2783" s="43"/>
      <c r="L2783" s="43"/>
      <c r="N2783" s="1"/>
      <c r="O2783" s="64" t="s">
        <v>217</v>
      </c>
    </row>
    <row r="2784" spans="1:15" x14ac:dyDescent="0.2">
      <c r="F2784" s="64"/>
      <c r="K2784" s="27"/>
      <c r="L2784" s="27"/>
      <c r="N2784" s="1"/>
      <c r="O2784" s="20" t="s">
        <v>95</v>
      </c>
    </row>
    <row r="2785" spans="6:15" x14ac:dyDescent="0.2">
      <c r="F2785" s="64"/>
      <c r="K2785" s="33">
        <v>0.2175</v>
      </c>
      <c r="L2785" s="33">
        <v>0.28999999999999998</v>
      </c>
      <c r="N2785" s="1"/>
    </row>
    <row r="2786" spans="6:15" x14ac:dyDescent="0.2">
      <c r="F2786" s="64"/>
      <c r="G2786" s="64" t="str">
        <f>N2787&amp;";"&amp;N2788&amp;";"&amp;O2789&amp;";"&amp;O2790&amp;";"&amp;O2791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2786" s="27"/>
      <c r="L2786" s="27"/>
      <c r="M2786" s="20" t="s">
        <v>8</v>
      </c>
      <c r="N2786" s="1"/>
    </row>
    <row r="2787" spans="6:15" x14ac:dyDescent="0.2">
      <c r="F2787" s="64"/>
      <c r="K2787" s="27"/>
      <c r="L2787" s="27"/>
      <c r="N2787" s="1" t="s">
        <v>92</v>
      </c>
    </row>
    <row r="2788" spans="6:15" x14ac:dyDescent="0.2">
      <c r="F2788" s="64"/>
      <c r="K2788" s="27"/>
      <c r="L2788" s="27"/>
      <c r="N2788" s="20" t="s">
        <v>94</v>
      </c>
    </row>
    <row r="2789" spans="6:15" x14ac:dyDescent="0.2">
      <c r="F2789" s="64"/>
      <c r="K2789" s="27"/>
      <c r="L2789" s="27"/>
      <c r="N2789" s="1"/>
      <c r="O2789" s="64" t="s">
        <v>216</v>
      </c>
    </row>
    <row r="2790" spans="6:15" s="64" customFormat="1" x14ac:dyDescent="0.2">
      <c r="K2790" s="43"/>
      <c r="L2790" s="43"/>
      <c r="N2790" s="1"/>
      <c r="O2790" s="64" t="s">
        <v>217</v>
      </c>
    </row>
    <row r="2791" spans="6:15" x14ac:dyDescent="0.2">
      <c r="F2791" s="64"/>
      <c r="K2791" s="27"/>
      <c r="L2791" s="27"/>
      <c r="N2791" s="1"/>
      <c r="O2791" s="20" t="s">
        <v>95</v>
      </c>
    </row>
    <row r="2792" spans="6:15" x14ac:dyDescent="0.2">
      <c r="F2792" s="64"/>
      <c r="K2792" s="33">
        <v>0.28999999999999998</v>
      </c>
      <c r="L2792" s="33">
        <v>1.5</v>
      </c>
      <c r="N2792" s="1"/>
    </row>
    <row r="2793" spans="6:15" x14ac:dyDescent="0.2">
      <c r="F2793" s="64"/>
      <c r="G2793" s="64" t="str">
        <f>N2794&amp;";"&amp;N2795&amp;";"&amp;O2796&amp;";"&amp;O2797&amp;";"&amp;O2798</f>
        <v>Good Level;;;;</v>
      </c>
      <c r="K2793" s="27"/>
      <c r="L2793" s="27"/>
      <c r="M2793" s="20" t="s">
        <v>9</v>
      </c>
      <c r="N2793" s="1"/>
    </row>
    <row r="2794" spans="6:15" x14ac:dyDescent="0.2">
      <c r="F2794" s="64"/>
      <c r="K2794" s="27"/>
      <c r="L2794" s="27"/>
      <c r="N2794" s="1" t="s">
        <v>62</v>
      </c>
    </row>
    <row r="2795" spans="6:15" ht="13.5" customHeight="1" x14ac:dyDescent="0.2">
      <c r="F2795" s="64"/>
      <c r="K2795" s="27">
        <v>1.5</v>
      </c>
      <c r="L2795" s="27"/>
      <c r="N2795" s="1"/>
    </row>
    <row r="2796" spans="6:15" x14ac:dyDescent="0.2">
      <c r="F2796" s="64"/>
      <c r="G2796" s="64" t="str">
        <f>N2797&amp;";"&amp;N2798&amp;";"&amp;O2799&amp;";"&amp;O2800&amp;";"&amp;O2801</f>
        <v>Unusually high level for potato crop.;;;;</v>
      </c>
      <c r="K2796" s="27"/>
      <c r="L2796" s="27"/>
      <c r="M2796" s="20" t="s">
        <v>10</v>
      </c>
      <c r="N2796" s="1"/>
    </row>
    <row r="2797" spans="6:15" x14ac:dyDescent="0.2">
      <c r="F2797" s="64"/>
      <c r="K2797" s="27"/>
      <c r="L2797" s="27"/>
      <c r="N2797" s="1" t="s">
        <v>93</v>
      </c>
    </row>
    <row r="2798" spans="6:15" x14ac:dyDescent="0.2">
      <c r="F2798" s="64"/>
      <c r="K2798" s="27" t="s">
        <v>5</v>
      </c>
      <c r="L2798" s="27"/>
      <c r="N2798" s="1"/>
    </row>
    <row r="2799" spans="6:15" x14ac:dyDescent="0.2">
      <c r="F2799" s="64"/>
      <c r="G2799" s="64" t="str">
        <f>N2800&amp;";"&amp;N2801&amp;";"&amp;O2802&amp;";"&amp;O2803&amp;";"&amp;O2804</f>
        <v>Unusually high level for potato crop.;;;;</v>
      </c>
      <c r="K2799" s="27"/>
      <c r="L2799" s="27"/>
      <c r="M2799" s="20" t="s">
        <v>11</v>
      </c>
      <c r="N2799" s="1"/>
    </row>
    <row r="2800" spans="6:15" x14ac:dyDescent="0.2">
      <c r="F2800" s="64"/>
      <c r="N2800" s="1" t="s">
        <v>93</v>
      </c>
    </row>
    <row r="2801" spans="1:13" x14ac:dyDescent="0.2">
      <c r="A2801" s="64" t="str">
        <f>G2804</f>
        <v>;;;;</v>
      </c>
      <c r="B2801" s="64" t="str">
        <f>G2806</f>
        <v>;;;;</v>
      </c>
      <c r="C2801" s="64" t="str">
        <f>G2808</f>
        <v>;;;;</v>
      </c>
      <c r="D2801" s="64" t="str">
        <f>G2810</f>
        <v>;;;;</v>
      </c>
      <c r="E2801" s="64" t="str">
        <f>G2812</f>
        <v>;;;;</v>
      </c>
      <c r="F2801" s="64" t="str">
        <f>G2814</f>
        <v>;;;;</v>
      </c>
      <c r="I2801" s="20" t="s">
        <v>13</v>
      </c>
    </row>
    <row r="2802" spans="1:13" x14ac:dyDescent="0.2">
      <c r="F2802" s="64"/>
      <c r="J2802" s="20" t="s">
        <v>14</v>
      </c>
    </row>
    <row r="2803" spans="1:13" x14ac:dyDescent="0.2">
      <c r="F2803" s="64"/>
      <c r="K2803" s="33">
        <v>19.5</v>
      </c>
      <c r="L2803" s="27"/>
    </row>
    <row r="2804" spans="1:13" x14ac:dyDescent="0.2">
      <c r="F2804" s="64"/>
      <c r="G2804" s="64" t="str">
        <f>N2805&amp;";"&amp;N2806&amp;";"&amp;O2807&amp;";"&amp;O2808&amp;";"&amp;O2809</f>
        <v>;;;;</v>
      </c>
      <c r="K2804" s="27"/>
      <c r="L2804" s="27"/>
      <c r="M2804" s="20" t="s">
        <v>6</v>
      </c>
    </row>
    <row r="2805" spans="1:13" x14ac:dyDescent="0.2">
      <c r="F2805" s="64"/>
      <c r="K2805" s="33">
        <v>19.5</v>
      </c>
      <c r="L2805" s="33">
        <v>29.25</v>
      </c>
    </row>
    <row r="2806" spans="1:13" x14ac:dyDescent="0.2">
      <c r="F2806" s="64"/>
      <c r="G2806" s="64" t="str">
        <f>N2807&amp;";"&amp;N2808&amp;";"&amp;O2809&amp;";"&amp;O2810&amp;";"&amp;O2811</f>
        <v>;;;;</v>
      </c>
      <c r="K2806" s="27"/>
      <c r="L2806" s="27"/>
      <c r="M2806" s="20" t="s">
        <v>7</v>
      </c>
    </row>
    <row r="2807" spans="1:13" x14ac:dyDescent="0.2">
      <c r="F2807" s="64"/>
      <c r="K2807" s="33">
        <v>29.25</v>
      </c>
      <c r="L2807" s="33">
        <v>39</v>
      </c>
    </row>
    <row r="2808" spans="1:13" x14ac:dyDescent="0.2">
      <c r="F2808" s="64"/>
      <c r="G2808" s="64" t="str">
        <f>N2809&amp;";"&amp;N2810&amp;";"&amp;O2811&amp;";"&amp;O2812&amp;";"&amp;O2813</f>
        <v>;;;;</v>
      </c>
      <c r="K2808" s="27"/>
      <c r="L2808" s="27"/>
      <c r="M2808" s="20" t="s">
        <v>8</v>
      </c>
    </row>
    <row r="2809" spans="1:13" x14ac:dyDescent="0.2">
      <c r="F2809" s="64"/>
      <c r="K2809" s="33">
        <v>39</v>
      </c>
      <c r="L2809" s="33">
        <v>300</v>
      </c>
    </row>
    <row r="2810" spans="1:13" x14ac:dyDescent="0.2">
      <c r="F2810" s="64"/>
      <c r="G2810" s="64" t="str">
        <f>N2811&amp;";"&amp;N2812&amp;";"&amp;O2813&amp;";"&amp;O2814&amp;";"&amp;O2815</f>
        <v>;;;;</v>
      </c>
      <c r="K2810" s="27"/>
      <c r="L2810" s="27"/>
      <c r="M2810" s="20" t="s">
        <v>9</v>
      </c>
    </row>
    <row r="2811" spans="1:13" x14ac:dyDescent="0.2">
      <c r="F2811" s="64"/>
      <c r="K2811" s="27">
        <v>300</v>
      </c>
      <c r="L2811" s="27"/>
    </row>
    <row r="2812" spans="1:13" x14ac:dyDescent="0.2">
      <c r="F2812" s="64"/>
      <c r="G2812" s="64" t="str">
        <f>N2813&amp;";"&amp;N2814&amp;";"&amp;O2815&amp;";"&amp;O2816&amp;";"&amp;O2817</f>
        <v>;;;;</v>
      </c>
      <c r="K2812" s="27"/>
      <c r="L2812" s="27"/>
      <c r="M2812" s="20" t="s">
        <v>10</v>
      </c>
    </row>
    <row r="2813" spans="1:13" x14ac:dyDescent="0.2">
      <c r="F2813" s="64"/>
      <c r="K2813" s="27" t="s">
        <v>5</v>
      </c>
      <c r="L2813" s="27"/>
    </row>
    <row r="2814" spans="1:13" x14ac:dyDescent="0.2">
      <c r="F2814" s="64"/>
      <c r="G2814" s="64" t="str">
        <f>N2815&amp;";"&amp;N2816&amp;";"&amp;O2817&amp;";"&amp;O2818&amp;";"&amp;O2819</f>
        <v>;;;;</v>
      </c>
      <c r="K2814" s="27"/>
      <c r="L2814" s="27"/>
      <c r="M2814" s="20" t="s">
        <v>11</v>
      </c>
    </row>
    <row r="2815" spans="1:13" x14ac:dyDescent="0.2">
      <c r="A2815" s="64" t="str">
        <f>G2818</f>
        <v>;;;;</v>
      </c>
      <c r="B2815" s="64" t="str">
        <f>G2820</f>
        <v>;;;;</v>
      </c>
      <c r="C2815" s="64" t="str">
        <f>G2822</f>
        <v>;;;;</v>
      </c>
      <c r="D2815" s="64" t="str">
        <f>G2824</f>
        <v>;;;;</v>
      </c>
      <c r="E2815" s="64" t="str">
        <f>G2826</f>
        <v>;;;;</v>
      </c>
      <c r="F2815" s="64" t="str">
        <f>G2828</f>
        <v>;;;;</v>
      </c>
      <c r="I2815" s="20" t="s">
        <v>15</v>
      </c>
      <c r="K2815" s="27"/>
      <c r="L2815" s="27"/>
    </row>
    <row r="2816" spans="1:13" x14ac:dyDescent="0.2">
      <c r="F2816" s="64"/>
      <c r="J2816" s="20" t="s">
        <v>14</v>
      </c>
    </row>
    <row r="2817" spans="1:13" x14ac:dyDescent="0.2">
      <c r="F2817" s="64"/>
      <c r="K2817" s="33">
        <v>14.5</v>
      </c>
      <c r="L2817" s="27"/>
    </row>
    <row r="2818" spans="1:13" x14ac:dyDescent="0.2">
      <c r="F2818" s="64"/>
      <c r="G2818" s="64" t="str">
        <f>N2819&amp;";"&amp;N2820&amp;";"&amp;O2821&amp;";"&amp;O2822&amp;";"&amp;O2823</f>
        <v>;;;;</v>
      </c>
      <c r="K2818" s="27"/>
      <c r="L2818" s="27"/>
      <c r="M2818" s="20" t="s">
        <v>6</v>
      </c>
    </row>
    <row r="2819" spans="1:13" x14ac:dyDescent="0.2">
      <c r="F2819" s="64"/>
      <c r="K2819" s="33">
        <v>14.5</v>
      </c>
      <c r="L2819" s="33">
        <v>21.75</v>
      </c>
    </row>
    <row r="2820" spans="1:13" x14ac:dyDescent="0.2">
      <c r="F2820" s="64"/>
      <c r="G2820" s="64" t="str">
        <f>N2821&amp;";"&amp;N2822&amp;";"&amp;O2823&amp;";"&amp;O2824&amp;";"&amp;O2825</f>
        <v>;;;;</v>
      </c>
      <c r="K2820" s="27"/>
      <c r="L2820" s="27"/>
      <c r="M2820" s="20" t="s">
        <v>7</v>
      </c>
    </row>
    <row r="2821" spans="1:13" x14ac:dyDescent="0.2">
      <c r="F2821" s="64"/>
      <c r="K2821" s="33">
        <v>21.75</v>
      </c>
      <c r="L2821" s="33">
        <v>29</v>
      </c>
    </row>
    <row r="2822" spans="1:13" x14ac:dyDescent="0.2">
      <c r="F2822" s="64"/>
      <c r="G2822" s="64" t="str">
        <f>N2823&amp;";"&amp;N2824&amp;";"&amp;O2825&amp;";"&amp;O2826&amp;";"&amp;O2827</f>
        <v>;;;;</v>
      </c>
      <c r="K2822" s="27"/>
      <c r="L2822" s="27"/>
      <c r="M2822" s="20" t="s">
        <v>8</v>
      </c>
    </row>
    <row r="2823" spans="1:13" x14ac:dyDescent="0.2">
      <c r="F2823" s="64"/>
      <c r="K2823" s="33">
        <v>29</v>
      </c>
      <c r="L2823" s="33">
        <v>80</v>
      </c>
    </row>
    <row r="2824" spans="1:13" x14ac:dyDescent="0.2">
      <c r="F2824" s="64"/>
      <c r="G2824" s="64" t="str">
        <f>N2825&amp;";"&amp;N2826&amp;";"&amp;O2827&amp;";"&amp;O2828&amp;";"&amp;O2829</f>
        <v>;;;;</v>
      </c>
      <c r="K2824" s="27"/>
      <c r="L2824" s="27"/>
      <c r="M2824" s="20" t="s">
        <v>9</v>
      </c>
    </row>
    <row r="2825" spans="1:13" x14ac:dyDescent="0.2">
      <c r="F2825" s="64"/>
      <c r="K2825" s="27">
        <v>80</v>
      </c>
      <c r="L2825" s="27"/>
    </row>
    <row r="2826" spans="1:13" x14ac:dyDescent="0.2">
      <c r="F2826" s="64"/>
      <c r="G2826" s="64" t="str">
        <f>N2827&amp;";"&amp;N2828&amp;";"&amp;O2829&amp;";"&amp;O2830&amp;";"&amp;O2831</f>
        <v>;;;;</v>
      </c>
      <c r="K2826" s="27"/>
      <c r="L2826" s="27"/>
      <c r="M2826" s="20" t="s">
        <v>10</v>
      </c>
    </row>
    <row r="2827" spans="1:13" x14ac:dyDescent="0.2">
      <c r="F2827" s="64"/>
      <c r="K2827" s="27" t="s">
        <v>5</v>
      </c>
      <c r="L2827" s="27"/>
    </row>
    <row r="2828" spans="1:13" x14ac:dyDescent="0.2">
      <c r="F2828" s="64"/>
      <c r="G2828" s="64" t="str">
        <f>N2829&amp;";"&amp;N2830&amp;";"&amp;O2831&amp;";"&amp;O2832&amp;";"&amp;O2833</f>
        <v>;;;;</v>
      </c>
      <c r="K2828" s="27"/>
      <c r="L2828" s="27"/>
      <c r="M2828" s="20" t="s">
        <v>11</v>
      </c>
    </row>
    <row r="2829" spans="1:13" x14ac:dyDescent="0.2">
      <c r="A2829" s="64" t="str">
        <f>G2832</f>
        <v>;;;;</v>
      </c>
      <c r="B2829" s="64" t="str">
        <f>G2834</f>
        <v>;;;;</v>
      </c>
      <c r="C2829" s="64" t="str">
        <f>G2836</f>
        <v>;;;;</v>
      </c>
      <c r="D2829" s="64" t="str">
        <f>G2838</f>
        <v>;;;;</v>
      </c>
      <c r="E2829" s="64" t="str">
        <f>G2840</f>
        <v>;;;;</v>
      </c>
      <c r="F2829" s="64" t="str">
        <f>G2842</f>
        <v>;;;;</v>
      </c>
      <c r="I2829" s="20" t="s">
        <v>16</v>
      </c>
      <c r="K2829" s="27"/>
      <c r="L2829" s="27"/>
    </row>
    <row r="2830" spans="1:13" x14ac:dyDescent="0.2">
      <c r="F2830" s="64"/>
      <c r="J2830" s="20" t="s">
        <v>14</v>
      </c>
    </row>
    <row r="2831" spans="1:13" x14ac:dyDescent="0.2">
      <c r="F2831" s="64"/>
      <c r="K2831" s="27">
        <v>4</v>
      </c>
      <c r="L2831" s="27"/>
    </row>
    <row r="2832" spans="1:13" x14ac:dyDescent="0.2">
      <c r="F2832" s="64"/>
      <c r="G2832" s="64" t="str">
        <f>N2833&amp;";"&amp;N2834&amp;";"&amp;O2835&amp;";"&amp;O2836&amp;";"&amp;O2837</f>
        <v>;;;;</v>
      </c>
      <c r="K2832" s="27"/>
      <c r="L2832" s="27"/>
      <c r="M2832" s="20" t="s">
        <v>6</v>
      </c>
    </row>
    <row r="2833" spans="1:14" x14ac:dyDescent="0.2">
      <c r="F2833" s="64"/>
      <c r="K2833" s="33">
        <v>4</v>
      </c>
      <c r="L2833" s="33">
        <v>6</v>
      </c>
    </row>
    <row r="2834" spans="1:14" x14ac:dyDescent="0.2">
      <c r="F2834" s="64"/>
      <c r="G2834" s="64" t="str">
        <f>N2835&amp;";"&amp;N2836&amp;";"&amp;O2837&amp;";"&amp;O2838&amp;";"&amp;O2839</f>
        <v>;;;;</v>
      </c>
      <c r="K2834" s="27"/>
      <c r="L2834" s="27"/>
      <c r="M2834" s="20" t="s">
        <v>7</v>
      </c>
    </row>
    <row r="2835" spans="1:14" x14ac:dyDescent="0.2">
      <c r="F2835" s="64"/>
      <c r="K2835" s="33">
        <v>6</v>
      </c>
      <c r="L2835" s="33">
        <v>8</v>
      </c>
    </row>
    <row r="2836" spans="1:14" x14ac:dyDescent="0.2">
      <c r="F2836" s="64"/>
      <c r="G2836" s="64" t="str">
        <f>N2837&amp;";"&amp;N2838&amp;";"&amp;O2839&amp;";"&amp;O2840&amp;";"&amp;O2841</f>
        <v>;;;;</v>
      </c>
      <c r="K2836" s="27"/>
      <c r="L2836" s="27"/>
      <c r="M2836" s="20" t="s">
        <v>8</v>
      </c>
    </row>
    <row r="2837" spans="1:14" x14ac:dyDescent="0.2">
      <c r="F2837" s="64"/>
      <c r="K2837" s="33">
        <v>8</v>
      </c>
      <c r="L2837" s="33">
        <v>25</v>
      </c>
    </row>
    <row r="2838" spans="1:14" x14ac:dyDescent="0.2">
      <c r="F2838" s="64"/>
      <c r="G2838" s="64" t="str">
        <f>N2839&amp;";"&amp;N2840&amp;";"&amp;O2841&amp;";"&amp;O2842&amp;";"&amp;O2843</f>
        <v>;;;;</v>
      </c>
      <c r="K2838" s="27"/>
      <c r="L2838" s="27"/>
      <c r="M2838" s="20" t="s">
        <v>9</v>
      </c>
    </row>
    <row r="2839" spans="1:14" x14ac:dyDescent="0.2">
      <c r="F2839" s="64"/>
      <c r="K2839" s="27">
        <v>25</v>
      </c>
      <c r="L2839" s="27"/>
    </row>
    <row r="2840" spans="1:14" x14ac:dyDescent="0.2">
      <c r="F2840" s="64"/>
      <c r="G2840" s="64" t="str">
        <f>N2841&amp;";"&amp;N2842&amp;";"&amp;O2843&amp;";"&amp;O2844&amp;";"&amp;O2845</f>
        <v>;;;;</v>
      </c>
      <c r="K2840" s="27"/>
      <c r="L2840" s="27"/>
      <c r="M2840" s="20" t="s">
        <v>10</v>
      </c>
    </row>
    <row r="2841" spans="1:14" x14ac:dyDescent="0.2">
      <c r="F2841" s="64"/>
      <c r="K2841" s="27" t="s">
        <v>5</v>
      </c>
      <c r="L2841" s="27"/>
    </row>
    <row r="2842" spans="1:14" x14ac:dyDescent="0.2">
      <c r="F2842" s="64"/>
      <c r="G2842" s="64" t="str">
        <f>N2843&amp;";"&amp;N2844&amp;";"&amp;O2845&amp;";"&amp;O2846&amp;";"&amp;O2847</f>
        <v>;;;;</v>
      </c>
      <c r="K2842" s="27"/>
      <c r="L2842" s="27"/>
      <c r="M2842" s="20" t="s">
        <v>11</v>
      </c>
    </row>
    <row r="2843" spans="1:14" x14ac:dyDescent="0.2">
      <c r="A2843" s="64" t="str">
        <f>G2846</f>
        <v>Low priority on this crop.;;;;</v>
      </c>
      <c r="B2843" s="64" t="str">
        <f>G2849</f>
        <v>Low priority on this crop.;;;;</v>
      </c>
      <c r="C2843" s="64" t="str">
        <f>G2852</f>
        <v>Low priority on this crop.;;;;</v>
      </c>
      <c r="D2843" s="64" t="str">
        <f>G2855</f>
        <v>Good level;;;;</v>
      </c>
      <c r="E2843" s="64" t="str">
        <f>G2858</f>
        <v>Unusually high level for this crop.;;;;</v>
      </c>
      <c r="F2843" s="64" t="str">
        <f>G2861</f>
        <v>Unusually high level for this crop.;;;;</v>
      </c>
      <c r="I2843" s="20" t="s">
        <v>17</v>
      </c>
    </row>
    <row r="2844" spans="1:14" x14ac:dyDescent="0.2">
      <c r="F2844" s="64"/>
      <c r="J2844" s="20" t="s">
        <v>14</v>
      </c>
    </row>
    <row r="2845" spans="1:14" x14ac:dyDescent="0.2">
      <c r="F2845" s="64"/>
      <c r="K2845" s="33">
        <v>49.5</v>
      </c>
      <c r="L2845" s="27"/>
    </row>
    <row r="2846" spans="1:14" x14ac:dyDescent="0.2">
      <c r="F2846" s="64"/>
      <c r="G2846" s="64" t="str">
        <f>N2847&amp;";"&amp;N2848&amp;";"&amp;O2849&amp;";"&amp;O2850&amp;";"&amp;O2851</f>
        <v>Low priority on this crop.;;;;</v>
      </c>
      <c r="K2846" s="27"/>
      <c r="L2846" s="27"/>
      <c r="M2846" s="20" t="s">
        <v>6</v>
      </c>
      <c r="N2846" s="1"/>
    </row>
    <row r="2847" spans="1:14" x14ac:dyDescent="0.2">
      <c r="F2847" s="64"/>
      <c r="K2847" s="27"/>
      <c r="L2847" s="27"/>
      <c r="N2847" s="1" t="s">
        <v>91</v>
      </c>
    </row>
    <row r="2848" spans="1:14" x14ac:dyDescent="0.2">
      <c r="F2848" s="64"/>
      <c r="K2848" s="33">
        <v>49.5</v>
      </c>
      <c r="L2848" s="33">
        <v>74.25</v>
      </c>
      <c r="N2848" s="1"/>
    </row>
    <row r="2849" spans="1:14" x14ac:dyDescent="0.2">
      <c r="F2849" s="64"/>
      <c r="G2849" s="64" t="str">
        <f>N2850&amp;";"&amp;N2851&amp;";"&amp;O2852&amp;";"&amp;O2853&amp;";"&amp;O2854</f>
        <v>Low priority on this crop.;;;;</v>
      </c>
      <c r="K2849" s="27"/>
      <c r="L2849" s="27"/>
      <c r="M2849" s="20" t="s">
        <v>7</v>
      </c>
      <c r="N2849" s="1"/>
    </row>
    <row r="2850" spans="1:14" x14ac:dyDescent="0.2">
      <c r="F2850" s="64"/>
      <c r="K2850" s="27"/>
      <c r="L2850" s="27"/>
      <c r="N2850" s="1" t="s">
        <v>91</v>
      </c>
    </row>
    <row r="2851" spans="1:14" x14ac:dyDescent="0.2">
      <c r="F2851" s="64"/>
      <c r="K2851" s="33">
        <v>74.25</v>
      </c>
      <c r="L2851" s="33">
        <v>99</v>
      </c>
      <c r="N2851" s="1"/>
    </row>
    <row r="2852" spans="1:14" x14ac:dyDescent="0.2">
      <c r="F2852" s="64"/>
      <c r="G2852" s="64" t="str">
        <f>N2853&amp;";"&amp;N2854&amp;";"&amp;O2855&amp;";"&amp;O2856&amp;";"&amp;O2857</f>
        <v>Low priority on this crop.;;;;</v>
      </c>
      <c r="K2852" s="27"/>
      <c r="L2852" s="27"/>
      <c r="M2852" s="20" t="s">
        <v>8</v>
      </c>
      <c r="N2852" s="1"/>
    </row>
    <row r="2853" spans="1:14" x14ac:dyDescent="0.2">
      <c r="F2853" s="64"/>
      <c r="K2853" s="27"/>
      <c r="L2853" s="27"/>
      <c r="N2853" s="1" t="s">
        <v>91</v>
      </c>
    </row>
    <row r="2854" spans="1:14" x14ac:dyDescent="0.2">
      <c r="F2854" s="64"/>
      <c r="K2854" s="33">
        <v>99</v>
      </c>
      <c r="L2854" s="33">
        <v>350</v>
      </c>
      <c r="N2854" s="1"/>
    </row>
    <row r="2855" spans="1:14" x14ac:dyDescent="0.2">
      <c r="F2855" s="64"/>
      <c r="G2855" s="64" t="str">
        <f>N2856&amp;";"&amp;N2857&amp;";"&amp;O2858&amp;";"&amp;O2859&amp;";"&amp;O2860</f>
        <v>Good level;;;;</v>
      </c>
      <c r="K2855" s="27"/>
      <c r="L2855" s="27"/>
      <c r="M2855" s="20" t="s">
        <v>9</v>
      </c>
      <c r="N2855" s="1"/>
    </row>
    <row r="2856" spans="1:14" x14ac:dyDescent="0.2">
      <c r="F2856" s="64"/>
      <c r="K2856" s="27"/>
      <c r="L2856" s="27"/>
      <c r="N2856" s="1" t="s">
        <v>63</v>
      </c>
    </row>
    <row r="2857" spans="1:14" x14ac:dyDescent="0.2">
      <c r="F2857" s="64"/>
      <c r="K2857" s="27">
        <v>350</v>
      </c>
      <c r="L2857" s="27"/>
      <c r="N2857" s="1"/>
    </row>
    <row r="2858" spans="1:14" x14ac:dyDescent="0.2">
      <c r="F2858" s="64"/>
      <c r="G2858" s="64" t="str">
        <f>N2859&amp;";"&amp;N2860&amp;";"&amp;O2861&amp;";"&amp;O2862&amp;";"&amp;O2863</f>
        <v>Unusually high level for this crop.;;;;</v>
      </c>
      <c r="K2858" s="27"/>
      <c r="L2858" s="27"/>
      <c r="M2858" s="20" t="s">
        <v>10</v>
      </c>
      <c r="N2858" s="1"/>
    </row>
    <row r="2859" spans="1:14" x14ac:dyDescent="0.2">
      <c r="F2859" s="64"/>
      <c r="K2859" s="27"/>
      <c r="L2859" s="27"/>
      <c r="N2859" s="1" t="s">
        <v>90</v>
      </c>
    </row>
    <row r="2860" spans="1:14" x14ac:dyDescent="0.2">
      <c r="F2860" s="64"/>
      <c r="K2860" s="27" t="s">
        <v>5</v>
      </c>
      <c r="L2860" s="27"/>
      <c r="N2860" s="1"/>
    </row>
    <row r="2861" spans="1:14" x14ac:dyDescent="0.2">
      <c r="F2861" s="64"/>
      <c r="G2861" s="64" t="str">
        <f>N2862&amp;";"&amp;N2863&amp;";"&amp;O2864&amp;";"&amp;O2865&amp;";"&amp;O2866</f>
        <v>Unusually high level for this crop.;;;;</v>
      </c>
      <c r="K2861" s="27"/>
      <c r="L2861" s="27"/>
      <c r="M2861" s="20" t="s">
        <v>11</v>
      </c>
      <c r="N2861" s="1"/>
    </row>
    <row r="2862" spans="1:14" x14ac:dyDescent="0.2">
      <c r="F2862" s="64"/>
      <c r="N2862" s="1" t="s">
        <v>90</v>
      </c>
    </row>
    <row r="2863" spans="1:14" x14ac:dyDescent="0.2">
      <c r="A2863" s="64" t="str">
        <f>G2866</f>
        <v>Normal Level;;;;</v>
      </c>
      <c r="B2863" s="64" t="str">
        <f>G2869</f>
        <v>Normal Level;;;;</v>
      </c>
      <c r="C2863" s="64" t="str">
        <f>G2872</f>
        <v>Normal Level;;;;</v>
      </c>
      <c r="D2863" s="64" t="str">
        <f>G2875</f>
        <v>Good level;;;;</v>
      </c>
      <c r="E2863" s="64" t="str">
        <f>G2878</f>
        <v>Unusually high level for this crop.;;;;</v>
      </c>
      <c r="F2863" s="64" t="str">
        <f>G2881</f>
        <v>Unusually high level for this crop.;;;;</v>
      </c>
      <c r="I2863" s="20" t="s">
        <v>18</v>
      </c>
    </row>
    <row r="2864" spans="1:14" x14ac:dyDescent="0.2">
      <c r="F2864" s="64"/>
      <c r="J2864" s="20" t="s">
        <v>4</v>
      </c>
    </row>
    <row r="2865" spans="6:14" x14ac:dyDescent="0.2">
      <c r="F2865" s="64"/>
      <c r="K2865" s="27">
        <v>0</v>
      </c>
      <c r="L2865" s="27"/>
    </row>
    <row r="2866" spans="6:14" x14ac:dyDescent="0.2">
      <c r="F2866" s="64"/>
      <c r="G2866" s="64" t="str">
        <f>N2867&amp;";"&amp;N2868&amp;";"&amp;O2869&amp;";"&amp;O2870&amp;";"&amp;O2871</f>
        <v>Normal Level;;;;</v>
      </c>
      <c r="K2866" s="27"/>
      <c r="L2866" s="27"/>
      <c r="M2866" s="20" t="s">
        <v>6</v>
      </c>
    </row>
    <row r="2867" spans="6:14" x14ac:dyDescent="0.2">
      <c r="F2867" s="64"/>
      <c r="K2867" s="27"/>
      <c r="L2867" s="27"/>
      <c r="N2867" s="1" t="s">
        <v>86</v>
      </c>
    </row>
    <row r="2868" spans="6:14" x14ac:dyDescent="0.2">
      <c r="F2868" s="64"/>
      <c r="K2868" s="27">
        <v>0</v>
      </c>
      <c r="L2868" s="27"/>
      <c r="N2868" s="1"/>
    </row>
    <row r="2869" spans="6:14" x14ac:dyDescent="0.2">
      <c r="F2869" s="64"/>
      <c r="G2869" s="64" t="str">
        <f>N2870&amp;";"&amp;N2871&amp;";"&amp;O2872&amp;";"&amp;O2873&amp;";"&amp;O2874</f>
        <v>Normal Level;;;;</v>
      </c>
      <c r="K2869" s="27">
        <v>0</v>
      </c>
      <c r="L2869" s="27"/>
      <c r="M2869" s="20" t="s">
        <v>7</v>
      </c>
      <c r="N2869" s="1"/>
    </row>
    <row r="2870" spans="6:14" x14ac:dyDescent="0.2">
      <c r="F2870" s="64"/>
      <c r="K2870" s="27"/>
      <c r="L2870" s="27"/>
      <c r="N2870" s="1" t="s">
        <v>86</v>
      </c>
    </row>
    <row r="2871" spans="6:14" x14ac:dyDescent="0.2">
      <c r="F2871" s="64"/>
      <c r="K2871" s="27">
        <v>0</v>
      </c>
      <c r="L2871" s="27"/>
      <c r="N2871" s="1"/>
    </row>
    <row r="2872" spans="6:14" x14ac:dyDescent="0.2">
      <c r="F2872" s="64"/>
      <c r="G2872" s="64" t="str">
        <f>N2873&amp;";"&amp;N2874&amp;";"&amp;O2875&amp;";"&amp;O2876&amp;";"&amp;O2877</f>
        <v>Normal Level;;;;</v>
      </c>
      <c r="K2872" s="27"/>
      <c r="L2872" s="27"/>
      <c r="M2872" s="20" t="s">
        <v>8</v>
      </c>
      <c r="N2872" s="1"/>
    </row>
    <row r="2873" spans="6:14" x14ac:dyDescent="0.2">
      <c r="F2873" s="64"/>
      <c r="K2873" s="27"/>
      <c r="L2873" s="27"/>
      <c r="N2873" s="1" t="s">
        <v>86</v>
      </c>
    </row>
    <row r="2874" spans="6:14" x14ac:dyDescent="0.2">
      <c r="F2874" s="64"/>
      <c r="K2874" s="33">
        <v>0</v>
      </c>
      <c r="L2874" s="33">
        <v>0.1</v>
      </c>
      <c r="N2874" s="1"/>
    </row>
    <row r="2875" spans="6:14" x14ac:dyDescent="0.2">
      <c r="F2875" s="64"/>
      <c r="G2875" s="64" t="str">
        <f>N2876&amp;";"&amp;N2877&amp;";"&amp;O2878&amp;";"&amp;O2879&amp;";"&amp;O2880</f>
        <v>Good level;;;;</v>
      </c>
      <c r="K2875" s="27"/>
      <c r="L2875" s="27"/>
      <c r="M2875" s="20" t="s">
        <v>9</v>
      </c>
      <c r="N2875" s="1"/>
    </row>
    <row r="2876" spans="6:14" x14ac:dyDescent="0.2">
      <c r="F2876" s="64"/>
      <c r="K2876" s="27"/>
      <c r="L2876" s="27"/>
      <c r="N2876" s="1" t="s">
        <v>63</v>
      </c>
    </row>
    <row r="2877" spans="6:14" x14ac:dyDescent="0.2">
      <c r="F2877" s="64"/>
      <c r="K2877" s="27">
        <v>0.1</v>
      </c>
      <c r="L2877" s="27"/>
      <c r="N2877" s="1"/>
    </row>
    <row r="2878" spans="6:14" x14ac:dyDescent="0.2">
      <c r="F2878" s="64"/>
      <c r="G2878" s="64" t="str">
        <f>N2879&amp;";"&amp;N2880&amp;";"&amp;O2881&amp;";"&amp;O2882&amp;";"&amp;O2883</f>
        <v>Unusually high level for this crop.;;;;</v>
      </c>
      <c r="K2878" s="27"/>
      <c r="L2878" s="27"/>
      <c r="M2878" s="20" t="s">
        <v>10</v>
      </c>
      <c r="N2878" s="1"/>
    </row>
    <row r="2879" spans="6:14" x14ac:dyDescent="0.2">
      <c r="F2879" s="64"/>
      <c r="K2879" s="27"/>
      <c r="L2879" s="27"/>
      <c r="N2879" s="1" t="s">
        <v>90</v>
      </c>
    </row>
    <row r="2880" spans="6:14" x14ac:dyDescent="0.2">
      <c r="F2880" s="64"/>
      <c r="K2880" s="27" t="s">
        <v>5</v>
      </c>
      <c r="L2880" s="27"/>
      <c r="N2880" s="1"/>
    </row>
    <row r="2881" spans="1:14" x14ac:dyDescent="0.2">
      <c r="F2881" s="64"/>
      <c r="G2881" s="64" t="str">
        <f>N2882&amp;";"&amp;N2883&amp;";"&amp;O2884&amp;";"&amp;O2885&amp;";"&amp;O2886</f>
        <v>Unusually high level for this crop.;;;;</v>
      </c>
      <c r="K2881" s="27"/>
      <c r="L2881" s="27"/>
      <c r="M2881" s="20" t="s">
        <v>11</v>
      </c>
      <c r="N2881" s="1"/>
    </row>
    <row r="2882" spans="1:14" x14ac:dyDescent="0.2">
      <c r="F2882" s="64"/>
      <c r="N2882" s="1" t="s">
        <v>90</v>
      </c>
    </row>
    <row r="2883" spans="1:14" x14ac:dyDescent="0.2">
      <c r="A2883" s="64" t="str">
        <f>G2886</f>
        <v>;;;;</v>
      </c>
      <c r="B2883" s="64" t="str">
        <f>G2888</f>
        <v>;;;;</v>
      </c>
      <c r="C2883" s="64" t="str">
        <f>G2890</f>
        <v>;;;;</v>
      </c>
      <c r="D2883" s="64" t="str">
        <f>G2892</f>
        <v>;;;;</v>
      </c>
      <c r="E2883" s="64" t="str">
        <f>G2894</f>
        <v>;;;;</v>
      </c>
      <c r="F2883" s="64" t="str">
        <f>G2896</f>
        <v>;;;;</v>
      </c>
      <c r="I2883" s="20" t="s">
        <v>19</v>
      </c>
    </row>
    <row r="2884" spans="1:14" x14ac:dyDescent="0.2">
      <c r="F2884" s="64"/>
      <c r="J2884" s="20" t="s">
        <v>14</v>
      </c>
    </row>
    <row r="2885" spans="1:14" x14ac:dyDescent="0.2">
      <c r="F2885" s="64"/>
      <c r="K2885" s="27">
        <v>17.5</v>
      </c>
      <c r="L2885" s="27"/>
    </row>
    <row r="2886" spans="1:14" x14ac:dyDescent="0.2">
      <c r="F2886" s="64"/>
      <c r="G2886" s="64" t="str">
        <f>N2887&amp;";"&amp;N2888&amp;";"&amp;O2889&amp;";"&amp;O2890&amp;";"&amp;O2891</f>
        <v>;;;;</v>
      </c>
      <c r="K2886" s="27"/>
      <c r="L2886" s="27"/>
      <c r="M2886" s="20" t="s">
        <v>6</v>
      </c>
    </row>
    <row r="2887" spans="1:14" x14ac:dyDescent="0.2">
      <c r="F2887" s="64"/>
      <c r="K2887" s="33">
        <v>17.5</v>
      </c>
      <c r="L2887" s="33">
        <v>26.25</v>
      </c>
    </row>
    <row r="2888" spans="1:14" x14ac:dyDescent="0.2">
      <c r="F2888" s="64"/>
      <c r="G2888" s="64" t="str">
        <f>N2889&amp;";"&amp;N2890&amp;";"&amp;O2891&amp;";"&amp;O2892&amp;";"&amp;O2893</f>
        <v>;;;;</v>
      </c>
      <c r="K2888" s="27"/>
      <c r="L2888" s="27"/>
      <c r="M2888" s="20" t="s">
        <v>7</v>
      </c>
    </row>
    <row r="2889" spans="1:14" x14ac:dyDescent="0.2">
      <c r="F2889" s="64"/>
      <c r="G2889" s="64"/>
      <c r="K2889" s="33">
        <v>26.25</v>
      </c>
      <c r="L2889" s="33">
        <v>35</v>
      </c>
    </row>
    <row r="2890" spans="1:14" x14ac:dyDescent="0.2">
      <c r="F2890" s="64"/>
      <c r="G2890" s="64" t="str">
        <f>N2891&amp;";"&amp;N2892&amp;";"&amp;O2893&amp;";"&amp;O2894&amp;";"&amp;O2895</f>
        <v>;;;;</v>
      </c>
      <c r="K2890" s="27"/>
      <c r="L2890" s="27"/>
      <c r="M2890" s="20" t="s">
        <v>8</v>
      </c>
    </row>
    <row r="2891" spans="1:14" x14ac:dyDescent="0.2">
      <c r="F2891" s="64"/>
      <c r="K2891" s="33">
        <v>35</v>
      </c>
      <c r="L2891" s="33">
        <v>100</v>
      </c>
    </row>
    <row r="2892" spans="1:14" x14ac:dyDescent="0.2">
      <c r="F2892" s="64"/>
      <c r="G2892" s="64" t="str">
        <f>N2893&amp;";"&amp;N2894&amp;";"&amp;O2895&amp;";"&amp;O2896&amp;";"&amp;O2897</f>
        <v>;;;;</v>
      </c>
      <c r="K2892" s="27"/>
      <c r="L2892" s="27"/>
      <c r="M2892" s="20" t="s">
        <v>9</v>
      </c>
    </row>
    <row r="2893" spans="1:14" x14ac:dyDescent="0.2">
      <c r="F2893" s="64"/>
      <c r="K2893" s="27">
        <v>100</v>
      </c>
      <c r="L2893" s="27"/>
    </row>
    <row r="2894" spans="1:14" x14ac:dyDescent="0.2">
      <c r="F2894" s="64"/>
      <c r="G2894" s="64" t="str">
        <f>N2895&amp;";"&amp;N2896&amp;";"&amp;O2897&amp;";"&amp;O2898&amp;";"&amp;O2899</f>
        <v>;;;;</v>
      </c>
      <c r="K2894" s="27"/>
      <c r="L2894" s="27"/>
      <c r="M2894" s="20" t="s">
        <v>10</v>
      </c>
    </row>
    <row r="2895" spans="1:14" x14ac:dyDescent="0.2">
      <c r="F2895" s="64"/>
      <c r="K2895" s="27" t="s">
        <v>5</v>
      </c>
      <c r="L2895" s="27"/>
    </row>
    <row r="2896" spans="1:14" x14ac:dyDescent="0.2">
      <c r="F2896" s="64"/>
      <c r="G2896" s="64" t="str">
        <f>N2897&amp;";"&amp;N2898&amp;";"&amp;O2899&amp;";"&amp;O2900&amp;";"&amp;O2901</f>
        <v>;;;;</v>
      </c>
      <c r="K2896" s="27"/>
      <c r="L2896" s="27"/>
      <c r="M2896" s="20" t="s">
        <v>11</v>
      </c>
    </row>
    <row r="2897" spans="1:14" x14ac:dyDescent="0.2">
      <c r="A2897" s="64" t="str">
        <f>G2900</f>
        <v>Low sulfur levels can have a negative influence on nitrogen and it's function in the plant. It is important to keep levels in the adequate range.  Consider adding Sulfur to your dry fertilizer program;;;;</v>
      </c>
      <c r="B2897" s="64" t="str">
        <f>G2903</f>
        <v>Low sulfur levels can have a negative influence on nitrogen and it's function in the plant. It is important to keep levels in the adequate range.  Consider adding Sulfur to your dry fertilizer program;;;;</v>
      </c>
      <c r="C2897" s="64" t="str">
        <f>G2906</f>
        <v>Low sulfur levels can have a negative influence on nitrogen and it's function in the plant. It is important to keep levels in the adequate range.  Consider adding Sulfur to your dry fertilizer program;;;;</v>
      </c>
      <c r="D2897" s="64" t="str">
        <f>G2909</f>
        <v>Normal Level;;;;</v>
      </c>
      <c r="E2897" s="64" t="str">
        <f>G2912</f>
        <v>High levels of Sulfur should not create problems for this crop.;;;;</v>
      </c>
      <c r="F2897" s="64" t="str">
        <f>G2915</f>
        <v>High levels of Sulfur should not create problems for this crop.;;;;</v>
      </c>
      <c r="I2897" s="20" t="s">
        <v>20</v>
      </c>
      <c r="K2897" s="27"/>
      <c r="L2897" s="27"/>
    </row>
    <row r="2898" spans="1:14" x14ac:dyDescent="0.2">
      <c r="F2898" s="64"/>
      <c r="J2898" s="20" t="s">
        <v>4</v>
      </c>
    </row>
    <row r="2899" spans="1:14" x14ac:dyDescent="0.2">
      <c r="F2899" s="64"/>
      <c r="K2899" s="33">
        <v>8.5000000000000006E-2</v>
      </c>
      <c r="L2899" s="27"/>
    </row>
    <row r="2900" spans="1:14" x14ac:dyDescent="0.2">
      <c r="F2900" s="64"/>
      <c r="G2900" s="64" t="str">
        <f>N2901&amp;";"&amp;N2902&amp;";"&amp;O2903&amp;";"&amp;O2904&amp;";"&amp;O2905</f>
        <v>Low sulfur levels can have a negative influence on nitrogen and it's function in the plant. It is important to keep levels in the adequate range.  Consider adding Sulfur to your dry fertilizer program;;;;</v>
      </c>
      <c r="K2900" s="27"/>
      <c r="L2900" s="27"/>
      <c r="M2900" s="20" t="s">
        <v>6</v>
      </c>
    </row>
    <row r="2901" spans="1:14" x14ac:dyDescent="0.2">
      <c r="F2901" s="64"/>
      <c r="K2901" s="27"/>
      <c r="L2901" s="27"/>
      <c r="N2901" s="1" t="s">
        <v>88</v>
      </c>
    </row>
    <row r="2902" spans="1:14" x14ac:dyDescent="0.2">
      <c r="F2902" s="64"/>
      <c r="K2902" s="33">
        <v>8.5000000000000006E-2</v>
      </c>
      <c r="L2902" s="33">
        <v>0.1275</v>
      </c>
    </row>
    <row r="2903" spans="1:14" x14ac:dyDescent="0.2">
      <c r="F2903" s="64"/>
      <c r="G2903" s="64" t="str">
        <f>N2904&amp;";"&amp;N2905&amp;";"&amp;O2906&amp;";"&amp;O2907&amp;";"&amp;O2908</f>
        <v>Low sulfur levels can have a negative influence on nitrogen and it's function in the plant. It is important to keep levels in the adequate range.  Consider adding Sulfur to your dry fertilizer program;;;;</v>
      </c>
      <c r="K2903" s="27"/>
      <c r="L2903" s="27"/>
      <c r="M2903" s="20" t="s">
        <v>7</v>
      </c>
    </row>
    <row r="2904" spans="1:14" x14ac:dyDescent="0.2">
      <c r="F2904" s="64"/>
      <c r="K2904" s="27"/>
      <c r="L2904" s="27"/>
      <c r="N2904" s="1" t="s">
        <v>88</v>
      </c>
    </row>
    <row r="2905" spans="1:14" x14ac:dyDescent="0.2">
      <c r="F2905" s="64"/>
      <c r="K2905" s="33">
        <v>0.1275</v>
      </c>
      <c r="L2905" s="33">
        <v>0.17</v>
      </c>
    </row>
    <row r="2906" spans="1:14" x14ac:dyDescent="0.2">
      <c r="F2906" s="64"/>
      <c r="G2906" s="64" t="str">
        <f>N2907&amp;";"&amp;N2908&amp;";"&amp;O2909&amp;";"&amp;O2910&amp;";"&amp;O2911</f>
        <v>Low sulfur levels can have a negative influence on nitrogen and it's function in the plant. It is important to keep levels in the adequate range.  Consider adding Sulfur to your dry fertilizer program;;;;</v>
      </c>
      <c r="K2906" s="27"/>
      <c r="L2906" s="27"/>
      <c r="M2906" s="20" t="s">
        <v>8</v>
      </c>
    </row>
    <row r="2907" spans="1:14" x14ac:dyDescent="0.2">
      <c r="F2907" s="64"/>
      <c r="K2907" s="27"/>
      <c r="L2907" s="27"/>
      <c r="N2907" s="1" t="s">
        <v>88</v>
      </c>
    </row>
    <row r="2908" spans="1:14" x14ac:dyDescent="0.2">
      <c r="F2908" s="64"/>
      <c r="K2908" s="33">
        <v>0.17</v>
      </c>
      <c r="L2908" s="33">
        <v>0.45</v>
      </c>
    </row>
    <row r="2909" spans="1:14" x14ac:dyDescent="0.2">
      <c r="F2909" s="64"/>
      <c r="G2909" s="64" t="str">
        <f>N2910&amp;";"&amp;N2911&amp;";"&amp;O2912&amp;";"&amp;O2913&amp;";"&amp;O2914</f>
        <v>Normal Level;;;;</v>
      </c>
      <c r="K2909" s="27"/>
      <c r="L2909" s="27"/>
      <c r="M2909" s="20" t="s">
        <v>9</v>
      </c>
    </row>
    <row r="2910" spans="1:14" x14ac:dyDescent="0.2">
      <c r="F2910" s="64"/>
      <c r="K2910" s="27"/>
      <c r="L2910" s="27"/>
      <c r="N2910" s="20" t="s">
        <v>86</v>
      </c>
    </row>
    <row r="2911" spans="1:14" x14ac:dyDescent="0.2">
      <c r="F2911" s="64"/>
      <c r="K2911" s="27">
        <v>0.45</v>
      </c>
      <c r="L2911" s="27"/>
    </row>
    <row r="2912" spans="1:14" x14ac:dyDescent="0.2">
      <c r="F2912" s="64"/>
      <c r="G2912" s="64" t="str">
        <f>N2913&amp;";"&amp;N2914&amp;";"&amp;O2915&amp;";"&amp;O2916&amp;";"&amp;O2917</f>
        <v>High levels of Sulfur should not create problems for this crop.;;;;</v>
      </c>
      <c r="K2912" s="27"/>
      <c r="L2912" s="27"/>
      <c r="M2912" s="20" t="s">
        <v>10</v>
      </c>
    </row>
    <row r="2913" spans="1:14" x14ac:dyDescent="0.2">
      <c r="F2913" s="64"/>
      <c r="K2913" s="27"/>
      <c r="L2913" s="27"/>
      <c r="N2913" s="1" t="s">
        <v>89</v>
      </c>
    </row>
    <row r="2914" spans="1:14" x14ac:dyDescent="0.2">
      <c r="F2914" s="64"/>
      <c r="K2914" s="27" t="s">
        <v>5</v>
      </c>
      <c r="L2914" s="27"/>
    </row>
    <row r="2915" spans="1:14" x14ac:dyDescent="0.2">
      <c r="F2915" s="64"/>
      <c r="G2915" s="64" t="str">
        <f>N2916&amp;";"&amp;N2917&amp;";"&amp;O2918&amp;";"&amp;O2919&amp;";"&amp;O2920</f>
        <v>High levels of Sulfur should not create problems for this crop.;;;;</v>
      </c>
      <c r="K2915" s="27"/>
      <c r="L2915" s="27"/>
      <c r="M2915" s="20" t="s">
        <v>11</v>
      </c>
    </row>
    <row r="2916" spans="1:14" x14ac:dyDescent="0.2">
      <c r="F2916" s="64"/>
      <c r="N2916" s="1" t="s">
        <v>89</v>
      </c>
    </row>
    <row r="2917" spans="1:14" x14ac:dyDescent="0.2">
      <c r="A2917" s="64" t="str">
        <f>G2920</f>
        <v>;;;;</v>
      </c>
      <c r="B2917" s="64" t="str">
        <f>G2922</f>
        <v>;;;;</v>
      </c>
      <c r="C2917" s="64" t="str">
        <f>G2924</f>
        <v>;;;;</v>
      </c>
      <c r="D2917" s="64" t="str">
        <f>G2926</f>
        <v>;;;;</v>
      </c>
      <c r="E2917" s="64" t="str">
        <f>G2928</f>
        <v>;;;;</v>
      </c>
      <c r="F2917" s="64" t="str">
        <f>G2930</f>
        <v>;;;;</v>
      </c>
      <c r="I2917" s="20" t="s">
        <v>21</v>
      </c>
    </row>
    <row r="2918" spans="1:14" x14ac:dyDescent="0.2">
      <c r="F2918" s="64"/>
      <c r="J2918" s="20" t="s">
        <v>4</v>
      </c>
    </row>
    <row r="2919" spans="1:14" x14ac:dyDescent="0.2">
      <c r="F2919" s="64"/>
      <c r="K2919" s="33">
        <v>0.105</v>
      </c>
      <c r="L2919" s="27"/>
    </row>
    <row r="2920" spans="1:14" x14ac:dyDescent="0.2">
      <c r="F2920" s="64"/>
      <c r="G2920" s="64" t="str">
        <f>N2921&amp;";"&amp;N2922&amp;";"&amp;O2923&amp;";"&amp;O2924&amp;";"&amp;O2925</f>
        <v>;;;;</v>
      </c>
      <c r="K2920" s="27"/>
      <c r="L2920" s="27"/>
      <c r="M2920" s="20" t="s">
        <v>6</v>
      </c>
    </row>
    <row r="2921" spans="1:14" x14ac:dyDescent="0.2">
      <c r="F2921" s="64"/>
      <c r="K2921" s="33">
        <v>0.105</v>
      </c>
      <c r="L2921" s="33">
        <v>0.1575</v>
      </c>
    </row>
    <row r="2922" spans="1:14" x14ac:dyDescent="0.2">
      <c r="F2922" s="64"/>
      <c r="G2922" s="64" t="str">
        <f>N2923&amp;";"&amp;N2924&amp;";"&amp;O2925&amp;";"&amp;O2926&amp;";"&amp;O2927</f>
        <v>;;;;</v>
      </c>
      <c r="K2922" s="27"/>
      <c r="L2922" s="27"/>
      <c r="M2922" s="20" t="s">
        <v>7</v>
      </c>
    </row>
    <row r="2923" spans="1:14" x14ac:dyDescent="0.2">
      <c r="F2923" s="64"/>
      <c r="K2923" s="33">
        <v>0.1575</v>
      </c>
      <c r="L2923" s="33">
        <v>0.21</v>
      </c>
    </row>
    <row r="2924" spans="1:14" x14ac:dyDescent="0.2">
      <c r="F2924" s="64"/>
      <c r="G2924" s="64" t="str">
        <f>N2925&amp;";"&amp;N2926&amp;";"&amp;O2927&amp;";"&amp;O2928&amp;";"&amp;O2929</f>
        <v>;;;;</v>
      </c>
      <c r="K2924" s="27"/>
      <c r="L2924" s="27"/>
      <c r="M2924" s="20" t="s">
        <v>8</v>
      </c>
    </row>
    <row r="2925" spans="1:14" x14ac:dyDescent="0.2">
      <c r="F2925" s="64"/>
      <c r="K2925" s="33">
        <v>0.21</v>
      </c>
      <c r="L2925" s="33">
        <v>0.4</v>
      </c>
    </row>
    <row r="2926" spans="1:14" x14ac:dyDescent="0.2">
      <c r="F2926" s="64"/>
      <c r="G2926" s="64" t="str">
        <f>N2927&amp;";"&amp;N2928&amp;";"&amp;O2929&amp;";"&amp;O2930&amp;";"&amp;O2931</f>
        <v>;;;;</v>
      </c>
      <c r="K2926" s="27"/>
      <c r="L2926" s="27"/>
      <c r="M2926" s="20" t="s">
        <v>9</v>
      </c>
    </row>
    <row r="2927" spans="1:14" x14ac:dyDescent="0.2">
      <c r="F2927" s="64"/>
      <c r="K2927" s="27">
        <v>0.4</v>
      </c>
      <c r="L2927" s="27"/>
    </row>
    <row r="2928" spans="1:14" x14ac:dyDescent="0.2">
      <c r="F2928" s="64"/>
      <c r="G2928" s="64" t="str">
        <f>N2929&amp;";"&amp;N2930&amp;";"&amp;O2931&amp;";"&amp;O2932&amp;";"&amp;O2933</f>
        <v>;;;;</v>
      </c>
      <c r="K2928" s="27"/>
      <c r="L2928" s="27"/>
      <c r="M2928" s="20" t="s">
        <v>10</v>
      </c>
    </row>
    <row r="2929" spans="1:13" x14ac:dyDescent="0.2">
      <c r="F2929" s="64"/>
      <c r="K2929" s="27" t="s">
        <v>5</v>
      </c>
      <c r="L2929" s="27"/>
    </row>
    <row r="2930" spans="1:13" x14ac:dyDescent="0.2">
      <c r="F2930" s="64"/>
      <c r="G2930" s="64" t="str">
        <f>N2931&amp;";"&amp;N2932&amp;";"&amp;O2933&amp;";"&amp;O2934&amp;";"&amp;O2935</f>
        <v>;;;;</v>
      </c>
      <c r="K2930" s="27"/>
      <c r="L2930" s="27"/>
      <c r="M2930" s="20" t="s">
        <v>11</v>
      </c>
    </row>
    <row r="2931" spans="1:13" x14ac:dyDescent="0.2">
      <c r="A2931" s="64" t="str">
        <f>G2934</f>
        <v>;;;;</v>
      </c>
      <c r="B2931" s="64" t="str">
        <f>G2936</f>
        <v>;;;;</v>
      </c>
      <c r="C2931" s="64" t="str">
        <f>G2938</f>
        <v>;;;;</v>
      </c>
      <c r="D2931" s="64" t="str">
        <f>G2940</f>
        <v>;;;;</v>
      </c>
      <c r="E2931" s="64" t="str">
        <f>G2942</f>
        <v>;;;;</v>
      </c>
      <c r="F2931" s="64" t="str">
        <f>G2944</f>
        <v>;;;;</v>
      </c>
      <c r="I2931" s="20" t="s">
        <v>22</v>
      </c>
      <c r="K2931" s="27"/>
      <c r="L2931" s="27"/>
    </row>
    <row r="2932" spans="1:13" x14ac:dyDescent="0.2">
      <c r="F2932" s="64"/>
      <c r="J2932" s="20" t="s">
        <v>4</v>
      </c>
      <c r="K2932" s="27"/>
      <c r="L2932" s="27"/>
    </row>
    <row r="2933" spans="1:13" x14ac:dyDescent="0.2">
      <c r="F2933" s="64"/>
      <c r="K2933" s="33">
        <v>2.9950000000000001</v>
      </c>
      <c r="L2933" s="27"/>
    </row>
    <row r="2934" spans="1:13" x14ac:dyDescent="0.2">
      <c r="F2934" s="64"/>
      <c r="G2934" s="64" t="str">
        <f>N2935&amp;";"&amp;N2936&amp;";"&amp;O2937&amp;";"&amp;O2938&amp;";"&amp;O2939</f>
        <v>;;;;</v>
      </c>
      <c r="K2934" s="27"/>
      <c r="L2934" s="27"/>
      <c r="M2934" s="20" t="s">
        <v>6</v>
      </c>
    </row>
    <row r="2935" spans="1:13" x14ac:dyDescent="0.2">
      <c r="F2935" s="64"/>
      <c r="K2935" s="33">
        <v>2.9950000000000001</v>
      </c>
      <c r="L2935" s="33">
        <v>4.4924999999999997</v>
      </c>
    </row>
    <row r="2936" spans="1:13" x14ac:dyDescent="0.2">
      <c r="F2936" s="64"/>
      <c r="G2936" s="64" t="str">
        <f>N2937&amp;";"&amp;N2938&amp;";"&amp;O2939&amp;";"&amp;O2940&amp;";"&amp;O2941</f>
        <v>;;;;</v>
      </c>
      <c r="K2936" s="27"/>
      <c r="L2936" s="27"/>
      <c r="M2936" s="20" t="s">
        <v>7</v>
      </c>
    </row>
    <row r="2937" spans="1:13" x14ac:dyDescent="0.2">
      <c r="F2937" s="64"/>
      <c r="K2937" s="33">
        <v>4.4924999999999997</v>
      </c>
      <c r="L2937" s="33">
        <v>5.99</v>
      </c>
    </row>
    <row r="2938" spans="1:13" x14ac:dyDescent="0.2">
      <c r="F2938" s="64"/>
      <c r="G2938" s="64" t="str">
        <f>N2939&amp;";"&amp;N2940&amp;";"&amp;O2941&amp;";"&amp;O2942&amp;";"&amp;O2943</f>
        <v>;;;;</v>
      </c>
      <c r="K2938" s="27"/>
      <c r="L2938" s="27"/>
      <c r="M2938" s="20" t="s">
        <v>8</v>
      </c>
    </row>
    <row r="2939" spans="1:13" x14ac:dyDescent="0.2">
      <c r="F2939" s="64"/>
      <c r="K2939" s="33">
        <v>5.99</v>
      </c>
      <c r="L2939" s="33">
        <v>10</v>
      </c>
    </row>
    <row r="2940" spans="1:13" x14ac:dyDescent="0.2">
      <c r="F2940" s="64"/>
      <c r="G2940" s="64" t="str">
        <f>N2941&amp;";"&amp;N2942&amp;";"&amp;O2943&amp;";"&amp;O2944&amp;";"&amp;O2945</f>
        <v>;;;;</v>
      </c>
      <c r="K2940" s="27"/>
      <c r="L2940" s="27"/>
      <c r="M2940" s="20" t="s">
        <v>9</v>
      </c>
    </row>
    <row r="2941" spans="1:13" x14ac:dyDescent="0.2">
      <c r="F2941" s="64"/>
      <c r="K2941" s="27">
        <v>10</v>
      </c>
      <c r="L2941" s="27"/>
    </row>
    <row r="2942" spans="1:13" x14ac:dyDescent="0.2">
      <c r="F2942" s="64"/>
      <c r="G2942" s="64" t="str">
        <f>N2943&amp;";"&amp;N2944&amp;";"&amp;O2945&amp;";"&amp;O2946&amp;";"&amp;O2947</f>
        <v>;;;;</v>
      </c>
      <c r="K2942" s="27"/>
      <c r="L2942" s="27"/>
      <c r="M2942" s="20" t="s">
        <v>10</v>
      </c>
    </row>
    <row r="2943" spans="1:13" x14ac:dyDescent="0.2">
      <c r="F2943" s="64"/>
      <c r="K2943" s="27" t="s">
        <v>5</v>
      </c>
      <c r="L2943" s="27"/>
    </row>
    <row r="2944" spans="1:13" x14ac:dyDescent="0.2">
      <c r="F2944" s="64"/>
      <c r="G2944" s="64" t="str">
        <f>N2945&amp;";"&amp;N2946&amp;";"&amp;O2947&amp;";"&amp;O2948&amp;";"&amp;O2949</f>
        <v>;;;;</v>
      </c>
      <c r="K2944" s="27"/>
      <c r="L2944" s="27"/>
      <c r="M2944" s="20" t="s">
        <v>11</v>
      </c>
    </row>
    <row r="2945" spans="1:13" x14ac:dyDescent="0.2">
      <c r="A2945" s="64" t="str">
        <f>G2948</f>
        <v>;;;;</v>
      </c>
      <c r="B2945" s="64" t="str">
        <f>G2950</f>
        <v>;;;;</v>
      </c>
      <c r="C2945" s="64" t="str">
        <f>G2952</f>
        <v>;;;;</v>
      </c>
      <c r="D2945" s="64" t="str">
        <f>G2954</f>
        <v>;;;;</v>
      </c>
      <c r="E2945" s="64" t="str">
        <f>G2956</f>
        <v>;;;;</v>
      </c>
      <c r="F2945" s="64" t="str">
        <f>G2958</f>
        <v>;;;;</v>
      </c>
      <c r="I2945" s="20" t="s">
        <v>23</v>
      </c>
    </row>
    <row r="2946" spans="1:13" x14ac:dyDescent="0.2">
      <c r="F2946" s="64"/>
      <c r="J2946" s="20" t="s">
        <v>4</v>
      </c>
    </row>
    <row r="2947" spans="1:13" x14ac:dyDescent="0.2">
      <c r="F2947" s="64"/>
      <c r="K2947" s="33">
        <v>1.2450000000000001</v>
      </c>
      <c r="L2947" s="27"/>
    </row>
    <row r="2948" spans="1:13" x14ac:dyDescent="0.2">
      <c r="F2948" s="64"/>
      <c r="G2948" s="64" t="str">
        <f>N2949&amp;";"&amp;N2950&amp;";"&amp;O2951&amp;";"&amp;O2952&amp;";"&amp;O2953</f>
        <v>;;;;</v>
      </c>
      <c r="K2948" s="27"/>
      <c r="L2948" s="27"/>
      <c r="M2948" s="20" t="s">
        <v>6</v>
      </c>
    </row>
    <row r="2949" spans="1:13" x14ac:dyDescent="0.2">
      <c r="F2949" s="64"/>
      <c r="K2949" s="33">
        <v>1.2450000000000001</v>
      </c>
      <c r="L2949" s="33">
        <v>1.8674999999999999</v>
      </c>
    </row>
    <row r="2950" spans="1:13" x14ac:dyDescent="0.2">
      <c r="F2950" s="64"/>
      <c r="G2950" s="64" t="str">
        <f>N2951&amp;";"&amp;N2952&amp;";"&amp;O2953&amp;";"&amp;O2954&amp;";"&amp;O2955</f>
        <v>;;;;</v>
      </c>
      <c r="K2950" s="27"/>
      <c r="L2950" s="27"/>
      <c r="M2950" s="20" t="s">
        <v>7</v>
      </c>
    </row>
    <row r="2951" spans="1:13" x14ac:dyDescent="0.2">
      <c r="F2951" s="64"/>
      <c r="K2951" s="33">
        <v>1.8674999999999999</v>
      </c>
      <c r="L2951" s="33">
        <v>2.4900000000000002</v>
      </c>
    </row>
    <row r="2952" spans="1:13" x14ac:dyDescent="0.2">
      <c r="F2952" s="64"/>
      <c r="G2952" s="64" t="str">
        <f>N2953&amp;";"&amp;N2954&amp;";"&amp;O2955&amp;";"&amp;O2956&amp;";"&amp;O2957</f>
        <v>;;;;</v>
      </c>
      <c r="K2952" s="27"/>
      <c r="L2952" s="27"/>
      <c r="M2952" s="20" t="s">
        <v>8</v>
      </c>
    </row>
    <row r="2953" spans="1:13" x14ac:dyDescent="0.2">
      <c r="F2953" s="64"/>
      <c r="K2953" s="33">
        <v>2.4900000000000002</v>
      </c>
      <c r="L2953" s="33">
        <v>4.5</v>
      </c>
    </row>
    <row r="2954" spans="1:13" x14ac:dyDescent="0.2">
      <c r="F2954" s="64"/>
      <c r="G2954" s="64" t="str">
        <f>N2955&amp;";"&amp;N2956&amp;";"&amp;O2957&amp;";"&amp;O2958&amp;";"&amp;O2959</f>
        <v>;;;;</v>
      </c>
      <c r="K2954" s="27"/>
      <c r="L2954" s="27"/>
      <c r="M2954" s="20" t="s">
        <v>9</v>
      </c>
    </row>
    <row r="2955" spans="1:13" x14ac:dyDescent="0.2">
      <c r="F2955" s="64"/>
      <c r="K2955" s="27">
        <v>4.5</v>
      </c>
      <c r="L2955" s="27"/>
    </row>
    <row r="2956" spans="1:13" x14ac:dyDescent="0.2">
      <c r="F2956" s="64"/>
      <c r="G2956" s="64" t="str">
        <f>N2957&amp;";"&amp;N2958&amp;";"&amp;O2959&amp;";"&amp;O2960&amp;";"&amp;O2961</f>
        <v>;;;;</v>
      </c>
      <c r="K2956" s="27"/>
      <c r="L2956" s="27"/>
      <c r="M2956" s="20" t="s">
        <v>10</v>
      </c>
    </row>
    <row r="2957" spans="1:13" x14ac:dyDescent="0.2">
      <c r="F2957" s="64"/>
      <c r="K2957" s="27" t="s">
        <v>5</v>
      </c>
      <c r="L2957" s="27"/>
    </row>
    <row r="2958" spans="1:13" x14ac:dyDescent="0.2">
      <c r="F2958" s="64"/>
      <c r="G2958" s="64" t="str">
        <f>N2959&amp;";"&amp;N2960&amp;";"&amp;O2961&amp;";"&amp;O2962&amp;";"&amp;O2963</f>
        <v>;;;;</v>
      </c>
      <c r="M2958" s="20" t="s">
        <v>11</v>
      </c>
    </row>
    <row r="2959" spans="1:13" x14ac:dyDescent="0.2">
      <c r="A2959" s="64" t="str">
        <f>G2962</f>
        <v>Normal Level;;;;</v>
      </c>
      <c r="B2959" s="64" t="str">
        <f>G2965</f>
        <v>Normal Level;;;;</v>
      </c>
      <c r="C2959" s="64" t="str">
        <f>G2968</f>
        <v>Normal Level;;;;</v>
      </c>
      <c r="D2959" s="64" t="str">
        <f>G2971</f>
        <v>Normal Level;;;;</v>
      </c>
      <c r="E2959" s="64" t="str">
        <f>G2974</f>
        <v>A high level should not present problems for this crop and may be caused by pesticide residue.;;;;</v>
      </c>
      <c r="F2959" s="64" t="str">
        <f>G2977</f>
        <v>A high level should not present problems for this crop and may be caused by pesticide residue.;;;;</v>
      </c>
      <c r="I2959" s="20" t="s">
        <v>24</v>
      </c>
    </row>
    <row r="2960" spans="1:13" x14ac:dyDescent="0.2">
      <c r="F2960" s="64"/>
      <c r="J2960" s="20" t="s">
        <v>14</v>
      </c>
    </row>
    <row r="2961" spans="6:14" x14ac:dyDescent="0.2">
      <c r="F2961" s="64"/>
      <c r="K2961" s="27">
        <v>0</v>
      </c>
      <c r="L2961" s="27"/>
    </row>
    <row r="2962" spans="6:14" x14ac:dyDescent="0.2">
      <c r="F2962" s="64"/>
      <c r="G2962" s="64" t="str">
        <f>N2963&amp;";"&amp;N2964&amp;";"&amp;O2965&amp;";"&amp;O2966&amp;";"&amp;O2967</f>
        <v>Normal Level;;;;</v>
      </c>
      <c r="K2962" s="27"/>
      <c r="L2962" s="27"/>
      <c r="M2962" s="20" t="s">
        <v>6</v>
      </c>
    </row>
    <row r="2963" spans="6:14" x14ac:dyDescent="0.2">
      <c r="F2963" s="64"/>
      <c r="K2963" s="27"/>
      <c r="L2963" s="27"/>
      <c r="N2963" s="1" t="s">
        <v>86</v>
      </c>
    </row>
    <row r="2964" spans="6:14" x14ac:dyDescent="0.2">
      <c r="F2964" s="64"/>
      <c r="K2964" s="27">
        <v>0</v>
      </c>
      <c r="L2964" s="27"/>
    </row>
    <row r="2965" spans="6:14" x14ac:dyDescent="0.2">
      <c r="F2965" s="64"/>
      <c r="G2965" s="64" t="str">
        <f>N2966&amp;";"&amp;N2967&amp;";"&amp;O2968&amp;";"&amp;O2969&amp;";"&amp;O2970</f>
        <v>Normal Level;;;;</v>
      </c>
      <c r="K2965" s="27"/>
      <c r="L2965" s="27"/>
      <c r="M2965" s="20" t="s">
        <v>7</v>
      </c>
    </row>
    <row r="2966" spans="6:14" x14ac:dyDescent="0.2">
      <c r="F2966" s="64"/>
      <c r="K2966" s="27"/>
      <c r="L2966" s="27"/>
      <c r="N2966" s="1" t="s">
        <v>86</v>
      </c>
    </row>
    <row r="2967" spans="6:14" x14ac:dyDescent="0.2">
      <c r="F2967" s="64"/>
      <c r="K2967" s="27">
        <v>0</v>
      </c>
      <c r="L2967" s="27"/>
    </row>
    <row r="2968" spans="6:14" x14ac:dyDescent="0.2">
      <c r="F2968" s="64"/>
      <c r="G2968" s="64" t="str">
        <f>N2969&amp;";"&amp;N2970&amp;";"&amp;O2971&amp;";"&amp;O2972&amp;";"&amp;O2973</f>
        <v>Normal Level;;;;</v>
      </c>
      <c r="K2968" s="27"/>
      <c r="L2968" s="27"/>
      <c r="M2968" s="20" t="s">
        <v>8</v>
      </c>
    </row>
    <row r="2969" spans="6:14" x14ac:dyDescent="0.2">
      <c r="F2969" s="64"/>
      <c r="K2969" s="27"/>
      <c r="L2969" s="27"/>
      <c r="N2969" s="1" t="s">
        <v>86</v>
      </c>
    </row>
    <row r="2970" spans="6:14" x14ac:dyDescent="0.2">
      <c r="F2970" s="64"/>
      <c r="K2970" s="33">
        <v>0</v>
      </c>
      <c r="L2970" s="33">
        <v>500</v>
      </c>
    </row>
    <row r="2971" spans="6:14" x14ac:dyDescent="0.2">
      <c r="F2971" s="64"/>
      <c r="G2971" s="64" t="str">
        <f>N2972&amp;";"&amp;N2973&amp;";"&amp;O2974&amp;";"&amp;O2975&amp;";"&amp;O2976</f>
        <v>Normal Level;;;;</v>
      </c>
      <c r="K2971" s="27"/>
      <c r="L2971" s="27"/>
      <c r="M2971" s="20" t="s">
        <v>9</v>
      </c>
    </row>
    <row r="2972" spans="6:14" x14ac:dyDescent="0.2">
      <c r="F2972" s="64"/>
      <c r="K2972" s="27"/>
      <c r="L2972" s="27"/>
      <c r="N2972" s="1" t="s">
        <v>86</v>
      </c>
    </row>
    <row r="2973" spans="6:14" x14ac:dyDescent="0.2">
      <c r="F2973" s="64"/>
      <c r="K2973" s="27">
        <v>500</v>
      </c>
      <c r="L2973" s="27"/>
    </row>
    <row r="2974" spans="6:14" x14ac:dyDescent="0.2">
      <c r="F2974" s="64"/>
      <c r="G2974" s="64" t="str">
        <f>N2975&amp;";"&amp;N2976&amp;";"&amp;O2977&amp;";"&amp;O2978&amp;";"&amp;O2979</f>
        <v>A high level should not present problems for this crop and may be caused by pesticide residue.;;;;</v>
      </c>
      <c r="K2974" s="27"/>
      <c r="L2974" s="27"/>
      <c r="M2974" s="20" t="s">
        <v>10</v>
      </c>
    </row>
    <row r="2975" spans="6:14" x14ac:dyDescent="0.2">
      <c r="F2975" s="64"/>
      <c r="K2975" s="27"/>
      <c r="L2975" s="27"/>
      <c r="N2975" s="1" t="s">
        <v>87</v>
      </c>
    </row>
    <row r="2976" spans="6:14" x14ac:dyDescent="0.2">
      <c r="F2976" s="64"/>
      <c r="K2976" s="27" t="s">
        <v>5</v>
      </c>
      <c r="L2976" s="27"/>
    </row>
    <row r="2977" spans="1:14" x14ac:dyDescent="0.2">
      <c r="F2977" s="64"/>
      <c r="G2977" s="64" t="str">
        <f>N2978&amp;";"&amp;N2979&amp;";"&amp;O2980&amp;";"&amp;O2981&amp;";"&amp;O2982</f>
        <v>A high level should not present problems for this crop and may be caused by pesticide residue.;;;;</v>
      </c>
      <c r="K2977" s="27"/>
      <c r="L2977" s="27"/>
      <c r="M2977" s="20" t="s">
        <v>11</v>
      </c>
    </row>
    <row r="2978" spans="1:14" x14ac:dyDescent="0.2">
      <c r="F2978" s="64"/>
      <c r="N2978" s="1" t="s">
        <v>87</v>
      </c>
    </row>
    <row r="2979" spans="1:14" x14ac:dyDescent="0.2">
      <c r="A2979" s="64" t="str">
        <f>G2982</f>
        <v>;;;;</v>
      </c>
      <c r="B2979" s="64" t="str">
        <f>G2984</f>
        <v>;;;;</v>
      </c>
      <c r="C2979" s="64" t="str">
        <f>G2986</f>
        <v>;;;;</v>
      </c>
      <c r="D2979" s="64" t="str">
        <f>G2988</f>
        <v>;;;;</v>
      </c>
      <c r="E2979" s="64" t="str">
        <f>G2990</f>
        <v>;;;;</v>
      </c>
      <c r="F2979" s="64" t="str">
        <f>G2992</f>
        <v>;;;;</v>
      </c>
      <c r="I2979" s="20" t="s">
        <v>25</v>
      </c>
    </row>
    <row r="2980" spans="1:14" x14ac:dyDescent="0.2">
      <c r="F2980" s="64"/>
      <c r="J2980" s="20" t="s">
        <v>4</v>
      </c>
      <c r="K2980" s="27"/>
      <c r="L2980" s="27"/>
    </row>
    <row r="2981" spans="1:14" x14ac:dyDescent="0.2">
      <c r="F2981" s="64"/>
      <c r="K2981" s="27">
        <v>1</v>
      </c>
      <c r="L2981" s="27"/>
    </row>
    <row r="2982" spans="1:14" x14ac:dyDescent="0.2">
      <c r="F2982" s="64"/>
      <c r="G2982" s="64" t="str">
        <f>N2983&amp;";"&amp;N2984&amp;";"&amp;O2985&amp;";"&amp;O2986&amp;";"&amp;O2987</f>
        <v>;;;;</v>
      </c>
      <c r="K2982" s="27"/>
      <c r="L2982" s="27"/>
      <c r="M2982" s="20" t="s">
        <v>6</v>
      </c>
    </row>
    <row r="2983" spans="1:14" x14ac:dyDescent="0.2">
      <c r="F2983" s="64"/>
      <c r="K2983" s="33">
        <v>1</v>
      </c>
      <c r="L2983" s="33">
        <v>1.5</v>
      </c>
    </row>
    <row r="2984" spans="1:14" x14ac:dyDescent="0.2">
      <c r="F2984" s="64"/>
      <c r="G2984" s="64" t="str">
        <f>N2985&amp;";"&amp;N2986&amp;";"&amp;O2987&amp;";"&amp;O2988&amp;";"&amp;O2989</f>
        <v>;;;;</v>
      </c>
      <c r="K2984" s="27"/>
      <c r="L2984" s="27"/>
      <c r="M2984" s="20" t="s">
        <v>7</v>
      </c>
    </row>
    <row r="2985" spans="1:14" x14ac:dyDescent="0.2">
      <c r="F2985" s="64"/>
      <c r="K2985" s="33">
        <v>1.5</v>
      </c>
      <c r="L2985" s="33">
        <v>2</v>
      </c>
    </row>
    <row r="2986" spans="1:14" x14ac:dyDescent="0.2">
      <c r="F2986" s="64"/>
      <c r="G2986" s="64" t="str">
        <f>N2987&amp;";"&amp;N2988&amp;";"&amp;O2989&amp;";"&amp;O2990&amp;";"&amp;O2991</f>
        <v>;;;;</v>
      </c>
      <c r="K2986" s="27"/>
      <c r="L2986" s="27"/>
      <c r="M2986" s="20" t="s">
        <v>8</v>
      </c>
    </row>
    <row r="2987" spans="1:14" x14ac:dyDescent="0.2">
      <c r="F2987" s="64"/>
      <c r="K2987" s="33">
        <v>2</v>
      </c>
      <c r="L2987" s="33">
        <v>1.8</v>
      </c>
    </row>
    <row r="2988" spans="1:14" x14ac:dyDescent="0.2">
      <c r="F2988" s="64"/>
      <c r="G2988" s="64" t="str">
        <f>N2989&amp;";"&amp;N2990&amp;";"&amp;O2991&amp;";"&amp;O2992&amp;";"&amp;O2993</f>
        <v>;;;;</v>
      </c>
      <c r="K2988" s="27"/>
      <c r="L2988" s="27"/>
      <c r="M2988" s="20" t="s">
        <v>9</v>
      </c>
    </row>
    <row r="2989" spans="1:14" x14ac:dyDescent="0.2">
      <c r="F2989" s="64"/>
      <c r="K2989" s="27">
        <v>1.8</v>
      </c>
      <c r="L2989" s="27"/>
    </row>
    <row r="2990" spans="1:14" x14ac:dyDescent="0.2">
      <c r="F2990" s="64"/>
      <c r="G2990" s="64" t="str">
        <f>N2991&amp;";"&amp;N2992&amp;";"&amp;O2993&amp;";"&amp;O2994&amp;";"&amp;O2995</f>
        <v>;;;;</v>
      </c>
      <c r="K2990" s="27"/>
      <c r="L2990" s="27"/>
      <c r="M2990" s="20" t="s">
        <v>10</v>
      </c>
    </row>
    <row r="2991" spans="1:14" x14ac:dyDescent="0.2">
      <c r="F2991" s="64"/>
      <c r="K2991" s="27" t="s">
        <v>5</v>
      </c>
      <c r="L2991" s="27"/>
    </row>
    <row r="2992" spans="1:14" x14ac:dyDescent="0.2">
      <c r="F2992" s="64"/>
      <c r="G2992" s="64" t="str">
        <f>N2993&amp;";"&amp;N2994&amp;";"&amp;O2995&amp;";"&amp;O2996&amp;";"&amp;O2997</f>
        <v>;;;;</v>
      </c>
      <c r="K2992" s="27"/>
      <c r="L2992" s="27"/>
      <c r="M2992" s="20" t="s">
        <v>11</v>
      </c>
    </row>
    <row r="2993" spans="1:13" x14ac:dyDescent="0.2">
      <c r="A2993" s="64" t="str">
        <f>G2996</f>
        <v>;;;;</v>
      </c>
      <c r="B2993" s="64" t="str">
        <f>G2998</f>
        <v>;;;;</v>
      </c>
      <c r="C2993" s="64" t="str">
        <f>G3000</f>
        <v>;;;;</v>
      </c>
      <c r="D2993" s="64" t="str">
        <f>G3002</f>
        <v>;;;;</v>
      </c>
      <c r="E2993" s="64" t="str">
        <f>G3004</f>
        <v>;;;;</v>
      </c>
      <c r="F2993" s="64" t="str">
        <f>G3006</f>
        <v>;;;;</v>
      </c>
      <c r="I2993" s="20" t="s">
        <v>26</v>
      </c>
    </row>
    <row r="2994" spans="1:13" x14ac:dyDescent="0.2">
      <c r="F2994" s="64"/>
      <c r="J2994" s="20" t="s">
        <v>14</v>
      </c>
    </row>
    <row r="2995" spans="1:13" x14ac:dyDescent="0.2">
      <c r="F2995" s="64"/>
      <c r="K2995" s="20" t="s">
        <v>5</v>
      </c>
    </row>
    <row r="2996" spans="1:13" x14ac:dyDescent="0.2">
      <c r="F2996" s="64"/>
      <c r="G2996" s="64" t="str">
        <f>N2997&amp;";"&amp;N2998&amp;";"&amp;O2999&amp;";"&amp;O3000&amp;";"&amp;O3001</f>
        <v>;;;;</v>
      </c>
      <c r="M2996" s="20" t="s">
        <v>6</v>
      </c>
    </row>
    <row r="2997" spans="1:13" x14ac:dyDescent="0.2">
      <c r="F2997" s="64"/>
      <c r="K2997" s="20" t="s">
        <v>5</v>
      </c>
    </row>
    <row r="2998" spans="1:13" x14ac:dyDescent="0.2">
      <c r="F2998" s="64"/>
      <c r="G2998" s="64" t="str">
        <f>N2999&amp;";"&amp;N3000&amp;";"&amp;O3001&amp;";"&amp;O3002&amp;";"&amp;O3003</f>
        <v>;;;;</v>
      </c>
      <c r="M2998" s="20" t="s">
        <v>7</v>
      </c>
    </row>
    <row r="2999" spans="1:13" x14ac:dyDescent="0.2">
      <c r="F2999" s="64"/>
      <c r="K2999" s="20" t="s">
        <v>5</v>
      </c>
    </row>
    <row r="3000" spans="1:13" x14ac:dyDescent="0.2">
      <c r="F3000" s="64"/>
      <c r="G3000" s="64" t="str">
        <f>N3001&amp;";"&amp;N3002&amp;";"&amp;O3003&amp;";"&amp;O3004&amp;";"&amp;O3005</f>
        <v>;;;;</v>
      </c>
      <c r="M3000" s="20" t="s">
        <v>8</v>
      </c>
    </row>
    <row r="3001" spans="1:13" x14ac:dyDescent="0.2">
      <c r="F3001" s="64"/>
      <c r="K3001" s="20" t="s">
        <v>5</v>
      </c>
    </row>
    <row r="3002" spans="1:13" x14ac:dyDescent="0.2">
      <c r="F3002" s="64"/>
      <c r="G3002" s="64" t="str">
        <f>N3003&amp;";"&amp;N3004&amp;";"&amp;O3005&amp;";"&amp;O3006&amp;";"&amp;O3007</f>
        <v>;;;;</v>
      </c>
      <c r="M3002" s="20" t="s">
        <v>9</v>
      </c>
    </row>
    <row r="3003" spans="1:13" x14ac:dyDescent="0.2">
      <c r="F3003" s="64"/>
      <c r="K3003" s="20" t="s">
        <v>5</v>
      </c>
    </row>
    <row r="3004" spans="1:13" x14ac:dyDescent="0.2">
      <c r="F3004" s="64"/>
      <c r="G3004" s="64" t="str">
        <f>N3005&amp;";"&amp;N3006&amp;";"&amp;O3007&amp;";"&amp;O3008&amp;";"&amp;O3009</f>
        <v>;;;;</v>
      </c>
      <c r="M3004" s="20" t="s">
        <v>10</v>
      </c>
    </row>
    <row r="3005" spans="1:13" x14ac:dyDescent="0.2">
      <c r="F3005" s="64"/>
      <c r="G3005" s="64"/>
      <c r="K3005" s="20" t="s">
        <v>5</v>
      </c>
    </row>
    <row r="3006" spans="1:13" x14ac:dyDescent="0.2">
      <c r="F3006" s="64"/>
      <c r="G3006" s="64" t="str">
        <f>N3007&amp;";"&amp;N3008&amp;";"&amp;O3009&amp;";"&amp;O3010&amp;";"&amp;O3011</f>
        <v>;;;;</v>
      </c>
      <c r="M3006" s="20" t="s">
        <v>11</v>
      </c>
    </row>
    <row r="3007" spans="1:13" x14ac:dyDescent="0.2">
      <c r="F3007" s="64"/>
    </row>
    <row r="3008" spans="1:13" x14ac:dyDescent="0.2">
      <c r="G3008" s="20" t="s">
        <v>114</v>
      </c>
    </row>
    <row r="3009" spans="1:13" x14ac:dyDescent="0.2">
      <c r="F3009" s="64"/>
      <c r="H3009" s="20" t="s">
        <v>60</v>
      </c>
    </row>
    <row r="3010" spans="1:13" x14ac:dyDescent="0.2">
      <c r="A3010" s="64" t="str">
        <f>G3013</f>
        <v>;;;;</v>
      </c>
      <c r="B3010" s="64" t="str">
        <f>G3015</f>
        <v>;;;;</v>
      </c>
      <c r="C3010" s="64" t="str">
        <f>G3017</f>
        <v>;;;;</v>
      </c>
      <c r="D3010" s="64" t="str">
        <f>G3019</f>
        <v>;;;;</v>
      </c>
      <c r="E3010" s="64" t="str">
        <f>G3021</f>
        <v>;;;;</v>
      </c>
      <c r="F3010" s="64" t="str">
        <f>G3023</f>
        <v>;;;;</v>
      </c>
      <c r="I3010" s="20" t="s">
        <v>3</v>
      </c>
    </row>
    <row r="3011" spans="1:13" x14ac:dyDescent="0.2">
      <c r="F3011" s="64"/>
      <c r="J3011" s="20" t="s">
        <v>4</v>
      </c>
    </row>
    <row r="3012" spans="1:13" x14ac:dyDescent="0.2">
      <c r="F3012" s="64"/>
      <c r="K3012" s="27">
        <v>0.7</v>
      </c>
      <c r="L3012" s="27"/>
    </row>
    <row r="3013" spans="1:13" x14ac:dyDescent="0.2">
      <c r="F3013" s="64"/>
      <c r="G3013" s="64" t="str">
        <f>N3014&amp;";"&amp;N3015&amp;";"&amp;O3016&amp;";"&amp;O3017&amp;";"&amp;O3018</f>
        <v>;;;;</v>
      </c>
      <c r="K3013" s="27"/>
      <c r="L3013" s="27"/>
      <c r="M3013" s="20" t="s">
        <v>6</v>
      </c>
    </row>
    <row r="3014" spans="1:13" x14ac:dyDescent="0.2">
      <c r="F3014" s="64"/>
      <c r="G3014" s="64"/>
      <c r="K3014" s="33">
        <v>0.7</v>
      </c>
      <c r="L3014" s="33">
        <v>1.05</v>
      </c>
    </row>
    <row r="3015" spans="1:13" x14ac:dyDescent="0.2">
      <c r="F3015" s="64"/>
      <c r="G3015" s="64" t="str">
        <f>N3016&amp;";"&amp;N3017&amp;";"&amp;O3018&amp;";"&amp;O3019&amp;";"&amp;O3020</f>
        <v>;;;;</v>
      </c>
      <c r="K3015" s="27"/>
      <c r="L3015" s="27"/>
      <c r="M3015" s="20" t="s">
        <v>7</v>
      </c>
    </row>
    <row r="3016" spans="1:13" x14ac:dyDescent="0.2">
      <c r="F3016" s="64"/>
      <c r="G3016" s="64"/>
      <c r="K3016" s="33">
        <v>1.05</v>
      </c>
      <c r="L3016" s="33">
        <v>1.4</v>
      </c>
    </row>
    <row r="3017" spans="1:13" x14ac:dyDescent="0.2">
      <c r="F3017" s="64"/>
      <c r="G3017" s="64" t="str">
        <f>N3018&amp;";"&amp;N3019&amp;";"&amp;O3020&amp;";"&amp;O3021&amp;";"&amp;O3022</f>
        <v>;;;;</v>
      </c>
      <c r="K3017" s="27"/>
      <c r="L3017" s="27"/>
      <c r="M3017" s="20" t="s">
        <v>8</v>
      </c>
    </row>
    <row r="3018" spans="1:13" x14ac:dyDescent="0.2">
      <c r="F3018" s="64"/>
      <c r="G3018" s="64"/>
      <c r="K3018" s="33">
        <v>1.4</v>
      </c>
      <c r="L3018" s="33">
        <v>3.5</v>
      </c>
    </row>
    <row r="3019" spans="1:13" x14ac:dyDescent="0.2">
      <c r="F3019" s="64"/>
      <c r="G3019" s="64" t="str">
        <f>N3020&amp;";"&amp;N3021&amp;";"&amp;O3022&amp;";"&amp;O3023&amp;";"&amp;O3024</f>
        <v>;;;;</v>
      </c>
      <c r="K3019" s="27"/>
      <c r="L3019" s="27"/>
      <c r="M3019" s="20" t="s">
        <v>9</v>
      </c>
    </row>
    <row r="3020" spans="1:13" x14ac:dyDescent="0.2">
      <c r="F3020" s="64"/>
      <c r="G3020" s="64"/>
      <c r="K3020" s="27">
        <v>3.5</v>
      </c>
      <c r="L3020" s="27"/>
    </row>
    <row r="3021" spans="1:13" x14ac:dyDescent="0.2">
      <c r="F3021" s="64"/>
      <c r="G3021" s="64" t="str">
        <f>N3022&amp;";"&amp;N3023&amp;";"&amp;O3024&amp;";"&amp;O3025&amp;";"&amp;O3026</f>
        <v>;;;;</v>
      </c>
      <c r="K3021" s="27"/>
      <c r="L3021" s="27"/>
      <c r="M3021" s="20" t="s">
        <v>10</v>
      </c>
    </row>
    <row r="3022" spans="1:13" x14ac:dyDescent="0.2">
      <c r="F3022" s="64"/>
      <c r="G3022" s="64"/>
      <c r="K3022" s="27" t="s">
        <v>5</v>
      </c>
      <c r="L3022" s="27"/>
    </row>
    <row r="3023" spans="1:13" x14ac:dyDescent="0.2">
      <c r="F3023" s="64"/>
      <c r="G3023" s="64" t="str">
        <f>N3024&amp;";"&amp;N3025&amp;";"&amp;O3026&amp;";"&amp;O3027&amp;";"&amp;O3028</f>
        <v>;;;;</v>
      </c>
      <c r="K3023" s="27"/>
      <c r="L3023" s="27"/>
      <c r="M3023" s="20" t="s">
        <v>11</v>
      </c>
    </row>
    <row r="3024" spans="1:13" x14ac:dyDescent="0.2">
      <c r="A3024" s="64" t="str">
        <f>G3027</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B3024" s="64" t="str">
        <f>G3034</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C3024" s="64" t="str">
        <f>G3041</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D3024" s="64" t="str">
        <f>G3048</f>
        <v>Good Level;;;;</v>
      </c>
      <c r="E3024" s="64" t="str">
        <f>G3051</f>
        <v>Unusually high level for potato crop.;;;;</v>
      </c>
      <c r="F3024" s="64" t="str">
        <f>G3054</f>
        <v>Unusually high level for potato crop.;;;;</v>
      </c>
      <c r="I3024" s="20" t="s">
        <v>12</v>
      </c>
      <c r="K3024" s="27"/>
      <c r="L3024" s="27"/>
    </row>
    <row r="3025" spans="6:15" x14ac:dyDescent="0.2">
      <c r="F3025" s="64"/>
      <c r="J3025" s="20" t="s">
        <v>4</v>
      </c>
    </row>
    <row r="3026" spans="6:15" x14ac:dyDescent="0.2">
      <c r="F3026" s="64"/>
      <c r="K3026" s="27">
        <v>0.09</v>
      </c>
      <c r="L3026" s="27"/>
    </row>
    <row r="3027" spans="6:15" x14ac:dyDescent="0.2">
      <c r="F3027" s="64"/>
      <c r="G3027" s="64" t="str">
        <f>N3028&amp;";"&amp;N3029&amp;";"&amp;O3030&amp;";"&amp;O3031&amp;";"&amp;O3032</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3027" s="27"/>
      <c r="L3027" s="27"/>
      <c r="M3027" s="20" t="s">
        <v>6</v>
      </c>
    </row>
    <row r="3028" spans="6:15" x14ac:dyDescent="0.2">
      <c r="F3028" s="64"/>
      <c r="G3028" s="64"/>
      <c r="K3028" s="27"/>
      <c r="L3028" s="27"/>
      <c r="N3028" s="1" t="s">
        <v>92</v>
      </c>
    </row>
    <row r="3029" spans="6:15" x14ac:dyDescent="0.2">
      <c r="F3029" s="64"/>
      <c r="G3029" s="64"/>
      <c r="K3029" s="27"/>
      <c r="L3029" s="27"/>
      <c r="N3029" s="20" t="s">
        <v>94</v>
      </c>
    </row>
    <row r="3030" spans="6:15" x14ac:dyDescent="0.2">
      <c r="F3030" s="64"/>
      <c r="G3030" s="64"/>
      <c r="K3030" s="27"/>
      <c r="L3030" s="27"/>
      <c r="N3030" s="1"/>
      <c r="O3030" s="64" t="s">
        <v>216</v>
      </c>
    </row>
    <row r="3031" spans="6:15" s="64" customFormat="1" x14ac:dyDescent="0.2">
      <c r="K3031" s="43"/>
      <c r="L3031" s="43"/>
      <c r="N3031" s="1"/>
      <c r="O3031" s="64" t="s">
        <v>217</v>
      </c>
    </row>
    <row r="3032" spans="6:15" x14ac:dyDescent="0.2">
      <c r="F3032" s="64"/>
      <c r="G3032" s="64"/>
      <c r="K3032" s="27"/>
      <c r="L3032" s="27"/>
      <c r="N3032" s="1"/>
      <c r="O3032" s="20" t="s">
        <v>95</v>
      </c>
    </row>
    <row r="3033" spans="6:15" x14ac:dyDescent="0.2">
      <c r="F3033" s="64"/>
      <c r="G3033" s="64"/>
      <c r="K3033" s="33">
        <v>0.09</v>
      </c>
      <c r="L3033" s="33">
        <v>0.13500000000000001</v>
      </c>
      <c r="N3033" s="1"/>
    </row>
    <row r="3034" spans="6:15" x14ac:dyDescent="0.2">
      <c r="F3034" s="64"/>
      <c r="G3034" s="64" t="str">
        <f>N3035&amp;";"&amp;N3036&amp;";"&amp;O3037&amp;";"&amp;O3038&amp;";"&amp;O3039</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3034" s="27"/>
      <c r="L3034" s="27"/>
      <c r="M3034" s="20" t="s">
        <v>7</v>
      </c>
      <c r="N3034" s="1"/>
    </row>
    <row r="3035" spans="6:15" x14ac:dyDescent="0.2">
      <c r="F3035" s="64"/>
      <c r="G3035" s="64"/>
      <c r="K3035" s="27"/>
      <c r="L3035" s="27"/>
      <c r="N3035" s="1" t="s">
        <v>92</v>
      </c>
    </row>
    <row r="3036" spans="6:15" x14ac:dyDescent="0.2">
      <c r="F3036" s="64"/>
      <c r="G3036" s="64"/>
      <c r="K3036" s="27"/>
      <c r="L3036" s="27"/>
      <c r="N3036" s="20" t="s">
        <v>94</v>
      </c>
    </row>
    <row r="3037" spans="6:15" x14ac:dyDescent="0.2">
      <c r="F3037" s="64"/>
      <c r="G3037" s="64"/>
      <c r="K3037" s="27"/>
      <c r="L3037" s="27"/>
      <c r="N3037" s="1"/>
      <c r="O3037" s="64" t="s">
        <v>216</v>
      </c>
    </row>
    <row r="3038" spans="6:15" s="64" customFormat="1" x14ac:dyDescent="0.2">
      <c r="K3038" s="43"/>
      <c r="L3038" s="43"/>
      <c r="N3038" s="1"/>
      <c r="O3038" s="64" t="s">
        <v>217</v>
      </c>
    </row>
    <row r="3039" spans="6:15" x14ac:dyDescent="0.2">
      <c r="F3039" s="64"/>
      <c r="G3039" s="64"/>
      <c r="K3039" s="27"/>
      <c r="L3039" s="27"/>
      <c r="N3039" s="1"/>
      <c r="O3039" s="20" t="s">
        <v>95</v>
      </c>
    </row>
    <row r="3040" spans="6:15" x14ac:dyDescent="0.2">
      <c r="F3040" s="64"/>
      <c r="G3040" s="64"/>
      <c r="K3040" s="33">
        <v>0.13500000000000001</v>
      </c>
      <c r="L3040" s="33">
        <v>0.18</v>
      </c>
      <c r="N3040" s="1"/>
    </row>
    <row r="3041" spans="1:15" x14ac:dyDescent="0.2">
      <c r="F3041" s="64"/>
      <c r="G3041" s="64" t="str">
        <f>N3042&amp;";"&amp;N3043&amp;";"&amp;O3044&amp;";"&amp;O3045&amp;";"&amp;O3046</f>
        <v>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v>
      </c>
      <c r="K3041" s="27"/>
      <c r="L3041" s="27"/>
      <c r="M3041" s="20" t="s">
        <v>8</v>
      </c>
      <c r="N3041" s="1"/>
    </row>
    <row r="3042" spans="1:15" x14ac:dyDescent="0.2">
      <c r="F3042" s="64"/>
      <c r="G3042" s="64"/>
      <c r="K3042" s="27"/>
      <c r="L3042" s="27"/>
      <c r="N3042" s="1" t="s">
        <v>92</v>
      </c>
    </row>
    <row r="3043" spans="1:15" x14ac:dyDescent="0.2">
      <c r="F3043" s="64"/>
      <c r="G3043" s="64"/>
      <c r="K3043" s="27"/>
      <c r="L3043" s="27"/>
      <c r="N3043" s="20" t="s">
        <v>94</v>
      </c>
    </row>
    <row r="3044" spans="1:15" x14ac:dyDescent="0.2">
      <c r="F3044" s="64"/>
      <c r="G3044" s="64"/>
      <c r="K3044" s="27"/>
      <c r="L3044" s="27"/>
      <c r="N3044" s="1"/>
      <c r="O3044" s="64" t="s">
        <v>216</v>
      </c>
    </row>
    <row r="3045" spans="1:15" s="64" customFormat="1" x14ac:dyDescent="0.2">
      <c r="K3045" s="43"/>
      <c r="L3045" s="43"/>
      <c r="N3045" s="1"/>
      <c r="O3045" s="64" t="s">
        <v>217</v>
      </c>
    </row>
    <row r="3046" spans="1:15" x14ac:dyDescent="0.2">
      <c r="F3046" s="64"/>
      <c r="G3046" s="64"/>
      <c r="K3046" s="27"/>
      <c r="L3046" s="27"/>
      <c r="N3046" s="1"/>
      <c r="O3046" s="20" t="s">
        <v>95</v>
      </c>
    </row>
    <row r="3047" spans="1:15" x14ac:dyDescent="0.2">
      <c r="F3047" s="64"/>
      <c r="G3047" s="64"/>
      <c r="K3047" s="33">
        <v>0.18</v>
      </c>
      <c r="L3047" s="33">
        <v>0.35</v>
      </c>
      <c r="N3047" s="1"/>
    </row>
    <row r="3048" spans="1:15" x14ac:dyDescent="0.2">
      <c r="F3048" s="64"/>
      <c r="G3048" s="64" t="str">
        <f>N3049&amp;";"&amp;N3050&amp;";"&amp;O3051&amp;";"&amp;O3052&amp;";"&amp;O3053</f>
        <v>Good Level;;;;</v>
      </c>
      <c r="K3048" s="27"/>
      <c r="L3048" s="27"/>
      <c r="M3048" s="20" t="s">
        <v>9</v>
      </c>
      <c r="N3048" s="1"/>
    </row>
    <row r="3049" spans="1:15" x14ac:dyDescent="0.2">
      <c r="F3049" s="64"/>
      <c r="G3049" s="64"/>
      <c r="K3049" s="27"/>
      <c r="L3049" s="27"/>
      <c r="N3049" s="1" t="s">
        <v>62</v>
      </c>
    </row>
    <row r="3050" spans="1:15" ht="13.5" customHeight="1" x14ac:dyDescent="0.2">
      <c r="F3050" s="64"/>
      <c r="G3050" s="64"/>
      <c r="K3050" s="27">
        <v>0.35</v>
      </c>
      <c r="L3050" s="27"/>
      <c r="N3050" s="1"/>
    </row>
    <row r="3051" spans="1:15" x14ac:dyDescent="0.2">
      <c r="F3051" s="64"/>
      <c r="G3051" s="64" t="str">
        <f>N3052&amp;";"&amp;N3053&amp;";"&amp;O3054&amp;";"&amp;O3055&amp;";"&amp;O3056</f>
        <v>Unusually high level for potato crop.;;;;</v>
      </c>
      <c r="K3051" s="27"/>
      <c r="L3051" s="27"/>
      <c r="M3051" s="20" t="s">
        <v>10</v>
      </c>
      <c r="N3051" s="1"/>
    </row>
    <row r="3052" spans="1:15" x14ac:dyDescent="0.2">
      <c r="F3052" s="64"/>
      <c r="G3052" s="64"/>
      <c r="K3052" s="27"/>
      <c r="L3052" s="27"/>
      <c r="N3052" s="1" t="s">
        <v>93</v>
      </c>
    </row>
    <row r="3053" spans="1:15" x14ac:dyDescent="0.2">
      <c r="F3053" s="64"/>
      <c r="G3053" s="64"/>
      <c r="K3053" s="27" t="s">
        <v>5</v>
      </c>
      <c r="L3053" s="27"/>
      <c r="N3053" s="1"/>
    </row>
    <row r="3054" spans="1:15" x14ac:dyDescent="0.2">
      <c r="F3054" s="64"/>
      <c r="G3054" s="64" t="str">
        <f>N3055&amp;";"&amp;N3056&amp;";"&amp;O3057&amp;";"&amp;O3058&amp;";"&amp;O3059</f>
        <v>Unusually high level for potato crop.;;;;</v>
      </c>
      <c r="K3054" s="27"/>
      <c r="L3054" s="27"/>
      <c r="M3054" s="20" t="s">
        <v>11</v>
      </c>
      <c r="N3054" s="1"/>
    </row>
    <row r="3055" spans="1:15" x14ac:dyDescent="0.2">
      <c r="F3055" s="64"/>
      <c r="N3055" s="1" t="s">
        <v>93</v>
      </c>
    </row>
    <row r="3056" spans="1:15" x14ac:dyDescent="0.2">
      <c r="A3056" s="64" t="str">
        <f>G3059</f>
        <v>;;;;</v>
      </c>
      <c r="B3056" s="64" t="str">
        <f>G3061</f>
        <v>;;;;</v>
      </c>
      <c r="C3056" s="64" t="str">
        <f>G3063</f>
        <v>;;;;</v>
      </c>
      <c r="D3056" s="64" t="str">
        <f>G3065</f>
        <v>;;;;</v>
      </c>
      <c r="E3056" s="64" t="str">
        <f>G3067</f>
        <v>;;;;</v>
      </c>
      <c r="F3056" s="64" t="str">
        <f>G3069</f>
        <v>;;;;</v>
      </c>
      <c r="I3056" s="20" t="s">
        <v>13</v>
      </c>
    </row>
    <row r="3057" spans="1:13" x14ac:dyDescent="0.2">
      <c r="F3057" s="64"/>
      <c r="J3057" s="20" t="s">
        <v>14</v>
      </c>
    </row>
    <row r="3058" spans="1:13" x14ac:dyDescent="0.2">
      <c r="F3058" s="64"/>
      <c r="K3058" s="27">
        <v>19.5</v>
      </c>
      <c r="L3058" s="27"/>
    </row>
    <row r="3059" spans="1:13" x14ac:dyDescent="0.2">
      <c r="F3059" s="64"/>
      <c r="G3059" s="64" t="str">
        <f>N3060&amp;";"&amp;N3061&amp;";"&amp;O3062&amp;";"&amp;O3063&amp;";"&amp;O3064</f>
        <v>;;;;</v>
      </c>
      <c r="K3059" s="27"/>
      <c r="L3059" s="27"/>
      <c r="M3059" s="20" t="s">
        <v>6</v>
      </c>
    </row>
    <row r="3060" spans="1:13" x14ac:dyDescent="0.2">
      <c r="F3060" s="64"/>
      <c r="G3060" s="64"/>
      <c r="K3060" s="33">
        <v>19.5</v>
      </c>
      <c r="L3060" s="33">
        <v>29.25</v>
      </c>
    </row>
    <row r="3061" spans="1:13" x14ac:dyDescent="0.2">
      <c r="F3061" s="64"/>
      <c r="G3061" s="64" t="str">
        <f>N3062&amp;";"&amp;N3063&amp;";"&amp;O3064&amp;";"&amp;O3065&amp;";"&amp;O3066</f>
        <v>;;;;</v>
      </c>
      <c r="K3061" s="27"/>
      <c r="L3061" s="27"/>
      <c r="M3061" s="20" t="s">
        <v>7</v>
      </c>
    </row>
    <row r="3062" spans="1:13" x14ac:dyDescent="0.2">
      <c r="F3062" s="64"/>
      <c r="G3062" s="64"/>
      <c r="K3062" s="33">
        <v>29.25</v>
      </c>
      <c r="L3062" s="33">
        <v>39</v>
      </c>
    </row>
    <row r="3063" spans="1:13" x14ac:dyDescent="0.2">
      <c r="F3063" s="64"/>
      <c r="G3063" s="64" t="str">
        <f>N3064&amp;";"&amp;N3065&amp;";"&amp;O3066&amp;";"&amp;O3067&amp;";"&amp;O3068</f>
        <v>;;;;</v>
      </c>
      <c r="K3063" s="27"/>
      <c r="L3063" s="27"/>
      <c r="M3063" s="20" t="s">
        <v>8</v>
      </c>
    </row>
    <row r="3064" spans="1:13" x14ac:dyDescent="0.2">
      <c r="F3064" s="64"/>
      <c r="G3064" s="64"/>
      <c r="K3064" s="33">
        <v>39</v>
      </c>
      <c r="L3064" s="33">
        <v>300</v>
      </c>
    </row>
    <row r="3065" spans="1:13" x14ac:dyDescent="0.2">
      <c r="F3065" s="64"/>
      <c r="G3065" s="64" t="str">
        <f>N3066&amp;";"&amp;N3067&amp;";"&amp;O3068&amp;";"&amp;O3069&amp;";"&amp;O3070</f>
        <v>;;;;</v>
      </c>
      <c r="K3065" s="27"/>
      <c r="L3065" s="27"/>
      <c r="M3065" s="20" t="s">
        <v>9</v>
      </c>
    </row>
    <row r="3066" spans="1:13" x14ac:dyDescent="0.2">
      <c r="F3066" s="64"/>
      <c r="G3066" s="64"/>
      <c r="K3066" s="27">
        <v>300</v>
      </c>
      <c r="L3066" s="27"/>
    </row>
    <row r="3067" spans="1:13" x14ac:dyDescent="0.2">
      <c r="F3067" s="64"/>
      <c r="G3067" s="64" t="str">
        <f>N3068&amp;";"&amp;N3069&amp;";"&amp;O3070&amp;";"&amp;O3071&amp;";"&amp;O3072</f>
        <v>;;;;</v>
      </c>
      <c r="K3067" s="27"/>
      <c r="L3067" s="27"/>
      <c r="M3067" s="20" t="s">
        <v>10</v>
      </c>
    </row>
    <row r="3068" spans="1:13" x14ac:dyDescent="0.2">
      <c r="F3068" s="64"/>
      <c r="G3068" s="64"/>
      <c r="K3068" s="27" t="s">
        <v>5</v>
      </c>
      <c r="L3068" s="27"/>
    </row>
    <row r="3069" spans="1:13" x14ac:dyDescent="0.2">
      <c r="F3069" s="64"/>
      <c r="G3069" s="64" t="str">
        <f>N3070&amp;";"&amp;N3071&amp;";"&amp;O3072&amp;";"&amp;O3073&amp;";"&amp;O3074</f>
        <v>;;;;</v>
      </c>
      <c r="M3069" s="20" t="s">
        <v>11</v>
      </c>
    </row>
    <row r="3070" spans="1:13" x14ac:dyDescent="0.2">
      <c r="A3070" s="64" t="str">
        <f>G3073</f>
        <v>;;;;</v>
      </c>
      <c r="B3070" s="64" t="str">
        <f>G3075</f>
        <v>;;;;</v>
      </c>
      <c r="C3070" s="64" t="str">
        <f>G3077</f>
        <v>;;;;</v>
      </c>
      <c r="D3070" s="64" t="str">
        <f>G3079</f>
        <v>;;;;</v>
      </c>
      <c r="E3070" s="64" t="str">
        <f>G3081</f>
        <v>;;;;</v>
      </c>
      <c r="F3070" s="64" t="str">
        <f>G3083</f>
        <v>;;;;</v>
      </c>
      <c r="I3070" s="20" t="s">
        <v>15</v>
      </c>
    </row>
    <row r="3071" spans="1:13" x14ac:dyDescent="0.2">
      <c r="F3071" s="64"/>
      <c r="J3071" s="20" t="s">
        <v>14</v>
      </c>
    </row>
    <row r="3072" spans="1:13" x14ac:dyDescent="0.2">
      <c r="F3072" s="64"/>
      <c r="K3072" s="27">
        <v>15</v>
      </c>
      <c r="L3072" s="27"/>
    </row>
    <row r="3073" spans="1:13" x14ac:dyDescent="0.2">
      <c r="F3073" s="64"/>
      <c r="G3073" s="64" t="str">
        <f>N3074&amp;";"&amp;N3075&amp;";"&amp;O3076&amp;";"&amp;O3077&amp;";"&amp;O3078</f>
        <v>;;;;</v>
      </c>
      <c r="K3073" s="27"/>
      <c r="L3073" s="27"/>
      <c r="M3073" s="20" t="s">
        <v>6</v>
      </c>
    </row>
    <row r="3074" spans="1:13" x14ac:dyDescent="0.2">
      <c r="F3074" s="64"/>
      <c r="G3074" s="64"/>
      <c r="K3074" s="33">
        <v>15</v>
      </c>
      <c r="L3074" s="33">
        <v>22.5</v>
      </c>
    </row>
    <row r="3075" spans="1:13" x14ac:dyDescent="0.2">
      <c r="F3075" s="64"/>
      <c r="G3075" s="64" t="str">
        <f>N3076&amp;";"&amp;N3077&amp;";"&amp;O3078&amp;";"&amp;O3079&amp;";"&amp;O3080</f>
        <v>;;;;</v>
      </c>
      <c r="K3075" s="27"/>
      <c r="L3075" s="27"/>
      <c r="M3075" s="20" t="s">
        <v>7</v>
      </c>
    </row>
    <row r="3076" spans="1:13" x14ac:dyDescent="0.2">
      <c r="F3076" s="64"/>
      <c r="G3076" s="64"/>
      <c r="K3076" s="33">
        <v>22.5</v>
      </c>
      <c r="L3076" s="33">
        <v>30</v>
      </c>
    </row>
    <row r="3077" spans="1:13" x14ac:dyDescent="0.2">
      <c r="F3077" s="64"/>
      <c r="G3077" s="64" t="str">
        <f>N3078&amp;";"&amp;N3079&amp;";"&amp;O3080&amp;";"&amp;O3081&amp;";"&amp;O3082</f>
        <v>;;;;</v>
      </c>
      <c r="K3077" s="27"/>
      <c r="L3077" s="27"/>
      <c r="M3077" s="20" t="s">
        <v>8</v>
      </c>
    </row>
    <row r="3078" spans="1:13" x14ac:dyDescent="0.2">
      <c r="F3078" s="64"/>
      <c r="G3078" s="64"/>
      <c r="K3078" s="33">
        <v>30</v>
      </c>
      <c r="L3078" s="33">
        <v>80</v>
      </c>
    </row>
    <row r="3079" spans="1:13" x14ac:dyDescent="0.2">
      <c r="F3079" s="64"/>
      <c r="G3079" s="64" t="str">
        <f>N3080&amp;";"&amp;N3081&amp;";"&amp;O3082&amp;";"&amp;O3083&amp;";"&amp;O3084</f>
        <v>;;;;</v>
      </c>
      <c r="K3079" s="27"/>
      <c r="L3079" s="27"/>
      <c r="M3079" s="20" t="s">
        <v>9</v>
      </c>
    </row>
    <row r="3080" spans="1:13" x14ac:dyDescent="0.2">
      <c r="F3080" s="64"/>
      <c r="G3080" s="64"/>
      <c r="K3080" s="27">
        <v>80</v>
      </c>
      <c r="L3080" s="27"/>
    </row>
    <row r="3081" spans="1:13" x14ac:dyDescent="0.2">
      <c r="F3081" s="64"/>
      <c r="G3081" s="64" t="str">
        <f>N3082&amp;";"&amp;N3083&amp;";"&amp;O3084&amp;";"&amp;O3085&amp;";"&amp;O3086</f>
        <v>;;;;</v>
      </c>
      <c r="K3081" s="27"/>
      <c r="L3081" s="27"/>
      <c r="M3081" s="20" t="s">
        <v>10</v>
      </c>
    </row>
    <row r="3082" spans="1:13" x14ac:dyDescent="0.2">
      <c r="F3082" s="64"/>
      <c r="G3082" s="64"/>
      <c r="K3082" s="27" t="s">
        <v>5</v>
      </c>
      <c r="L3082" s="27"/>
    </row>
    <row r="3083" spans="1:13" x14ac:dyDescent="0.2">
      <c r="F3083" s="64"/>
      <c r="G3083" s="64" t="str">
        <f>N3084&amp;";"&amp;N3085&amp;";"&amp;O3086&amp;";"&amp;O3087&amp;";"&amp;O3088</f>
        <v>;;;;</v>
      </c>
      <c r="K3083" s="27"/>
      <c r="L3083" s="27"/>
      <c r="M3083" s="20" t="s">
        <v>11</v>
      </c>
    </row>
    <row r="3084" spans="1:13" x14ac:dyDescent="0.2">
      <c r="A3084" s="64" t="str">
        <f>G3087</f>
        <v>;;;;</v>
      </c>
      <c r="B3084" s="64" t="str">
        <f>G3089</f>
        <v>;;;;</v>
      </c>
      <c r="C3084" s="64" t="str">
        <f>G3091</f>
        <v>;;;;</v>
      </c>
      <c r="D3084" s="64" t="str">
        <f>G3093</f>
        <v>;;;;</v>
      </c>
      <c r="E3084" s="64" t="str">
        <f>G3095</f>
        <v>;;;;</v>
      </c>
      <c r="F3084" s="64" t="str">
        <f>G3097</f>
        <v>;;;;</v>
      </c>
      <c r="I3084" s="20" t="s">
        <v>16</v>
      </c>
    </row>
    <row r="3085" spans="1:13" x14ac:dyDescent="0.2">
      <c r="F3085" s="64"/>
      <c r="J3085" s="20" t="s">
        <v>14</v>
      </c>
    </row>
    <row r="3086" spans="1:13" x14ac:dyDescent="0.2">
      <c r="F3086" s="64"/>
      <c r="K3086" s="27">
        <v>4</v>
      </c>
      <c r="L3086" s="27"/>
    </row>
    <row r="3087" spans="1:13" x14ac:dyDescent="0.2">
      <c r="F3087" s="64"/>
      <c r="G3087" s="64" t="str">
        <f>N3088&amp;";"&amp;N3089&amp;";"&amp;O3090&amp;";"&amp;O3091&amp;";"&amp;O3092</f>
        <v>;;;;</v>
      </c>
      <c r="K3087" s="27"/>
      <c r="L3087" s="27"/>
      <c r="M3087" s="20" t="s">
        <v>6</v>
      </c>
    </row>
    <row r="3088" spans="1:13" x14ac:dyDescent="0.2">
      <c r="F3088" s="64"/>
      <c r="G3088" s="64"/>
      <c r="K3088" s="33">
        <v>4</v>
      </c>
      <c r="L3088" s="33">
        <v>6</v>
      </c>
    </row>
    <row r="3089" spans="1:14" x14ac:dyDescent="0.2">
      <c r="F3089" s="64"/>
      <c r="G3089" s="64" t="str">
        <f>N3090&amp;";"&amp;N3091&amp;";"&amp;O3092&amp;";"&amp;O3093&amp;";"&amp;O3094</f>
        <v>;;;;</v>
      </c>
      <c r="K3089" s="27"/>
      <c r="L3089" s="27"/>
      <c r="M3089" s="20" t="s">
        <v>7</v>
      </c>
    </row>
    <row r="3090" spans="1:14" x14ac:dyDescent="0.2">
      <c r="F3090" s="64"/>
      <c r="G3090" s="64"/>
      <c r="K3090" s="33">
        <v>6</v>
      </c>
      <c r="L3090" s="33">
        <v>8</v>
      </c>
    </row>
    <row r="3091" spans="1:14" x14ac:dyDescent="0.2">
      <c r="F3091" s="64"/>
      <c r="G3091" s="64" t="str">
        <f>N3092&amp;";"&amp;N3093&amp;";"&amp;O3094&amp;";"&amp;O3095&amp;";"&amp;O3096</f>
        <v>;;;;</v>
      </c>
      <c r="K3091" s="27"/>
      <c r="L3091" s="27"/>
      <c r="M3091" s="20" t="s">
        <v>8</v>
      </c>
    </row>
    <row r="3092" spans="1:14" x14ac:dyDescent="0.2">
      <c r="F3092" s="64"/>
      <c r="G3092" s="64"/>
      <c r="K3092" s="33">
        <v>8</v>
      </c>
      <c r="L3092" s="33">
        <v>25</v>
      </c>
    </row>
    <row r="3093" spans="1:14" x14ac:dyDescent="0.2">
      <c r="F3093" s="64"/>
      <c r="G3093" s="64" t="str">
        <f>N3094&amp;";"&amp;N3095&amp;";"&amp;O3096&amp;";"&amp;O3097&amp;";"&amp;O3098</f>
        <v>;;;;</v>
      </c>
      <c r="K3093" s="27"/>
      <c r="L3093" s="27"/>
      <c r="M3093" s="20" t="s">
        <v>9</v>
      </c>
    </row>
    <row r="3094" spans="1:14" x14ac:dyDescent="0.2">
      <c r="F3094" s="64"/>
      <c r="G3094" s="64"/>
      <c r="K3094" s="27">
        <v>25</v>
      </c>
      <c r="L3094" s="27"/>
    </row>
    <row r="3095" spans="1:14" x14ac:dyDescent="0.2">
      <c r="F3095" s="64"/>
      <c r="G3095" s="64" t="str">
        <f>N3096&amp;";"&amp;N3097&amp;";"&amp;O3098&amp;";"&amp;O3099&amp;";"&amp;O3100</f>
        <v>;;;;</v>
      </c>
      <c r="K3095" s="27"/>
      <c r="L3095" s="27"/>
      <c r="M3095" s="20" t="s">
        <v>10</v>
      </c>
    </row>
    <row r="3096" spans="1:14" x14ac:dyDescent="0.2">
      <c r="F3096" s="64"/>
      <c r="G3096" s="64"/>
      <c r="K3096" s="27" t="s">
        <v>5</v>
      </c>
      <c r="L3096" s="27"/>
    </row>
    <row r="3097" spans="1:14" x14ac:dyDescent="0.2">
      <c r="F3097" s="64"/>
      <c r="G3097" s="64" t="str">
        <f>N3098&amp;";"&amp;N3099&amp;";"&amp;O3100&amp;";"&amp;O3101&amp;";"&amp;O3102</f>
        <v>;;;;</v>
      </c>
      <c r="K3097" s="27"/>
      <c r="L3097" s="27"/>
      <c r="M3097" s="20" t="s">
        <v>11</v>
      </c>
    </row>
    <row r="3098" spans="1:14" x14ac:dyDescent="0.2">
      <c r="A3098" s="64" t="str">
        <f>G3101</f>
        <v>Low priority on this crop.;;;;</v>
      </c>
      <c r="B3098" s="64" t="str">
        <f>G3104</f>
        <v>Low priority on this crop.;;;;</v>
      </c>
      <c r="C3098" s="64" t="str">
        <f>G3107</f>
        <v>Low priority on this crop.;;;;</v>
      </c>
      <c r="D3098" s="64" t="str">
        <f>G3110</f>
        <v>Good level;;;;</v>
      </c>
      <c r="E3098" s="64" t="str">
        <f>G3113</f>
        <v>Unusually high level for this crop.;;;;</v>
      </c>
      <c r="F3098" s="64" t="str">
        <f>G3116</f>
        <v>Unusually high level for this crop.;;;;</v>
      </c>
      <c r="I3098" s="20" t="s">
        <v>17</v>
      </c>
      <c r="K3098" s="27"/>
      <c r="L3098" s="27"/>
    </row>
    <row r="3099" spans="1:14" x14ac:dyDescent="0.2">
      <c r="F3099" s="64"/>
      <c r="J3099" s="20" t="s">
        <v>14</v>
      </c>
    </row>
    <row r="3100" spans="1:14" x14ac:dyDescent="0.2">
      <c r="F3100" s="64"/>
      <c r="K3100" s="33">
        <v>49.5</v>
      </c>
      <c r="L3100" s="27"/>
    </row>
    <row r="3101" spans="1:14" x14ac:dyDescent="0.2">
      <c r="F3101" s="64"/>
      <c r="G3101" s="64" t="str">
        <f>N3102&amp;";"&amp;N3103&amp;";"&amp;O3104&amp;";"&amp;O3105&amp;";"&amp;O3106</f>
        <v>Low priority on this crop.;;;;</v>
      </c>
      <c r="K3101" s="27"/>
      <c r="L3101" s="27"/>
      <c r="M3101" s="20" t="s">
        <v>6</v>
      </c>
      <c r="N3101" s="1"/>
    </row>
    <row r="3102" spans="1:14" x14ac:dyDescent="0.2">
      <c r="F3102" s="64"/>
      <c r="G3102" s="64"/>
      <c r="K3102" s="27"/>
      <c r="L3102" s="27"/>
      <c r="N3102" s="1" t="s">
        <v>91</v>
      </c>
    </row>
    <row r="3103" spans="1:14" x14ac:dyDescent="0.2">
      <c r="F3103" s="64"/>
      <c r="G3103" s="64"/>
      <c r="K3103" s="33">
        <v>49.5</v>
      </c>
      <c r="L3103" s="33">
        <v>74.25</v>
      </c>
      <c r="N3103" s="1"/>
    </row>
    <row r="3104" spans="1:14" x14ac:dyDescent="0.2">
      <c r="F3104" s="64"/>
      <c r="G3104" s="64" t="str">
        <f>N3105&amp;";"&amp;N3106&amp;";"&amp;O3107&amp;";"&amp;O3108&amp;";"&amp;O3109</f>
        <v>Low priority on this crop.;;;;</v>
      </c>
      <c r="K3104" s="27"/>
      <c r="L3104" s="27"/>
      <c r="M3104" s="20" t="s">
        <v>7</v>
      </c>
      <c r="N3104" s="1"/>
    </row>
    <row r="3105" spans="1:14" x14ac:dyDescent="0.2">
      <c r="F3105" s="64"/>
      <c r="G3105" s="64"/>
      <c r="K3105" s="27"/>
      <c r="L3105" s="27"/>
      <c r="N3105" s="1" t="s">
        <v>91</v>
      </c>
    </row>
    <row r="3106" spans="1:14" x14ac:dyDescent="0.2">
      <c r="F3106" s="64"/>
      <c r="G3106" s="64"/>
      <c r="K3106" s="33">
        <v>74.25</v>
      </c>
      <c r="L3106" s="33">
        <v>99</v>
      </c>
      <c r="N3106" s="1"/>
    </row>
    <row r="3107" spans="1:14" x14ac:dyDescent="0.2">
      <c r="F3107" s="64"/>
      <c r="G3107" s="64" t="str">
        <f>N3108&amp;";"&amp;N3109&amp;";"&amp;O3110&amp;";"&amp;O3111&amp;";"&amp;O3112</f>
        <v>Low priority on this crop.;;;;</v>
      </c>
      <c r="K3107" s="27"/>
      <c r="L3107" s="27"/>
      <c r="M3107" s="20" t="s">
        <v>8</v>
      </c>
      <c r="N3107" s="1"/>
    </row>
    <row r="3108" spans="1:14" x14ac:dyDescent="0.2">
      <c r="F3108" s="64"/>
      <c r="G3108" s="64"/>
      <c r="K3108" s="27"/>
      <c r="L3108" s="27"/>
      <c r="N3108" s="1" t="s">
        <v>91</v>
      </c>
    </row>
    <row r="3109" spans="1:14" x14ac:dyDescent="0.2">
      <c r="F3109" s="64"/>
      <c r="G3109" s="64"/>
      <c r="K3109" s="33">
        <v>99</v>
      </c>
      <c r="L3109" s="33">
        <v>350</v>
      </c>
      <c r="N3109" s="1"/>
    </row>
    <row r="3110" spans="1:14" x14ac:dyDescent="0.2">
      <c r="F3110" s="64"/>
      <c r="G3110" s="64" t="str">
        <f>N3111&amp;";"&amp;N3112&amp;";"&amp;O3113&amp;";"&amp;O3114&amp;";"&amp;O3115</f>
        <v>Good level;;;;</v>
      </c>
      <c r="K3110" s="27"/>
      <c r="L3110" s="27"/>
      <c r="M3110" s="20" t="s">
        <v>9</v>
      </c>
      <c r="N3110" s="1"/>
    </row>
    <row r="3111" spans="1:14" x14ac:dyDescent="0.2">
      <c r="F3111" s="64"/>
      <c r="G3111" s="64"/>
      <c r="K3111" s="27"/>
      <c r="L3111" s="27"/>
      <c r="N3111" s="1" t="s">
        <v>63</v>
      </c>
    </row>
    <row r="3112" spans="1:14" x14ac:dyDescent="0.2">
      <c r="F3112" s="64"/>
      <c r="G3112" s="64"/>
      <c r="K3112" s="27">
        <v>350</v>
      </c>
      <c r="L3112" s="27"/>
      <c r="N3112" s="1"/>
    </row>
    <row r="3113" spans="1:14" x14ac:dyDescent="0.2">
      <c r="F3113" s="64"/>
      <c r="G3113" s="64" t="str">
        <f>N3114&amp;";"&amp;N3115&amp;";"&amp;O3116&amp;";"&amp;O3117&amp;";"&amp;O3118</f>
        <v>Unusually high level for this crop.;;;;</v>
      </c>
      <c r="K3113" s="27"/>
      <c r="L3113" s="27"/>
      <c r="M3113" s="20" t="s">
        <v>10</v>
      </c>
      <c r="N3113" s="1"/>
    </row>
    <row r="3114" spans="1:14" x14ac:dyDescent="0.2">
      <c r="F3114" s="64"/>
      <c r="G3114" s="64"/>
      <c r="K3114" s="27"/>
      <c r="L3114" s="27"/>
      <c r="N3114" s="1" t="s">
        <v>90</v>
      </c>
    </row>
    <row r="3115" spans="1:14" x14ac:dyDescent="0.2">
      <c r="F3115" s="64"/>
      <c r="G3115" s="64"/>
      <c r="K3115" s="20" t="s">
        <v>5</v>
      </c>
      <c r="N3115" s="1"/>
    </row>
    <row r="3116" spans="1:14" x14ac:dyDescent="0.2">
      <c r="F3116" s="64"/>
      <c r="G3116" s="64" t="str">
        <f>N3117&amp;";"&amp;N3118&amp;";"&amp;O3119&amp;";"&amp;O3120&amp;";"&amp;O3121</f>
        <v>Unusually high level for this crop.;;;;</v>
      </c>
      <c r="M3116" s="20" t="s">
        <v>11</v>
      </c>
      <c r="N3116" s="1"/>
    </row>
    <row r="3117" spans="1:14" x14ac:dyDescent="0.2">
      <c r="F3117" s="64"/>
      <c r="G3117" s="64"/>
      <c r="N3117" s="1" t="s">
        <v>90</v>
      </c>
    </row>
    <row r="3118" spans="1:14" x14ac:dyDescent="0.2">
      <c r="A3118" s="64" t="str">
        <f>G3121</f>
        <v>Normal Level;;;;</v>
      </c>
      <c r="B3118" s="64" t="str">
        <f>G3124</f>
        <v>Normal Level;;;;</v>
      </c>
      <c r="C3118" s="64" t="str">
        <f>G3127</f>
        <v>Normal Level;;;;</v>
      </c>
      <c r="D3118" s="64" t="str">
        <f>G3130</f>
        <v>Good level;;;;</v>
      </c>
      <c r="E3118" s="64" t="str">
        <f>G3133</f>
        <v>Unusually high level for this crop.;;;;</v>
      </c>
      <c r="F3118" s="64" t="str">
        <f>G3136</f>
        <v>Unusually high level for this crop.;;;;</v>
      </c>
      <c r="G3118" s="64"/>
      <c r="I3118" s="20" t="s">
        <v>18</v>
      </c>
    </row>
    <row r="3119" spans="1:14" x14ac:dyDescent="0.2">
      <c r="F3119" s="64"/>
      <c r="G3119" s="64"/>
      <c r="J3119" s="20" t="s">
        <v>4</v>
      </c>
    </row>
    <row r="3120" spans="1:14" x14ac:dyDescent="0.2">
      <c r="F3120" s="64"/>
      <c r="G3120" s="64"/>
      <c r="K3120" s="27">
        <v>0</v>
      </c>
      <c r="L3120" s="27"/>
    </row>
    <row r="3121" spans="6:14" x14ac:dyDescent="0.2">
      <c r="F3121" s="64"/>
      <c r="G3121" s="64" t="str">
        <f>N3122&amp;";"&amp;N3123&amp;";"&amp;O3124&amp;";"&amp;O3125&amp;";"&amp;O3126</f>
        <v>Normal Level;;;;</v>
      </c>
      <c r="K3121" s="27"/>
      <c r="L3121" s="27"/>
      <c r="M3121" s="20" t="s">
        <v>6</v>
      </c>
    </row>
    <row r="3122" spans="6:14" x14ac:dyDescent="0.2">
      <c r="F3122" s="64"/>
      <c r="G3122" s="64"/>
      <c r="K3122" s="27"/>
      <c r="L3122" s="27"/>
      <c r="N3122" s="1" t="s">
        <v>86</v>
      </c>
    </row>
    <row r="3123" spans="6:14" x14ac:dyDescent="0.2">
      <c r="F3123" s="64"/>
      <c r="G3123" s="64"/>
      <c r="K3123" s="27">
        <v>0</v>
      </c>
      <c r="L3123" s="27"/>
      <c r="N3123" s="1"/>
    </row>
    <row r="3124" spans="6:14" x14ac:dyDescent="0.2">
      <c r="F3124" s="64"/>
      <c r="G3124" s="64" t="str">
        <f>N3125&amp;";"&amp;N3126&amp;";"&amp;O3127&amp;";"&amp;O3128&amp;";"&amp;O3129</f>
        <v>Normal Level;;;;</v>
      </c>
      <c r="K3124" s="27"/>
      <c r="L3124" s="27"/>
      <c r="M3124" s="20" t="s">
        <v>7</v>
      </c>
      <c r="N3124" s="1"/>
    </row>
    <row r="3125" spans="6:14" x14ac:dyDescent="0.2">
      <c r="F3125" s="64"/>
      <c r="G3125" s="64"/>
      <c r="K3125" s="27"/>
      <c r="L3125" s="27"/>
      <c r="N3125" s="1" t="s">
        <v>86</v>
      </c>
    </row>
    <row r="3126" spans="6:14" x14ac:dyDescent="0.2">
      <c r="F3126" s="64"/>
      <c r="G3126" s="64"/>
      <c r="K3126" s="27">
        <v>0</v>
      </c>
      <c r="L3126" s="27"/>
      <c r="N3126" s="1"/>
    </row>
    <row r="3127" spans="6:14" x14ac:dyDescent="0.2">
      <c r="F3127" s="64"/>
      <c r="G3127" s="64" t="str">
        <f>N3128&amp;";"&amp;N3129&amp;";"&amp;O3130&amp;";"&amp;O3131&amp;";"&amp;O3132</f>
        <v>Normal Level;;;;</v>
      </c>
      <c r="K3127" s="27"/>
      <c r="L3127" s="27"/>
      <c r="M3127" s="20" t="s">
        <v>8</v>
      </c>
      <c r="N3127" s="1"/>
    </row>
    <row r="3128" spans="6:14" x14ac:dyDescent="0.2">
      <c r="F3128" s="64"/>
      <c r="G3128" s="64"/>
      <c r="K3128" s="27"/>
      <c r="L3128" s="27"/>
      <c r="N3128" s="1" t="s">
        <v>86</v>
      </c>
    </row>
    <row r="3129" spans="6:14" x14ac:dyDescent="0.2">
      <c r="F3129" s="64"/>
      <c r="G3129" s="64"/>
      <c r="K3129" s="33">
        <v>0</v>
      </c>
      <c r="L3129" s="33">
        <v>0.1</v>
      </c>
      <c r="N3129" s="1"/>
    </row>
    <row r="3130" spans="6:14" x14ac:dyDescent="0.2">
      <c r="F3130" s="64"/>
      <c r="G3130" s="64" t="str">
        <f>N3131&amp;";"&amp;N3132&amp;";"&amp;O3133&amp;";"&amp;O3134&amp;";"&amp;O3135</f>
        <v>Good level;;;;</v>
      </c>
      <c r="K3130" s="27"/>
      <c r="L3130" s="27"/>
      <c r="M3130" s="20" t="s">
        <v>9</v>
      </c>
      <c r="N3130" s="1"/>
    </row>
    <row r="3131" spans="6:14" x14ac:dyDescent="0.2">
      <c r="F3131" s="64"/>
      <c r="G3131" s="64"/>
      <c r="K3131" s="27"/>
      <c r="L3131" s="27"/>
      <c r="N3131" s="1" t="s">
        <v>63</v>
      </c>
    </row>
    <row r="3132" spans="6:14" x14ac:dyDescent="0.2">
      <c r="F3132" s="64"/>
      <c r="G3132" s="64"/>
      <c r="K3132" s="27">
        <v>0.1</v>
      </c>
      <c r="L3132" s="27"/>
      <c r="N3132" s="1"/>
    </row>
    <row r="3133" spans="6:14" x14ac:dyDescent="0.2">
      <c r="F3133" s="64"/>
      <c r="G3133" s="64" t="str">
        <f>N3134&amp;";"&amp;N3135&amp;";"&amp;O3136&amp;";"&amp;O3137&amp;";"&amp;O3138</f>
        <v>Unusually high level for this crop.;;;;</v>
      </c>
      <c r="K3133" s="27"/>
      <c r="L3133" s="27"/>
      <c r="M3133" s="20" t="s">
        <v>10</v>
      </c>
      <c r="N3133" s="1"/>
    </row>
    <row r="3134" spans="6:14" x14ac:dyDescent="0.2">
      <c r="F3134" s="64"/>
      <c r="G3134" s="64"/>
      <c r="K3134" s="27"/>
      <c r="L3134" s="27"/>
      <c r="N3134" s="1" t="s">
        <v>90</v>
      </c>
    </row>
    <row r="3135" spans="6:14" x14ac:dyDescent="0.2">
      <c r="F3135" s="64"/>
      <c r="G3135" s="64"/>
      <c r="K3135" s="20" t="s">
        <v>5</v>
      </c>
      <c r="N3135" s="1"/>
    </row>
    <row r="3136" spans="6:14" x14ac:dyDescent="0.2">
      <c r="F3136" s="64"/>
      <c r="G3136" s="64" t="str">
        <f>N3137&amp;";"&amp;N3138&amp;";"&amp;O3139&amp;";"&amp;O3140&amp;";"&amp;O3141</f>
        <v>Unusually high level for this crop.;;;;</v>
      </c>
      <c r="M3136" s="20" t="s">
        <v>11</v>
      </c>
      <c r="N3136" s="1"/>
    </row>
    <row r="3137" spans="1:14" x14ac:dyDescent="0.2">
      <c r="F3137" s="64"/>
      <c r="G3137" s="64"/>
      <c r="N3137" s="1" t="s">
        <v>90</v>
      </c>
    </row>
    <row r="3138" spans="1:14" x14ac:dyDescent="0.2">
      <c r="A3138" s="64" t="str">
        <f>G3141</f>
        <v>;;;;</v>
      </c>
      <c r="B3138" s="64" t="str">
        <f>G3143</f>
        <v>;;;;</v>
      </c>
      <c r="C3138" s="64" t="str">
        <f>G3145</f>
        <v>;;;;</v>
      </c>
      <c r="D3138" s="64" t="str">
        <f>G3147</f>
        <v>;;;;</v>
      </c>
      <c r="E3138" s="64" t="str">
        <f>G3149</f>
        <v>;;;;</v>
      </c>
      <c r="F3138" s="64" t="str">
        <f>G3151</f>
        <v>;;;;</v>
      </c>
      <c r="G3138" s="64"/>
      <c r="I3138" s="20" t="s">
        <v>19</v>
      </c>
    </row>
    <row r="3139" spans="1:14" x14ac:dyDescent="0.2">
      <c r="F3139" s="64"/>
      <c r="G3139" s="64"/>
      <c r="J3139" s="20" t="s">
        <v>14</v>
      </c>
    </row>
    <row r="3140" spans="1:14" x14ac:dyDescent="0.2">
      <c r="F3140" s="64"/>
      <c r="G3140" s="64"/>
      <c r="K3140" s="27">
        <v>14.5</v>
      </c>
      <c r="L3140" s="27"/>
    </row>
    <row r="3141" spans="1:14" x14ac:dyDescent="0.2">
      <c r="F3141" s="64"/>
      <c r="G3141" s="64" t="str">
        <f>N3142&amp;";"&amp;N3143&amp;";"&amp;O3144&amp;";"&amp;O3145&amp;";"&amp;O3146</f>
        <v>;;;;</v>
      </c>
      <c r="K3141" s="27"/>
      <c r="L3141" s="27"/>
      <c r="M3141" s="20" t="s">
        <v>6</v>
      </c>
    </row>
    <row r="3142" spans="1:14" x14ac:dyDescent="0.2">
      <c r="F3142" s="64"/>
      <c r="G3142" s="64"/>
      <c r="K3142" s="33">
        <v>14.5</v>
      </c>
      <c r="L3142" s="33">
        <v>21.75</v>
      </c>
    </row>
    <row r="3143" spans="1:14" x14ac:dyDescent="0.2">
      <c r="F3143" s="64"/>
      <c r="G3143" s="64" t="str">
        <f>N3144&amp;";"&amp;N3145&amp;";"&amp;O3146&amp;";"&amp;O3147&amp;";"&amp;O3148</f>
        <v>;;;;</v>
      </c>
      <c r="K3143" s="27"/>
      <c r="L3143" s="27"/>
      <c r="M3143" s="20" t="s">
        <v>7</v>
      </c>
    </row>
    <row r="3144" spans="1:14" x14ac:dyDescent="0.2">
      <c r="F3144" s="64"/>
      <c r="G3144" s="64"/>
      <c r="K3144" s="33">
        <v>21.75</v>
      </c>
      <c r="L3144" s="33">
        <v>29</v>
      </c>
    </row>
    <row r="3145" spans="1:14" x14ac:dyDescent="0.2">
      <c r="F3145" s="64"/>
      <c r="G3145" s="64" t="str">
        <f>N3146&amp;";"&amp;N3147&amp;";"&amp;O3148&amp;";"&amp;O3149&amp;";"&amp;O3150</f>
        <v>;;;;</v>
      </c>
      <c r="K3145" s="27"/>
      <c r="L3145" s="27"/>
      <c r="M3145" s="20" t="s">
        <v>8</v>
      </c>
    </row>
    <row r="3146" spans="1:14" x14ac:dyDescent="0.2">
      <c r="F3146" s="64"/>
      <c r="G3146" s="64"/>
      <c r="K3146" s="33">
        <v>29</v>
      </c>
      <c r="L3146" s="33">
        <v>100</v>
      </c>
    </row>
    <row r="3147" spans="1:14" x14ac:dyDescent="0.2">
      <c r="F3147" s="64"/>
      <c r="G3147" s="64" t="str">
        <f>N3148&amp;";"&amp;N3149&amp;";"&amp;O3150&amp;";"&amp;O3151&amp;";"&amp;O3152</f>
        <v>;;;;</v>
      </c>
      <c r="K3147" s="27"/>
      <c r="L3147" s="27"/>
      <c r="M3147" s="20" t="s">
        <v>9</v>
      </c>
    </row>
    <row r="3148" spans="1:14" x14ac:dyDescent="0.2">
      <c r="F3148" s="64"/>
      <c r="G3148" s="64"/>
      <c r="K3148" s="27">
        <v>100</v>
      </c>
      <c r="L3148" s="27"/>
    </row>
    <row r="3149" spans="1:14" x14ac:dyDescent="0.2">
      <c r="F3149" s="64"/>
      <c r="G3149" s="64" t="str">
        <f>N3150&amp;";"&amp;N3151&amp;";"&amp;O3152&amp;";"&amp;O3153&amp;";"&amp;O3154</f>
        <v>;;;;</v>
      </c>
      <c r="K3149" s="27"/>
      <c r="L3149" s="27"/>
      <c r="M3149" s="20" t="s">
        <v>10</v>
      </c>
    </row>
    <row r="3150" spans="1:14" x14ac:dyDescent="0.2">
      <c r="F3150" s="64"/>
      <c r="G3150" s="64"/>
      <c r="K3150" s="27" t="s">
        <v>5</v>
      </c>
      <c r="L3150" s="27"/>
    </row>
    <row r="3151" spans="1:14" x14ac:dyDescent="0.2">
      <c r="F3151" s="64"/>
      <c r="G3151" s="64" t="str">
        <f>N3152&amp;";"&amp;N3153&amp;";"&amp;O3154&amp;";"&amp;O3155&amp;";"&amp;O3156</f>
        <v>;;;;</v>
      </c>
      <c r="K3151" s="27"/>
      <c r="L3151" s="27"/>
      <c r="M3151" s="20" t="s">
        <v>11</v>
      </c>
    </row>
    <row r="3152" spans="1:14" x14ac:dyDescent="0.2">
      <c r="A3152" s="64" t="str">
        <f>G3155</f>
        <v>Low sulfur levels can have a negative influence on nitrogen and it's function in the plant. It is important to keep levels in the adequate range.  Consider adding Sulfur to your dry fertilizer program;;;;</v>
      </c>
      <c r="B3152" s="64" t="str">
        <f>G3158</f>
        <v>Low sulfur levels can have a negative influence on nitrogen and it's function in the plant. It is important to keep levels in the adequate range.  Consider adding Sulfur to your dry fertilizer program;;;;</v>
      </c>
      <c r="C3152" s="64" t="str">
        <f>G3161</f>
        <v>Low sulfur levels can have a negative influence on nitrogen and it's function in the plant. It is important to keep levels in the adequate range.  Consider adding Sulfur to your dry fertilizer program;;;;</v>
      </c>
      <c r="D3152" s="64" t="str">
        <f>G3164</f>
        <v>Normal Level;;;;</v>
      </c>
      <c r="E3152" s="64" t="str">
        <f>G3167</f>
        <v>High levels of Sulfur should not create problems for this crop.;;;;</v>
      </c>
      <c r="F3152" s="64" t="str">
        <f>G3170</f>
        <v>High levels of Sulfur should not create problems for this crop.;;;;</v>
      </c>
      <c r="G3152" s="64"/>
      <c r="I3152" s="20" t="s">
        <v>20</v>
      </c>
    </row>
    <row r="3153" spans="6:14" x14ac:dyDescent="0.2">
      <c r="F3153" s="64"/>
      <c r="G3153" s="64"/>
      <c r="J3153" s="20" t="s">
        <v>4</v>
      </c>
    </row>
    <row r="3154" spans="6:14" x14ac:dyDescent="0.2">
      <c r="F3154" s="64"/>
      <c r="G3154" s="64"/>
      <c r="K3154" s="33">
        <v>7.0000000000000007E-2</v>
      </c>
      <c r="L3154" s="27"/>
    </row>
    <row r="3155" spans="6:14" x14ac:dyDescent="0.2">
      <c r="F3155" s="64"/>
      <c r="G3155" s="64" t="str">
        <f>N3156&amp;";"&amp;N3157&amp;";"&amp;O3158&amp;";"&amp;O3159&amp;";"&amp;O3160</f>
        <v>Low sulfur levels can have a negative influence on nitrogen and it's function in the plant. It is important to keep levels in the adequate range.  Consider adding Sulfur to your dry fertilizer program;;;;</v>
      </c>
      <c r="K3155" s="27"/>
      <c r="L3155" s="27"/>
      <c r="M3155" s="20" t="s">
        <v>6</v>
      </c>
    </row>
    <row r="3156" spans="6:14" x14ac:dyDescent="0.2">
      <c r="F3156" s="64"/>
      <c r="G3156" s="64"/>
      <c r="K3156" s="27"/>
      <c r="L3156" s="27"/>
      <c r="N3156" s="1" t="s">
        <v>88</v>
      </c>
    </row>
    <row r="3157" spans="6:14" x14ac:dyDescent="0.2">
      <c r="F3157" s="64"/>
      <c r="G3157" s="64"/>
      <c r="K3157" s="33">
        <v>7.0000000000000007E-2</v>
      </c>
      <c r="L3157" s="33">
        <v>0.105</v>
      </c>
    </row>
    <row r="3158" spans="6:14" x14ac:dyDescent="0.2">
      <c r="F3158" s="64"/>
      <c r="G3158" s="64" t="str">
        <f>N3159&amp;";"&amp;N3160&amp;";"&amp;O3161&amp;";"&amp;O3162&amp;";"&amp;O3163</f>
        <v>Low sulfur levels can have a negative influence on nitrogen and it's function in the plant. It is important to keep levels in the adequate range.  Consider adding Sulfur to your dry fertilizer program;;;;</v>
      </c>
      <c r="K3158" s="27"/>
      <c r="L3158" s="27"/>
      <c r="M3158" s="20" t="s">
        <v>7</v>
      </c>
    </row>
    <row r="3159" spans="6:14" x14ac:dyDescent="0.2">
      <c r="F3159" s="64"/>
      <c r="G3159" s="64"/>
      <c r="K3159" s="27"/>
      <c r="L3159" s="27"/>
      <c r="N3159" s="1" t="s">
        <v>88</v>
      </c>
    </row>
    <row r="3160" spans="6:14" x14ac:dyDescent="0.2">
      <c r="F3160" s="64"/>
      <c r="G3160" s="64"/>
      <c r="K3160" s="33">
        <v>0.105</v>
      </c>
      <c r="L3160" s="33">
        <v>0.14000000000000001</v>
      </c>
    </row>
    <row r="3161" spans="6:14" x14ac:dyDescent="0.2">
      <c r="F3161" s="64"/>
      <c r="G3161" s="64" t="str">
        <f>N3162&amp;";"&amp;N3163&amp;";"&amp;O3164&amp;";"&amp;O3165&amp;";"&amp;O3166</f>
        <v>Low sulfur levels can have a negative influence on nitrogen and it's function in the plant. It is important to keep levels in the adequate range.  Consider adding Sulfur to your dry fertilizer program;;;;</v>
      </c>
      <c r="K3161" s="27"/>
      <c r="L3161" s="27"/>
      <c r="M3161" s="20" t="s">
        <v>8</v>
      </c>
    </row>
    <row r="3162" spans="6:14" x14ac:dyDescent="0.2">
      <c r="F3162" s="64"/>
      <c r="G3162" s="64"/>
      <c r="K3162" s="27"/>
      <c r="L3162" s="27"/>
      <c r="N3162" s="1" t="s">
        <v>88</v>
      </c>
    </row>
    <row r="3163" spans="6:14" x14ac:dyDescent="0.2">
      <c r="F3163" s="64"/>
      <c r="G3163" s="64"/>
      <c r="K3163" s="33">
        <v>0.14000000000000001</v>
      </c>
      <c r="L3163" s="33">
        <v>0.35</v>
      </c>
    </row>
    <row r="3164" spans="6:14" x14ac:dyDescent="0.2">
      <c r="F3164" s="64"/>
      <c r="G3164" s="64" t="str">
        <f>N3165&amp;";"&amp;N3166&amp;";"&amp;O3167&amp;";"&amp;O3168&amp;";"&amp;O3169</f>
        <v>Normal Level;;;;</v>
      </c>
      <c r="K3164" s="27"/>
      <c r="L3164" s="27"/>
      <c r="M3164" s="20" t="s">
        <v>9</v>
      </c>
    </row>
    <row r="3165" spans="6:14" x14ac:dyDescent="0.2">
      <c r="F3165" s="64"/>
      <c r="G3165" s="64"/>
      <c r="K3165" s="27"/>
      <c r="L3165" s="27"/>
      <c r="N3165" s="20" t="s">
        <v>86</v>
      </c>
    </row>
    <row r="3166" spans="6:14" x14ac:dyDescent="0.2">
      <c r="F3166" s="64"/>
      <c r="G3166" s="64"/>
      <c r="K3166" s="27">
        <v>0.35</v>
      </c>
      <c r="L3166" s="27"/>
    </row>
    <row r="3167" spans="6:14" x14ac:dyDescent="0.2">
      <c r="F3167" s="64"/>
      <c r="G3167" s="64" t="str">
        <f>N3168&amp;";"&amp;N3169&amp;";"&amp;O3170&amp;";"&amp;O3171&amp;";"&amp;O3172</f>
        <v>High levels of Sulfur should not create problems for this crop.;;;;</v>
      </c>
      <c r="K3167" s="27"/>
      <c r="L3167" s="27"/>
      <c r="M3167" s="20" t="s">
        <v>10</v>
      </c>
    </row>
    <row r="3168" spans="6:14" x14ac:dyDescent="0.2">
      <c r="F3168" s="64"/>
      <c r="G3168" s="64"/>
      <c r="K3168" s="27"/>
      <c r="L3168" s="27"/>
      <c r="N3168" s="1" t="s">
        <v>89</v>
      </c>
    </row>
    <row r="3169" spans="1:14" x14ac:dyDescent="0.2">
      <c r="F3169" s="64"/>
      <c r="G3169" s="64"/>
      <c r="K3169" s="27" t="s">
        <v>5</v>
      </c>
      <c r="L3169" s="27"/>
    </row>
    <row r="3170" spans="1:14" x14ac:dyDescent="0.2">
      <c r="F3170" s="64"/>
      <c r="G3170" s="64" t="str">
        <f>N3171&amp;";"&amp;N3172&amp;";"&amp;O3173&amp;";"&amp;O3174&amp;";"&amp;O3175</f>
        <v>High levels of Sulfur should not create problems for this crop.;;;;</v>
      </c>
      <c r="K3170" s="27"/>
      <c r="L3170" s="27"/>
      <c r="M3170" s="20" t="s">
        <v>11</v>
      </c>
    </row>
    <row r="3171" spans="1:14" x14ac:dyDescent="0.2">
      <c r="F3171" s="64"/>
      <c r="G3171" s="64"/>
      <c r="N3171" s="1" t="s">
        <v>89</v>
      </c>
    </row>
    <row r="3172" spans="1:14" x14ac:dyDescent="0.2">
      <c r="A3172" s="64" t="str">
        <f>G3175</f>
        <v>;;;;</v>
      </c>
      <c r="B3172" s="64" t="str">
        <f>G3177</f>
        <v>;;;;</v>
      </c>
      <c r="C3172" s="64" t="str">
        <f>G3179</f>
        <v>;;;;</v>
      </c>
      <c r="D3172" s="64" t="str">
        <f>G3181</f>
        <v>;;;;</v>
      </c>
      <c r="E3172" s="64" t="str">
        <f>G3183</f>
        <v>;;;;</v>
      </c>
      <c r="F3172" s="64" t="str">
        <f>G3185</f>
        <v>;;;;</v>
      </c>
      <c r="G3172" s="64"/>
      <c r="I3172" s="20" t="s">
        <v>21</v>
      </c>
    </row>
    <row r="3173" spans="1:14" x14ac:dyDescent="0.2">
      <c r="F3173" s="64"/>
      <c r="G3173" s="64"/>
      <c r="J3173" s="20" t="s">
        <v>4</v>
      </c>
    </row>
    <row r="3174" spans="1:14" x14ac:dyDescent="0.2">
      <c r="F3174" s="64"/>
      <c r="G3174" s="64"/>
      <c r="K3174" s="27">
        <v>0.09</v>
      </c>
      <c r="L3174" s="27"/>
    </row>
    <row r="3175" spans="1:14" x14ac:dyDescent="0.2">
      <c r="F3175" s="64"/>
      <c r="G3175" s="64" t="str">
        <f>N3176&amp;";"&amp;N3177&amp;";"&amp;O3178&amp;";"&amp;O3179&amp;";"&amp;O3180</f>
        <v>;;;;</v>
      </c>
      <c r="K3175" s="27"/>
      <c r="L3175" s="27"/>
      <c r="M3175" s="20" t="s">
        <v>6</v>
      </c>
    </row>
    <row r="3176" spans="1:14" x14ac:dyDescent="0.2">
      <c r="F3176" s="64"/>
      <c r="G3176" s="64"/>
      <c r="K3176" s="33">
        <v>0.09</v>
      </c>
      <c r="L3176" s="33">
        <v>0.13500000000000001</v>
      </c>
    </row>
    <row r="3177" spans="1:14" x14ac:dyDescent="0.2">
      <c r="F3177" s="64"/>
      <c r="G3177" s="64" t="str">
        <f>N3178&amp;";"&amp;N3179&amp;";"&amp;O3180&amp;";"&amp;O3181&amp;";"&amp;O3182</f>
        <v>;;;;</v>
      </c>
      <c r="K3177" s="27"/>
      <c r="L3177" s="27"/>
      <c r="M3177" s="20" t="s">
        <v>7</v>
      </c>
    </row>
    <row r="3178" spans="1:14" x14ac:dyDescent="0.2">
      <c r="F3178" s="64"/>
      <c r="G3178" s="64"/>
      <c r="K3178" s="33">
        <v>0.13500000000000001</v>
      </c>
      <c r="L3178" s="33">
        <v>0.18</v>
      </c>
    </row>
    <row r="3179" spans="1:14" x14ac:dyDescent="0.2">
      <c r="F3179" s="64"/>
      <c r="G3179" s="64" t="str">
        <f>N3180&amp;";"&amp;N3181&amp;";"&amp;O3182&amp;";"&amp;O3183&amp;";"&amp;O3184</f>
        <v>;;;;</v>
      </c>
      <c r="K3179" s="27"/>
      <c r="L3179" s="27"/>
      <c r="M3179" s="20" t="s">
        <v>8</v>
      </c>
    </row>
    <row r="3180" spans="1:14" x14ac:dyDescent="0.2">
      <c r="F3180" s="64"/>
      <c r="G3180" s="64"/>
      <c r="K3180" s="33">
        <v>0.18</v>
      </c>
      <c r="L3180" s="33">
        <v>0.4</v>
      </c>
    </row>
    <row r="3181" spans="1:14" x14ac:dyDescent="0.2">
      <c r="F3181" s="64"/>
      <c r="G3181" s="64" t="str">
        <f>N3182&amp;";"&amp;N3183&amp;";"&amp;O3184&amp;";"&amp;O3185&amp;";"&amp;O3186</f>
        <v>;;;;</v>
      </c>
      <c r="K3181" s="27"/>
      <c r="L3181" s="27"/>
      <c r="M3181" s="20" t="s">
        <v>9</v>
      </c>
    </row>
    <row r="3182" spans="1:14" x14ac:dyDescent="0.2">
      <c r="F3182" s="64"/>
      <c r="G3182" s="64"/>
      <c r="K3182" s="27">
        <v>0.4</v>
      </c>
      <c r="L3182" s="27"/>
    </row>
    <row r="3183" spans="1:14" x14ac:dyDescent="0.2">
      <c r="F3183" s="64"/>
      <c r="G3183" s="64" t="str">
        <f>N3184&amp;";"&amp;N3185&amp;";"&amp;O3186&amp;";"&amp;O3187&amp;";"&amp;O3188</f>
        <v>;;;;</v>
      </c>
      <c r="K3183" s="27"/>
      <c r="L3183" s="27"/>
      <c r="M3183" s="20" t="s">
        <v>10</v>
      </c>
    </row>
    <row r="3184" spans="1:14" x14ac:dyDescent="0.2">
      <c r="F3184" s="64"/>
      <c r="G3184" s="64"/>
      <c r="K3184" s="27" t="s">
        <v>5</v>
      </c>
      <c r="L3184" s="27"/>
    </row>
    <row r="3185" spans="1:13" x14ac:dyDescent="0.2">
      <c r="F3185" s="64"/>
      <c r="G3185" s="64" t="str">
        <f>N3186&amp;";"&amp;N3187&amp;";"&amp;O3188&amp;";"&amp;O3189&amp;";"&amp;O3190</f>
        <v>;;;;</v>
      </c>
      <c r="K3185" s="27"/>
      <c r="L3185" s="27"/>
      <c r="M3185" s="20" t="s">
        <v>11</v>
      </c>
    </row>
    <row r="3186" spans="1:13" x14ac:dyDescent="0.2">
      <c r="A3186" s="64" t="str">
        <f>G3189</f>
        <v>;;;;</v>
      </c>
      <c r="B3186" s="64" t="str">
        <f>G3191</f>
        <v>;;;;</v>
      </c>
      <c r="C3186" s="64" t="str">
        <f>G3193</f>
        <v>;;;;</v>
      </c>
      <c r="D3186" s="64" t="str">
        <f>G3195</f>
        <v>;;;;</v>
      </c>
      <c r="E3186" s="64" t="str">
        <f>G3197</f>
        <v>;;;;</v>
      </c>
      <c r="F3186" s="64" t="str">
        <f>G3199</f>
        <v>;;;;</v>
      </c>
      <c r="G3186" s="64"/>
      <c r="I3186" s="20" t="s">
        <v>22</v>
      </c>
      <c r="K3186" s="27"/>
      <c r="L3186" s="27"/>
    </row>
    <row r="3187" spans="1:13" x14ac:dyDescent="0.2">
      <c r="F3187" s="64"/>
      <c r="G3187" s="64"/>
      <c r="J3187" s="20" t="s">
        <v>4</v>
      </c>
      <c r="K3187" s="27"/>
      <c r="L3187" s="27"/>
    </row>
    <row r="3188" spans="1:13" x14ac:dyDescent="0.2">
      <c r="F3188" s="64"/>
      <c r="G3188" s="64"/>
      <c r="K3188" s="33">
        <v>1.75</v>
      </c>
      <c r="L3188" s="27"/>
    </row>
    <row r="3189" spans="1:13" x14ac:dyDescent="0.2">
      <c r="F3189" s="64"/>
      <c r="G3189" s="64" t="str">
        <f>N3190&amp;";"&amp;N3191&amp;";"&amp;O3192&amp;";"&amp;O3193&amp;";"&amp;O3194</f>
        <v>;;;;</v>
      </c>
      <c r="K3189" s="27"/>
      <c r="L3189" s="27"/>
      <c r="M3189" s="20" t="s">
        <v>6</v>
      </c>
    </row>
    <row r="3190" spans="1:13" x14ac:dyDescent="0.2">
      <c r="F3190" s="64"/>
      <c r="G3190" s="64"/>
      <c r="K3190" s="33">
        <v>1.75</v>
      </c>
      <c r="L3190" s="33">
        <v>2.625</v>
      </c>
    </row>
    <row r="3191" spans="1:13" x14ac:dyDescent="0.2">
      <c r="F3191" s="64"/>
      <c r="G3191" s="64" t="str">
        <f>N3192&amp;";"&amp;N3193&amp;";"&amp;O3194&amp;";"&amp;O3195&amp;";"&amp;O3196</f>
        <v>;;;;</v>
      </c>
      <c r="K3191" s="27"/>
      <c r="L3191" s="27"/>
      <c r="M3191" s="20" t="s">
        <v>7</v>
      </c>
    </row>
    <row r="3192" spans="1:13" x14ac:dyDescent="0.2">
      <c r="F3192" s="64"/>
      <c r="G3192" s="64"/>
      <c r="K3192" s="33">
        <v>2.625</v>
      </c>
      <c r="L3192" s="33">
        <v>3.5</v>
      </c>
    </row>
    <row r="3193" spans="1:13" x14ac:dyDescent="0.2">
      <c r="F3193" s="64"/>
      <c r="G3193" s="64" t="str">
        <f>N3194&amp;";"&amp;N3195&amp;";"&amp;O3196&amp;";"&amp;O3197&amp;";"&amp;O3198</f>
        <v>;;;;</v>
      </c>
      <c r="K3193" s="27"/>
      <c r="L3193" s="27"/>
      <c r="M3193" s="20" t="s">
        <v>8</v>
      </c>
    </row>
    <row r="3194" spans="1:13" x14ac:dyDescent="0.2">
      <c r="F3194" s="64"/>
      <c r="G3194" s="64"/>
      <c r="K3194" s="33">
        <v>3.5</v>
      </c>
      <c r="L3194" s="33">
        <v>10</v>
      </c>
    </row>
    <row r="3195" spans="1:13" x14ac:dyDescent="0.2">
      <c r="F3195" s="64"/>
      <c r="G3195" s="64" t="str">
        <f>N3196&amp;";"&amp;N3197&amp;";"&amp;O3198&amp;";"&amp;O3199&amp;";"&amp;O3200</f>
        <v>;;;;</v>
      </c>
      <c r="K3195" s="27"/>
      <c r="L3195" s="27"/>
      <c r="M3195" s="20" t="s">
        <v>9</v>
      </c>
    </row>
    <row r="3196" spans="1:13" x14ac:dyDescent="0.2">
      <c r="F3196" s="64"/>
      <c r="G3196" s="64"/>
      <c r="K3196" s="27">
        <v>10</v>
      </c>
      <c r="L3196" s="27"/>
    </row>
    <row r="3197" spans="1:13" x14ac:dyDescent="0.2">
      <c r="F3197" s="64"/>
      <c r="G3197" s="64" t="str">
        <f>N3198&amp;";"&amp;N3199&amp;";"&amp;O3200&amp;";"&amp;O3201&amp;";"&amp;O3202</f>
        <v>;;;;</v>
      </c>
      <c r="K3197" s="27"/>
      <c r="L3197" s="27"/>
      <c r="M3197" s="20" t="s">
        <v>10</v>
      </c>
    </row>
    <row r="3198" spans="1:13" x14ac:dyDescent="0.2">
      <c r="F3198" s="64"/>
      <c r="G3198" s="64"/>
      <c r="K3198" s="27" t="s">
        <v>5</v>
      </c>
      <c r="L3198" s="27"/>
    </row>
    <row r="3199" spans="1:13" x14ac:dyDescent="0.2">
      <c r="F3199" s="64"/>
      <c r="G3199" s="64" t="str">
        <f>N3200&amp;";"&amp;N3201&amp;";"&amp;O3202&amp;";"&amp;O3203&amp;";"&amp;O3204</f>
        <v>;;;;</v>
      </c>
      <c r="K3199" s="27"/>
      <c r="L3199" s="27"/>
      <c r="M3199" s="20" t="s">
        <v>11</v>
      </c>
    </row>
    <row r="3200" spans="1:13" x14ac:dyDescent="0.2">
      <c r="A3200" s="64" t="str">
        <f>G3203</f>
        <v>;;;;</v>
      </c>
      <c r="B3200" s="64" t="str">
        <f>G3205</f>
        <v>;;;;</v>
      </c>
      <c r="C3200" s="64" t="str">
        <f>G3207</f>
        <v>;;;;</v>
      </c>
      <c r="D3200" s="64" t="str">
        <f>G3209</f>
        <v>;;;;</v>
      </c>
      <c r="E3200" s="64" t="str">
        <f>G3211</f>
        <v>;;;;</v>
      </c>
      <c r="F3200" s="64" t="str">
        <f>G3213</f>
        <v>;;;;</v>
      </c>
      <c r="G3200" s="64"/>
      <c r="I3200" s="20" t="s">
        <v>23</v>
      </c>
    </row>
    <row r="3201" spans="1:13" x14ac:dyDescent="0.2">
      <c r="F3201" s="64"/>
      <c r="G3201" s="64"/>
      <c r="J3201" s="20" t="s">
        <v>4</v>
      </c>
    </row>
    <row r="3202" spans="1:13" x14ac:dyDescent="0.2">
      <c r="F3202" s="64"/>
      <c r="G3202" s="64"/>
      <c r="K3202" s="33">
        <v>1.2450000000000001</v>
      </c>
      <c r="L3202" s="27"/>
    </row>
    <row r="3203" spans="1:13" x14ac:dyDescent="0.2">
      <c r="F3203" s="64"/>
      <c r="G3203" s="64" t="str">
        <f>N3204&amp;";"&amp;N3205&amp;";"&amp;O3206&amp;";"&amp;O3207&amp;";"&amp;O3208</f>
        <v>;;;;</v>
      </c>
      <c r="K3203" s="27"/>
      <c r="L3203" s="27"/>
      <c r="M3203" s="20" t="s">
        <v>6</v>
      </c>
    </row>
    <row r="3204" spans="1:13" x14ac:dyDescent="0.2">
      <c r="F3204" s="64"/>
      <c r="G3204" s="64"/>
      <c r="K3204" s="33">
        <v>1.2450000000000001</v>
      </c>
      <c r="L3204" s="33">
        <v>1.8674999999999999</v>
      </c>
    </row>
    <row r="3205" spans="1:13" x14ac:dyDescent="0.2">
      <c r="F3205" s="64"/>
      <c r="G3205" s="64" t="str">
        <f>N3206&amp;";"&amp;N3207&amp;";"&amp;O3208&amp;";"&amp;O3209&amp;";"&amp;O3210</f>
        <v>;;;;</v>
      </c>
      <c r="K3205" s="27"/>
      <c r="L3205" s="27"/>
      <c r="M3205" s="20" t="s">
        <v>7</v>
      </c>
    </row>
    <row r="3206" spans="1:13" x14ac:dyDescent="0.2">
      <c r="F3206" s="64"/>
      <c r="G3206" s="64"/>
      <c r="K3206" s="33">
        <v>1.8674999999999999</v>
      </c>
      <c r="L3206" s="33">
        <v>2.4900000000000002</v>
      </c>
    </row>
    <row r="3207" spans="1:13" x14ac:dyDescent="0.2">
      <c r="F3207" s="64"/>
      <c r="G3207" s="64" t="str">
        <f>N3208&amp;";"&amp;N3209&amp;";"&amp;O3210&amp;";"&amp;O3211&amp;";"&amp;O3212</f>
        <v>;;;;</v>
      </c>
      <c r="K3207" s="27"/>
      <c r="L3207" s="27"/>
      <c r="M3207" s="20" t="s">
        <v>8</v>
      </c>
    </row>
    <row r="3208" spans="1:13" x14ac:dyDescent="0.2">
      <c r="F3208" s="64"/>
      <c r="G3208" s="64"/>
      <c r="K3208" s="33">
        <v>2.4900000000000002</v>
      </c>
      <c r="L3208" s="33">
        <v>4</v>
      </c>
    </row>
    <row r="3209" spans="1:13" x14ac:dyDescent="0.2">
      <c r="F3209" s="64"/>
      <c r="G3209" s="64" t="str">
        <f>N3210&amp;";"&amp;N3211&amp;";"&amp;O3212&amp;";"&amp;O3213&amp;";"&amp;O3214</f>
        <v>;;;;</v>
      </c>
      <c r="K3209" s="27"/>
      <c r="L3209" s="27"/>
      <c r="M3209" s="20" t="s">
        <v>9</v>
      </c>
    </row>
    <row r="3210" spans="1:13" x14ac:dyDescent="0.2">
      <c r="F3210" s="64"/>
      <c r="G3210" s="64"/>
      <c r="K3210" s="27">
        <v>4</v>
      </c>
      <c r="L3210" s="27"/>
    </row>
    <row r="3211" spans="1:13" x14ac:dyDescent="0.2">
      <c r="F3211" s="64"/>
      <c r="G3211" s="64" t="str">
        <f>N3212&amp;";"&amp;N3213&amp;";"&amp;O3214&amp;";"&amp;O3215&amp;";"&amp;O3216</f>
        <v>;;;;</v>
      </c>
      <c r="K3211" s="27"/>
      <c r="L3211" s="27"/>
      <c r="M3211" s="20" t="s">
        <v>10</v>
      </c>
    </row>
    <row r="3212" spans="1:13" x14ac:dyDescent="0.2">
      <c r="F3212" s="64"/>
      <c r="G3212" s="64"/>
      <c r="K3212" s="27" t="s">
        <v>5</v>
      </c>
      <c r="L3212" s="27"/>
    </row>
    <row r="3213" spans="1:13" x14ac:dyDescent="0.2">
      <c r="F3213" s="64"/>
      <c r="G3213" s="64" t="str">
        <f>N3214&amp;";"&amp;N3215&amp;";"&amp;O3216&amp;";"&amp;O3217&amp;";"&amp;O3218</f>
        <v>;;;;</v>
      </c>
      <c r="K3213" s="27"/>
      <c r="L3213" s="27"/>
      <c r="M3213" s="20" t="s">
        <v>11</v>
      </c>
    </row>
    <row r="3214" spans="1:13" x14ac:dyDescent="0.2">
      <c r="A3214" s="64" t="str">
        <f>G3217</f>
        <v>Normal Level;;;;</v>
      </c>
      <c r="B3214" s="64" t="str">
        <f>G3220</f>
        <v>Normal Level;;;;</v>
      </c>
      <c r="C3214" s="64" t="str">
        <f>G3223</f>
        <v>Normal Level;;;;</v>
      </c>
      <c r="D3214" s="64" t="str">
        <f>G3226</f>
        <v>Normal Level;;;;</v>
      </c>
      <c r="E3214" s="64" t="str">
        <f>G3229</f>
        <v>A high level should not present problems for this crop and may be caused by pesticide residue.;;;;</v>
      </c>
      <c r="F3214" s="64" t="str">
        <f>G3232</f>
        <v>A high level should not present problems for this crop and may be caused by pesticide residue.;;;;</v>
      </c>
      <c r="G3214" s="64"/>
      <c r="I3214" s="20" t="s">
        <v>24</v>
      </c>
      <c r="K3214" s="27"/>
      <c r="L3214" s="27"/>
    </row>
    <row r="3215" spans="1:13" x14ac:dyDescent="0.2">
      <c r="F3215" s="64"/>
      <c r="G3215" s="64"/>
      <c r="J3215" s="20" t="s">
        <v>14</v>
      </c>
    </row>
    <row r="3216" spans="1:13" x14ac:dyDescent="0.2">
      <c r="F3216" s="64"/>
      <c r="G3216" s="64"/>
      <c r="K3216" s="27">
        <v>0</v>
      </c>
      <c r="L3216" s="27"/>
    </row>
    <row r="3217" spans="6:14" x14ac:dyDescent="0.2">
      <c r="F3217" s="64"/>
      <c r="G3217" s="64" t="str">
        <f>N3218&amp;";"&amp;N3219&amp;";"&amp;O3220&amp;";"&amp;O3221&amp;";"&amp;O3222</f>
        <v>Normal Level;;;;</v>
      </c>
      <c r="K3217" s="27"/>
      <c r="L3217" s="27"/>
      <c r="M3217" s="20" t="s">
        <v>6</v>
      </c>
    </row>
    <row r="3218" spans="6:14" x14ac:dyDescent="0.2">
      <c r="F3218" s="64"/>
      <c r="G3218" s="64"/>
      <c r="K3218" s="27"/>
      <c r="L3218" s="27"/>
      <c r="N3218" s="1" t="s">
        <v>86</v>
      </c>
    </row>
    <row r="3219" spans="6:14" x14ac:dyDescent="0.2">
      <c r="F3219" s="64"/>
      <c r="G3219" s="64"/>
      <c r="K3219" s="27">
        <v>0</v>
      </c>
      <c r="L3219" s="27"/>
    </row>
    <row r="3220" spans="6:14" x14ac:dyDescent="0.2">
      <c r="F3220" s="64"/>
      <c r="G3220" s="64" t="str">
        <f>N3221&amp;";"&amp;N3222&amp;";"&amp;O3223&amp;";"&amp;O3224&amp;";"&amp;O3225</f>
        <v>Normal Level;;;;</v>
      </c>
      <c r="K3220" s="27"/>
      <c r="L3220" s="27"/>
      <c r="M3220" s="20" t="s">
        <v>7</v>
      </c>
    </row>
    <row r="3221" spans="6:14" x14ac:dyDescent="0.2">
      <c r="F3221" s="64"/>
      <c r="G3221" s="64"/>
      <c r="K3221" s="27"/>
      <c r="L3221" s="27"/>
      <c r="N3221" s="1" t="s">
        <v>86</v>
      </c>
    </row>
    <row r="3222" spans="6:14" x14ac:dyDescent="0.2">
      <c r="F3222" s="64"/>
      <c r="G3222" s="64"/>
      <c r="K3222" s="27">
        <v>0</v>
      </c>
      <c r="L3222" s="27"/>
    </row>
    <row r="3223" spans="6:14" x14ac:dyDescent="0.2">
      <c r="F3223" s="64"/>
      <c r="G3223" s="64" t="str">
        <f>N3224&amp;";"&amp;N3225&amp;";"&amp;O3226&amp;";"&amp;O3227&amp;";"&amp;O3228</f>
        <v>Normal Level;;;;</v>
      </c>
      <c r="K3223" s="27"/>
      <c r="L3223" s="27"/>
      <c r="M3223" s="20" t="s">
        <v>8</v>
      </c>
    </row>
    <row r="3224" spans="6:14" x14ac:dyDescent="0.2">
      <c r="F3224" s="64"/>
      <c r="G3224" s="64"/>
      <c r="K3224" s="27"/>
      <c r="L3224" s="27"/>
      <c r="N3224" s="1" t="s">
        <v>86</v>
      </c>
    </row>
    <row r="3225" spans="6:14" x14ac:dyDescent="0.2">
      <c r="F3225" s="64"/>
      <c r="G3225" s="64"/>
      <c r="K3225" s="33">
        <v>0</v>
      </c>
      <c r="L3225" s="33">
        <v>500</v>
      </c>
    </row>
    <row r="3226" spans="6:14" x14ac:dyDescent="0.2">
      <c r="F3226" s="64"/>
      <c r="G3226" s="64" t="str">
        <f>N3227&amp;";"&amp;N3228&amp;";"&amp;O3229&amp;";"&amp;O3230&amp;";"&amp;O3231</f>
        <v>Normal Level;;;;</v>
      </c>
      <c r="K3226" s="27"/>
      <c r="L3226" s="27"/>
      <c r="M3226" s="20" t="s">
        <v>9</v>
      </c>
    </row>
    <row r="3227" spans="6:14" x14ac:dyDescent="0.2">
      <c r="F3227" s="64"/>
      <c r="G3227" s="64"/>
      <c r="K3227" s="27"/>
      <c r="L3227" s="27"/>
      <c r="N3227" s="1" t="s">
        <v>86</v>
      </c>
    </row>
    <row r="3228" spans="6:14" x14ac:dyDescent="0.2">
      <c r="F3228" s="64"/>
      <c r="G3228" s="64"/>
      <c r="K3228" s="27">
        <v>500</v>
      </c>
      <c r="L3228" s="27"/>
    </row>
    <row r="3229" spans="6:14" x14ac:dyDescent="0.2">
      <c r="F3229" s="64"/>
      <c r="G3229" s="64" t="str">
        <f>N3230&amp;";"&amp;N3231&amp;";"&amp;O3232&amp;";"&amp;O3233&amp;";"&amp;O3234</f>
        <v>A high level should not present problems for this crop and may be caused by pesticide residue.;;;;</v>
      </c>
      <c r="K3229" s="27"/>
      <c r="L3229" s="27"/>
      <c r="M3229" s="20" t="s">
        <v>10</v>
      </c>
    </row>
    <row r="3230" spans="6:14" x14ac:dyDescent="0.2">
      <c r="F3230" s="64"/>
      <c r="G3230" s="64"/>
      <c r="K3230" s="27"/>
      <c r="L3230" s="27"/>
      <c r="N3230" s="1" t="s">
        <v>87</v>
      </c>
    </row>
    <row r="3231" spans="6:14" x14ac:dyDescent="0.2">
      <c r="F3231" s="64"/>
      <c r="G3231" s="64"/>
      <c r="K3231" s="27" t="s">
        <v>5</v>
      </c>
      <c r="L3231" s="27"/>
    </row>
    <row r="3232" spans="6:14" x14ac:dyDescent="0.2">
      <c r="F3232" s="64"/>
      <c r="G3232" s="64" t="str">
        <f>N3233&amp;";"&amp;N3234&amp;";"&amp;O3235&amp;";"&amp;O3236&amp;";"&amp;O3237</f>
        <v>A high level should not present problems for this crop and may be caused by pesticide residue.;;;;</v>
      </c>
      <c r="M3232" s="20" t="s">
        <v>11</v>
      </c>
    </row>
    <row r="3233" spans="1:14" x14ac:dyDescent="0.2">
      <c r="F3233" s="64"/>
      <c r="G3233" s="64"/>
      <c r="N3233" s="1" t="s">
        <v>87</v>
      </c>
    </row>
    <row r="3234" spans="1:14" x14ac:dyDescent="0.2">
      <c r="A3234" s="64" t="str">
        <f>G3237</f>
        <v>;;;;</v>
      </c>
      <c r="B3234" s="64" t="str">
        <f>G3239</f>
        <v>;;;;</v>
      </c>
      <c r="C3234" s="64" t="str">
        <f>G3241</f>
        <v>;;;;</v>
      </c>
      <c r="D3234" s="64" t="str">
        <f>G3243</f>
        <v>;;;;</v>
      </c>
      <c r="E3234" s="64" t="str">
        <f>G3245</f>
        <v>;;;;</v>
      </c>
      <c r="F3234" s="64" t="str">
        <f>G3247</f>
        <v>;;;;</v>
      </c>
      <c r="G3234" s="64"/>
      <c r="I3234" s="20" t="s">
        <v>25</v>
      </c>
    </row>
    <row r="3235" spans="1:14" x14ac:dyDescent="0.2">
      <c r="F3235" s="64"/>
      <c r="G3235" s="64"/>
      <c r="J3235" s="20" t="s">
        <v>4</v>
      </c>
    </row>
    <row r="3236" spans="1:14" x14ac:dyDescent="0.2">
      <c r="F3236" s="64"/>
      <c r="G3236" s="64"/>
      <c r="K3236" s="27">
        <v>1</v>
      </c>
      <c r="L3236" s="27"/>
    </row>
    <row r="3237" spans="1:14" x14ac:dyDescent="0.2">
      <c r="F3237" s="64"/>
      <c r="G3237" s="64" t="str">
        <f>N3238&amp;";"&amp;N3239&amp;";"&amp;O3240&amp;";"&amp;O3241&amp;";"&amp;O3242</f>
        <v>;;;;</v>
      </c>
      <c r="K3237" s="27"/>
      <c r="L3237" s="27"/>
      <c r="M3237" s="20" t="s">
        <v>6</v>
      </c>
    </row>
    <row r="3238" spans="1:14" x14ac:dyDescent="0.2">
      <c r="F3238" s="64"/>
      <c r="G3238" s="64"/>
      <c r="K3238" s="33">
        <v>1</v>
      </c>
      <c r="L3238" s="33">
        <v>1.5</v>
      </c>
    </row>
    <row r="3239" spans="1:14" x14ac:dyDescent="0.2">
      <c r="F3239" s="64"/>
      <c r="G3239" s="64" t="str">
        <f>N3240&amp;";"&amp;N3241&amp;";"&amp;O3242&amp;";"&amp;O3243&amp;";"&amp;O3244</f>
        <v>;;;;</v>
      </c>
      <c r="K3239" s="27"/>
      <c r="L3239" s="27"/>
      <c r="M3239" s="20" t="s">
        <v>7</v>
      </c>
    </row>
    <row r="3240" spans="1:14" x14ac:dyDescent="0.2">
      <c r="F3240" s="64"/>
      <c r="G3240" s="64"/>
      <c r="K3240" s="33">
        <v>1.5</v>
      </c>
      <c r="L3240" s="33">
        <v>2</v>
      </c>
    </row>
    <row r="3241" spans="1:14" x14ac:dyDescent="0.2">
      <c r="F3241" s="64"/>
      <c r="G3241" s="64" t="str">
        <f>N3242&amp;";"&amp;N3243&amp;";"&amp;O3244&amp;";"&amp;O3245&amp;";"&amp;O3246</f>
        <v>;;;;</v>
      </c>
      <c r="K3241" s="27"/>
      <c r="L3241" s="27"/>
      <c r="M3241" s="20" t="s">
        <v>8</v>
      </c>
    </row>
    <row r="3242" spans="1:14" x14ac:dyDescent="0.2">
      <c r="F3242" s="64"/>
      <c r="G3242" s="64"/>
      <c r="K3242" s="33">
        <v>2</v>
      </c>
      <c r="L3242" s="33">
        <v>3</v>
      </c>
    </row>
    <row r="3243" spans="1:14" x14ac:dyDescent="0.2">
      <c r="F3243" s="64"/>
      <c r="G3243" s="64" t="str">
        <f>N3244&amp;";"&amp;N3245&amp;";"&amp;O3246&amp;";"&amp;O3247&amp;";"&amp;O3248</f>
        <v>;;;;</v>
      </c>
      <c r="K3243" s="27"/>
      <c r="L3243" s="27"/>
      <c r="M3243" s="20" t="s">
        <v>9</v>
      </c>
    </row>
    <row r="3244" spans="1:14" x14ac:dyDescent="0.2">
      <c r="F3244" s="64"/>
      <c r="G3244" s="64"/>
      <c r="K3244" s="27">
        <v>3</v>
      </c>
      <c r="L3244" s="27"/>
    </row>
    <row r="3245" spans="1:14" x14ac:dyDescent="0.2">
      <c r="F3245" s="64"/>
      <c r="G3245" s="64" t="str">
        <f>N3246&amp;";"&amp;N3247&amp;";"&amp;O3248&amp;";"&amp;O3249&amp;";"&amp;O3250</f>
        <v>;;;;</v>
      </c>
      <c r="K3245" s="27"/>
      <c r="L3245" s="27"/>
      <c r="M3245" s="20" t="s">
        <v>10</v>
      </c>
    </row>
    <row r="3246" spans="1:14" x14ac:dyDescent="0.2">
      <c r="F3246" s="64"/>
      <c r="G3246" s="64"/>
      <c r="K3246" s="27" t="s">
        <v>5</v>
      </c>
      <c r="L3246" s="27"/>
    </row>
    <row r="3247" spans="1:14" x14ac:dyDescent="0.2">
      <c r="F3247" s="64"/>
      <c r="G3247" s="64" t="str">
        <f>N3248&amp;";"&amp;N3249&amp;";"&amp;O3250&amp;";"&amp;O3251&amp;";"&amp;O3252</f>
        <v>;;;;</v>
      </c>
      <c r="K3247" s="27"/>
      <c r="L3247" s="27"/>
      <c r="M3247" s="20" t="s">
        <v>11</v>
      </c>
    </row>
    <row r="3248" spans="1:14" x14ac:dyDescent="0.2">
      <c r="A3248" s="64" t="str">
        <f>G3251</f>
        <v>;;;;</v>
      </c>
      <c r="B3248" s="64" t="str">
        <f>G3253</f>
        <v>;;;;</v>
      </c>
      <c r="C3248" s="64" t="str">
        <f>G3255</f>
        <v>;;;;</v>
      </c>
      <c r="D3248" s="64" t="str">
        <f>G3257</f>
        <v>;;;;</v>
      </c>
      <c r="E3248" s="64" t="str">
        <f>G3259</f>
        <v>;;;;</v>
      </c>
      <c r="F3248" s="64" t="str">
        <f>G3261</f>
        <v>;;;;</v>
      </c>
      <c r="G3248" s="64"/>
      <c r="I3248" s="20" t="s">
        <v>26</v>
      </c>
    </row>
    <row r="3249" spans="6:13" x14ac:dyDescent="0.2">
      <c r="F3249" s="64"/>
      <c r="G3249" s="64"/>
      <c r="J3249" s="20" t="s">
        <v>14</v>
      </c>
    </row>
    <row r="3250" spans="6:13" x14ac:dyDescent="0.2">
      <c r="F3250" s="64"/>
      <c r="G3250" s="64"/>
      <c r="K3250" s="20" t="s">
        <v>5</v>
      </c>
    </row>
    <row r="3251" spans="6:13" x14ac:dyDescent="0.2">
      <c r="F3251" s="64"/>
      <c r="G3251" s="64" t="str">
        <f>N3252&amp;";"&amp;N3253&amp;";"&amp;O3254&amp;";"&amp;O3255&amp;";"&amp;O3256</f>
        <v>;;;;</v>
      </c>
      <c r="M3251" s="20" t="s">
        <v>6</v>
      </c>
    </row>
    <row r="3252" spans="6:13" x14ac:dyDescent="0.2">
      <c r="F3252" s="64"/>
      <c r="G3252" s="64"/>
      <c r="K3252" s="20" t="s">
        <v>5</v>
      </c>
    </row>
    <row r="3253" spans="6:13" x14ac:dyDescent="0.2">
      <c r="F3253" s="64"/>
      <c r="G3253" s="64" t="str">
        <f>N3254&amp;";"&amp;N3255&amp;";"&amp;O3256&amp;";"&amp;O3257&amp;";"&amp;O3258</f>
        <v>;;;;</v>
      </c>
      <c r="M3253" s="20" t="s">
        <v>7</v>
      </c>
    </row>
    <row r="3254" spans="6:13" x14ac:dyDescent="0.2">
      <c r="F3254" s="64"/>
      <c r="G3254" s="64"/>
      <c r="K3254" s="20" t="s">
        <v>5</v>
      </c>
    </row>
    <row r="3255" spans="6:13" x14ac:dyDescent="0.2">
      <c r="F3255" s="64"/>
      <c r="G3255" s="64" t="str">
        <f>N3256&amp;";"&amp;N3257&amp;";"&amp;O3258&amp;";"&amp;O3259&amp;";"&amp;O3260</f>
        <v>;;;;</v>
      </c>
      <c r="M3255" s="20" t="s">
        <v>8</v>
      </c>
    </row>
    <row r="3256" spans="6:13" x14ac:dyDescent="0.2">
      <c r="F3256" s="64"/>
      <c r="G3256" s="64"/>
      <c r="K3256" s="20" t="s">
        <v>5</v>
      </c>
    </row>
    <row r="3257" spans="6:13" x14ac:dyDescent="0.2">
      <c r="F3257" s="64"/>
      <c r="G3257" s="64" t="str">
        <f>N3258&amp;";"&amp;N3259&amp;";"&amp;O3260&amp;";"&amp;O3261&amp;";"&amp;O3262</f>
        <v>;;;;</v>
      </c>
      <c r="M3257" s="20" t="s">
        <v>9</v>
      </c>
    </row>
    <row r="3258" spans="6:13" x14ac:dyDescent="0.2">
      <c r="F3258" s="64"/>
      <c r="G3258" s="64"/>
      <c r="K3258" s="20" t="s">
        <v>5</v>
      </c>
    </row>
    <row r="3259" spans="6:13" x14ac:dyDescent="0.2">
      <c r="F3259" s="64"/>
      <c r="G3259" s="64" t="str">
        <f>N3260&amp;";"&amp;N3261&amp;";"&amp;O3262&amp;";"&amp;O3263&amp;";"&amp;O3264</f>
        <v>;;;;</v>
      </c>
      <c r="M3259" s="20" t="s">
        <v>10</v>
      </c>
    </row>
    <row r="3260" spans="6:13" x14ac:dyDescent="0.2">
      <c r="F3260" s="64"/>
      <c r="G3260" s="64"/>
      <c r="K3260" s="20" t="s">
        <v>5</v>
      </c>
    </row>
    <row r="3261" spans="6:13" x14ac:dyDescent="0.2">
      <c r="F3261" s="64"/>
      <c r="G3261" s="64" t="str">
        <f>N3262&amp;";"&amp;N3263&amp;";"&amp;O3264&amp;";"&amp;O3265&amp;";"&amp;O3266</f>
        <v>;;;;</v>
      </c>
      <c r="M3261" s="20" t="s">
        <v>11</v>
      </c>
    </row>
    <row r="3262" spans="6:13" collapsed="1" x14ac:dyDescent="0.2">
      <c r="F3262" s="64"/>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R13"/>
  <sheetViews>
    <sheetView showGridLines="0" workbookViewId="0">
      <selection activeCell="Q12" sqref="Q12"/>
    </sheetView>
  </sheetViews>
  <sheetFormatPr baseColWidth="10" defaultColWidth="8.83203125" defaultRowHeight="15" x14ac:dyDescent="0.2"/>
  <cols>
    <col min="17" max="17" width="17.83203125" bestFit="1" customWidth="1"/>
    <col min="18" max="18" width="51.6640625" bestFit="1" customWidth="1"/>
  </cols>
  <sheetData>
    <row r="1" spans="17:18" ht="16" thickBot="1" x14ac:dyDescent="0.25"/>
    <row r="2" spans="17:18" ht="16" thickBot="1" x14ac:dyDescent="0.25">
      <c r="Q2" s="52" t="s">
        <v>115</v>
      </c>
      <c r="R2" s="53" t="s">
        <v>208</v>
      </c>
    </row>
    <row r="3" spans="17:18" x14ac:dyDescent="0.2">
      <c r="Q3" s="49"/>
      <c r="R3" s="22"/>
    </row>
    <row r="4" spans="17:18" x14ac:dyDescent="0.2">
      <c r="Q4" s="50" t="s">
        <v>1</v>
      </c>
      <c r="R4" s="22" t="s">
        <v>2</v>
      </c>
    </row>
    <row r="5" spans="17:18" x14ac:dyDescent="0.2">
      <c r="Q5" s="50">
        <v>0</v>
      </c>
      <c r="R5" s="22" t="s">
        <v>28</v>
      </c>
    </row>
    <row r="6" spans="17:18" x14ac:dyDescent="0.2">
      <c r="Q6" s="50" t="s">
        <v>29</v>
      </c>
      <c r="R6" s="22" t="s">
        <v>30</v>
      </c>
    </row>
    <row r="7" spans="17:18" x14ac:dyDescent="0.2">
      <c r="Q7" s="50" t="s">
        <v>116</v>
      </c>
      <c r="R7" s="22" t="s">
        <v>42</v>
      </c>
    </row>
    <row r="8" spans="17:18" x14ac:dyDescent="0.2">
      <c r="Q8" s="50" t="s">
        <v>117</v>
      </c>
      <c r="R8" s="22" t="s">
        <v>42</v>
      </c>
    </row>
    <row r="9" spans="17:18" x14ac:dyDescent="0.2">
      <c r="Q9" s="50" t="s">
        <v>118</v>
      </c>
      <c r="R9" s="22" t="s">
        <v>53</v>
      </c>
    </row>
    <row r="10" spans="17:18" x14ac:dyDescent="0.2">
      <c r="Q10" s="50" t="s">
        <v>119</v>
      </c>
      <c r="R10" s="22" t="s">
        <v>53</v>
      </c>
    </row>
    <row r="11" spans="17:18" x14ac:dyDescent="0.2">
      <c r="Q11" s="50" t="s">
        <v>111</v>
      </c>
      <c r="R11" s="22" t="s">
        <v>110</v>
      </c>
    </row>
    <row r="12" spans="17:18" x14ac:dyDescent="0.2">
      <c r="Q12" s="50" t="s">
        <v>207</v>
      </c>
      <c r="R12" s="22" t="s">
        <v>110</v>
      </c>
    </row>
    <row r="13" spans="17:18" ht="16" thickBot="1" x14ac:dyDescent="0.25">
      <c r="Q13" s="51" t="s">
        <v>114</v>
      </c>
      <c r="R13" s="48" t="s">
        <v>60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121"/>
  <sheetViews>
    <sheetView tabSelected="1" zoomScale="85" zoomScaleNormal="85" workbookViewId="0">
      <selection activeCell="I34" sqref="I34"/>
    </sheetView>
  </sheetViews>
  <sheetFormatPr baseColWidth="10" defaultColWidth="8.83203125" defaultRowHeight="15" x14ac:dyDescent="0.2"/>
  <cols>
    <col min="1" max="1" width="20.83203125" style="81" bestFit="1" customWidth="1"/>
    <col min="2" max="2" width="8" style="81" bestFit="1" customWidth="1"/>
    <col min="3" max="3" width="10.33203125" style="81" bestFit="1" customWidth="1"/>
    <col min="4" max="4" width="7.1640625" style="81" bestFit="1" customWidth="1"/>
    <col min="5" max="5" width="12.6640625" style="81" bestFit="1" customWidth="1"/>
    <col min="6" max="6" width="9.5" style="81" bestFit="1" customWidth="1"/>
    <col min="7" max="7" width="7.6640625" style="81" bestFit="1" customWidth="1"/>
    <col min="8" max="8" width="8.83203125" style="81"/>
    <col min="9" max="9" width="30.1640625" style="81" customWidth="1"/>
    <col min="10" max="10" width="23.6640625" style="81" customWidth="1"/>
    <col min="11" max="11" width="22.5" style="81" customWidth="1"/>
    <col min="12" max="12" width="23.83203125" style="81" customWidth="1"/>
    <col min="13" max="13" width="24.83203125" style="81" customWidth="1"/>
    <col min="14" max="14" width="35.5" style="81" customWidth="1"/>
    <col min="15" max="18" width="9.1640625" style="81"/>
    <col min="19" max="30" width="9.1640625" style="77"/>
    <col min="31" max="16384" width="8.83203125" style="81"/>
  </cols>
  <sheetData>
    <row r="1" spans="1:42" s="77" customFormat="1" x14ac:dyDescent="0.2">
      <c r="A1" s="75" t="s">
        <v>334</v>
      </c>
      <c r="B1" s="75" t="s">
        <v>333</v>
      </c>
      <c r="C1" s="75" t="s">
        <v>321</v>
      </c>
      <c r="D1" s="75" t="s">
        <v>322</v>
      </c>
      <c r="E1" s="75" t="s">
        <v>323</v>
      </c>
      <c r="F1" s="75" t="s">
        <v>324</v>
      </c>
      <c r="G1" s="75" t="s">
        <v>325</v>
      </c>
      <c r="H1" s="75" t="s">
        <v>326</v>
      </c>
      <c r="I1" s="75" t="s">
        <v>327</v>
      </c>
      <c r="J1" s="75" t="s">
        <v>328</v>
      </c>
      <c r="K1" s="75" t="s">
        <v>329</v>
      </c>
      <c r="L1" s="75" t="s">
        <v>330</v>
      </c>
      <c r="M1" s="75" t="s">
        <v>331</v>
      </c>
      <c r="N1" s="75" t="s">
        <v>332</v>
      </c>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row>
    <row r="2" spans="1:42" s="77" customFormat="1" x14ac:dyDescent="0.2">
      <c r="A2" s="78" t="s">
        <v>233</v>
      </c>
      <c r="B2" s="78" t="s">
        <v>305</v>
      </c>
      <c r="C2" s="79">
        <f t="shared" ref="C2:C65" si="0">D2-0.01</f>
        <v>-0.01</v>
      </c>
      <c r="D2" s="80">
        <v>0</v>
      </c>
      <c r="E2" s="80">
        <v>0</v>
      </c>
      <c r="F2" s="80">
        <v>0</v>
      </c>
      <c r="G2" s="79">
        <v>500</v>
      </c>
      <c r="H2" s="80">
        <f t="shared" ref="H2:H65" si="1">G2+0.01</f>
        <v>500.01</v>
      </c>
      <c r="I2" s="81" t="s">
        <v>335</v>
      </c>
      <c r="J2" s="81" t="s">
        <v>335</v>
      </c>
      <c r="K2" s="81" t="s">
        <v>335</v>
      </c>
      <c r="L2" s="81" t="s">
        <v>335</v>
      </c>
      <c r="M2" s="81" t="s">
        <v>336</v>
      </c>
      <c r="N2" s="81" t="s">
        <v>336</v>
      </c>
      <c r="O2" s="81"/>
      <c r="P2" s="81"/>
      <c r="Q2" s="81"/>
      <c r="R2" s="81"/>
      <c r="S2" s="81"/>
      <c r="T2" s="81"/>
      <c r="U2" s="81"/>
      <c r="V2" s="81"/>
      <c r="W2" s="81"/>
      <c r="Y2" s="76"/>
      <c r="Z2" s="76"/>
      <c r="AA2" s="76"/>
      <c r="AB2" s="76"/>
      <c r="AC2" s="76"/>
      <c r="AE2" s="81"/>
      <c r="AF2" s="81"/>
      <c r="AG2" s="81"/>
      <c r="AH2" s="81"/>
      <c r="AI2" s="81"/>
      <c r="AJ2" s="81"/>
      <c r="AK2" s="81"/>
      <c r="AL2" s="81"/>
      <c r="AM2" s="81"/>
      <c r="AN2" s="81"/>
      <c r="AO2" s="81"/>
      <c r="AP2" s="81"/>
    </row>
    <row r="3" spans="1:42" s="77" customFormat="1" x14ac:dyDescent="0.2">
      <c r="A3" s="78" t="s">
        <v>235</v>
      </c>
      <c r="B3" s="78" t="s">
        <v>305</v>
      </c>
      <c r="C3" s="79">
        <f t="shared" si="0"/>
        <v>-0.01</v>
      </c>
      <c r="D3" s="80">
        <v>0</v>
      </c>
      <c r="E3" s="80">
        <v>0</v>
      </c>
      <c r="F3" s="80">
        <v>0</v>
      </c>
      <c r="G3" s="79">
        <v>500</v>
      </c>
      <c r="H3" s="80">
        <f t="shared" si="1"/>
        <v>500.01</v>
      </c>
      <c r="I3" s="81" t="s">
        <v>335</v>
      </c>
      <c r="J3" s="81" t="s">
        <v>335</v>
      </c>
      <c r="K3" s="81" t="s">
        <v>335</v>
      </c>
      <c r="L3" s="81" t="s">
        <v>335</v>
      </c>
      <c r="M3" s="81" t="s">
        <v>336</v>
      </c>
      <c r="N3" s="81" t="s">
        <v>336</v>
      </c>
      <c r="O3" s="81"/>
      <c r="P3" s="81"/>
      <c r="Q3" s="81"/>
      <c r="R3" s="81"/>
      <c r="S3" s="81"/>
      <c r="T3" s="81"/>
      <c r="U3" s="81"/>
      <c r="V3" s="81"/>
      <c r="W3" s="81"/>
      <c r="Y3" s="76"/>
      <c r="Z3" s="76"/>
      <c r="AA3" s="76"/>
      <c r="AB3" s="76"/>
      <c r="AC3" s="76"/>
      <c r="AE3" s="81"/>
      <c r="AF3" s="81"/>
      <c r="AG3" s="81"/>
      <c r="AH3" s="81"/>
      <c r="AI3" s="81"/>
      <c r="AJ3" s="81"/>
      <c r="AK3" s="81"/>
      <c r="AL3" s="81"/>
      <c r="AM3" s="81"/>
      <c r="AN3" s="81"/>
      <c r="AO3" s="81"/>
      <c r="AP3" s="81"/>
    </row>
    <row r="4" spans="1:42" s="77" customFormat="1" x14ac:dyDescent="0.2">
      <c r="A4" s="78" t="s">
        <v>237</v>
      </c>
      <c r="B4" s="78" t="s">
        <v>305</v>
      </c>
      <c r="C4" s="79">
        <f t="shared" si="0"/>
        <v>-0.01</v>
      </c>
      <c r="D4" s="80">
        <v>0</v>
      </c>
      <c r="E4" s="80">
        <v>0</v>
      </c>
      <c r="F4" s="80">
        <v>0</v>
      </c>
      <c r="G4" s="79">
        <v>500</v>
      </c>
      <c r="H4" s="80">
        <f t="shared" si="1"/>
        <v>500.01</v>
      </c>
      <c r="I4" s="81" t="s">
        <v>335</v>
      </c>
      <c r="J4" s="81" t="s">
        <v>335</v>
      </c>
      <c r="K4" s="81" t="s">
        <v>335</v>
      </c>
      <c r="L4" s="81" t="s">
        <v>335</v>
      </c>
      <c r="M4" s="81" t="s">
        <v>336</v>
      </c>
      <c r="N4" s="81" t="s">
        <v>336</v>
      </c>
      <c r="O4" s="81"/>
      <c r="P4" s="81"/>
      <c r="Q4" s="81"/>
      <c r="R4" s="81"/>
      <c r="S4" s="81"/>
      <c r="T4" s="81"/>
      <c r="U4" s="81"/>
      <c r="V4" s="81"/>
      <c r="W4" s="81"/>
      <c r="Y4" s="76"/>
      <c r="Z4" s="76"/>
      <c r="AA4" s="76"/>
      <c r="AB4" s="76"/>
      <c r="AC4" s="76"/>
      <c r="AE4" s="81"/>
      <c r="AF4" s="81"/>
      <c r="AG4" s="81"/>
      <c r="AH4" s="81"/>
      <c r="AI4" s="81"/>
      <c r="AJ4" s="81"/>
      <c r="AK4" s="81"/>
      <c r="AL4" s="81"/>
      <c r="AM4" s="81"/>
      <c r="AN4" s="81"/>
      <c r="AO4" s="81"/>
      <c r="AP4" s="81"/>
    </row>
    <row r="5" spans="1:42" s="77" customFormat="1" x14ac:dyDescent="0.2">
      <c r="A5" s="78" t="s">
        <v>239</v>
      </c>
      <c r="B5" s="78" t="s">
        <v>305</v>
      </c>
      <c r="C5" s="79">
        <f t="shared" si="0"/>
        <v>-0.01</v>
      </c>
      <c r="D5" s="80">
        <v>0</v>
      </c>
      <c r="E5" s="80">
        <v>0</v>
      </c>
      <c r="F5" s="80">
        <v>0</v>
      </c>
      <c r="G5" s="79">
        <v>500</v>
      </c>
      <c r="H5" s="80">
        <f t="shared" si="1"/>
        <v>500.01</v>
      </c>
      <c r="I5" s="81" t="s">
        <v>335</v>
      </c>
      <c r="J5" s="81" t="s">
        <v>335</v>
      </c>
      <c r="K5" s="81" t="s">
        <v>335</v>
      </c>
      <c r="L5" s="81" t="s">
        <v>335</v>
      </c>
      <c r="M5" s="81" t="s">
        <v>336</v>
      </c>
      <c r="N5" s="81" t="s">
        <v>336</v>
      </c>
      <c r="O5" s="81"/>
      <c r="P5" s="81"/>
      <c r="Q5" s="81"/>
      <c r="R5" s="81"/>
      <c r="S5" s="81"/>
      <c r="T5" s="81"/>
      <c r="U5" s="81"/>
      <c r="V5" s="81"/>
      <c r="W5" s="81"/>
      <c r="Y5" s="76"/>
      <c r="Z5" s="76"/>
      <c r="AA5" s="76"/>
      <c r="AB5" s="76"/>
      <c r="AC5" s="76"/>
      <c r="AE5" s="81"/>
      <c r="AF5" s="81"/>
      <c r="AG5" s="81"/>
      <c r="AH5" s="81"/>
      <c r="AI5" s="81"/>
      <c r="AJ5" s="81"/>
      <c r="AK5" s="81"/>
      <c r="AL5" s="81"/>
      <c r="AM5" s="81"/>
      <c r="AN5" s="81"/>
      <c r="AO5" s="81"/>
      <c r="AP5" s="81"/>
    </row>
    <row r="6" spans="1:42" s="77" customFormat="1" x14ac:dyDescent="0.2">
      <c r="A6" s="78" t="s">
        <v>241</v>
      </c>
      <c r="B6" s="78" t="s">
        <v>305</v>
      </c>
      <c r="C6" s="79">
        <f t="shared" si="0"/>
        <v>-0.01</v>
      </c>
      <c r="D6" s="80">
        <v>0</v>
      </c>
      <c r="E6" s="80">
        <v>0</v>
      </c>
      <c r="F6" s="80">
        <v>0</v>
      </c>
      <c r="G6" s="79">
        <v>500</v>
      </c>
      <c r="H6" s="80">
        <f t="shared" si="1"/>
        <v>500.01</v>
      </c>
      <c r="I6" s="81" t="s">
        <v>335</v>
      </c>
      <c r="J6" s="81" t="s">
        <v>335</v>
      </c>
      <c r="K6" s="81" t="s">
        <v>335</v>
      </c>
      <c r="L6" s="81" t="s">
        <v>335</v>
      </c>
      <c r="M6" s="81" t="s">
        <v>336</v>
      </c>
      <c r="N6" s="81" t="s">
        <v>336</v>
      </c>
      <c r="O6" s="81"/>
      <c r="P6" s="81"/>
      <c r="Q6" s="81"/>
      <c r="R6" s="81"/>
      <c r="S6" s="81"/>
      <c r="T6" s="81"/>
      <c r="U6" s="81"/>
      <c r="V6" s="81"/>
      <c r="W6" s="81"/>
      <c r="Y6" s="76"/>
      <c r="Z6" s="76"/>
      <c r="AA6" s="76"/>
      <c r="AB6" s="76"/>
      <c r="AC6" s="76"/>
      <c r="AE6" s="81"/>
      <c r="AF6" s="81"/>
      <c r="AG6" s="81"/>
      <c r="AH6" s="81"/>
      <c r="AI6" s="81"/>
      <c r="AJ6" s="81"/>
      <c r="AK6" s="81"/>
      <c r="AL6" s="81"/>
      <c r="AM6" s="81"/>
      <c r="AN6" s="81"/>
      <c r="AO6" s="81"/>
      <c r="AP6" s="81"/>
    </row>
    <row r="7" spans="1:42" s="77" customFormat="1" x14ac:dyDescent="0.2">
      <c r="A7" s="78" t="s">
        <v>243</v>
      </c>
      <c r="B7" s="78" t="s">
        <v>305</v>
      </c>
      <c r="C7" s="79">
        <f t="shared" si="0"/>
        <v>-0.01</v>
      </c>
      <c r="D7" s="80">
        <v>0</v>
      </c>
      <c r="E7" s="80">
        <v>0</v>
      </c>
      <c r="F7" s="80">
        <v>0</v>
      </c>
      <c r="G7" s="79">
        <v>500</v>
      </c>
      <c r="H7" s="80">
        <f t="shared" si="1"/>
        <v>500.01</v>
      </c>
      <c r="I7" s="81" t="s">
        <v>335</v>
      </c>
      <c r="J7" s="81" t="s">
        <v>335</v>
      </c>
      <c r="K7" s="81" t="s">
        <v>335</v>
      </c>
      <c r="L7" s="81" t="s">
        <v>335</v>
      </c>
      <c r="M7" s="81" t="s">
        <v>336</v>
      </c>
      <c r="N7" s="81" t="s">
        <v>336</v>
      </c>
      <c r="O7" s="81"/>
      <c r="P7" s="81"/>
      <c r="Q7" s="81"/>
      <c r="R7" s="81"/>
      <c r="S7" s="81"/>
      <c r="T7" s="81"/>
      <c r="U7" s="81"/>
      <c r="V7" s="81"/>
      <c r="W7" s="81"/>
      <c r="Y7" s="76"/>
      <c r="Z7" s="76"/>
      <c r="AA7" s="76"/>
      <c r="AB7" s="76"/>
      <c r="AC7" s="76"/>
      <c r="AE7" s="81"/>
      <c r="AF7" s="81"/>
      <c r="AG7" s="81"/>
      <c r="AH7" s="81"/>
      <c r="AI7" s="81"/>
      <c r="AJ7" s="81"/>
      <c r="AK7" s="81"/>
      <c r="AL7" s="81"/>
      <c r="AM7" s="81"/>
      <c r="AN7" s="81"/>
      <c r="AO7" s="81"/>
      <c r="AP7" s="81"/>
    </row>
    <row r="8" spans="1:42" s="77" customFormat="1" x14ac:dyDescent="0.2">
      <c r="A8" s="78" t="s">
        <v>245</v>
      </c>
      <c r="B8" s="78" t="s">
        <v>305</v>
      </c>
      <c r="C8" s="79">
        <f t="shared" si="0"/>
        <v>-0.01</v>
      </c>
      <c r="D8" s="80">
        <v>0</v>
      </c>
      <c r="E8" s="80">
        <v>0</v>
      </c>
      <c r="F8" s="80">
        <v>0</v>
      </c>
      <c r="G8" s="79">
        <v>500</v>
      </c>
      <c r="H8" s="80">
        <f t="shared" si="1"/>
        <v>500.01</v>
      </c>
      <c r="I8" s="81" t="s">
        <v>335</v>
      </c>
      <c r="J8" s="81" t="s">
        <v>335</v>
      </c>
      <c r="K8" s="81" t="s">
        <v>335</v>
      </c>
      <c r="L8" s="81" t="s">
        <v>335</v>
      </c>
      <c r="M8" s="81" t="s">
        <v>336</v>
      </c>
      <c r="N8" s="81" t="s">
        <v>336</v>
      </c>
      <c r="O8" s="81"/>
      <c r="P8" s="81"/>
      <c r="Q8" s="81"/>
      <c r="R8" s="81"/>
      <c r="S8" s="81"/>
      <c r="T8" s="81"/>
      <c r="U8" s="81"/>
      <c r="V8" s="81"/>
      <c r="W8" s="81"/>
      <c r="Y8" s="76"/>
      <c r="Z8" s="76"/>
      <c r="AA8" s="76"/>
      <c r="AB8" s="76"/>
      <c r="AC8" s="76"/>
      <c r="AE8" s="81"/>
      <c r="AF8" s="81"/>
      <c r="AG8" s="81"/>
      <c r="AH8" s="81"/>
      <c r="AI8" s="81"/>
      <c r="AJ8" s="81"/>
      <c r="AK8" s="81"/>
      <c r="AL8" s="81"/>
      <c r="AM8" s="81"/>
      <c r="AN8" s="81"/>
      <c r="AO8" s="81"/>
      <c r="AP8" s="81"/>
    </row>
    <row r="9" spans="1:42" s="77" customFormat="1" x14ac:dyDescent="0.2">
      <c r="A9" s="78" t="s">
        <v>247</v>
      </c>
      <c r="B9" s="78" t="s">
        <v>305</v>
      </c>
      <c r="C9" s="79">
        <f t="shared" si="0"/>
        <v>-0.01</v>
      </c>
      <c r="D9" s="80">
        <v>0</v>
      </c>
      <c r="E9" s="80">
        <v>0</v>
      </c>
      <c r="F9" s="80">
        <v>0</v>
      </c>
      <c r="G9" s="79">
        <v>500</v>
      </c>
      <c r="H9" s="80">
        <f t="shared" si="1"/>
        <v>500.01</v>
      </c>
      <c r="I9" s="81" t="s">
        <v>335</v>
      </c>
      <c r="J9" s="81" t="s">
        <v>335</v>
      </c>
      <c r="K9" s="81" t="s">
        <v>335</v>
      </c>
      <c r="L9" s="81" t="s">
        <v>335</v>
      </c>
      <c r="M9" s="81" t="s">
        <v>336</v>
      </c>
      <c r="N9" s="81" t="s">
        <v>336</v>
      </c>
      <c r="O9" s="81"/>
      <c r="P9" s="81"/>
      <c r="Q9" s="81"/>
      <c r="R9" s="81"/>
      <c r="S9" s="81"/>
      <c r="T9" s="81"/>
      <c r="U9" s="81"/>
      <c r="V9" s="81"/>
      <c r="W9" s="81"/>
      <c r="Y9" s="76"/>
      <c r="Z9" s="76"/>
      <c r="AA9" s="76"/>
      <c r="AB9" s="76"/>
      <c r="AC9" s="76"/>
      <c r="AE9" s="81"/>
      <c r="AF9" s="81"/>
      <c r="AG9" s="81"/>
      <c r="AH9" s="81"/>
      <c r="AI9" s="81"/>
      <c r="AJ9" s="81"/>
      <c r="AK9" s="81"/>
      <c r="AL9" s="81"/>
      <c r="AM9" s="81"/>
      <c r="AN9" s="81"/>
      <c r="AO9" s="81"/>
      <c r="AP9" s="81"/>
    </row>
    <row r="10" spans="1:42" x14ac:dyDescent="0.2">
      <c r="A10" s="78" t="s">
        <v>233</v>
      </c>
      <c r="B10" s="78" t="s">
        <v>311</v>
      </c>
      <c r="C10" s="79">
        <f t="shared" si="0"/>
        <v>-0.01</v>
      </c>
      <c r="D10" s="80">
        <v>0</v>
      </c>
      <c r="E10" s="80">
        <v>0</v>
      </c>
      <c r="F10" s="80">
        <v>0</v>
      </c>
      <c r="G10" s="79">
        <v>0.1</v>
      </c>
      <c r="H10" s="80">
        <f t="shared" si="1"/>
        <v>0.11</v>
      </c>
      <c r="I10" s="81" t="s">
        <v>335</v>
      </c>
      <c r="J10" s="81" t="s">
        <v>335</v>
      </c>
      <c r="K10" s="81" t="s">
        <v>335</v>
      </c>
      <c r="L10" s="81" t="s">
        <v>351</v>
      </c>
      <c r="M10" s="81" t="s">
        <v>355</v>
      </c>
      <c r="N10" s="81" t="s">
        <v>355</v>
      </c>
      <c r="S10" s="81"/>
      <c r="T10" s="81"/>
      <c r="U10" s="81"/>
      <c r="V10" s="81"/>
      <c r="W10" s="81"/>
      <c r="Y10" s="76"/>
      <c r="Z10" s="76"/>
      <c r="AA10" s="76"/>
      <c r="AB10" s="76"/>
      <c r="AC10" s="76"/>
    </row>
    <row r="11" spans="1:42" x14ac:dyDescent="0.2">
      <c r="A11" s="78" t="s">
        <v>235</v>
      </c>
      <c r="B11" s="78" t="s">
        <v>311</v>
      </c>
      <c r="C11" s="79">
        <f t="shared" si="0"/>
        <v>-0.01</v>
      </c>
      <c r="D11" s="80">
        <v>0</v>
      </c>
      <c r="E11" s="80">
        <v>0</v>
      </c>
      <c r="F11" s="80">
        <v>0</v>
      </c>
      <c r="G11" s="79">
        <v>0.1</v>
      </c>
      <c r="H11" s="80">
        <f t="shared" si="1"/>
        <v>0.11</v>
      </c>
      <c r="I11" s="81" t="s">
        <v>335</v>
      </c>
      <c r="J11" s="81" t="s">
        <v>335</v>
      </c>
      <c r="K11" s="81" t="s">
        <v>335</v>
      </c>
      <c r="L11" s="81" t="s">
        <v>351</v>
      </c>
      <c r="M11" s="81" t="s">
        <v>355</v>
      </c>
      <c r="N11" s="81" t="s">
        <v>355</v>
      </c>
      <c r="S11" s="81"/>
      <c r="T11" s="81"/>
      <c r="U11" s="81"/>
      <c r="V11" s="81"/>
      <c r="W11" s="81"/>
      <c r="Y11" s="76"/>
      <c r="Z11" s="76"/>
      <c r="AA11" s="76"/>
      <c r="AB11" s="76"/>
      <c r="AC11" s="76"/>
    </row>
    <row r="12" spans="1:42" x14ac:dyDescent="0.2">
      <c r="A12" s="78" t="s">
        <v>237</v>
      </c>
      <c r="B12" s="78" t="s">
        <v>311</v>
      </c>
      <c r="C12" s="79">
        <f t="shared" si="0"/>
        <v>-0.01</v>
      </c>
      <c r="D12" s="80">
        <v>0</v>
      </c>
      <c r="E12" s="80">
        <v>0</v>
      </c>
      <c r="F12" s="80">
        <v>0</v>
      </c>
      <c r="G12" s="79">
        <v>0.1</v>
      </c>
      <c r="H12" s="80">
        <f t="shared" si="1"/>
        <v>0.11</v>
      </c>
      <c r="I12" s="81" t="s">
        <v>335</v>
      </c>
      <c r="J12" s="81" t="s">
        <v>335</v>
      </c>
      <c r="K12" s="81" t="s">
        <v>335</v>
      </c>
      <c r="L12" s="81" t="s">
        <v>351</v>
      </c>
      <c r="M12" s="81" t="s">
        <v>355</v>
      </c>
      <c r="N12" s="81" t="s">
        <v>355</v>
      </c>
      <c r="S12" s="81"/>
      <c r="T12" s="81"/>
      <c r="U12" s="81"/>
      <c r="V12" s="81"/>
      <c r="W12" s="81"/>
      <c r="Y12" s="76"/>
      <c r="Z12" s="76"/>
      <c r="AA12" s="76"/>
      <c r="AB12" s="76"/>
      <c r="AC12" s="76"/>
    </row>
    <row r="13" spans="1:42" x14ac:dyDescent="0.2">
      <c r="A13" s="78" t="s">
        <v>239</v>
      </c>
      <c r="B13" s="78" t="s">
        <v>311</v>
      </c>
      <c r="C13" s="79">
        <f t="shared" si="0"/>
        <v>-0.01</v>
      </c>
      <c r="D13" s="80">
        <v>0</v>
      </c>
      <c r="E13" s="80">
        <v>0</v>
      </c>
      <c r="F13" s="80">
        <v>0</v>
      </c>
      <c r="G13" s="79">
        <v>0.1</v>
      </c>
      <c r="H13" s="80">
        <f t="shared" si="1"/>
        <v>0.11</v>
      </c>
      <c r="I13" s="81" t="s">
        <v>335</v>
      </c>
      <c r="J13" s="81" t="s">
        <v>335</v>
      </c>
      <c r="K13" s="81" t="s">
        <v>335</v>
      </c>
      <c r="L13" s="81" t="s">
        <v>351</v>
      </c>
      <c r="M13" s="81" t="s">
        <v>355</v>
      </c>
      <c r="N13" s="81" t="s">
        <v>355</v>
      </c>
      <c r="S13" s="81"/>
      <c r="T13" s="81"/>
      <c r="U13" s="81"/>
      <c r="V13" s="81"/>
      <c r="W13" s="81"/>
      <c r="Y13" s="76"/>
      <c r="Z13" s="76"/>
      <c r="AA13" s="76"/>
      <c r="AB13" s="76"/>
      <c r="AC13" s="76"/>
    </row>
    <row r="14" spans="1:42" x14ac:dyDescent="0.2">
      <c r="A14" s="78" t="s">
        <v>241</v>
      </c>
      <c r="B14" s="78" t="s">
        <v>311</v>
      </c>
      <c r="C14" s="79">
        <f t="shared" si="0"/>
        <v>-0.01</v>
      </c>
      <c r="D14" s="80">
        <v>0</v>
      </c>
      <c r="E14" s="80">
        <v>0</v>
      </c>
      <c r="F14" s="80">
        <v>0</v>
      </c>
      <c r="G14" s="79">
        <v>0.1</v>
      </c>
      <c r="H14" s="80">
        <f t="shared" si="1"/>
        <v>0.11</v>
      </c>
      <c r="I14" s="81" t="s">
        <v>335</v>
      </c>
      <c r="J14" s="81" t="s">
        <v>335</v>
      </c>
      <c r="K14" s="81" t="s">
        <v>335</v>
      </c>
      <c r="L14" s="81" t="s">
        <v>351</v>
      </c>
      <c r="M14" s="81" t="s">
        <v>355</v>
      </c>
      <c r="N14" s="81" t="s">
        <v>355</v>
      </c>
      <c r="S14" s="81"/>
      <c r="T14" s="81"/>
      <c r="U14" s="81"/>
      <c r="V14" s="81"/>
      <c r="W14" s="81"/>
      <c r="Y14" s="76"/>
      <c r="Z14" s="76"/>
      <c r="AA14" s="76"/>
      <c r="AB14" s="76"/>
      <c r="AC14" s="76"/>
    </row>
    <row r="15" spans="1:42" x14ac:dyDescent="0.2">
      <c r="A15" s="78" t="s">
        <v>243</v>
      </c>
      <c r="B15" s="78" t="s">
        <v>311</v>
      </c>
      <c r="C15" s="79">
        <f t="shared" si="0"/>
        <v>-0.01</v>
      </c>
      <c r="D15" s="80">
        <v>0</v>
      </c>
      <c r="E15" s="80">
        <v>0</v>
      </c>
      <c r="F15" s="80">
        <v>0</v>
      </c>
      <c r="G15" s="79">
        <v>0.1</v>
      </c>
      <c r="H15" s="80">
        <f t="shared" si="1"/>
        <v>0.11</v>
      </c>
      <c r="I15" s="81" t="s">
        <v>335</v>
      </c>
      <c r="J15" s="81" t="s">
        <v>335</v>
      </c>
      <c r="K15" s="81" t="s">
        <v>335</v>
      </c>
      <c r="L15" s="81" t="s">
        <v>351</v>
      </c>
      <c r="M15" s="81" t="s">
        <v>355</v>
      </c>
      <c r="N15" s="81" t="s">
        <v>355</v>
      </c>
      <c r="S15" s="81"/>
      <c r="T15" s="81"/>
      <c r="U15" s="81"/>
      <c r="V15" s="81"/>
      <c r="W15" s="81"/>
      <c r="Y15" s="76"/>
      <c r="Z15" s="76"/>
      <c r="AA15" s="76"/>
      <c r="AB15" s="76"/>
      <c r="AC15" s="76"/>
    </row>
    <row r="16" spans="1:42" x14ac:dyDescent="0.2">
      <c r="A16" s="78" t="s">
        <v>245</v>
      </c>
      <c r="B16" s="78" t="s">
        <v>311</v>
      </c>
      <c r="C16" s="79">
        <f t="shared" si="0"/>
        <v>-0.01</v>
      </c>
      <c r="D16" s="80">
        <v>0</v>
      </c>
      <c r="E16" s="80">
        <v>0</v>
      </c>
      <c r="F16" s="80">
        <v>0</v>
      </c>
      <c r="G16" s="79">
        <v>0.1</v>
      </c>
      <c r="H16" s="80">
        <f t="shared" si="1"/>
        <v>0.11</v>
      </c>
      <c r="I16" s="81" t="s">
        <v>335</v>
      </c>
      <c r="J16" s="81" t="s">
        <v>335</v>
      </c>
      <c r="K16" s="81" t="s">
        <v>335</v>
      </c>
      <c r="L16" s="81" t="s">
        <v>351</v>
      </c>
      <c r="M16" s="81" t="s">
        <v>355</v>
      </c>
      <c r="N16" s="81" t="s">
        <v>355</v>
      </c>
      <c r="S16" s="81"/>
      <c r="T16" s="81"/>
      <c r="U16" s="81"/>
      <c r="V16" s="81"/>
      <c r="W16" s="81"/>
      <c r="Y16" s="76"/>
      <c r="Z16" s="76"/>
      <c r="AA16" s="76"/>
      <c r="AB16" s="76"/>
      <c r="AC16" s="76"/>
    </row>
    <row r="17" spans="1:42" x14ac:dyDescent="0.2">
      <c r="A17" s="78" t="s">
        <v>247</v>
      </c>
      <c r="B17" s="78" t="s">
        <v>311</v>
      </c>
      <c r="C17" s="79">
        <f t="shared" si="0"/>
        <v>-0.01</v>
      </c>
      <c r="D17" s="80">
        <v>0</v>
      </c>
      <c r="E17" s="80">
        <v>0</v>
      </c>
      <c r="F17" s="80">
        <v>0</v>
      </c>
      <c r="G17" s="79">
        <v>0.1</v>
      </c>
      <c r="H17" s="80">
        <f t="shared" si="1"/>
        <v>0.11</v>
      </c>
      <c r="I17" s="81" t="s">
        <v>335</v>
      </c>
      <c r="J17" s="81" t="s">
        <v>335</v>
      </c>
      <c r="K17" s="81" t="s">
        <v>335</v>
      </c>
      <c r="L17" s="81" t="s">
        <v>351</v>
      </c>
      <c r="M17" s="81" t="s">
        <v>355</v>
      </c>
      <c r="N17" s="81" t="s">
        <v>355</v>
      </c>
      <c r="S17" s="81"/>
      <c r="T17" s="81"/>
      <c r="U17" s="81"/>
      <c r="V17" s="81"/>
      <c r="W17" s="81"/>
      <c r="Y17" s="76"/>
      <c r="Z17" s="76"/>
      <c r="AA17" s="76"/>
      <c r="AB17" s="76"/>
      <c r="AC17" s="76"/>
    </row>
    <row r="18" spans="1:42" x14ac:dyDescent="0.2">
      <c r="A18" s="78" t="s">
        <v>249</v>
      </c>
      <c r="B18" s="78" t="s">
        <v>305</v>
      </c>
      <c r="C18" s="79">
        <f t="shared" si="0"/>
        <v>-0.01</v>
      </c>
      <c r="D18" s="80">
        <v>0</v>
      </c>
      <c r="E18" s="80">
        <v>0</v>
      </c>
      <c r="F18" s="80">
        <v>0</v>
      </c>
      <c r="G18" s="79">
        <v>500</v>
      </c>
      <c r="H18" s="80">
        <f t="shared" si="1"/>
        <v>500.01</v>
      </c>
      <c r="I18" s="81" t="s">
        <v>335</v>
      </c>
      <c r="J18" s="81" t="s">
        <v>335</v>
      </c>
      <c r="K18" s="81" t="s">
        <v>335</v>
      </c>
      <c r="L18" s="81" t="s">
        <v>335</v>
      </c>
      <c r="M18" s="81" t="s">
        <v>336</v>
      </c>
      <c r="N18" s="81" t="s">
        <v>336</v>
      </c>
      <c r="S18" s="81"/>
      <c r="T18" s="81"/>
      <c r="U18" s="81"/>
      <c r="V18" s="81"/>
      <c r="W18" s="81"/>
      <c r="Y18" s="76"/>
      <c r="Z18" s="76"/>
      <c r="AA18" s="76"/>
      <c r="AB18" s="76"/>
      <c r="AC18" s="76"/>
      <c r="AE18" s="77"/>
      <c r="AF18" s="77"/>
      <c r="AG18" s="77"/>
      <c r="AH18" s="77"/>
      <c r="AI18" s="77"/>
      <c r="AJ18" s="77"/>
      <c r="AK18" s="76"/>
      <c r="AL18" s="76"/>
      <c r="AM18" s="76"/>
      <c r="AN18" s="76"/>
      <c r="AO18" s="76"/>
      <c r="AP18" s="77"/>
    </row>
    <row r="19" spans="1:42" x14ac:dyDescent="0.2">
      <c r="A19" s="78" t="s">
        <v>250</v>
      </c>
      <c r="B19" s="78" t="s">
        <v>305</v>
      </c>
      <c r="C19" s="79">
        <f t="shared" si="0"/>
        <v>-0.01</v>
      </c>
      <c r="D19" s="80">
        <v>0</v>
      </c>
      <c r="E19" s="80">
        <v>0</v>
      </c>
      <c r="F19" s="80">
        <v>0</v>
      </c>
      <c r="G19" s="79">
        <v>500</v>
      </c>
      <c r="H19" s="80">
        <f t="shared" si="1"/>
        <v>500.01</v>
      </c>
      <c r="I19" s="81" t="s">
        <v>335</v>
      </c>
      <c r="J19" s="81" t="s">
        <v>335</v>
      </c>
      <c r="K19" s="81" t="s">
        <v>335</v>
      </c>
      <c r="L19" s="81" t="s">
        <v>335</v>
      </c>
      <c r="M19" s="81" t="s">
        <v>336</v>
      </c>
      <c r="N19" s="81" t="s">
        <v>336</v>
      </c>
      <c r="S19" s="81"/>
      <c r="T19" s="81"/>
      <c r="U19" s="81"/>
      <c r="V19" s="81"/>
      <c r="W19" s="81"/>
      <c r="Y19" s="76"/>
      <c r="Z19" s="76"/>
      <c r="AA19" s="76"/>
      <c r="AB19" s="76"/>
      <c r="AC19" s="76"/>
      <c r="AE19" s="77"/>
      <c r="AF19" s="77"/>
      <c r="AG19" s="77"/>
      <c r="AH19" s="77"/>
      <c r="AI19" s="77"/>
      <c r="AJ19" s="77"/>
      <c r="AK19" s="76"/>
      <c r="AL19" s="76"/>
      <c r="AM19" s="76"/>
      <c r="AN19" s="76"/>
      <c r="AO19" s="76"/>
      <c r="AP19" s="77"/>
    </row>
    <row r="20" spans="1:42" x14ac:dyDescent="0.2">
      <c r="A20" s="78" t="s">
        <v>251</v>
      </c>
      <c r="B20" s="78" t="s">
        <v>305</v>
      </c>
      <c r="C20" s="79">
        <f t="shared" si="0"/>
        <v>-0.01</v>
      </c>
      <c r="D20" s="80">
        <v>0</v>
      </c>
      <c r="E20" s="80">
        <v>0</v>
      </c>
      <c r="F20" s="80">
        <v>0</v>
      </c>
      <c r="G20" s="79">
        <v>500</v>
      </c>
      <c r="H20" s="80">
        <f t="shared" si="1"/>
        <v>500.01</v>
      </c>
      <c r="I20" s="81" t="s">
        <v>335</v>
      </c>
      <c r="J20" s="81" t="s">
        <v>335</v>
      </c>
      <c r="K20" s="81" t="s">
        <v>335</v>
      </c>
      <c r="L20" s="81" t="s">
        <v>335</v>
      </c>
      <c r="M20" s="81" t="s">
        <v>336</v>
      </c>
      <c r="N20" s="81" t="s">
        <v>336</v>
      </c>
      <c r="S20" s="81"/>
      <c r="T20" s="81"/>
      <c r="U20" s="81"/>
      <c r="V20" s="81"/>
      <c r="W20" s="81"/>
      <c r="Y20" s="76"/>
      <c r="Z20" s="76"/>
      <c r="AA20" s="76"/>
      <c r="AB20" s="76"/>
      <c r="AC20" s="76"/>
      <c r="AE20" s="77"/>
      <c r="AF20" s="77"/>
      <c r="AG20" s="77"/>
      <c r="AH20" s="77"/>
      <c r="AI20" s="77"/>
      <c r="AJ20" s="77"/>
      <c r="AK20" s="76"/>
      <c r="AL20" s="76"/>
      <c r="AM20" s="76"/>
      <c r="AN20" s="76"/>
      <c r="AO20" s="76"/>
      <c r="AP20" s="77"/>
    </row>
    <row r="21" spans="1:42" x14ac:dyDescent="0.2">
      <c r="A21" s="78" t="s">
        <v>252</v>
      </c>
      <c r="B21" s="78" t="s">
        <v>305</v>
      </c>
      <c r="C21" s="79">
        <f t="shared" si="0"/>
        <v>-0.01</v>
      </c>
      <c r="D21" s="80">
        <v>0</v>
      </c>
      <c r="E21" s="80">
        <v>0</v>
      </c>
      <c r="F21" s="80">
        <v>0</v>
      </c>
      <c r="G21" s="79">
        <v>500</v>
      </c>
      <c r="H21" s="80">
        <f t="shared" si="1"/>
        <v>500.01</v>
      </c>
      <c r="I21" s="81" t="s">
        <v>335</v>
      </c>
      <c r="J21" s="81" t="s">
        <v>335</v>
      </c>
      <c r="K21" s="81" t="s">
        <v>335</v>
      </c>
      <c r="L21" s="81" t="s">
        <v>335</v>
      </c>
      <c r="M21" s="81" t="s">
        <v>336</v>
      </c>
      <c r="N21" s="81" t="s">
        <v>336</v>
      </c>
      <c r="S21" s="81"/>
      <c r="T21" s="81"/>
      <c r="U21" s="81"/>
      <c r="V21" s="81"/>
      <c r="W21" s="81"/>
      <c r="Y21" s="76"/>
      <c r="Z21" s="76"/>
      <c r="AA21" s="76"/>
      <c r="AB21" s="76"/>
      <c r="AC21" s="76"/>
      <c r="AE21" s="77"/>
      <c r="AF21" s="77"/>
      <c r="AG21" s="77"/>
      <c r="AH21" s="77"/>
      <c r="AI21" s="77"/>
      <c r="AJ21" s="77"/>
      <c r="AK21" s="76"/>
      <c r="AL21" s="76"/>
      <c r="AM21" s="76"/>
      <c r="AN21" s="76"/>
      <c r="AO21" s="76"/>
      <c r="AP21" s="77"/>
    </row>
    <row r="22" spans="1:42" x14ac:dyDescent="0.2">
      <c r="A22" s="78" t="s">
        <v>253</v>
      </c>
      <c r="B22" s="78" t="s">
        <v>305</v>
      </c>
      <c r="C22" s="79">
        <f t="shared" si="0"/>
        <v>-0.01</v>
      </c>
      <c r="D22" s="80">
        <v>0</v>
      </c>
      <c r="E22" s="80">
        <v>0</v>
      </c>
      <c r="F22" s="80">
        <v>0</v>
      </c>
      <c r="G22" s="79">
        <v>500</v>
      </c>
      <c r="H22" s="80">
        <f t="shared" si="1"/>
        <v>500.01</v>
      </c>
      <c r="I22" s="81" t="s">
        <v>335</v>
      </c>
      <c r="J22" s="81" t="s">
        <v>335</v>
      </c>
      <c r="K22" s="81" t="s">
        <v>335</v>
      </c>
      <c r="L22" s="81" t="s">
        <v>335</v>
      </c>
      <c r="M22" s="81" t="s">
        <v>336</v>
      </c>
      <c r="N22" s="81" t="s">
        <v>336</v>
      </c>
      <c r="S22" s="81"/>
      <c r="T22" s="81"/>
      <c r="U22" s="81"/>
      <c r="V22" s="81"/>
      <c r="W22" s="81"/>
      <c r="Y22" s="76"/>
      <c r="Z22" s="76"/>
      <c r="AA22" s="76"/>
      <c r="AB22" s="76"/>
      <c r="AC22" s="76"/>
      <c r="AE22" s="77"/>
      <c r="AF22" s="77"/>
      <c r="AG22" s="77"/>
      <c r="AH22" s="77"/>
      <c r="AI22" s="77"/>
      <c r="AJ22" s="77"/>
      <c r="AK22" s="76"/>
      <c r="AL22" s="76"/>
      <c r="AM22" s="76"/>
      <c r="AN22" s="76"/>
      <c r="AO22" s="76"/>
      <c r="AP22" s="77"/>
    </row>
    <row r="23" spans="1:42" x14ac:dyDescent="0.2">
      <c r="A23" s="78" t="s">
        <v>254</v>
      </c>
      <c r="B23" s="78" t="s">
        <v>305</v>
      </c>
      <c r="C23" s="79">
        <f t="shared" si="0"/>
        <v>-0.01</v>
      </c>
      <c r="D23" s="80">
        <v>0</v>
      </c>
      <c r="E23" s="80">
        <v>0</v>
      </c>
      <c r="F23" s="80">
        <v>0</v>
      </c>
      <c r="G23" s="79">
        <v>500</v>
      </c>
      <c r="H23" s="80">
        <f t="shared" si="1"/>
        <v>500.01</v>
      </c>
      <c r="I23" s="81" t="s">
        <v>335</v>
      </c>
      <c r="J23" s="81" t="s">
        <v>335</v>
      </c>
      <c r="K23" s="81" t="s">
        <v>335</v>
      </c>
      <c r="L23" s="81" t="s">
        <v>335</v>
      </c>
      <c r="M23" s="81" t="s">
        <v>336</v>
      </c>
      <c r="N23" s="81" t="s">
        <v>336</v>
      </c>
      <c r="S23" s="81"/>
      <c r="T23" s="81"/>
      <c r="U23" s="81"/>
      <c r="V23" s="81"/>
      <c r="W23" s="81"/>
      <c r="Y23" s="76"/>
      <c r="Z23" s="76"/>
      <c r="AA23" s="76"/>
      <c r="AB23" s="76"/>
      <c r="AC23" s="76"/>
      <c r="AE23" s="77"/>
      <c r="AF23" s="77"/>
      <c r="AG23" s="77"/>
      <c r="AH23" s="77"/>
      <c r="AI23" s="77"/>
      <c r="AJ23" s="77"/>
      <c r="AK23" s="76"/>
      <c r="AL23" s="76"/>
      <c r="AM23" s="76"/>
      <c r="AN23" s="76"/>
      <c r="AO23" s="76"/>
      <c r="AP23" s="77"/>
    </row>
    <row r="24" spans="1:42" x14ac:dyDescent="0.2">
      <c r="A24" s="78" t="s">
        <v>255</v>
      </c>
      <c r="B24" s="78" t="s">
        <v>305</v>
      </c>
      <c r="C24" s="79">
        <f t="shared" si="0"/>
        <v>-0.01</v>
      </c>
      <c r="D24" s="80">
        <v>0</v>
      </c>
      <c r="E24" s="80">
        <v>0</v>
      </c>
      <c r="F24" s="80">
        <v>0</v>
      </c>
      <c r="G24" s="79">
        <v>500</v>
      </c>
      <c r="H24" s="80">
        <f t="shared" si="1"/>
        <v>500.01</v>
      </c>
      <c r="I24" s="81" t="s">
        <v>335</v>
      </c>
      <c r="J24" s="81" t="s">
        <v>335</v>
      </c>
      <c r="K24" s="81" t="s">
        <v>335</v>
      </c>
      <c r="L24" s="81" t="s">
        <v>335</v>
      </c>
      <c r="M24" s="81" t="s">
        <v>336</v>
      </c>
      <c r="N24" s="81" t="s">
        <v>336</v>
      </c>
      <c r="S24" s="81"/>
      <c r="T24" s="81"/>
      <c r="U24" s="81"/>
      <c r="V24" s="81"/>
      <c r="W24" s="81"/>
      <c r="Y24" s="76"/>
      <c r="Z24" s="76"/>
      <c r="AA24" s="76"/>
      <c r="AB24" s="76"/>
      <c r="AC24" s="76"/>
      <c r="AE24" s="77"/>
      <c r="AF24" s="77"/>
      <c r="AG24" s="77"/>
      <c r="AH24" s="77"/>
      <c r="AI24" s="77"/>
      <c r="AJ24" s="77"/>
      <c r="AK24" s="76"/>
      <c r="AL24" s="76"/>
      <c r="AM24" s="76"/>
      <c r="AN24" s="76"/>
      <c r="AO24" s="76"/>
      <c r="AP24" s="77"/>
    </row>
    <row r="25" spans="1:42" x14ac:dyDescent="0.2">
      <c r="A25" s="78" t="s">
        <v>256</v>
      </c>
      <c r="B25" s="78" t="s">
        <v>305</v>
      </c>
      <c r="C25" s="79">
        <f t="shared" si="0"/>
        <v>-0.01</v>
      </c>
      <c r="D25" s="80">
        <v>0</v>
      </c>
      <c r="E25" s="80">
        <v>0</v>
      </c>
      <c r="F25" s="80">
        <v>0</v>
      </c>
      <c r="G25" s="79">
        <v>500</v>
      </c>
      <c r="H25" s="80">
        <f t="shared" si="1"/>
        <v>500.01</v>
      </c>
      <c r="I25" s="81" t="s">
        <v>335</v>
      </c>
      <c r="J25" s="81" t="s">
        <v>335</v>
      </c>
      <c r="K25" s="81" t="s">
        <v>335</v>
      </c>
      <c r="L25" s="81" t="s">
        <v>335</v>
      </c>
      <c r="M25" s="81" t="s">
        <v>336</v>
      </c>
      <c r="N25" s="81" t="s">
        <v>336</v>
      </c>
      <c r="S25" s="81"/>
      <c r="T25" s="81"/>
      <c r="U25" s="81"/>
      <c r="V25" s="81"/>
      <c r="W25" s="81"/>
      <c r="Y25" s="76"/>
      <c r="Z25" s="76"/>
      <c r="AA25" s="76"/>
      <c r="AB25" s="76"/>
      <c r="AC25" s="76"/>
      <c r="AE25" s="77"/>
      <c r="AF25" s="77"/>
      <c r="AG25" s="77"/>
      <c r="AH25" s="77"/>
      <c r="AI25" s="77"/>
      <c r="AJ25" s="77"/>
      <c r="AK25" s="76"/>
      <c r="AL25" s="76"/>
      <c r="AM25" s="76"/>
      <c r="AN25" s="76"/>
      <c r="AO25" s="76"/>
      <c r="AP25" s="77"/>
    </row>
    <row r="26" spans="1:42" x14ac:dyDescent="0.2">
      <c r="A26" s="78" t="s">
        <v>249</v>
      </c>
      <c r="B26" s="78" t="s">
        <v>311</v>
      </c>
      <c r="C26" s="79">
        <f t="shared" si="0"/>
        <v>-0.01</v>
      </c>
      <c r="D26" s="80">
        <v>0</v>
      </c>
      <c r="E26" s="80">
        <v>0</v>
      </c>
      <c r="F26" s="80">
        <v>0</v>
      </c>
      <c r="G26" s="79">
        <v>0.1</v>
      </c>
      <c r="H26" s="80">
        <f t="shared" si="1"/>
        <v>0.11</v>
      </c>
      <c r="I26" s="81" t="s">
        <v>335</v>
      </c>
      <c r="J26" s="81" t="s">
        <v>335</v>
      </c>
      <c r="K26" s="81" t="s">
        <v>335</v>
      </c>
      <c r="L26" s="81" t="s">
        <v>351</v>
      </c>
      <c r="M26" s="81" t="s">
        <v>355</v>
      </c>
      <c r="N26" s="81" t="s">
        <v>355</v>
      </c>
      <c r="S26" s="81"/>
      <c r="T26" s="81"/>
      <c r="U26" s="81"/>
      <c r="V26" s="81"/>
      <c r="W26" s="81"/>
      <c r="Y26" s="76"/>
      <c r="Z26" s="76"/>
      <c r="AA26" s="76"/>
      <c r="AB26" s="76"/>
      <c r="AC26" s="76"/>
    </row>
    <row r="27" spans="1:42" x14ac:dyDescent="0.2">
      <c r="A27" s="78" t="s">
        <v>250</v>
      </c>
      <c r="B27" s="78" t="s">
        <v>311</v>
      </c>
      <c r="C27" s="79">
        <f t="shared" si="0"/>
        <v>-0.01</v>
      </c>
      <c r="D27" s="80">
        <v>0</v>
      </c>
      <c r="E27" s="80">
        <v>0</v>
      </c>
      <c r="F27" s="80">
        <v>0</v>
      </c>
      <c r="G27" s="79">
        <v>0.1</v>
      </c>
      <c r="H27" s="80">
        <f t="shared" si="1"/>
        <v>0.11</v>
      </c>
      <c r="I27" s="81" t="s">
        <v>335</v>
      </c>
      <c r="J27" s="81" t="s">
        <v>335</v>
      </c>
      <c r="K27" s="81" t="s">
        <v>335</v>
      </c>
      <c r="L27" s="81" t="s">
        <v>351</v>
      </c>
      <c r="M27" s="81" t="s">
        <v>355</v>
      </c>
      <c r="N27" s="81" t="s">
        <v>355</v>
      </c>
      <c r="S27" s="81"/>
      <c r="T27" s="81"/>
      <c r="U27" s="81"/>
      <c r="V27" s="81"/>
      <c r="W27" s="81"/>
      <c r="Y27" s="76"/>
      <c r="Z27" s="76"/>
      <c r="AA27" s="76"/>
      <c r="AB27" s="76"/>
      <c r="AC27" s="76"/>
    </row>
    <row r="28" spans="1:42" x14ac:dyDescent="0.2">
      <c r="A28" s="78" t="s">
        <v>251</v>
      </c>
      <c r="B28" s="78" t="s">
        <v>311</v>
      </c>
      <c r="C28" s="79">
        <f t="shared" si="0"/>
        <v>-0.01</v>
      </c>
      <c r="D28" s="80">
        <v>0</v>
      </c>
      <c r="E28" s="80">
        <v>0</v>
      </c>
      <c r="F28" s="80">
        <v>0</v>
      </c>
      <c r="G28" s="79">
        <v>0.1</v>
      </c>
      <c r="H28" s="80">
        <f t="shared" si="1"/>
        <v>0.11</v>
      </c>
      <c r="I28" s="81" t="s">
        <v>335</v>
      </c>
      <c r="J28" s="81" t="s">
        <v>335</v>
      </c>
      <c r="K28" s="81" t="s">
        <v>335</v>
      </c>
      <c r="L28" s="81" t="s">
        <v>351</v>
      </c>
      <c r="M28" s="81" t="s">
        <v>355</v>
      </c>
      <c r="N28" s="81" t="s">
        <v>355</v>
      </c>
      <c r="S28" s="81"/>
      <c r="T28" s="81"/>
      <c r="U28" s="81"/>
      <c r="V28" s="81"/>
      <c r="W28" s="81"/>
      <c r="Y28" s="76"/>
      <c r="Z28" s="76"/>
      <c r="AA28" s="76"/>
      <c r="AB28" s="76"/>
      <c r="AC28" s="76"/>
    </row>
    <row r="29" spans="1:42" x14ac:dyDescent="0.2">
      <c r="A29" s="78" t="s">
        <v>252</v>
      </c>
      <c r="B29" s="78" t="s">
        <v>311</v>
      </c>
      <c r="C29" s="79">
        <f t="shared" si="0"/>
        <v>-0.01</v>
      </c>
      <c r="D29" s="80">
        <v>0</v>
      </c>
      <c r="E29" s="80">
        <v>0</v>
      </c>
      <c r="F29" s="80">
        <v>0</v>
      </c>
      <c r="G29" s="79">
        <v>0.1</v>
      </c>
      <c r="H29" s="80">
        <f t="shared" si="1"/>
        <v>0.11</v>
      </c>
      <c r="I29" s="81" t="s">
        <v>335</v>
      </c>
      <c r="J29" s="81" t="s">
        <v>335</v>
      </c>
      <c r="K29" s="81" t="s">
        <v>335</v>
      </c>
      <c r="L29" s="81" t="s">
        <v>351</v>
      </c>
      <c r="M29" s="81" t="s">
        <v>355</v>
      </c>
      <c r="N29" s="81" t="s">
        <v>355</v>
      </c>
      <c r="S29" s="81"/>
      <c r="T29" s="81"/>
      <c r="U29" s="81"/>
      <c r="V29" s="81"/>
      <c r="W29" s="81"/>
      <c r="Y29" s="76"/>
      <c r="Z29" s="76"/>
      <c r="AA29" s="76"/>
      <c r="AB29" s="76"/>
      <c r="AC29" s="76"/>
    </row>
    <row r="30" spans="1:42" x14ac:dyDescent="0.2">
      <c r="A30" s="78" t="s">
        <v>253</v>
      </c>
      <c r="B30" s="78" t="s">
        <v>311</v>
      </c>
      <c r="C30" s="79">
        <f t="shared" si="0"/>
        <v>-0.01</v>
      </c>
      <c r="D30" s="80">
        <v>0</v>
      </c>
      <c r="E30" s="80">
        <v>0</v>
      </c>
      <c r="F30" s="80">
        <v>0</v>
      </c>
      <c r="G30" s="79">
        <v>0.1</v>
      </c>
      <c r="H30" s="80">
        <f t="shared" si="1"/>
        <v>0.11</v>
      </c>
      <c r="I30" s="81" t="s">
        <v>335</v>
      </c>
      <c r="J30" s="81" t="s">
        <v>335</v>
      </c>
      <c r="K30" s="81" t="s">
        <v>335</v>
      </c>
      <c r="L30" s="81" t="s">
        <v>351</v>
      </c>
      <c r="M30" s="81" t="s">
        <v>355</v>
      </c>
      <c r="N30" s="81" t="s">
        <v>355</v>
      </c>
      <c r="S30" s="81"/>
      <c r="T30" s="81"/>
      <c r="U30" s="81"/>
      <c r="V30" s="81"/>
      <c r="W30" s="81"/>
      <c r="Y30" s="76"/>
      <c r="Z30" s="76"/>
      <c r="AA30" s="76"/>
      <c r="AB30" s="76"/>
      <c r="AC30" s="76"/>
    </row>
    <row r="31" spans="1:42" x14ac:dyDescent="0.2">
      <c r="A31" s="78" t="s">
        <v>254</v>
      </c>
      <c r="B31" s="78" t="s">
        <v>311</v>
      </c>
      <c r="C31" s="79">
        <f t="shared" si="0"/>
        <v>-0.01</v>
      </c>
      <c r="D31" s="80">
        <v>0</v>
      </c>
      <c r="E31" s="80">
        <v>0</v>
      </c>
      <c r="F31" s="80">
        <v>0</v>
      </c>
      <c r="G31" s="79">
        <v>0.1</v>
      </c>
      <c r="H31" s="80">
        <f t="shared" si="1"/>
        <v>0.11</v>
      </c>
      <c r="I31" s="81" t="s">
        <v>335</v>
      </c>
      <c r="J31" s="81" t="s">
        <v>335</v>
      </c>
      <c r="K31" s="81" t="s">
        <v>335</v>
      </c>
      <c r="L31" s="81" t="s">
        <v>351</v>
      </c>
      <c r="M31" s="81" t="s">
        <v>355</v>
      </c>
      <c r="N31" s="81" t="s">
        <v>355</v>
      </c>
      <c r="S31" s="81"/>
      <c r="T31" s="81"/>
      <c r="U31" s="81"/>
      <c r="V31" s="81"/>
      <c r="W31" s="81"/>
      <c r="Y31" s="76"/>
      <c r="Z31" s="76"/>
      <c r="AA31" s="76"/>
      <c r="AB31" s="76"/>
      <c r="AC31" s="76"/>
    </row>
    <row r="32" spans="1:42" x14ac:dyDescent="0.2">
      <c r="A32" s="78" t="s">
        <v>255</v>
      </c>
      <c r="B32" s="78" t="s">
        <v>311</v>
      </c>
      <c r="C32" s="79">
        <f t="shared" si="0"/>
        <v>-0.01</v>
      </c>
      <c r="D32" s="80">
        <v>0</v>
      </c>
      <c r="E32" s="80">
        <v>0</v>
      </c>
      <c r="F32" s="80">
        <v>0</v>
      </c>
      <c r="G32" s="79">
        <v>0.1</v>
      </c>
      <c r="H32" s="80">
        <f t="shared" si="1"/>
        <v>0.11</v>
      </c>
      <c r="I32" s="81" t="s">
        <v>335</v>
      </c>
      <c r="J32" s="81" t="s">
        <v>335</v>
      </c>
      <c r="K32" s="81" t="s">
        <v>335</v>
      </c>
      <c r="L32" s="81" t="s">
        <v>351</v>
      </c>
      <c r="M32" s="81" t="s">
        <v>355</v>
      </c>
      <c r="N32" s="81" t="s">
        <v>355</v>
      </c>
      <c r="S32" s="81"/>
      <c r="T32" s="81"/>
      <c r="U32" s="81"/>
      <c r="V32" s="81"/>
      <c r="W32" s="81"/>
      <c r="Y32" s="76"/>
      <c r="Z32" s="76"/>
      <c r="AA32" s="76"/>
      <c r="AB32" s="76"/>
      <c r="AC32" s="76"/>
    </row>
    <row r="33" spans="1:29" x14ac:dyDescent="0.2">
      <c r="A33" s="78" t="s">
        <v>256</v>
      </c>
      <c r="B33" s="78" t="s">
        <v>311</v>
      </c>
      <c r="C33" s="79">
        <f t="shared" si="0"/>
        <v>-0.01</v>
      </c>
      <c r="D33" s="80">
        <v>0</v>
      </c>
      <c r="E33" s="80">
        <v>0</v>
      </c>
      <c r="F33" s="80">
        <v>0</v>
      </c>
      <c r="G33" s="79">
        <v>0.1</v>
      </c>
      <c r="H33" s="80">
        <f t="shared" si="1"/>
        <v>0.11</v>
      </c>
      <c r="I33" s="81" t="s">
        <v>335</v>
      </c>
      <c r="J33" s="81" t="s">
        <v>335</v>
      </c>
      <c r="K33" s="81" t="s">
        <v>335</v>
      </c>
      <c r="L33" s="81" t="s">
        <v>351</v>
      </c>
      <c r="M33" s="81" t="s">
        <v>355</v>
      </c>
      <c r="N33" s="81" t="s">
        <v>355</v>
      </c>
      <c r="S33" s="81"/>
      <c r="T33" s="81"/>
      <c r="U33" s="81"/>
      <c r="V33" s="81"/>
      <c r="W33" s="81"/>
      <c r="Y33" s="76"/>
      <c r="Z33" s="76"/>
      <c r="AA33" s="76"/>
      <c r="AB33" s="76"/>
      <c r="AC33" s="76"/>
    </row>
    <row r="34" spans="1:29" x14ac:dyDescent="0.2">
      <c r="A34" s="78" t="s">
        <v>257</v>
      </c>
      <c r="B34" s="78" t="s">
        <v>305</v>
      </c>
      <c r="C34" s="79">
        <f t="shared" si="0"/>
        <v>-0.01</v>
      </c>
      <c r="D34" s="80">
        <v>0</v>
      </c>
      <c r="E34" s="80">
        <v>0</v>
      </c>
      <c r="F34" s="80">
        <v>0</v>
      </c>
      <c r="G34" s="79">
        <v>500</v>
      </c>
      <c r="H34" s="80">
        <f t="shared" si="1"/>
        <v>500.01</v>
      </c>
      <c r="I34" s="81" t="s">
        <v>335</v>
      </c>
      <c r="J34" s="81" t="s">
        <v>335</v>
      </c>
      <c r="K34" s="81" t="s">
        <v>335</v>
      </c>
      <c r="L34" s="81" t="s">
        <v>335</v>
      </c>
      <c r="M34" s="81" t="s">
        <v>336</v>
      </c>
      <c r="N34" s="81" t="s">
        <v>336</v>
      </c>
      <c r="S34" s="81"/>
      <c r="T34" s="81"/>
      <c r="U34" s="81"/>
      <c r="V34" s="81"/>
      <c r="W34" s="81"/>
      <c r="Y34" s="76"/>
      <c r="Z34" s="76"/>
      <c r="AA34" s="76"/>
      <c r="AB34" s="76"/>
      <c r="AC34" s="76"/>
    </row>
    <row r="35" spans="1:29" x14ac:dyDescent="0.2">
      <c r="A35" s="78" t="s">
        <v>258</v>
      </c>
      <c r="B35" s="78" t="s">
        <v>305</v>
      </c>
      <c r="C35" s="79">
        <f t="shared" si="0"/>
        <v>-0.01</v>
      </c>
      <c r="D35" s="80">
        <v>0</v>
      </c>
      <c r="E35" s="80">
        <v>0</v>
      </c>
      <c r="F35" s="80">
        <v>0</v>
      </c>
      <c r="G35" s="79">
        <v>500</v>
      </c>
      <c r="H35" s="80">
        <f t="shared" si="1"/>
        <v>500.01</v>
      </c>
      <c r="I35" s="81" t="s">
        <v>335</v>
      </c>
      <c r="J35" s="81" t="s">
        <v>335</v>
      </c>
      <c r="K35" s="81" t="s">
        <v>335</v>
      </c>
      <c r="L35" s="81" t="s">
        <v>335</v>
      </c>
      <c r="M35" s="81" t="s">
        <v>336</v>
      </c>
      <c r="N35" s="81" t="s">
        <v>336</v>
      </c>
      <c r="S35" s="81"/>
      <c r="T35" s="81"/>
      <c r="U35" s="81"/>
      <c r="V35" s="81"/>
      <c r="W35" s="81"/>
      <c r="Y35" s="76"/>
      <c r="Z35" s="76"/>
      <c r="AA35" s="76"/>
      <c r="AB35" s="76"/>
      <c r="AC35" s="76"/>
    </row>
    <row r="36" spans="1:29" x14ac:dyDescent="0.2">
      <c r="A36" s="78" t="s">
        <v>259</v>
      </c>
      <c r="B36" s="78" t="s">
        <v>305</v>
      </c>
      <c r="C36" s="79">
        <f t="shared" si="0"/>
        <v>-0.01</v>
      </c>
      <c r="D36" s="80">
        <v>0</v>
      </c>
      <c r="E36" s="80">
        <v>0</v>
      </c>
      <c r="F36" s="80">
        <v>0</v>
      </c>
      <c r="G36" s="79">
        <v>500</v>
      </c>
      <c r="H36" s="80">
        <f t="shared" si="1"/>
        <v>500.01</v>
      </c>
      <c r="I36" s="81" t="s">
        <v>335</v>
      </c>
      <c r="J36" s="81" t="s">
        <v>335</v>
      </c>
      <c r="K36" s="81" t="s">
        <v>335</v>
      </c>
      <c r="L36" s="81" t="s">
        <v>335</v>
      </c>
      <c r="M36" s="81" t="s">
        <v>336</v>
      </c>
      <c r="N36" s="81" t="s">
        <v>336</v>
      </c>
      <c r="S36" s="81"/>
      <c r="T36" s="81"/>
      <c r="U36" s="81"/>
      <c r="V36" s="81"/>
      <c r="W36" s="81"/>
      <c r="Y36" s="76"/>
      <c r="Z36" s="76"/>
      <c r="AA36" s="76"/>
      <c r="AB36" s="76"/>
      <c r="AC36" s="76"/>
    </row>
    <row r="37" spans="1:29" x14ac:dyDescent="0.2">
      <c r="A37" s="78" t="s">
        <v>260</v>
      </c>
      <c r="B37" s="78" t="s">
        <v>305</v>
      </c>
      <c r="C37" s="79">
        <f t="shared" si="0"/>
        <v>-0.01</v>
      </c>
      <c r="D37" s="80">
        <v>0</v>
      </c>
      <c r="E37" s="80">
        <v>0</v>
      </c>
      <c r="F37" s="80">
        <v>0</v>
      </c>
      <c r="G37" s="79">
        <v>500</v>
      </c>
      <c r="H37" s="80">
        <f t="shared" si="1"/>
        <v>500.01</v>
      </c>
      <c r="I37" s="81" t="s">
        <v>335</v>
      </c>
      <c r="J37" s="81" t="s">
        <v>335</v>
      </c>
      <c r="K37" s="81" t="s">
        <v>335</v>
      </c>
      <c r="L37" s="81" t="s">
        <v>335</v>
      </c>
      <c r="M37" s="81" t="s">
        <v>336</v>
      </c>
      <c r="N37" s="81" t="s">
        <v>336</v>
      </c>
      <c r="S37" s="81"/>
      <c r="T37" s="81"/>
      <c r="U37" s="81"/>
      <c r="V37" s="81"/>
      <c r="W37" s="81"/>
      <c r="Y37" s="76"/>
      <c r="Z37" s="76"/>
      <c r="AA37" s="76"/>
      <c r="AB37" s="76"/>
      <c r="AC37" s="76"/>
    </row>
    <row r="38" spans="1:29" x14ac:dyDescent="0.2">
      <c r="A38" s="78" t="s">
        <v>261</v>
      </c>
      <c r="B38" s="78" t="s">
        <v>305</v>
      </c>
      <c r="C38" s="79">
        <f t="shared" si="0"/>
        <v>-0.01</v>
      </c>
      <c r="D38" s="80">
        <v>0</v>
      </c>
      <c r="E38" s="80">
        <v>0</v>
      </c>
      <c r="F38" s="80">
        <v>0</v>
      </c>
      <c r="G38" s="79">
        <v>500</v>
      </c>
      <c r="H38" s="80">
        <f t="shared" si="1"/>
        <v>500.01</v>
      </c>
      <c r="I38" s="81" t="s">
        <v>335</v>
      </c>
      <c r="J38" s="81" t="s">
        <v>335</v>
      </c>
      <c r="K38" s="81" t="s">
        <v>335</v>
      </c>
      <c r="L38" s="81" t="s">
        <v>335</v>
      </c>
      <c r="M38" s="81" t="s">
        <v>336</v>
      </c>
      <c r="N38" s="81" t="s">
        <v>336</v>
      </c>
      <c r="S38" s="81"/>
      <c r="T38" s="81"/>
      <c r="U38" s="81"/>
      <c r="V38" s="81"/>
      <c r="W38" s="81"/>
      <c r="Y38" s="76"/>
      <c r="Z38" s="76"/>
      <c r="AA38" s="76"/>
      <c r="AB38" s="76"/>
      <c r="AC38" s="76"/>
    </row>
    <row r="39" spans="1:29" x14ac:dyDescent="0.2">
      <c r="A39" s="78" t="s">
        <v>262</v>
      </c>
      <c r="B39" s="78" t="s">
        <v>305</v>
      </c>
      <c r="C39" s="79">
        <f t="shared" si="0"/>
        <v>-0.01</v>
      </c>
      <c r="D39" s="80">
        <v>0</v>
      </c>
      <c r="E39" s="80">
        <v>0</v>
      </c>
      <c r="F39" s="80">
        <v>0</v>
      </c>
      <c r="G39" s="79">
        <v>500</v>
      </c>
      <c r="H39" s="80">
        <f t="shared" si="1"/>
        <v>500.01</v>
      </c>
      <c r="I39" s="81" t="s">
        <v>335</v>
      </c>
      <c r="J39" s="81" t="s">
        <v>335</v>
      </c>
      <c r="K39" s="81" t="s">
        <v>335</v>
      </c>
      <c r="L39" s="81" t="s">
        <v>335</v>
      </c>
      <c r="M39" s="81" t="s">
        <v>336</v>
      </c>
      <c r="N39" s="81" t="s">
        <v>336</v>
      </c>
      <c r="S39" s="81"/>
      <c r="T39" s="81"/>
      <c r="U39" s="81"/>
      <c r="V39" s="81"/>
      <c r="W39" s="81"/>
      <c r="Y39" s="76"/>
      <c r="Z39" s="76"/>
      <c r="AA39" s="76"/>
      <c r="AB39" s="76"/>
      <c r="AC39" s="76"/>
    </row>
    <row r="40" spans="1:29" x14ac:dyDescent="0.2">
      <c r="A40" s="78" t="s">
        <v>263</v>
      </c>
      <c r="B40" s="78" t="s">
        <v>305</v>
      </c>
      <c r="C40" s="79">
        <f t="shared" si="0"/>
        <v>-0.01</v>
      </c>
      <c r="D40" s="80">
        <v>0</v>
      </c>
      <c r="E40" s="80">
        <v>0</v>
      </c>
      <c r="F40" s="80">
        <v>0</v>
      </c>
      <c r="G40" s="79">
        <v>500</v>
      </c>
      <c r="H40" s="80">
        <f t="shared" si="1"/>
        <v>500.01</v>
      </c>
      <c r="I40" s="81" t="s">
        <v>335</v>
      </c>
      <c r="J40" s="81" t="s">
        <v>335</v>
      </c>
      <c r="K40" s="81" t="s">
        <v>335</v>
      </c>
      <c r="L40" s="81" t="s">
        <v>335</v>
      </c>
      <c r="M40" s="81" t="s">
        <v>336</v>
      </c>
      <c r="N40" s="81" t="s">
        <v>336</v>
      </c>
      <c r="S40" s="81"/>
      <c r="T40" s="81"/>
      <c r="U40" s="81"/>
      <c r="V40" s="81"/>
      <c r="W40" s="81"/>
      <c r="Y40" s="76"/>
      <c r="Z40" s="76"/>
      <c r="AA40" s="76"/>
      <c r="AB40" s="76"/>
      <c r="AC40" s="76"/>
    </row>
    <row r="41" spans="1:29" x14ac:dyDescent="0.2">
      <c r="A41" s="78" t="s">
        <v>264</v>
      </c>
      <c r="B41" s="78" t="s">
        <v>305</v>
      </c>
      <c r="C41" s="79">
        <f t="shared" si="0"/>
        <v>-0.01</v>
      </c>
      <c r="D41" s="80">
        <v>0</v>
      </c>
      <c r="E41" s="80">
        <v>0</v>
      </c>
      <c r="F41" s="80">
        <v>0</v>
      </c>
      <c r="G41" s="79">
        <v>500</v>
      </c>
      <c r="H41" s="80">
        <f t="shared" si="1"/>
        <v>500.01</v>
      </c>
      <c r="I41" s="81" t="s">
        <v>335</v>
      </c>
      <c r="J41" s="81" t="s">
        <v>335</v>
      </c>
      <c r="K41" s="81" t="s">
        <v>335</v>
      </c>
      <c r="L41" s="81" t="s">
        <v>335</v>
      </c>
      <c r="M41" s="81" t="s">
        <v>336</v>
      </c>
      <c r="N41" s="81" t="s">
        <v>336</v>
      </c>
      <c r="S41" s="81"/>
      <c r="T41" s="81"/>
      <c r="U41" s="81"/>
      <c r="V41" s="81"/>
      <c r="W41" s="81"/>
      <c r="Y41" s="76"/>
      <c r="Z41" s="76"/>
      <c r="AA41" s="76"/>
      <c r="AB41" s="76"/>
      <c r="AC41" s="76"/>
    </row>
    <row r="42" spans="1:29" x14ac:dyDescent="0.2">
      <c r="A42" s="78" t="s">
        <v>257</v>
      </c>
      <c r="B42" s="78" t="s">
        <v>311</v>
      </c>
      <c r="C42" s="79">
        <f t="shared" si="0"/>
        <v>-0.01</v>
      </c>
      <c r="D42" s="80">
        <v>0</v>
      </c>
      <c r="E42" s="80">
        <v>0</v>
      </c>
      <c r="F42" s="80">
        <v>0</v>
      </c>
      <c r="G42" s="79">
        <v>0.1</v>
      </c>
      <c r="H42" s="80">
        <f t="shared" si="1"/>
        <v>0.11</v>
      </c>
      <c r="I42" s="81" t="s">
        <v>335</v>
      </c>
      <c r="J42" s="81" t="s">
        <v>335</v>
      </c>
      <c r="K42" s="81" t="s">
        <v>335</v>
      </c>
      <c r="L42" s="81" t="s">
        <v>351</v>
      </c>
      <c r="M42" s="81" t="s">
        <v>355</v>
      </c>
      <c r="N42" s="81" t="s">
        <v>355</v>
      </c>
      <c r="S42" s="81"/>
      <c r="T42" s="81"/>
      <c r="U42" s="81"/>
      <c r="V42" s="81"/>
      <c r="W42" s="81"/>
      <c r="Y42" s="76"/>
      <c r="Z42" s="76"/>
      <c r="AA42" s="76"/>
      <c r="AB42" s="76"/>
      <c r="AC42" s="76"/>
    </row>
    <row r="43" spans="1:29" x14ac:dyDescent="0.2">
      <c r="A43" s="78" t="s">
        <v>258</v>
      </c>
      <c r="B43" s="78" t="s">
        <v>311</v>
      </c>
      <c r="C43" s="79">
        <f t="shared" si="0"/>
        <v>-0.01</v>
      </c>
      <c r="D43" s="80">
        <v>0</v>
      </c>
      <c r="E43" s="80">
        <v>0</v>
      </c>
      <c r="F43" s="80">
        <v>0</v>
      </c>
      <c r="G43" s="79">
        <v>0.1</v>
      </c>
      <c r="H43" s="80">
        <f t="shared" si="1"/>
        <v>0.11</v>
      </c>
      <c r="I43" s="81" t="s">
        <v>335</v>
      </c>
      <c r="J43" s="81" t="s">
        <v>335</v>
      </c>
      <c r="K43" s="81" t="s">
        <v>335</v>
      </c>
      <c r="L43" s="81" t="s">
        <v>351</v>
      </c>
      <c r="M43" s="81" t="s">
        <v>355</v>
      </c>
      <c r="N43" s="81" t="s">
        <v>355</v>
      </c>
      <c r="S43" s="81"/>
      <c r="T43" s="81"/>
      <c r="U43" s="81"/>
      <c r="V43" s="81"/>
      <c r="W43" s="81"/>
      <c r="Y43" s="76"/>
      <c r="Z43" s="76"/>
      <c r="AA43" s="76"/>
      <c r="AB43" s="76"/>
      <c r="AC43" s="76"/>
    </row>
    <row r="44" spans="1:29" x14ac:dyDescent="0.2">
      <c r="A44" s="78" t="s">
        <v>259</v>
      </c>
      <c r="B44" s="78" t="s">
        <v>311</v>
      </c>
      <c r="C44" s="79">
        <f t="shared" si="0"/>
        <v>-0.01</v>
      </c>
      <c r="D44" s="80">
        <v>0</v>
      </c>
      <c r="E44" s="80">
        <v>0</v>
      </c>
      <c r="F44" s="80">
        <v>0</v>
      </c>
      <c r="G44" s="79">
        <v>0.1</v>
      </c>
      <c r="H44" s="80">
        <f t="shared" si="1"/>
        <v>0.11</v>
      </c>
      <c r="I44" s="81" t="s">
        <v>335</v>
      </c>
      <c r="J44" s="81" t="s">
        <v>335</v>
      </c>
      <c r="K44" s="81" t="s">
        <v>335</v>
      </c>
      <c r="L44" s="81" t="s">
        <v>351</v>
      </c>
      <c r="M44" s="81" t="s">
        <v>355</v>
      </c>
      <c r="N44" s="81" t="s">
        <v>355</v>
      </c>
      <c r="S44" s="81"/>
      <c r="T44" s="81"/>
      <c r="U44" s="81"/>
      <c r="V44" s="81"/>
      <c r="W44" s="81"/>
      <c r="Y44" s="76"/>
      <c r="Z44" s="76"/>
      <c r="AA44" s="76"/>
      <c r="AB44" s="76"/>
      <c r="AC44" s="76"/>
    </row>
    <row r="45" spans="1:29" x14ac:dyDescent="0.2">
      <c r="A45" s="78" t="s">
        <v>260</v>
      </c>
      <c r="B45" s="78" t="s">
        <v>311</v>
      </c>
      <c r="C45" s="79">
        <f t="shared" si="0"/>
        <v>-0.01</v>
      </c>
      <c r="D45" s="80">
        <v>0</v>
      </c>
      <c r="E45" s="80">
        <v>0</v>
      </c>
      <c r="F45" s="80">
        <v>0</v>
      </c>
      <c r="G45" s="79">
        <v>0.1</v>
      </c>
      <c r="H45" s="80">
        <f t="shared" si="1"/>
        <v>0.11</v>
      </c>
      <c r="I45" s="81" t="s">
        <v>335</v>
      </c>
      <c r="J45" s="81" t="s">
        <v>335</v>
      </c>
      <c r="K45" s="81" t="s">
        <v>335</v>
      </c>
      <c r="L45" s="81" t="s">
        <v>351</v>
      </c>
      <c r="M45" s="81" t="s">
        <v>355</v>
      </c>
      <c r="N45" s="81" t="s">
        <v>355</v>
      </c>
      <c r="S45" s="81"/>
      <c r="T45" s="81"/>
      <c r="U45" s="81"/>
      <c r="V45" s="81"/>
      <c r="W45" s="81"/>
      <c r="Y45" s="76"/>
      <c r="Z45" s="76"/>
      <c r="AA45" s="76"/>
      <c r="AB45" s="76"/>
      <c r="AC45" s="76"/>
    </row>
    <row r="46" spans="1:29" x14ac:dyDescent="0.2">
      <c r="A46" s="78" t="s">
        <v>261</v>
      </c>
      <c r="B46" s="78" t="s">
        <v>311</v>
      </c>
      <c r="C46" s="79">
        <f t="shared" si="0"/>
        <v>-0.01</v>
      </c>
      <c r="D46" s="80">
        <v>0</v>
      </c>
      <c r="E46" s="80">
        <v>0</v>
      </c>
      <c r="F46" s="80">
        <v>0</v>
      </c>
      <c r="G46" s="79">
        <v>0.1</v>
      </c>
      <c r="H46" s="80">
        <f t="shared" si="1"/>
        <v>0.11</v>
      </c>
      <c r="I46" s="81" t="s">
        <v>335</v>
      </c>
      <c r="J46" s="81" t="s">
        <v>335</v>
      </c>
      <c r="K46" s="81" t="s">
        <v>335</v>
      </c>
      <c r="L46" s="81" t="s">
        <v>351</v>
      </c>
      <c r="M46" s="81" t="s">
        <v>355</v>
      </c>
      <c r="N46" s="81" t="s">
        <v>355</v>
      </c>
      <c r="S46" s="81"/>
      <c r="T46" s="81"/>
      <c r="U46" s="81"/>
      <c r="V46" s="81"/>
      <c r="W46" s="81"/>
      <c r="Y46" s="76"/>
      <c r="Z46" s="76"/>
      <c r="AA46" s="76"/>
      <c r="AB46" s="76"/>
      <c r="AC46" s="76"/>
    </row>
    <row r="47" spans="1:29" x14ac:dyDescent="0.2">
      <c r="A47" s="78" t="s">
        <v>262</v>
      </c>
      <c r="B47" s="78" t="s">
        <v>311</v>
      </c>
      <c r="C47" s="79">
        <f t="shared" si="0"/>
        <v>-0.01</v>
      </c>
      <c r="D47" s="80">
        <v>0</v>
      </c>
      <c r="E47" s="80">
        <v>0</v>
      </c>
      <c r="F47" s="80">
        <v>0</v>
      </c>
      <c r="G47" s="79">
        <v>0.1</v>
      </c>
      <c r="H47" s="80">
        <f t="shared" si="1"/>
        <v>0.11</v>
      </c>
      <c r="I47" s="81" t="s">
        <v>335</v>
      </c>
      <c r="J47" s="81" t="s">
        <v>335</v>
      </c>
      <c r="K47" s="81" t="s">
        <v>335</v>
      </c>
      <c r="L47" s="81" t="s">
        <v>351</v>
      </c>
      <c r="M47" s="81" t="s">
        <v>355</v>
      </c>
      <c r="N47" s="81" t="s">
        <v>355</v>
      </c>
      <c r="S47" s="81"/>
      <c r="T47" s="81"/>
      <c r="U47" s="81"/>
      <c r="V47" s="81"/>
      <c r="W47" s="81"/>
      <c r="Y47" s="76"/>
      <c r="Z47" s="76"/>
      <c r="AA47" s="76"/>
      <c r="AB47" s="76"/>
      <c r="AC47" s="76"/>
    </row>
    <row r="48" spans="1:29" x14ac:dyDescent="0.2">
      <c r="A48" s="78" t="s">
        <v>263</v>
      </c>
      <c r="B48" s="78" t="s">
        <v>311</v>
      </c>
      <c r="C48" s="79">
        <f t="shared" si="0"/>
        <v>-0.01</v>
      </c>
      <c r="D48" s="80">
        <v>0</v>
      </c>
      <c r="E48" s="80">
        <v>0</v>
      </c>
      <c r="F48" s="80">
        <v>0</v>
      </c>
      <c r="G48" s="79">
        <v>0.1</v>
      </c>
      <c r="H48" s="80">
        <f t="shared" si="1"/>
        <v>0.11</v>
      </c>
      <c r="I48" s="81" t="s">
        <v>335</v>
      </c>
      <c r="J48" s="81" t="s">
        <v>335</v>
      </c>
      <c r="K48" s="81" t="s">
        <v>335</v>
      </c>
      <c r="L48" s="81" t="s">
        <v>351</v>
      </c>
      <c r="M48" s="81" t="s">
        <v>355</v>
      </c>
      <c r="N48" s="81" t="s">
        <v>355</v>
      </c>
      <c r="S48" s="81"/>
      <c r="T48" s="81"/>
      <c r="U48" s="81"/>
      <c r="V48" s="81"/>
      <c r="W48" s="81"/>
      <c r="Y48" s="76"/>
      <c r="Z48" s="76"/>
      <c r="AA48" s="76"/>
      <c r="AB48" s="76"/>
      <c r="AC48" s="76"/>
    </row>
    <row r="49" spans="1:36" x14ac:dyDescent="0.2">
      <c r="A49" s="78" t="s">
        <v>264</v>
      </c>
      <c r="B49" s="78" t="s">
        <v>311</v>
      </c>
      <c r="C49" s="79">
        <f t="shared" si="0"/>
        <v>-0.01</v>
      </c>
      <c r="D49" s="80">
        <v>0</v>
      </c>
      <c r="E49" s="80">
        <v>0</v>
      </c>
      <c r="F49" s="80">
        <v>0</v>
      </c>
      <c r="G49" s="79">
        <v>0.1</v>
      </c>
      <c r="H49" s="80">
        <f t="shared" si="1"/>
        <v>0.11</v>
      </c>
      <c r="I49" s="81" t="s">
        <v>335</v>
      </c>
      <c r="J49" s="81" t="s">
        <v>335</v>
      </c>
      <c r="K49" s="81" t="s">
        <v>335</v>
      </c>
      <c r="L49" s="81" t="s">
        <v>351</v>
      </c>
      <c r="M49" s="81" t="s">
        <v>355</v>
      </c>
      <c r="N49" s="81" t="s">
        <v>355</v>
      </c>
      <c r="S49" s="81"/>
      <c r="T49" s="81"/>
      <c r="U49" s="81"/>
      <c r="V49" s="81"/>
      <c r="W49" s="81"/>
      <c r="Y49" s="76"/>
      <c r="Z49" s="76"/>
      <c r="AA49" s="76"/>
      <c r="AB49" s="76"/>
      <c r="AC49" s="76"/>
    </row>
    <row r="50" spans="1:36" x14ac:dyDescent="0.2">
      <c r="A50" s="78" t="s">
        <v>265</v>
      </c>
      <c r="B50" s="78" t="s">
        <v>305</v>
      </c>
      <c r="C50" s="79">
        <f t="shared" si="0"/>
        <v>-0.01</v>
      </c>
      <c r="D50" s="80">
        <v>0</v>
      </c>
      <c r="E50" s="80">
        <v>0</v>
      </c>
      <c r="F50" s="80">
        <v>0</v>
      </c>
      <c r="G50" s="79">
        <v>500</v>
      </c>
      <c r="H50" s="80">
        <f t="shared" si="1"/>
        <v>500.01</v>
      </c>
      <c r="I50" s="81" t="s">
        <v>335</v>
      </c>
      <c r="J50" s="81" t="s">
        <v>335</v>
      </c>
      <c r="K50" s="81" t="s">
        <v>335</v>
      </c>
      <c r="L50" s="81" t="s">
        <v>335</v>
      </c>
      <c r="M50" s="81" t="s">
        <v>336</v>
      </c>
      <c r="N50" s="81" t="s">
        <v>336</v>
      </c>
      <c r="S50" s="81"/>
      <c r="T50" s="81"/>
      <c r="U50" s="81"/>
      <c r="V50" s="81"/>
      <c r="W50" s="81"/>
      <c r="Y50" s="76"/>
      <c r="Z50" s="76"/>
      <c r="AA50" s="76"/>
      <c r="AB50" s="76"/>
      <c r="AC50" s="76"/>
      <c r="AE50" s="77"/>
      <c r="AF50" s="77"/>
      <c r="AG50" s="77"/>
      <c r="AH50" s="77"/>
      <c r="AI50" s="77"/>
      <c r="AJ50" s="77"/>
    </row>
    <row r="51" spans="1:36" x14ac:dyDescent="0.2">
      <c r="A51" s="78" t="s">
        <v>266</v>
      </c>
      <c r="B51" s="78" t="s">
        <v>305</v>
      </c>
      <c r="C51" s="79">
        <f t="shared" si="0"/>
        <v>-0.01</v>
      </c>
      <c r="D51" s="80">
        <v>0</v>
      </c>
      <c r="E51" s="80">
        <v>0</v>
      </c>
      <c r="F51" s="80">
        <v>0</v>
      </c>
      <c r="G51" s="79">
        <v>500</v>
      </c>
      <c r="H51" s="80">
        <f t="shared" si="1"/>
        <v>500.01</v>
      </c>
      <c r="I51" s="81" t="s">
        <v>335</v>
      </c>
      <c r="J51" s="81" t="s">
        <v>335</v>
      </c>
      <c r="K51" s="81" t="s">
        <v>335</v>
      </c>
      <c r="L51" s="81" t="s">
        <v>335</v>
      </c>
      <c r="M51" s="81" t="s">
        <v>336</v>
      </c>
      <c r="N51" s="81" t="s">
        <v>336</v>
      </c>
      <c r="S51" s="81"/>
      <c r="T51" s="81"/>
      <c r="U51" s="81"/>
      <c r="V51" s="81"/>
      <c r="W51" s="81"/>
      <c r="Y51" s="76"/>
      <c r="Z51" s="76"/>
      <c r="AA51" s="76"/>
      <c r="AB51" s="76"/>
      <c r="AC51" s="76"/>
      <c r="AE51" s="77"/>
      <c r="AF51" s="77"/>
      <c r="AG51" s="77"/>
      <c r="AH51" s="77"/>
      <c r="AI51" s="77"/>
      <c r="AJ51" s="77"/>
    </row>
    <row r="52" spans="1:36" x14ac:dyDescent="0.2">
      <c r="A52" s="78" t="s">
        <v>267</v>
      </c>
      <c r="B52" s="78" t="s">
        <v>305</v>
      </c>
      <c r="C52" s="79">
        <f t="shared" si="0"/>
        <v>-0.01</v>
      </c>
      <c r="D52" s="80">
        <v>0</v>
      </c>
      <c r="E52" s="80">
        <v>0</v>
      </c>
      <c r="F52" s="80">
        <v>0</v>
      </c>
      <c r="G52" s="79">
        <v>500</v>
      </c>
      <c r="H52" s="80">
        <f t="shared" si="1"/>
        <v>500.01</v>
      </c>
      <c r="I52" s="81" t="s">
        <v>335</v>
      </c>
      <c r="J52" s="81" t="s">
        <v>335</v>
      </c>
      <c r="K52" s="81" t="s">
        <v>335</v>
      </c>
      <c r="L52" s="81" t="s">
        <v>335</v>
      </c>
      <c r="M52" s="81" t="s">
        <v>336</v>
      </c>
      <c r="N52" s="81" t="s">
        <v>336</v>
      </c>
      <c r="S52" s="81"/>
      <c r="T52" s="81"/>
      <c r="U52" s="81"/>
      <c r="V52" s="81"/>
      <c r="W52" s="81"/>
      <c r="Y52" s="76"/>
      <c r="Z52" s="76"/>
      <c r="AA52" s="76"/>
      <c r="AB52" s="76"/>
      <c r="AC52" s="76"/>
      <c r="AE52" s="77"/>
      <c r="AF52" s="77"/>
      <c r="AG52" s="77"/>
      <c r="AH52" s="77"/>
      <c r="AI52" s="77"/>
      <c r="AJ52" s="77"/>
    </row>
    <row r="53" spans="1:36" x14ac:dyDescent="0.2">
      <c r="A53" s="78" t="s">
        <v>268</v>
      </c>
      <c r="B53" s="78" t="s">
        <v>305</v>
      </c>
      <c r="C53" s="79">
        <f t="shared" si="0"/>
        <v>-0.01</v>
      </c>
      <c r="D53" s="80">
        <v>0</v>
      </c>
      <c r="E53" s="80">
        <v>0</v>
      </c>
      <c r="F53" s="80">
        <v>0</v>
      </c>
      <c r="G53" s="79">
        <v>500</v>
      </c>
      <c r="H53" s="80">
        <f t="shared" si="1"/>
        <v>500.01</v>
      </c>
      <c r="I53" s="81" t="s">
        <v>335</v>
      </c>
      <c r="J53" s="81" t="s">
        <v>335</v>
      </c>
      <c r="K53" s="81" t="s">
        <v>335</v>
      </c>
      <c r="L53" s="81" t="s">
        <v>335</v>
      </c>
      <c r="M53" s="81" t="s">
        <v>336</v>
      </c>
      <c r="N53" s="81" t="s">
        <v>336</v>
      </c>
      <c r="S53" s="81"/>
      <c r="T53" s="81"/>
      <c r="U53" s="81"/>
      <c r="V53" s="81"/>
      <c r="W53" s="81"/>
      <c r="Y53" s="76"/>
      <c r="Z53" s="76"/>
      <c r="AA53" s="76"/>
      <c r="AB53" s="76"/>
      <c r="AC53" s="76"/>
      <c r="AE53" s="77"/>
      <c r="AF53" s="77"/>
      <c r="AG53" s="77"/>
      <c r="AH53" s="77"/>
      <c r="AI53" s="77"/>
      <c r="AJ53" s="77"/>
    </row>
    <row r="54" spans="1:36" x14ac:dyDescent="0.2">
      <c r="A54" s="78" t="s">
        <v>269</v>
      </c>
      <c r="B54" s="78" t="s">
        <v>305</v>
      </c>
      <c r="C54" s="79">
        <f t="shared" si="0"/>
        <v>-0.01</v>
      </c>
      <c r="D54" s="80">
        <v>0</v>
      </c>
      <c r="E54" s="80">
        <v>0</v>
      </c>
      <c r="F54" s="80">
        <v>0</v>
      </c>
      <c r="G54" s="79">
        <v>500</v>
      </c>
      <c r="H54" s="80">
        <f t="shared" si="1"/>
        <v>500.01</v>
      </c>
      <c r="I54" s="81" t="s">
        <v>335</v>
      </c>
      <c r="J54" s="81" t="s">
        <v>335</v>
      </c>
      <c r="K54" s="81" t="s">
        <v>335</v>
      </c>
      <c r="L54" s="81" t="s">
        <v>335</v>
      </c>
      <c r="M54" s="81" t="s">
        <v>336</v>
      </c>
      <c r="N54" s="81" t="s">
        <v>336</v>
      </c>
      <c r="S54" s="81"/>
      <c r="T54" s="81"/>
      <c r="U54" s="81"/>
      <c r="V54" s="81"/>
      <c r="W54" s="81"/>
      <c r="Y54" s="76"/>
      <c r="Z54" s="76"/>
      <c r="AA54" s="76"/>
      <c r="AB54" s="76"/>
      <c r="AC54" s="76"/>
      <c r="AE54" s="77"/>
      <c r="AF54" s="77"/>
      <c r="AG54" s="77"/>
      <c r="AH54" s="77"/>
      <c r="AI54" s="77"/>
      <c r="AJ54" s="77"/>
    </row>
    <row r="55" spans="1:36" x14ac:dyDescent="0.2">
      <c r="A55" s="78" t="s">
        <v>270</v>
      </c>
      <c r="B55" s="78" t="s">
        <v>305</v>
      </c>
      <c r="C55" s="79">
        <f t="shared" si="0"/>
        <v>-0.01</v>
      </c>
      <c r="D55" s="80">
        <v>0</v>
      </c>
      <c r="E55" s="80">
        <v>0</v>
      </c>
      <c r="F55" s="80">
        <v>0</v>
      </c>
      <c r="G55" s="79">
        <v>500</v>
      </c>
      <c r="H55" s="80">
        <f t="shared" si="1"/>
        <v>500.01</v>
      </c>
      <c r="I55" s="81" t="s">
        <v>335</v>
      </c>
      <c r="J55" s="81" t="s">
        <v>335</v>
      </c>
      <c r="K55" s="81" t="s">
        <v>335</v>
      </c>
      <c r="L55" s="81" t="s">
        <v>335</v>
      </c>
      <c r="M55" s="81" t="s">
        <v>336</v>
      </c>
      <c r="N55" s="81" t="s">
        <v>336</v>
      </c>
      <c r="S55" s="81"/>
      <c r="T55" s="81"/>
      <c r="U55" s="81"/>
      <c r="V55" s="81"/>
      <c r="W55" s="81"/>
      <c r="Y55" s="76"/>
      <c r="Z55" s="76"/>
      <c r="AA55" s="76"/>
      <c r="AB55" s="76"/>
      <c r="AC55" s="76"/>
      <c r="AE55" s="77"/>
      <c r="AF55" s="77"/>
      <c r="AG55" s="77"/>
      <c r="AH55" s="77"/>
      <c r="AI55" s="77"/>
      <c r="AJ55" s="77"/>
    </row>
    <row r="56" spans="1:36" x14ac:dyDescent="0.2">
      <c r="A56" s="78" t="s">
        <v>271</v>
      </c>
      <c r="B56" s="78" t="s">
        <v>305</v>
      </c>
      <c r="C56" s="79">
        <f t="shared" si="0"/>
        <v>-0.01</v>
      </c>
      <c r="D56" s="80">
        <v>0</v>
      </c>
      <c r="E56" s="80">
        <v>0</v>
      </c>
      <c r="F56" s="80">
        <v>0</v>
      </c>
      <c r="G56" s="79">
        <v>500</v>
      </c>
      <c r="H56" s="80">
        <f t="shared" si="1"/>
        <v>500.01</v>
      </c>
      <c r="I56" s="81" t="s">
        <v>335</v>
      </c>
      <c r="J56" s="81" t="s">
        <v>335</v>
      </c>
      <c r="K56" s="81" t="s">
        <v>335</v>
      </c>
      <c r="L56" s="81" t="s">
        <v>335</v>
      </c>
      <c r="M56" s="81" t="s">
        <v>336</v>
      </c>
      <c r="N56" s="81" t="s">
        <v>336</v>
      </c>
      <c r="S56" s="81"/>
      <c r="T56" s="81"/>
      <c r="U56" s="81"/>
      <c r="V56" s="81"/>
      <c r="W56" s="81"/>
      <c r="Y56" s="76"/>
      <c r="Z56" s="76"/>
      <c r="AA56" s="76"/>
      <c r="AB56" s="76"/>
      <c r="AC56" s="76"/>
      <c r="AE56" s="77"/>
      <c r="AF56" s="77"/>
      <c r="AG56" s="77"/>
      <c r="AH56" s="77"/>
      <c r="AI56" s="77"/>
      <c r="AJ56" s="77"/>
    </row>
    <row r="57" spans="1:36" x14ac:dyDescent="0.2">
      <c r="A57" s="78" t="s">
        <v>272</v>
      </c>
      <c r="B57" s="78" t="s">
        <v>305</v>
      </c>
      <c r="C57" s="79">
        <f t="shared" si="0"/>
        <v>-0.01</v>
      </c>
      <c r="D57" s="80">
        <v>0</v>
      </c>
      <c r="E57" s="80">
        <v>0</v>
      </c>
      <c r="F57" s="80">
        <v>0</v>
      </c>
      <c r="G57" s="79">
        <v>500</v>
      </c>
      <c r="H57" s="80">
        <f t="shared" si="1"/>
        <v>500.01</v>
      </c>
      <c r="I57" s="81" t="s">
        <v>335</v>
      </c>
      <c r="J57" s="81" t="s">
        <v>335</v>
      </c>
      <c r="K57" s="81" t="s">
        <v>335</v>
      </c>
      <c r="L57" s="81" t="s">
        <v>335</v>
      </c>
      <c r="M57" s="81" t="s">
        <v>336</v>
      </c>
      <c r="N57" s="81" t="s">
        <v>336</v>
      </c>
      <c r="S57" s="81"/>
      <c r="T57" s="81"/>
      <c r="U57" s="81"/>
      <c r="V57" s="81"/>
      <c r="W57" s="81"/>
      <c r="Y57" s="76"/>
      <c r="Z57" s="76"/>
      <c r="AA57" s="76"/>
      <c r="AB57" s="76"/>
      <c r="AC57" s="76"/>
      <c r="AE57" s="77"/>
      <c r="AF57" s="77"/>
      <c r="AG57" s="77"/>
      <c r="AH57" s="77"/>
      <c r="AI57" s="77"/>
      <c r="AJ57" s="77"/>
    </row>
    <row r="58" spans="1:36" x14ac:dyDescent="0.2">
      <c r="A58" s="78" t="s">
        <v>265</v>
      </c>
      <c r="B58" s="78" t="s">
        <v>311</v>
      </c>
      <c r="C58" s="79">
        <f t="shared" si="0"/>
        <v>-0.01</v>
      </c>
      <c r="D58" s="80">
        <v>0</v>
      </c>
      <c r="E58" s="80">
        <v>0</v>
      </c>
      <c r="F58" s="80">
        <v>0</v>
      </c>
      <c r="G58" s="79">
        <v>0.1</v>
      </c>
      <c r="H58" s="80">
        <f t="shared" si="1"/>
        <v>0.11</v>
      </c>
      <c r="I58" s="81" t="s">
        <v>335</v>
      </c>
      <c r="J58" s="81" t="s">
        <v>335</v>
      </c>
      <c r="K58" s="81" t="s">
        <v>335</v>
      </c>
      <c r="L58" s="81" t="s">
        <v>351</v>
      </c>
      <c r="M58" s="81" t="s">
        <v>355</v>
      </c>
      <c r="N58" s="81" t="s">
        <v>355</v>
      </c>
      <c r="S58" s="81"/>
      <c r="T58" s="81"/>
      <c r="U58" s="81"/>
      <c r="V58" s="81"/>
      <c r="W58" s="81"/>
      <c r="Y58" s="76"/>
      <c r="Z58" s="76"/>
      <c r="AA58" s="76"/>
      <c r="AB58" s="76"/>
      <c r="AC58" s="76"/>
    </row>
    <row r="59" spans="1:36" x14ac:dyDescent="0.2">
      <c r="A59" s="78" t="s">
        <v>266</v>
      </c>
      <c r="B59" s="78" t="s">
        <v>311</v>
      </c>
      <c r="C59" s="79">
        <f t="shared" si="0"/>
        <v>-0.01</v>
      </c>
      <c r="D59" s="80">
        <v>0</v>
      </c>
      <c r="E59" s="80">
        <v>0</v>
      </c>
      <c r="F59" s="80">
        <v>0</v>
      </c>
      <c r="G59" s="79">
        <v>0.1</v>
      </c>
      <c r="H59" s="80">
        <f t="shared" si="1"/>
        <v>0.11</v>
      </c>
      <c r="I59" s="81" t="s">
        <v>335</v>
      </c>
      <c r="J59" s="81" t="s">
        <v>335</v>
      </c>
      <c r="K59" s="81" t="s">
        <v>335</v>
      </c>
      <c r="L59" s="81" t="s">
        <v>351</v>
      </c>
      <c r="M59" s="81" t="s">
        <v>355</v>
      </c>
      <c r="N59" s="81" t="s">
        <v>355</v>
      </c>
      <c r="S59" s="81"/>
      <c r="T59" s="81"/>
      <c r="U59" s="81"/>
      <c r="V59" s="81"/>
      <c r="W59" s="81"/>
      <c r="Y59" s="76"/>
      <c r="Z59" s="76"/>
      <c r="AA59" s="76"/>
      <c r="AB59" s="76"/>
      <c r="AC59" s="76"/>
    </row>
    <row r="60" spans="1:36" x14ac:dyDescent="0.2">
      <c r="A60" s="78" t="s">
        <v>267</v>
      </c>
      <c r="B60" s="78" t="s">
        <v>311</v>
      </c>
      <c r="C60" s="79">
        <f t="shared" si="0"/>
        <v>-0.01</v>
      </c>
      <c r="D60" s="80">
        <v>0</v>
      </c>
      <c r="E60" s="80">
        <v>0</v>
      </c>
      <c r="F60" s="80">
        <v>0</v>
      </c>
      <c r="G60" s="79">
        <v>0.1</v>
      </c>
      <c r="H60" s="80">
        <f t="shared" si="1"/>
        <v>0.11</v>
      </c>
      <c r="I60" s="81" t="s">
        <v>335</v>
      </c>
      <c r="J60" s="81" t="s">
        <v>335</v>
      </c>
      <c r="K60" s="81" t="s">
        <v>335</v>
      </c>
      <c r="L60" s="81" t="s">
        <v>351</v>
      </c>
      <c r="M60" s="81" t="s">
        <v>355</v>
      </c>
      <c r="N60" s="81" t="s">
        <v>355</v>
      </c>
      <c r="S60" s="81"/>
      <c r="T60" s="81"/>
      <c r="U60" s="81"/>
      <c r="V60" s="81"/>
      <c r="W60" s="81"/>
      <c r="Y60" s="76"/>
      <c r="Z60" s="76"/>
      <c r="AA60" s="76"/>
      <c r="AB60" s="76"/>
      <c r="AC60" s="76"/>
    </row>
    <row r="61" spans="1:36" x14ac:dyDescent="0.2">
      <c r="A61" s="78" t="s">
        <v>268</v>
      </c>
      <c r="B61" s="78" t="s">
        <v>311</v>
      </c>
      <c r="C61" s="79">
        <f t="shared" si="0"/>
        <v>-0.01</v>
      </c>
      <c r="D61" s="80">
        <v>0</v>
      </c>
      <c r="E61" s="80">
        <v>0</v>
      </c>
      <c r="F61" s="80">
        <v>0</v>
      </c>
      <c r="G61" s="79">
        <v>0.1</v>
      </c>
      <c r="H61" s="80">
        <f t="shared" si="1"/>
        <v>0.11</v>
      </c>
      <c r="I61" s="81" t="s">
        <v>335</v>
      </c>
      <c r="J61" s="81" t="s">
        <v>335</v>
      </c>
      <c r="K61" s="81" t="s">
        <v>335</v>
      </c>
      <c r="L61" s="81" t="s">
        <v>351</v>
      </c>
      <c r="M61" s="81" t="s">
        <v>355</v>
      </c>
      <c r="N61" s="81" t="s">
        <v>355</v>
      </c>
      <c r="S61" s="81"/>
      <c r="T61" s="81"/>
      <c r="U61" s="81"/>
      <c r="V61" s="81"/>
      <c r="W61" s="81"/>
      <c r="Y61" s="76"/>
      <c r="Z61" s="76"/>
      <c r="AA61" s="76"/>
      <c r="AB61" s="76"/>
      <c r="AC61" s="76"/>
    </row>
    <row r="62" spans="1:36" x14ac:dyDescent="0.2">
      <c r="A62" s="78" t="s">
        <v>269</v>
      </c>
      <c r="B62" s="78" t="s">
        <v>311</v>
      </c>
      <c r="C62" s="79">
        <f t="shared" si="0"/>
        <v>-0.01</v>
      </c>
      <c r="D62" s="80">
        <v>0</v>
      </c>
      <c r="E62" s="80">
        <v>0</v>
      </c>
      <c r="F62" s="80">
        <v>0</v>
      </c>
      <c r="G62" s="79">
        <v>0.1</v>
      </c>
      <c r="H62" s="80">
        <f t="shared" si="1"/>
        <v>0.11</v>
      </c>
      <c r="I62" s="81" t="s">
        <v>335</v>
      </c>
      <c r="J62" s="81" t="s">
        <v>335</v>
      </c>
      <c r="K62" s="81" t="s">
        <v>335</v>
      </c>
      <c r="L62" s="81" t="s">
        <v>351</v>
      </c>
      <c r="M62" s="81" t="s">
        <v>355</v>
      </c>
      <c r="N62" s="81" t="s">
        <v>355</v>
      </c>
      <c r="S62" s="81"/>
      <c r="T62" s="81"/>
      <c r="U62" s="81"/>
      <c r="V62" s="81"/>
      <c r="W62" s="81"/>
      <c r="Y62" s="76"/>
      <c r="Z62" s="76"/>
      <c r="AA62" s="76"/>
      <c r="AB62" s="76"/>
      <c r="AC62" s="76"/>
    </row>
    <row r="63" spans="1:36" x14ac:dyDescent="0.2">
      <c r="A63" s="78" t="s">
        <v>270</v>
      </c>
      <c r="B63" s="78" t="s">
        <v>311</v>
      </c>
      <c r="C63" s="79">
        <f t="shared" si="0"/>
        <v>-0.01</v>
      </c>
      <c r="D63" s="80">
        <v>0</v>
      </c>
      <c r="E63" s="80">
        <v>0</v>
      </c>
      <c r="F63" s="80">
        <v>0</v>
      </c>
      <c r="G63" s="79">
        <v>0.1</v>
      </c>
      <c r="H63" s="80">
        <f t="shared" si="1"/>
        <v>0.11</v>
      </c>
      <c r="I63" s="81" t="s">
        <v>335</v>
      </c>
      <c r="J63" s="81" t="s">
        <v>335</v>
      </c>
      <c r="K63" s="81" t="s">
        <v>335</v>
      </c>
      <c r="L63" s="81" t="s">
        <v>351</v>
      </c>
      <c r="M63" s="81" t="s">
        <v>355</v>
      </c>
      <c r="N63" s="81" t="s">
        <v>355</v>
      </c>
      <c r="S63" s="81"/>
      <c r="T63" s="81"/>
      <c r="U63" s="81"/>
      <c r="V63" s="81"/>
      <c r="W63" s="81"/>
      <c r="Y63" s="76"/>
      <c r="Z63" s="76"/>
      <c r="AA63" s="76"/>
      <c r="AB63" s="76"/>
      <c r="AC63" s="76"/>
    </row>
    <row r="64" spans="1:36" x14ac:dyDescent="0.2">
      <c r="A64" s="78" t="s">
        <v>271</v>
      </c>
      <c r="B64" s="78" t="s">
        <v>311</v>
      </c>
      <c r="C64" s="79">
        <f t="shared" si="0"/>
        <v>-0.01</v>
      </c>
      <c r="D64" s="80">
        <v>0</v>
      </c>
      <c r="E64" s="80">
        <v>0</v>
      </c>
      <c r="F64" s="80">
        <v>0</v>
      </c>
      <c r="G64" s="79">
        <v>0.1</v>
      </c>
      <c r="H64" s="80">
        <f t="shared" si="1"/>
        <v>0.11</v>
      </c>
      <c r="I64" s="81" t="s">
        <v>335</v>
      </c>
      <c r="J64" s="81" t="s">
        <v>335</v>
      </c>
      <c r="K64" s="81" t="s">
        <v>335</v>
      </c>
      <c r="L64" s="81" t="s">
        <v>351</v>
      </c>
      <c r="M64" s="81" t="s">
        <v>355</v>
      </c>
      <c r="N64" s="81" t="s">
        <v>355</v>
      </c>
      <c r="S64" s="81"/>
      <c r="T64" s="81"/>
      <c r="U64" s="81"/>
      <c r="V64" s="81"/>
      <c r="W64" s="81"/>
      <c r="Y64" s="76"/>
      <c r="Z64" s="76"/>
      <c r="AA64" s="76"/>
      <c r="AB64" s="76"/>
      <c r="AC64" s="76"/>
    </row>
    <row r="65" spans="1:29" x14ac:dyDescent="0.2">
      <c r="A65" s="78" t="s">
        <v>272</v>
      </c>
      <c r="B65" s="78" t="s">
        <v>311</v>
      </c>
      <c r="C65" s="79">
        <f t="shared" si="0"/>
        <v>-0.01</v>
      </c>
      <c r="D65" s="80">
        <v>0</v>
      </c>
      <c r="E65" s="80">
        <v>0</v>
      </c>
      <c r="F65" s="80">
        <v>0</v>
      </c>
      <c r="G65" s="79">
        <v>0.1</v>
      </c>
      <c r="H65" s="80">
        <f t="shared" si="1"/>
        <v>0.11</v>
      </c>
      <c r="I65" s="81" t="s">
        <v>335</v>
      </c>
      <c r="J65" s="81" t="s">
        <v>335</v>
      </c>
      <c r="K65" s="81" t="s">
        <v>335</v>
      </c>
      <c r="L65" s="81" t="s">
        <v>351</v>
      </c>
      <c r="M65" s="81" t="s">
        <v>355</v>
      </c>
      <c r="N65" s="81" t="s">
        <v>355</v>
      </c>
      <c r="S65" s="81"/>
      <c r="T65" s="81"/>
      <c r="U65" s="81"/>
      <c r="V65" s="81"/>
      <c r="W65" s="81"/>
      <c r="Y65" s="76"/>
      <c r="Z65" s="76"/>
      <c r="AA65" s="76"/>
      <c r="AB65" s="76"/>
      <c r="AC65" s="76"/>
    </row>
    <row r="66" spans="1:29" x14ac:dyDescent="0.2">
      <c r="A66" s="78" t="s">
        <v>273</v>
      </c>
      <c r="B66" s="78" t="s">
        <v>305</v>
      </c>
      <c r="C66" s="79">
        <f t="shared" ref="C66:C129" si="2">D66-0.01</f>
        <v>-0.01</v>
      </c>
      <c r="D66" s="80">
        <v>0</v>
      </c>
      <c r="E66" s="80">
        <v>0</v>
      </c>
      <c r="F66" s="80">
        <v>0</v>
      </c>
      <c r="G66" s="79">
        <v>500</v>
      </c>
      <c r="H66" s="80">
        <f t="shared" ref="H66:H129" si="3">G66+0.01</f>
        <v>500.01</v>
      </c>
      <c r="I66" s="81" t="s">
        <v>335</v>
      </c>
      <c r="J66" s="81" t="s">
        <v>335</v>
      </c>
      <c r="K66" s="81" t="s">
        <v>335</v>
      </c>
      <c r="L66" s="81" t="s">
        <v>335</v>
      </c>
      <c r="M66" s="81" t="s">
        <v>336</v>
      </c>
      <c r="N66" s="81" t="s">
        <v>336</v>
      </c>
      <c r="S66" s="81"/>
      <c r="T66" s="81"/>
      <c r="U66" s="81"/>
      <c r="V66" s="81"/>
      <c r="W66" s="81"/>
      <c r="Y66" s="76"/>
      <c r="Z66" s="76"/>
      <c r="AA66" s="76"/>
      <c r="AB66" s="76"/>
      <c r="AC66" s="76"/>
    </row>
    <row r="67" spans="1:29" x14ac:dyDescent="0.2">
      <c r="A67" s="78" t="s">
        <v>274</v>
      </c>
      <c r="B67" s="78" t="s">
        <v>305</v>
      </c>
      <c r="C67" s="79">
        <f t="shared" si="2"/>
        <v>-0.01</v>
      </c>
      <c r="D67" s="80">
        <v>0</v>
      </c>
      <c r="E67" s="80">
        <v>0</v>
      </c>
      <c r="F67" s="80">
        <v>0</v>
      </c>
      <c r="G67" s="79">
        <v>500</v>
      </c>
      <c r="H67" s="80">
        <f t="shared" si="3"/>
        <v>500.01</v>
      </c>
      <c r="I67" s="81" t="s">
        <v>335</v>
      </c>
      <c r="J67" s="81" t="s">
        <v>335</v>
      </c>
      <c r="K67" s="81" t="s">
        <v>335</v>
      </c>
      <c r="L67" s="81" t="s">
        <v>335</v>
      </c>
      <c r="M67" s="81" t="s">
        <v>336</v>
      </c>
      <c r="N67" s="81" t="s">
        <v>336</v>
      </c>
      <c r="S67" s="81"/>
      <c r="T67" s="81"/>
      <c r="U67" s="81"/>
      <c r="V67" s="81"/>
      <c r="W67" s="81"/>
      <c r="Y67" s="76"/>
      <c r="Z67" s="76"/>
      <c r="AA67" s="76"/>
      <c r="AB67" s="76"/>
      <c r="AC67" s="76"/>
    </row>
    <row r="68" spans="1:29" x14ac:dyDescent="0.2">
      <c r="A68" s="78" t="s">
        <v>275</v>
      </c>
      <c r="B68" s="78" t="s">
        <v>305</v>
      </c>
      <c r="C68" s="79">
        <f t="shared" si="2"/>
        <v>-0.01</v>
      </c>
      <c r="D68" s="80">
        <v>0</v>
      </c>
      <c r="E68" s="80">
        <v>0</v>
      </c>
      <c r="F68" s="80">
        <v>0</v>
      </c>
      <c r="G68" s="79">
        <v>500</v>
      </c>
      <c r="H68" s="80">
        <f t="shared" si="3"/>
        <v>500.01</v>
      </c>
      <c r="I68" s="81" t="s">
        <v>335</v>
      </c>
      <c r="J68" s="81" t="s">
        <v>335</v>
      </c>
      <c r="K68" s="81" t="s">
        <v>335</v>
      </c>
      <c r="L68" s="81" t="s">
        <v>335</v>
      </c>
      <c r="M68" s="81" t="s">
        <v>336</v>
      </c>
      <c r="N68" s="81" t="s">
        <v>336</v>
      </c>
      <c r="S68" s="81"/>
      <c r="T68" s="81"/>
      <c r="U68" s="81"/>
      <c r="V68" s="81"/>
      <c r="W68" s="81"/>
      <c r="Y68" s="76"/>
      <c r="Z68" s="76"/>
      <c r="AA68" s="76"/>
      <c r="AB68" s="76"/>
      <c r="AC68" s="76"/>
    </row>
    <row r="69" spans="1:29" x14ac:dyDescent="0.2">
      <c r="A69" s="78" t="s">
        <v>276</v>
      </c>
      <c r="B69" s="78" t="s">
        <v>305</v>
      </c>
      <c r="C69" s="79">
        <f t="shared" si="2"/>
        <v>-0.01</v>
      </c>
      <c r="D69" s="80">
        <v>0</v>
      </c>
      <c r="E69" s="80">
        <v>0</v>
      </c>
      <c r="F69" s="80">
        <v>0</v>
      </c>
      <c r="G69" s="79">
        <v>500</v>
      </c>
      <c r="H69" s="80">
        <f t="shared" si="3"/>
        <v>500.01</v>
      </c>
      <c r="I69" s="81" t="s">
        <v>335</v>
      </c>
      <c r="J69" s="81" t="s">
        <v>335</v>
      </c>
      <c r="K69" s="81" t="s">
        <v>335</v>
      </c>
      <c r="L69" s="81" t="s">
        <v>335</v>
      </c>
      <c r="M69" s="81" t="s">
        <v>336</v>
      </c>
      <c r="N69" s="81" t="s">
        <v>336</v>
      </c>
      <c r="S69" s="81"/>
      <c r="T69" s="81"/>
      <c r="U69" s="81"/>
      <c r="V69" s="81"/>
      <c r="W69" s="81"/>
      <c r="Y69" s="76"/>
      <c r="Z69" s="76"/>
      <c r="AA69" s="76"/>
      <c r="AB69" s="76"/>
      <c r="AC69" s="76"/>
    </row>
    <row r="70" spans="1:29" x14ac:dyDescent="0.2">
      <c r="A70" s="78" t="s">
        <v>277</v>
      </c>
      <c r="B70" s="78" t="s">
        <v>305</v>
      </c>
      <c r="C70" s="79">
        <f t="shared" si="2"/>
        <v>-0.01</v>
      </c>
      <c r="D70" s="80">
        <v>0</v>
      </c>
      <c r="E70" s="80">
        <v>0</v>
      </c>
      <c r="F70" s="80">
        <v>0</v>
      </c>
      <c r="G70" s="79">
        <v>500</v>
      </c>
      <c r="H70" s="80">
        <f t="shared" si="3"/>
        <v>500.01</v>
      </c>
      <c r="I70" s="81" t="s">
        <v>335</v>
      </c>
      <c r="J70" s="81" t="s">
        <v>335</v>
      </c>
      <c r="K70" s="81" t="s">
        <v>335</v>
      </c>
      <c r="L70" s="81" t="s">
        <v>335</v>
      </c>
      <c r="M70" s="81" t="s">
        <v>336</v>
      </c>
      <c r="N70" s="81" t="s">
        <v>336</v>
      </c>
      <c r="S70" s="81"/>
      <c r="T70" s="81"/>
      <c r="U70" s="81"/>
      <c r="V70" s="81"/>
      <c r="W70" s="81"/>
      <c r="Y70" s="76"/>
      <c r="Z70" s="76"/>
      <c r="AA70" s="76"/>
      <c r="AB70" s="76"/>
      <c r="AC70" s="76"/>
    </row>
    <row r="71" spans="1:29" x14ac:dyDescent="0.2">
      <c r="A71" s="78" t="s">
        <v>278</v>
      </c>
      <c r="B71" s="78" t="s">
        <v>305</v>
      </c>
      <c r="C71" s="79">
        <f t="shared" si="2"/>
        <v>-0.01</v>
      </c>
      <c r="D71" s="80">
        <v>0</v>
      </c>
      <c r="E71" s="80">
        <v>0</v>
      </c>
      <c r="F71" s="80">
        <v>0</v>
      </c>
      <c r="G71" s="79">
        <v>500</v>
      </c>
      <c r="H71" s="80">
        <f t="shared" si="3"/>
        <v>500.01</v>
      </c>
      <c r="I71" s="81" t="s">
        <v>335</v>
      </c>
      <c r="J71" s="81" t="s">
        <v>335</v>
      </c>
      <c r="K71" s="81" t="s">
        <v>335</v>
      </c>
      <c r="L71" s="81" t="s">
        <v>335</v>
      </c>
      <c r="M71" s="81" t="s">
        <v>336</v>
      </c>
      <c r="N71" s="81" t="s">
        <v>336</v>
      </c>
      <c r="S71" s="81"/>
      <c r="T71" s="81"/>
      <c r="U71" s="81"/>
      <c r="V71" s="81"/>
      <c r="W71" s="81"/>
      <c r="Y71" s="76"/>
      <c r="Z71" s="76"/>
      <c r="AA71" s="76"/>
      <c r="AB71" s="76"/>
      <c r="AC71" s="76"/>
    </row>
    <row r="72" spans="1:29" x14ac:dyDescent="0.2">
      <c r="A72" s="78" t="s">
        <v>279</v>
      </c>
      <c r="B72" s="78" t="s">
        <v>305</v>
      </c>
      <c r="C72" s="79">
        <f t="shared" si="2"/>
        <v>-0.01</v>
      </c>
      <c r="D72" s="80">
        <v>0</v>
      </c>
      <c r="E72" s="80">
        <v>0</v>
      </c>
      <c r="F72" s="80">
        <v>0</v>
      </c>
      <c r="G72" s="79">
        <v>500</v>
      </c>
      <c r="H72" s="80">
        <f t="shared" si="3"/>
        <v>500.01</v>
      </c>
      <c r="I72" s="81" t="s">
        <v>335</v>
      </c>
      <c r="J72" s="81" t="s">
        <v>335</v>
      </c>
      <c r="K72" s="81" t="s">
        <v>335</v>
      </c>
      <c r="L72" s="81" t="s">
        <v>335</v>
      </c>
      <c r="M72" s="81" t="s">
        <v>336</v>
      </c>
      <c r="N72" s="81" t="s">
        <v>336</v>
      </c>
      <c r="S72" s="81"/>
      <c r="T72" s="81"/>
      <c r="U72" s="81"/>
      <c r="V72" s="81"/>
      <c r="W72" s="81"/>
      <c r="Y72" s="76"/>
      <c r="Z72" s="76"/>
      <c r="AA72" s="76"/>
      <c r="AB72" s="76"/>
      <c r="AC72" s="76"/>
    </row>
    <row r="73" spans="1:29" x14ac:dyDescent="0.2">
      <c r="A73" s="78" t="s">
        <v>280</v>
      </c>
      <c r="B73" s="78" t="s">
        <v>305</v>
      </c>
      <c r="C73" s="79">
        <f t="shared" si="2"/>
        <v>-0.01</v>
      </c>
      <c r="D73" s="80">
        <v>0</v>
      </c>
      <c r="E73" s="80">
        <v>0</v>
      </c>
      <c r="F73" s="80">
        <v>0</v>
      </c>
      <c r="G73" s="79">
        <v>500</v>
      </c>
      <c r="H73" s="80">
        <f t="shared" si="3"/>
        <v>500.01</v>
      </c>
      <c r="I73" s="81" t="s">
        <v>335</v>
      </c>
      <c r="J73" s="81" t="s">
        <v>335</v>
      </c>
      <c r="K73" s="81" t="s">
        <v>335</v>
      </c>
      <c r="L73" s="81" t="s">
        <v>335</v>
      </c>
      <c r="M73" s="81" t="s">
        <v>336</v>
      </c>
      <c r="N73" s="81" t="s">
        <v>336</v>
      </c>
      <c r="S73" s="81"/>
      <c r="T73" s="81"/>
      <c r="U73" s="81"/>
      <c r="V73" s="81"/>
      <c r="W73" s="81"/>
      <c r="Y73" s="76"/>
      <c r="Z73" s="76"/>
      <c r="AA73" s="76"/>
      <c r="AB73" s="76"/>
      <c r="AC73" s="76"/>
    </row>
    <row r="74" spans="1:29" x14ac:dyDescent="0.2">
      <c r="A74" s="78" t="s">
        <v>273</v>
      </c>
      <c r="B74" s="78" t="s">
        <v>311</v>
      </c>
      <c r="C74" s="79">
        <f t="shared" si="2"/>
        <v>-0.01</v>
      </c>
      <c r="D74" s="80">
        <v>0</v>
      </c>
      <c r="E74" s="80">
        <v>0</v>
      </c>
      <c r="F74" s="80">
        <v>0</v>
      </c>
      <c r="G74" s="79">
        <v>0.1</v>
      </c>
      <c r="H74" s="80">
        <f t="shared" si="3"/>
        <v>0.11</v>
      </c>
      <c r="I74" s="81" t="s">
        <v>335</v>
      </c>
      <c r="J74" s="81" t="s">
        <v>335</v>
      </c>
      <c r="K74" s="81" t="s">
        <v>335</v>
      </c>
      <c r="L74" s="81" t="s">
        <v>351</v>
      </c>
      <c r="M74" s="81" t="s">
        <v>355</v>
      </c>
      <c r="N74" s="81" t="s">
        <v>355</v>
      </c>
      <c r="S74" s="81"/>
      <c r="T74" s="81"/>
      <c r="U74" s="81"/>
      <c r="V74" s="81"/>
      <c r="W74" s="81"/>
      <c r="Y74" s="76"/>
      <c r="Z74" s="76"/>
      <c r="AA74" s="76"/>
      <c r="AB74" s="76"/>
      <c r="AC74" s="76"/>
    </row>
    <row r="75" spans="1:29" x14ac:dyDescent="0.2">
      <c r="A75" s="78" t="s">
        <v>274</v>
      </c>
      <c r="B75" s="78" t="s">
        <v>311</v>
      </c>
      <c r="C75" s="79">
        <f t="shared" si="2"/>
        <v>-0.01</v>
      </c>
      <c r="D75" s="80">
        <v>0</v>
      </c>
      <c r="E75" s="80">
        <v>0</v>
      </c>
      <c r="F75" s="80">
        <v>0</v>
      </c>
      <c r="G75" s="79">
        <v>0.1</v>
      </c>
      <c r="H75" s="80">
        <f t="shared" si="3"/>
        <v>0.11</v>
      </c>
      <c r="I75" s="81" t="s">
        <v>335</v>
      </c>
      <c r="J75" s="81" t="s">
        <v>335</v>
      </c>
      <c r="K75" s="81" t="s">
        <v>335</v>
      </c>
      <c r="L75" s="81" t="s">
        <v>351</v>
      </c>
      <c r="M75" s="81" t="s">
        <v>355</v>
      </c>
      <c r="N75" s="81" t="s">
        <v>355</v>
      </c>
      <c r="S75" s="81"/>
      <c r="T75" s="81"/>
      <c r="U75" s="81"/>
      <c r="V75" s="81"/>
      <c r="W75" s="81"/>
      <c r="Y75" s="76"/>
      <c r="Z75" s="76"/>
      <c r="AA75" s="76"/>
      <c r="AB75" s="76"/>
      <c r="AC75" s="76"/>
    </row>
    <row r="76" spans="1:29" x14ac:dyDescent="0.2">
      <c r="A76" s="78" t="s">
        <v>275</v>
      </c>
      <c r="B76" s="78" t="s">
        <v>311</v>
      </c>
      <c r="C76" s="79">
        <f t="shared" si="2"/>
        <v>-0.01</v>
      </c>
      <c r="D76" s="80">
        <v>0</v>
      </c>
      <c r="E76" s="80">
        <v>0</v>
      </c>
      <c r="F76" s="80">
        <v>0</v>
      </c>
      <c r="G76" s="79">
        <v>0.1</v>
      </c>
      <c r="H76" s="80">
        <f t="shared" si="3"/>
        <v>0.11</v>
      </c>
      <c r="I76" s="81" t="s">
        <v>335</v>
      </c>
      <c r="J76" s="81" t="s">
        <v>335</v>
      </c>
      <c r="K76" s="81" t="s">
        <v>335</v>
      </c>
      <c r="L76" s="81" t="s">
        <v>351</v>
      </c>
      <c r="M76" s="81" t="s">
        <v>355</v>
      </c>
      <c r="N76" s="81" t="s">
        <v>355</v>
      </c>
      <c r="S76" s="81"/>
      <c r="T76" s="81"/>
      <c r="U76" s="81"/>
      <c r="V76" s="81"/>
      <c r="W76" s="81"/>
      <c r="Y76" s="76"/>
      <c r="Z76" s="76"/>
      <c r="AA76" s="76"/>
      <c r="AB76" s="76"/>
      <c r="AC76" s="76"/>
    </row>
    <row r="77" spans="1:29" x14ac:dyDescent="0.2">
      <c r="A77" s="78" t="s">
        <v>276</v>
      </c>
      <c r="B77" s="78" t="s">
        <v>311</v>
      </c>
      <c r="C77" s="79">
        <f t="shared" si="2"/>
        <v>-0.01</v>
      </c>
      <c r="D77" s="80">
        <v>0</v>
      </c>
      <c r="E77" s="80">
        <v>0</v>
      </c>
      <c r="F77" s="80">
        <v>0</v>
      </c>
      <c r="G77" s="79">
        <v>0.1</v>
      </c>
      <c r="H77" s="80">
        <f t="shared" si="3"/>
        <v>0.11</v>
      </c>
      <c r="I77" s="81" t="s">
        <v>335</v>
      </c>
      <c r="J77" s="81" t="s">
        <v>335</v>
      </c>
      <c r="K77" s="81" t="s">
        <v>335</v>
      </c>
      <c r="L77" s="81" t="s">
        <v>351</v>
      </c>
      <c r="M77" s="81" t="s">
        <v>355</v>
      </c>
      <c r="N77" s="81" t="s">
        <v>355</v>
      </c>
      <c r="S77" s="81"/>
      <c r="T77" s="81"/>
      <c r="U77" s="81"/>
      <c r="V77" s="81"/>
      <c r="W77" s="81"/>
      <c r="Y77" s="76"/>
      <c r="Z77" s="76"/>
      <c r="AA77" s="76"/>
      <c r="AB77" s="76"/>
      <c r="AC77" s="76"/>
    </row>
    <row r="78" spans="1:29" x14ac:dyDescent="0.2">
      <c r="A78" s="78" t="s">
        <v>277</v>
      </c>
      <c r="B78" s="78" t="s">
        <v>311</v>
      </c>
      <c r="C78" s="79">
        <f t="shared" si="2"/>
        <v>-0.01</v>
      </c>
      <c r="D78" s="80">
        <v>0</v>
      </c>
      <c r="E78" s="80">
        <v>0</v>
      </c>
      <c r="F78" s="80">
        <v>0</v>
      </c>
      <c r="G78" s="79">
        <v>0.1</v>
      </c>
      <c r="H78" s="80">
        <f t="shared" si="3"/>
        <v>0.11</v>
      </c>
      <c r="I78" s="81" t="s">
        <v>335</v>
      </c>
      <c r="J78" s="81" t="s">
        <v>335</v>
      </c>
      <c r="K78" s="81" t="s">
        <v>335</v>
      </c>
      <c r="L78" s="81" t="s">
        <v>351</v>
      </c>
      <c r="M78" s="81" t="s">
        <v>355</v>
      </c>
      <c r="N78" s="81" t="s">
        <v>355</v>
      </c>
      <c r="S78" s="81"/>
      <c r="T78" s="81"/>
      <c r="U78" s="81"/>
      <c r="V78" s="81"/>
      <c r="W78" s="81"/>
      <c r="Y78" s="76"/>
      <c r="Z78" s="76"/>
      <c r="AA78" s="76"/>
      <c r="AB78" s="76"/>
      <c r="AC78" s="76"/>
    </row>
    <row r="79" spans="1:29" x14ac:dyDescent="0.2">
      <c r="A79" s="78" t="s">
        <v>278</v>
      </c>
      <c r="B79" s="78" t="s">
        <v>311</v>
      </c>
      <c r="C79" s="79">
        <f t="shared" si="2"/>
        <v>-0.01</v>
      </c>
      <c r="D79" s="80">
        <v>0</v>
      </c>
      <c r="E79" s="80">
        <v>0</v>
      </c>
      <c r="F79" s="80">
        <v>0</v>
      </c>
      <c r="G79" s="79">
        <v>0.1</v>
      </c>
      <c r="H79" s="80">
        <f t="shared" si="3"/>
        <v>0.11</v>
      </c>
      <c r="I79" s="81" t="s">
        <v>335</v>
      </c>
      <c r="J79" s="81" t="s">
        <v>335</v>
      </c>
      <c r="K79" s="81" t="s">
        <v>335</v>
      </c>
      <c r="L79" s="81" t="s">
        <v>351</v>
      </c>
      <c r="M79" s="81" t="s">
        <v>355</v>
      </c>
      <c r="N79" s="81" t="s">
        <v>355</v>
      </c>
      <c r="S79" s="81"/>
      <c r="T79" s="81"/>
      <c r="U79" s="81"/>
      <c r="V79" s="81"/>
      <c r="W79" s="81"/>
      <c r="Y79" s="76"/>
      <c r="Z79" s="76"/>
      <c r="AA79" s="76"/>
      <c r="AB79" s="76"/>
      <c r="AC79" s="76"/>
    </row>
    <row r="80" spans="1:29" x14ac:dyDescent="0.2">
      <c r="A80" s="78" t="s">
        <v>279</v>
      </c>
      <c r="B80" s="78" t="s">
        <v>311</v>
      </c>
      <c r="C80" s="79">
        <f t="shared" si="2"/>
        <v>-0.01</v>
      </c>
      <c r="D80" s="80">
        <v>0</v>
      </c>
      <c r="E80" s="80">
        <v>0</v>
      </c>
      <c r="F80" s="80">
        <v>0</v>
      </c>
      <c r="G80" s="79">
        <v>0.1</v>
      </c>
      <c r="H80" s="80">
        <f t="shared" si="3"/>
        <v>0.11</v>
      </c>
      <c r="I80" s="81" t="s">
        <v>335</v>
      </c>
      <c r="J80" s="81" t="s">
        <v>335</v>
      </c>
      <c r="K80" s="81" t="s">
        <v>335</v>
      </c>
      <c r="L80" s="81" t="s">
        <v>351</v>
      </c>
      <c r="M80" s="81" t="s">
        <v>355</v>
      </c>
      <c r="N80" s="81" t="s">
        <v>355</v>
      </c>
      <c r="S80" s="81"/>
      <c r="T80" s="81"/>
      <c r="U80" s="81"/>
      <c r="V80" s="81"/>
      <c r="W80" s="81"/>
      <c r="Y80" s="76"/>
      <c r="Z80" s="76"/>
      <c r="AA80" s="76"/>
      <c r="AB80" s="76"/>
      <c r="AC80" s="76"/>
    </row>
    <row r="81" spans="1:29" x14ac:dyDescent="0.2">
      <c r="A81" s="78" t="s">
        <v>280</v>
      </c>
      <c r="B81" s="78" t="s">
        <v>311</v>
      </c>
      <c r="C81" s="79">
        <f t="shared" si="2"/>
        <v>-0.01</v>
      </c>
      <c r="D81" s="80">
        <v>0</v>
      </c>
      <c r="E81" s="80">
        <v>0</v>
      </c>
      <c r="F81" s="80">
        <v>0</v>
      </c>
      <c r="G81" s="79">
        <v>0.1</v>
      </c>
      <c r="H81" s="80">
        <f t="shared" si="3"/>
        <v>0.11</v>
      </c>
      <c r="I81" s="81" t="s">
        <v>335</v>
      </c>
      <c r="J81" s="81" t="s">
        <v>335</v>
      </c>
      <c r="K81" s="81" t="s">
        <v>335</v>
      </c>
      <c r="L81" s="81" t="s">
        <v>351</v>
      </c>
      <c r="M81" s="81" t="s">
        <v>355</v>
      </c>
      <c r="N81" s="81" t="s">
        <v>355</v>
      </c>
      <c r="S81" s="81"/>
      <c r="T81" s="81"/>
      <c r="U81" s="81"/>
      <c r="V81" s="81"/>
      <c r="W81" s="81"/>
      <c r="Y81" s="76"/>
      <c r="Z81" s="76"/>
      <c r="AA81" s="76"/>
      <c r="AB81" s="76"/>
      <c r="AC81" s="76"/>
    </row>
    <row r="82" spans="1:29" x14ac:dyDescent="0.2">
      <c r="A82" s="78" t="s">
        <v>281</v>
      </c>
      <c r="B82" s="78" t="s">
        <v>305</v>
      </c>
      <c r="C82" s="79">
        <f t="shared" si="2"/>
        <v>-0.01</v>
      </c>
      <c r="D82" s="80">
        <v>0</v>
      </c>
      <c r="E82" s="80">
        <v>0</v>
      </c>
      <c r="F82" s="80">
        <v>0</v>
      </c>
      <c r="G82" s="79">
        <v>500</v>
      </c>
      <c r="H82" s="80">
        <f t="shared" si="3"/>
        <v>500.01</v>
      </c>
      <c r="I82" s="81" t="s">
        <v>335</v>
      </c>
      <c r="J82" s="81" t="s">
        <v>335</v>
      </c>
      <c r="K82" s="81" t="s">
        <v>335</v>
      </c>
      <c r="L82" s="81" t="s">
        <v>335</v>
      </c>
      <c r="M82" s="81" t="s">
        <v>336</v>
      </c>
      <c r="N82" s="81" t="s">
        <v>336</v>
      </c>
      <c r="S82" s="81"/>
      <c r="T82" s="81"/>
      <c r="U82" s="81"/>
      <c r="V82" s="81"/>
      <c r="W82" s="81"/>
      <c r="Y82" s="76"/>
      <c r="Z82" s="76"/>
      <c r="AA82" s="76"/>
      <c r="AB82" s="76"/>
      <c r="AC82" s="76"/>
    </row>
    <row r="83" spans="1:29" x14ac:dyDescent="0.2">
      <c r="A83" s="78" t="s">
        <v>282</v>
      </c>
      <c r="B83" s="78" t="s">
        <v>305</v>
      </c>
      <c r="C83" s="79">
        <f t="shared" si="2"/>
        <v>-0.01</v>
      </c>
      <c r="D83" s="80">
        <v>0</v>
      </c>
      <c r="E83" s="80">
        <v>0</v>
      </c>
      <c r="F83" s="80">
        <v>0</v>
      </c>
      <c r="G83" s="79">
        <v>500</v>
      </c>
      <c r="H83" s="80">
        <f t="shared" si="3"/>
        <v>500.01</v>
      </c>
      <c r="I83" s="81" t="s">
        <v>335</v>
      </c>
      <c r="J83" s="81" t="s">
        <v>335</v>
      </c>
      <c r="K83" s="81" t="s">
        <v>335</v>
      </c>
      <c r="L83" s="81" t="s">
        <v>335</v>
      </c>
      <c r="M83" s="81" t="s">
        <v>336</v>
      </c>
      <c r="N83" s="81" t="s">
        <v>336</v>
      </c>
      <c r="S83" s="81"/>
      <c r="T83" s="81"/>
      <c r="U83" s="81"/>
      <c r="V83" s="81"/>
      <c r="W83" s="81"/>
      <c r="Y83" s="76"/>
      <c r="Z83" s="76"/>
      <c r="AA83" s="76"/>
      <c r="AB83" s="76"/>
      <c r="AC83" s="76"/>
    </row>
    <row r="84" spans="1:29" x14ac:dyDescent="0.2">
      <c r="A84" s="78" t="s">
        <v>283</v>
      </c>
      <c r="B84" s="78" t="s">
        <v>305</v>
      </c>
      <c r="C84" s="79">
        <f t="shared" si="2"/>
        <v>-0.01</v>
      </c>
      <c r="D84" s="80">
        <v>0</v>
      </c>
      <c r="E84" s="80">
        <v>0</v>
      </c>
      <c r="F84" s="80">
        <v>0</v>
      </c>
      <c r="G84" s="79">
        <v>500</v>
      </c>
      <c r="H84" s="80">
        <f t="shared" si="3"/>
        <v>500.01</v>
      </c>
      <c r="I84" s="81" t="s">
        <v>335</v>
      </c>
      <c r="J84" s="81" t="s">
        <v>335</v>
      </c>
      <c r="K84" s="81" t="s">
        <v>335</v>
      </c>
      <c r="L84" s="81" t="s">
        <v>335</v>
      </c>
      <c r="M84" s="81" t="s">
        <v>336</v>
      </c>
      <c r="N84" s="81" t="s">
        <v>336</v>
      </c>
      <c r="S84" s="81"/>
      <c r="T84" s="81"/>
      <c r="U84" s="81"/>
      <c r="V84" s="81"/>
      <c r="W84" s="81"/>
      <c r="Y84" s="76"/>
      <c r="Z84" s="76"/>
      <c r="AA84" s="76"/>
      <c r="AB84" s="76"/>
      <c r="AC84" s="76"/>
    </row>
    <row r="85" spans="1:29" x14ac:dyDescent="0.2">
      <c r="A85" s="78" t="s">
        <v>284</v>
      </c>
      <c r="B85" s="78" t="s">
        <v>305</v>
      </c>
      <c r="C85" s="79">
        <f t="shared" si="2"/>
        <v>-0.01</v>
      </c>
      <c r="D85" s="80">
        <v>0</v>
      </c>
      <c r="E85" s="80">
        <v>0</v>
      </c>
      <c r="F85" s="80">
        <v>0</v>
      </c>
      <c r="G85" s="79">
        <v>500</v>
      </c>
      <c r="H85" s="80">
        <f t="shared" si="3"/>
        <v>500.01</v>
      </c>
      <c r="I85" s="81" t="s">
        <v>335</v>
      </c>
      <c r="J85" s="81" t="s">
        <v>335</v>
      </c>
      <c r="K85" s="81" t="s">
        <v>335</v>
      </c>
      <c r="L85" s="81" t="s">
        <v>335</v>
      </c>
      <c r="M85" s="81" t="s">
        <v>336</v>
      </c>
      <c r="N85" s="81" t="s">
        <v>336</v>
      </c>
      <c r="S85" s="81"/>
      <c r="T85" s="81"/>
      <c r="U85" s="81"/>
      <c r="V85" s="81"/>
      <c r="W85" s="81"/>
      <c r="Y85" s="76"/>
      <c r="Z85" s="76"/>
      <c r="AA85" s="76"/>
      <c r="AB85" s="76"/>
      <c r="AC85" s="76"/>
    </row>
    <row r="86" spans="1:29" x14ac:dyDescent="0.2">
      <c r="A86" s="78" t="s">
        <v>285</v>
      </c>
      <c r="B86" s="78" t="s">
        <v>305</v>
      </c>
      <c r="C86" s="79">
        <f t="shared" si="2"/>
        <v>-0.01</v>
      </c>
      <c r="D86" s="80">
        <v>0</v>
      </c>
      <c r="E86" s="80">
        <v>0</v>
      </c>
      <c r="F86" s="80">
        <v>0</v>
      </c>
      <c r="G86" s="79">
        <v>500</v>
      </c>
      <c r="H86" s="80">
        <f t="shared" si="3"/>
        <v>500.01</v>
      </c>
      <c r="I86" s="81" t="s">
        <v>335</v>
      </c>
      <c r="J86" s="81" t="s">
        <v>335</v>
      </c>
      <c r="K86" s="81" t="s">
        <v>335</v>
      </c>
      <c r="L86" s="81" t="s">
        <v>335</v>
      </c>
      <c r="M86" s="81" t="s">
        <v>336</v>
      </c>
      <c r="N86" s="81" t="s">
        <v>336</v>
      </c>
      <c r="S86" s="81"/>
      <c r="T86" s="81"/>
      <c r="U86" s="81"/>
      <c r="V86" s="81"/>
      <c r="W86" s="81"/>
      <c r="Y86" s="76"/>
      <c r="Z86" s="76"/>
      <c r="AA86" s="76"/>
      <c r="AB86" s="76"/>
      <c r="AC86" s="76"/>
    </row>
    <row r="87" spans="1:29" x14ac:dyDescent="0.2">
      <c r="A87" s="78" t="s">
        <v>286</v>
      </c>
      <c r="B87" s="78" t="s">
        <v>305</v>
      </c>
      <c r="C87" s="79">
        <f t="shared" si="2"/>
        <v>-0.01</v>
      </c>
      <c r="D87" s="80">
        <v>0</v>
      </c>
      <c r="E87" s="80">
        <v>0</v>
      </c>
      <c r="F87" s="80">
        <v>0</v>
      </c>
      <c r="G87" s="79">
        <v>500</v>
      </c>
      <c r="H87" s="80">
        <f t="shared" si="3"/>
        <v>500.01</v>
      </c>
      <c r="I87" s="81" t="s">
        <v>335</v>
      </c>
      <c r="J87" s="81" t="s">
        <v>335</v>
      </c>
      <c r="K87" s="81" t="s">
        <v>335</v>
      </c>
      <c r="L87" s="81" t="s">
        <v>335</v>
      </c>
      <c r="M87" s="81" t="s">
        <v>336</v>
      </c>
      <c r="N87" s="81" t="s">
        <v>336</v>
      </c>
      <c r="S87" s="81"/>
      <c r="T87" s="81"/>
      <c r="U87" s="81"/>
      <c r="V87" s="81"/>
      <c r="W87" s="81"/>
      <c r="Y87" s="76"/>
      <c r="Z87" s="76"/>
      <c r="AA87" s="76"/>
      <c r="AB87" s="76"/>
      <c r="AC87" s="76"/>
    </row>
    <row r="88" spans="1:29" x14ac:dyDescent="0.2">
      <c r="A88" s="78" t="s">
        <v>287</v>
      </c>
      <c r="B88" s="78" t="s">
        <v>305</v>
      </c>
      <c r="C88" s="79">
        <f t="shared" si="2"/>
        <v>-0.01</v>
      </c>
      <c r="D88" s="80">
        <v>0</v>
      </c>
      <c r="E88" s="80">
        <v>0</v>
      </c>
      <c r="F88" s="80">
        <v>0</v>
      </c>
      <c r="G88" s="79">
        <v>500</v>
      </c>
      <c r="H88" s="80">
        <f t="shared" si="3"/>
        <v>500.01</v>
      </c>
      <c r="I88" s="81" t="s">
        <v>335</v>
      </c>
      <c r="J88" s="81" t="s">
        <v>335</v>
      </c>
      <c r="K88" s="81" t="s">
        <v>335</v>
      </c>
      <c r="L88" s="81" t="s">
        <v>335</v>
      </c>
      <c r="M88" s="81" t="s">
        <v>336</v>
      </c>
      <c r="N88" s="81" t="s">
        <v>336</v>
      </c>
      <c r="S88" s="81"/>
      <c r="T88" s="81"/>
      <c r="U88" s="81"/>
      <c r="V88" s="81"/>
      <c r="W88" s="81"/>
      <c r="Y88" s="76"/>
      <c r="Z88" s="76"/>
      <c r="AA88" s="76"/>
      <c r="AB88" s="76"/>
      <c r="AC88" s="76"/>
    </row>
    <row r="89" spans="1:29" x14ac:dyDescent="0.2">
      <c r="A89" s="78" t="s">
        <v>288</v>
      </c>
      <c r="B89" s="78" t="s">
        <v>305</v>
      </c>
      <c r="C89" s="79">
        <f t="shared" si="2"/>
        <v>-0.01</v>
      </c>
      <c r="D89" s="80">
        <v>0</v>
      </c>
      <c r="E89" s="80">
        <v>0</v>
      </c>
      <c r="F89" s="80">
        <v>0</v>
      </c>
      <c r="G89" s="79">
        <v>500</v>
      </c>
      <c r="H89" s="80">
        <f t="shared" si="3"/>
        <v>500.01</v>
      </c>
      <c r="I89" s="81" t="s">
        <v>335</v>
      </c>
      <c r="J89" s="81" t="s">
        <v>335</v>
      </c>
      <c r="K89" s="81" t="s">
        <v>335</v>
      </c>
      <c r="L89" s="81" t="s">
        <v>335</v>
      </c>
      <c r="M89" s="81" t="s">
        <v>336</v>
      </c>
      <c r="N89" s="81" t="s">
        <v>336</v>
      </c>
      <c r="S89" s="81"/>
      <c r="T89" s="81"/>
      <c r="U89" s="81"/>
      <c r="V89" s="81"/>
      <c r="W89" s="81"/>
      <c r="Y89" s="76"/>
      <c r="Z89" s="76"/>
      <c r="AA89" s="76"/>
      <c r="AB89" s="76"/>
      <c r="AC89" s="76"/>
    </row>
    <row r="90" spans="1:29" x14ac:dyDescent="0.2">
      <c r="A90" s="78" t="s">
        <v>281</v>
      </c>
      <c r="B90" s="78" t="s">
        <v>311</v>
      </c>
      <c r="C90" s="79">
        <f t="shared" si="2"/>
        <v>-0.01</v>
      </c>
      <c r="D90" s="80">
        <v>0</v>
      </c>
      <c r="E90" s="80">
        <v>0</v>
      </c>
      <c r="F90" s="80">
        <v>0</v>
      </c>
      <c r="G90" s="79">
        <v>0.1</v>
      </c>
      <c r="H90" s="80">
        <f t="shared" si="3"/>
        <v>0.11</v>
      </c>
      <c r="I90" s="81" t="s">
        <v>335</v>
      </c>
      <c r="J90" s="81" t="s">
        <v>335</v>
      </c>
      <c r="K90" s="81" t="s">
        <v>335</v>
      </c>
      <c r="L90" s="81" t="s">
        <v>351</v>
      </c>
      <c r="M90" s="81" t="s">
        <v>355</v>
      </c>
      <c r="N90" s="81" t="s">
        <v>355</v>
      </c>
      <c r="S90" s="81"/>
      <c r="T90" s="81"/>
      <c r="U90" s="81"/>
      <c r="V90" s="81"/>
      <c r="W90" s="81"/>
      <c r="Y90" s="76"/>
      <c r="Z90" s="76"/>
      <c r="AA90" s="76"/>
      <c r="AB90" s="76"/>
      <c r="AC90" s="76"/>
    </row>
    <row r="91" spans="1:29" x14ac:dyDescent="0.2">
      <c r="A91" s="78" t="s">
        <v>282</v>
      </c>
      <c r="B91" s="78" t="s">
        <v>311</v>
      </c>
      <c r="C91" s="79">
        <f t="shared" si="2"/>
        <v>-0.01</v>
      </c>
      <c r="D91" s="80">
        <v>0</v>
      </c>
      <c r="E91" s="80">
        <v>0</v>
      </c>
      <c r="F91" s="80">
        <v>0</v>
      </c>
      <c r="G91" s="79">
        <v>0.1</v>
      </c>
      <c r="H91" s="80">
        <f t="shared" si="3"/>
        <v>0.11</v>
      </c>
      <c r="I91" s="81" t="s">
        <v>335</v>
      </c>
      <c r="J91" s="81" t="s">
        <v>335</v>
      </c>
      <c r="K91" s="81" t="s">
        <v>335</v>
      </c>
      <c r="L91" s="81" t="s">
        <v>351</v>
      </c>
      <c r="M91" s="81" t="s">
        <v>355</v>
      </c>
      <c r="N91" s="81" t="s">
        <v>355</v>
      </c>
      <c r="S91" s="81"/>
      <c r="T91" s="81"/>
      <c r="U91" s="81"/>
      <c r="V91" s="81"/>
      <c r="W91" s="81"/>
      <c r="Y91" s="76"/>
      <c r="Z91" s="76"/>
      <c r="AA91" s="76"/>
      <c r="AB91" s="76"/>
      <c r="AC91" s="76"/>
    </row>
    <row r="92" spans="1:29" x14ac:dyDescent="0.2">
      <c r="A92" s="78" t="s">
        <v>283</v>
      </c>
      <c r="B92" s="78" t="s">
        <v>311</v>
      </c>
      <c r="C92" s="79">
        <f t="shared" si="2"/>
        <v>-0.01</v>
      </c>
      <c r="D92" s="80">
        <v>0</v>
      </c>
      <c r="E92" s="80">
        <v>0</v>
      </c>
      <c r="F92" s="80">
        <v>0</v>
      </c>
      <c r="G92" s="79">
        <v>0.1</v>
      </c>
      <c r="H92" s="80">
        <f t="shared" si="3"/>
        <v>0.11</v>
      </c>
      <c r="I92" s="81" t="s">
        <v>335</v>
      </c>
      <c r="J92" s="81" t="s">
        <v>335</v>
      </c>
      <c r="K92" s="81" t="s">
        <v>335</v>
      </c>
      <c r="L92" s="81" t="s">
        <v>351</v>
      </c>
      <c r="M92" s="81" t="s">
        <v>355</v>
      </c>
      <c r="N92" s="81" t="s">
        <v>355</v>
      </c>
      <c r="S92" s="81"/>
      <c r="T92" s="81"/>
      <c r="U92" s="81"/>
      <c r="V92" s="81"/>
      <c r="W92" s="81"/>
      <c r="Y92" s="76"/>
      <c r="Z92" s="76"/>
      <c r="AA92" s="76"/>
      <c r="AB92" s="76"/>
      <c r="AC92" s="76"/>
    </row>
    <row r="93" spans="1:29" x14ac:dyDescent="0.2">
      <c r="A93" s="78" t="s">
        <v>284</v>
      </c>
      <c r="B93" s="78" t="s">
        <v>311</v>
      </c>
      <c r="C93" s="79">
        <f t="shared" si="2"/>
        <v>-0.01</v>
      </c>
      <c r="D93" s="80">
        <v>0</v>
      </c>
      <c r="E93" s="80">
        <v>0</v>
      </c>
      <c r="F93" s="80">
        <v>0</v>
      </c>
      <c r="G93" s="79">
        <v>0.1</v>
      </c>
      <c r="H93" s="80">
        <f t="shared" si="3"/>
        <v>0.11</v>
      </c>
      <c r="I93" s="81" t="s">
        <v>335</v>
      </c>
      <c r="J93" s="81" t="s">
        <v>335</v>
      </c>
      <c r="K93" s="81" t="s">
        <v>335</v>
      </c>
      <c r="L93" s="81" t="s">
        <v>351</v>
      </c>
      <c r="M93" s="81" t="s">
        <v>355</v>
      </c>
      <c r="N93" s="81" t="s">
        <v>355</v>
      </c>
      <c r="S93" s="81"/>
      <c r="T93" s="81"/>
      <c r="U93" s="81"/>
      <c r="V93" s="81"/>
      <c r="W93" s="81"/>
      <c r="Y93" s="76"/>
      <c r="Z93" s="76"/>
      <c r="AA93" s="76"/>
      <c r="AB93" s="76"/>
      <c r="AC93" s="76"/>
    </row>
    <row r="94" spans="1:29" x14ac:dyDescent="0.2">
      <c r="A94" s="78" t="s">
        <v>285</v>
      </c>
      <c r="B94" s="78" t="s">
        <v>311</v>
      </c>
      <c r="C94" s="79">
        <f t="shared" si="2"/>
        <v>-0.01</v>
      </c>
      <c r="D94" s="80">
        <v>0</v>
      </c>
      <c r="E94" s="80">
        <v>0</v>
      </c>
      <c r="F94" s="80">
        <v>0</v>
      </c>
      <c r="G94" s="79">
        <v>0.1</v>
      </c>
      <c r="H94" s="80">
        <f t="shared" si="3"/>
        <v>0.11</v>
      </c>
      <c r="I94" s="81" t="s">
        <v>335</v>
      </c>
      <c r="J94" s="81" t="s">
        <v>335</v>
      </c>
      <c r="K94" s="81" t="s">
        <v>335</v>
      </c>
      <c r="L94" s="81" t="s">
        <v>351</v>
      </c>
      <c r="M94" s="81" t="s">
        <v>355</v>
      </c>
      <c r="N94" s="81" t="s">
        <v>355</v>
      </c>
      <c r="S94" s="81"/>
      <c r="T94" s="81"/>
      <c r="U94" s="81"/>
      <c r="V94" s="81"/>
      <c r="W94" s="81"/>
      <c r="Y94" s="76"/>
      <c r="Z94" s="76"/>
      <c r="AA94" s="76"/>
      <c r="AB94" s="76"/>
      <c r="AC94" s="76"/>
    </row>
    <row r="95" spans="1:29" x14ac:dyDescent="0.2">
      <c r="A95" s="78" t="s">
        <v>286</v>
      </c>
      <c r="B95" s="78" t="s">
        <v>311</v>
      </c>
      <c r="C95" s="79">
        <f t="shared" si="2"/>
        <v>-0.01</v>
      </c>
      <c r="D95" s="80">
        <v>0</v>
      </c>
      <c r="E95" s="80">
        <v>0</v>
      </c>
      <c r="F95" s="80">
        <v>0</v>
      </c>
      <c r="G95" s="79">
        <v>0.1</v>
      </c>
      <c r="H95" s="80">
        <f t="shared" si="3"/>
        <v>0.11</v>
      </c>
      <c r="I95" s="81" t="s">
        <v>335</v>
      </c>
      <c r="J95" s="81" t="s">
        <v>335</v>
      </c>
      <c r="K95" s="81" t="s">
        <v>335</v>
      </c>
      <c r="L95" s="81" t="s">
        <v>351</v>
      </c>
      <c r="M95" s="81" t="s">
        <v>355</v>
      </c>
      <c r="N95" s="81" t="s">
        <v>355</v>
      </c>
      <c r="S95" s="81"/>
      <c r="T95" s="81"/>
      <c r="U95" s="81"/>
      <c r="V95" s="81"/>
      <c r="W95" s="81"/>
      <c r="Y95" s="76"/>
      <c r="Z95" s="76"/>
      <c r="AA95" s="76"/>
      <c r="AB95" s="76"/>
      <c r="AC95" s="76"/>
    </row>
    <row r="96" spans="1:29" x14ac:dyDescent="0.2">
      <c r="A96" s="78" t="s">
        <v>287</v>
      </c>
      <c r="B96" s="78" t="s">
        <v>311</v>
      </c>
      <c r="C96" s="79">
        <f t="shared" si="2"/>
        <v>-0.01</v>
      </c>
      <c r="D96" s="80">
        <v>0</v>
      </c>
      <c r="E96" s="80">
        <v>0</v>
      </c>
      <c r="F96" s="80">
        <v>0</v>
      </c>
      <c r="G96" s="79">
        <v>0.1</v>
      </c>
      <c r="H96" s="80">
        <f t="shared" si="3"/>
        <v>0.11</v>
      </c>
      <c r="I96" s="81" t="s">
        <v>335</v>
      </c>
      <c r="J96" s="81" t="s">
        <v>335</v>
      </c>
      <c r="K96" s="81" t="s">
        <v>335</v>
      </c>
      <c r="L96" s="81" t="s">
        <v>351</v>
      </c>
      <c r="M96" s="81" t="s">
        <v>355</v>
      </c>
      <c r="N96" s="81" t="s">
        <v>355</v>
      </c>
      <c r="S96" s="81"/>
      <c r="T96" s="81"/>
      <c r="U96" s="81"/>
      <c r="V96" s="81"/>
      <c r="W96" s="81"/>
      <c r="Y96" s="76"/>
      <c r="Z96" s="76"/>
      <c r="AA96" s="76"/>
      <c r="AB96" s="76"/>
      <c r="AC96" s="76"/>
    </row>
    <row r="97" spans="1:32" x14ac:dyDescent="0.2">
      <c r="A97" s="78" t="s">
        <v>288</v>
      </c>
      <c r="B97" s="78" t="s">
        <v>311</v>
      </c>
      <c r="C97" s="79">
        <f t="shared" si="2"/>
        <v>-0.01</v>
      </c>
      <c r="D97" s="80">
        <v>0</v>
      </c>
      <c r="E97" s="80">
        <v>0</v>
      </c>
      <c r="F97" s="80">
        <v>0</v>
      </c>
      <c r="G97" s="79">
        <v>0.1</v>
      </c>
      <c r="H97" s="80">
        <f t="shared" si="3"/>
        <v>0.11</v>
      </c>
      <c r="I97" s="81" t="s">
        <v>335</v>
      </c>
      <c r="J97" s="81" t="s">
        <v>335</v>
      </c>
      <c r="K97" s="81" t="s">
        <v>335</v>
      </c>
      <c r="L97" s="81" t="s">
        <v>351</v>
      </c>
      <c r="M97" s="81" t="s">
        <v>355</v>
      </c>
      <c r="N97" s="81" t="s">
        <v>355</v>
      </c>
      <c r="S97" s="81"/>
      <c r="T97" s="81"/>
      <c r="U97" s="81"/>
      <c r="V97" s="81"/>
      <c r="W97" s="81"/>
      <c r="Y97" s="76"/>
      <c r="Z97" s="76"/>
      <c r="AA97" s="76"/>
      <c r="AB97" s="76"/>
      <c r="AC97" s="76"/>
    </row>
    <row r="98" spans="1:32" x14ac:dyDescent="0.2">
      <c r="A98" s="78" t="s">
        <v>289</v>
      </c>
      <c r="B98" s="78" t="s">
        <v>305</v>
      </c>
      <c r="C98" s="79">
        <f t="shared" si="2"/>
        <v>-0.01</v>
      </c>
      <c r="D98" s="80">
        <v>0</v>
      </c>
      <c r="E98" s="80">
        <v>0</v>
      </c>
      <c r="F98" s="80">
        <v>0</v>
      </c>
      <c r="G98" s="79">
        <v>500</v>
      </c>
      <c r="H98" s="80">
        <f t="shared" si="3"/>
        <v>500.01</v>
      </c>
      <c r="I98" s="81" t="s">
        <v>335</v>
      </c>
      <c r="J98" s="81" t="s">
        <v>335</v>
      </c>
      <c r="K98" s="81" t="s">
        <v>335</v>
      </c>
      <c r="L98" s="81" t="s">
        <v>335</v>
      </c>
      <c r="M98" s="81" t="s">
        <v>336</v>
      </c>
      <c r="N98" s="81" t="s">
        <v>336</v>
      </c>
      <c r="S98" s="81"/>
      <c r="T98" s="81"/>
      <c r="U98" s="81"/>
      <c r="V98" s="81"/>
      <c r="W98" s="81"/>
      <c r="Y98" s="76"/>
      <c r="Z98" s="76"/>
      <c r="AA98" s="76"/>
      <c r="AB98" s="76"/>
      <c r="AC98" s="76"/>
    </row>
    <row r="99" spans="1:32" x14ac:dyDescent="0.2">
      <c r="A99" s="78" t="s">
        <v>290</v>
      </c>
      <c r="B99" s="78" t="s">
        <v>305</v>
      </c>
      <c r="C99" s="79">
        <f t="shared" si="2"/>
        <v>-0.01</v>
      </c>
      <c r="D99" s="80">
        <v>0</v>
      </c>
      <c r="E99" s="80">
        <v>0</v>
      </c>
      <c r="F99" s="80">
        <v>0</v>
      </c>
      <c r="G99" s="79">
        <v>500</v>
      </c>
      <c r="H99" s="80">
        <f t="shared" si="3"/>
        <v>500.01</v>
      </c>
      <c r="I99" s="81" t="s">
        <v>335</v>
      </c>
      <c r="J99" s="81" t="s">
        <v>335</v>
      </c>
      <c r="K99" s="81" t="s">
        <v>335</v>
      </c>
      <c r="L99" s="81" t="s">
        <v>335</v>
      </c>
      <c r="M99" s="81" t="s">
        <v>336</v>
      </c>
      <c r="N99" s="81" t="s">
        <v>336</v>
      </c>
      <c r="S99" s="81"/>
      <c r="T99" s="81"/>
      <c r="U99" s="81"/>
      <c r="V99" s="81"/>
      <c r="W99" s="81"/>
      <c r="Y99" s="76"/>
      <c r="Z99" s="76"/>
      <c r="AA99" s="76"/>
      <c r="AB99" s="76"/>
      <c r="AC99" s="76"/>
    </row>
    <row r="100" spans="1:32" x14ac:dyDescent="0.2">
      <c r="A100" s="78" t="s">
        <v>291</v>
      </c>
      <c r="B100" s="78" t="s">
        <v>305</v>
      </c>
      <c r="C100" s="79">
        <f t="shared" si="2"/>
        <v>-0.01</v>
      </c>
      <c r="D100" s="80">
        <v>0</v>
      </c>
      <c r="E100" s="80">
        <v>0</v>
      </c>
      <c r="F100" s="80">
        <v>0</v>
      </c>
      <c r="G100" s="79">
        <v>500</v>
      </c>
      <c r="H100" s="80">
        <f t="shared" si="3"/>
        <v>500.01</v>
      </c>
      <c r="I100" s="81" t="s">
        <v>335</v>
      </c>
      <c r="J100" s="81" t="s">
        <v>335</v>
      </c>
      <c r="K100" s="81" t="s">
        <v>335</v>
      </c>
      <c r="L100" s="81" t="s">
        <v>335</v>
      </c>
      <c r="M100" s="81" t="s">
        <v>336</v>
      </c>
      <c r="N100" s="81" t="s">
        <v>336</v>
      </c>
      <c r="S100" s="81"/>
      <c r="T100" s="81"/>
      <c r="U100" s="81"/>
      <c r="V100" s="81"/>
      <c r="W100" s="81"/>
      <c r="Y100" s="76"/>
      <c r="Z100" s="76"/>
      <c r="AA100" s="76"/>
      <c r="AB100" s="76"/>
      <c r="AC100" s="76"/>
    </row>
    <row r="101" spans="1:32" x14ac:dyDescent="0.2">
      <c r="A101" s="78" t="s">
        <v>292</v>
      </c>
      <c r="B101" s="78" t="s">
        <v>305</v>
      </c>
      <c r="C101" s="79">
        <f t="shared" si="2"/>
        <v>-0.01</v>
      </c>
      <c r="D101" s="80">
        <v>0</v>
      </c>
      <c r="E101" s="80">
        <v>0</v>
      </c>
      <c r="F101" s="80">
        <v>0</v>
      </c>
      <c r="G101" s="79">
        <v>500</v>
      </c>
      <c r="H101" s="80">
        <f t="shared" si="3"/>
        <v>500.01</v>
      </c>
      <c r="I101" s="81" t="s">
        <v>335</v>
      </c>
      <c r="J101" s="81" t="s">
        <v>335</v>
      </c>
      <c r="K101" s="81" t="s">
        <v>335</v>
      </c>
      <c r="L101" s="81" t="s">
        <v>335</v>
      </c>
      <c r="M101" s="81" t="s">
        <v>336</v>
      </c>
      <c r="N101" s="81" t="s">
        <v>336</v>
      </c>
      <c r="S101" s="81"/>
      <c r="T101" s="81"/>
      <c r="U101" s="81"/>
      <c r="V101" s="81"/>
      <c r="W101" s="81"/>
      <c r="Y101" s="76"/>
      <c r="Z101" s="76"/>
      <c r="AA101" s="76"/>
      <c r="AB101" s="76"/>
      <c r="AC101" s="76"/>
    </row>
    <row r="102" spans="1:32" x14ac:dyDescent="0.2">
      <c r="A102" s="78" t="s">
        <v>293</v>
      </c>
      <c r="B102" s="78" t="s">
        <v>305</v>
      </c>
      <c r="C102" s="79">
        <f t="shared" si="2"/>
        <v>-0.01</v>
      </c>
      <c r="D102" s="80">
        <v>0</v>
      </c>
      <c r="E102" s="80">
        <v>0</v>
      </c>
      <c r="F102" s="80">
        <v>0</v>
      </c>
      <c r="G102" s="79">
        <v>500</v>
      </c>
      <c r="H102" s="80">
        <f t="shared" si="3"/>
        <v>500.01</v>
      </c>
      <c r="I102" s="81" t="s">
        <v>335</v>
      </c>
      <c r="J102" s="81" t="s">
        <v>335</v>
      </c>
      <c r="K102" s="81" t="s">
        <v>335</v>
      </c>
      <c r="L102" s="81" t="s">
        <v>335</v>
      </c>
      <c r="M102" s="81" t="s">
        <v>336</v>
      </c>
      <c r="N102" s="81" t="s">
        <v>336</v>
      </c>
      <c r="S102" s="81"/>
      <c r="T102" s="81"/>
      <c r="U102" s="81"/>
      <c r="V102" s="81"/>
      <c r="W102" s="81"/>
      <c r="Y102" s="76"/>
      <c r="Z102" s="76"/>
      <c r="AA102" s="76"/>
      <c r="AB102" s="76"/>
      <c r="AC102" s="76"/>
    </row>
    <row r="103" spans="1:32" x14ac:dyDescent="0.2">
      <c r="A103" s="78" t="s">
        <v>294</v>
      </c>
      <c r="B103" s="78" t="s">
        <v>305</v>
      </c>
      <c r="C103" s="79">
        <f t="shared" si="2"/>
        <v>-0.01</v>
      </c>
      <c r="D103" s="80">
        <v>0</v>
      </c>
      <c r="E103" s="80">
        <v>0</v>
      </c>
      <c r="F103" s="80">
        <v>0</v>
      </c>
      <c r="G103" s="79">
        <v>500</v>
      </c>
      <c r="H103" s="80">
        <f t="shared" si="3"/>
        <v>500.01</v>
      </c>
      <c r="I103" s="81" t="s">
        <v>335</v>
      </c>
      <c r="J103" s="81" t="s">
        <v>335</v>
      </c>
      <c r="K103" s="81" t="s">
        <v>335</v>
      </c>
      <c r="L103" s="81" t="s">
        <v>335</v>
      </c>
      <c r="M103" s="81" t="s">
        <v>336</v>
      </c>
      <c r="N103" s="81" t="s">
        <v>336</v>
      </c>
      <c r="S103" s="81"/>
      <c r="T103" s="81"/>
      <c r="U103" s="81"/>
      <c r="V103" s="81"/>
      <c r="W103" s="81"/>
      <c r="Y103" s="76"/>
      <c r="Z103" s="76"/>
      <c r="AA103" s="76"/>
      <c r="AB103" s="76"/>
      <c r="AC103" s="76"/>
    </row>
    <row r="104" spans="1:32" x14ac:dyDescent="0.2">
      <c r="A104" s="78" t="s">
        <v>295</v>
      </c>
      <c r="B104" s="78" t="s">
        <v>305</v>
      </c>
      <c r="C104" s="79">
        <f t="shared" si="2"/>
        <v>-0.01</v>
      </c>
      <c r="D104" s="80">
        <v>0</v>
      </c>
      <c r="E104" s="80">
        <v>0</v>
      </c>
      <c r="F104" s="80">
        <v>0</v>
      </c>
      <c r="G104" s="79">
        <v>500</v>
      </c>
      <c r="H104" s="80">
        <f t="shared" si="3"/>
        <v>500.01</v>
      </c>
      <c r="I104" s="81" t="s">
        <v>335</v>
      </c>
      <c r="J104" s="81" t="s">
        <v>335</v>
      </c>
      <c r="K104" s="81" t="s">
        <v>335</v>
      </c>
      <c r="L104" s="81" t="s">
        <v>335</v>
      </c>
      <c r="M104" s="81" t="s">
        <v>336</v>
      </c>
      <c r="N104" s="81" t="s">
        <v>336</v>
      </c>
      <c r="S104" s="81"/>
      <c r="T104" s="81"/>
      <c r="U104" s="81"/>
      <c r="V104" s="81"/>
      <c r="W104" s="81"/>
      <c r="Y104" s="76"/>
      <c r="Z104" s="76"/>
      <c r="AA104" s="76"/>
      <c r="AB104" s="76"/>
      <c r="AC104" s="76"/>
    </row>
    <row r="105" spans="1:32" x14ac:dyDescent="0.2">
      <c r="A105" s="78" t="s">
        <v>296</v>
      </c>
      <c r="B105" s="78" t="s">
        <v>305</v>
      </c>
      <c r="C105" s="79">
        <f t="shared" si="2"/>
        <v>-0.01</v>
      </c>
      <c r="D105" s="80">
        <v>0</v>
      </c>
      <c r="E105" s="80">
        <v>0</v>
      </c>
      <c r="F105" s="80">
        <v>0</v>
      </c>
      <c r="G105" s="79">
        <v>500</v>
      </c>
      <c r="H105" s="80">
        <f t="shared" si="3"/>
        <v>500.01</v>
      </c>
      <c r="I105" s="81" t="s">
        <v>335</v>
      </c>
      <c r="J105" s="81" t="s">
        <v>335</v>
      </c>
      <c r="K105" s="81" t="s">
        <v>335</v>
      </c>
      <c r="L105" s="81" t="s">
        <v>335</v>
      </c>
      <c r="M105" s="81" t="s">
        <v>336</v>
      </c>
      <c r="N105" s="81" t="s">
        <v>336</v>
      </c>
      <c r="S105" s="81"/>
      <c r="T105" s="81"/>
      <c r="U105" s="81"/>
      <c r="V105" s="81"/>
      <c r="W105" s="81"/>
      <c r="Y105" s="76"/>
      <c r="Z105" s="76"/>
      <c r="AA105" s="76"/>
      <c r="AB105" s="76"/>
      <c r="AC105" s="76"/>
    </row>
    <row r="106" spans="1:32" x14ac:dyDescent="0.2">
      <c r="A106" s="78" t="s">
        <v>247</v>
      </c>
      <c r="B106" s="78" t="s">
        <v>20</v>
      </c>
      <c r="C106" s="79">
        <f t="shared" si="2"/>
        <v>6.0000000000000005E-2</v>
      </c>
      <c r="D106" s="79">
        <v>7.0000000000000007E-2</v>
      </c>
      <c r="E106" s="79">
        <v>0.105</v>
      </c>
      <c r="F106" s="79">
        <v>0.14000000000000001</v>
      </c>
      <c r="G106" s="79">
        <v>0.35</v>
      </c>
      <c r="H106" s="80">
        <f t="shared" si="3"/>
        <v>0.36</v>
      </c>
      <c r="I106" s="81" t="s">
        <v>371</v>
      </c>
      <c r="J106" s="81" t="s">
        <v>371</v>
      </c>
      <c r="K106" s="81" t="s">
        <v>371</v>
      </c>
      <c r="L106" s="81" t="s">
        <v>335</v>
      </c>
      <c r="M106" s="81" t="s">
        <v>372</v>
      </c>
      <c r="N106" s="81" t="s">
        <v>372</v>
      </c>
      <c r="S106" s="81"/>
      <c r="T106" s="81"/>
      <c r="U106" s="81"/>
      <c r="V106" s="81"/>
      <c r="W106" s="81"/>
      <c r="Y106" s="76"/>
      <c r="Z106" s="76"/>
      <c r="AA106" s="76"/>
      <c r="AB106" s="76"/>
      <c r="AC106" s="76"/>
      <c r="AE106" s="77"/>
      <c r="AF106" s="77"/>
    </row>
    <row r="107" spans="1:32" x14ac:dyDescent="0.2">
      <c r="A107" s="78" t="s">
        <v>256</v>
      </c>
      <c r="B107" s="78" t="s">
        <v>20</v>
      </c>
      <c r="C107" s="79">
        <f t="shared" si="2"/>
        <v>6.0000000000000005E-2</v>
      </c>
      <c r="D107" s="79">
        <v>7.0000000000000007E-2</v>
      </c>
      <c r="E107" s="79">
        <v>0.105</v>
      </c>
      <c r="F107" s="79">
        <v>0.14000000000000001</v>
      </c>
      <c r="G107" s="79">
        <v>0.35</v>
      </c>
      <c r="H107" s="80">
        <f t="shared" si="3"/>
        <v>0.36</v>
      </c>
      <c r="I107" s="81" t="s">
        <v>371</v>
      </c>
      <c r="J107" s="81" t="s">
        <v>371</v>
      </c>
      <c r="K107" s="81" t="s">
        <v>371</v>
      </c>
      <c r="L107" s="81" t="s">
        <v>335</v>
      </c>
      <c r="M107" s="81" t="s">
        <v>372</v>
      </c>
      <c r="N107" s="81" t="s">
        <v>372</v>
      </c>
      <c r="S107" s="81"/>
      <c r="T107" s="81"/>
      <c r="U107" s="81"/>
      <c r="V107" s="81"/>
      <c r="W107" s="81"/>
      <c r="Y107" s="76"/>
      <c r="Z107" s="76"/>
      <c r="AA107" s="76"/>
      <c r="AB107" s="76"/>
      <c r="AC107" s="76"/>
      <c r="AE107" s="77"/>
      <c r="AF107" s="77"/>
    </row>
    <row r="108" spans="1:32" x14ac:dyDescent="0.2">
      <c r="A108" s="78" t="s">
        <v>264</v>
      </c>
      <c r="B108" s="78" t="s">
        <v>20</v>
      </c>
      <c r="C108" s="79">
        <f t="shared" si="2"/>
        <v>6.0000000000000005E-2</v>
      </c>
      <c r="D108" s="79">
        <v>7.0000000000000007E-2</v>
      </c>
      <c r="E108" s="79">
        <v>0.105</v>
      </c>
      <c r="F108" s="79">
        <v>0.14000000000000001</v>
      </c>
      <c r="G108" s="79">
        <v>0.35</v>
      </c>
      <c r="H108" s="80">
        <f t="shared" si="3"/>
        <v>0.36</v>
      </c>
      <c r="I108" s="81" t="s">
        <v>371</v>
      </c>
      <c r="J108" s="81" t="s">
        <v>371</v>
      </c>
      <c r="K108" s="81" t="s">
        <v>371</v>
      </c>
      <c r="L108" s="81" t="s">
        <v>335</v>
      </c>
      <c r="M108" s="81" t="s">
        <v>372</v>
      </c>
      <c r="N108" s="81" t="s">
        <v>372</v>
      </c>
      <c r="S108" s="81"/>
      <c r="T108" s="81"/>
      <c r="U108" s="81"/>
      <c r="V108" s="81"/>
      <c r="W108" s="81"/>
      <c r="Y108" s="76"/>
      <c r="Z108" s="76"/>
      <c r="AA108" s="76"/>
      <c r="AB108" s="76"/>
      <c r="AC108" s="76"/>
      <c r="AE108" s="77"/>
      <c r="AF108" s="77"/>
    </row>
    <row r="109" spans="1:32" x14ac:dyDescent="0.2">
      <c r="A109" s="78" t="s">
        <v>265</v>
      </c>
      <c r="B109" s="78" t="s">
        <v>20</v>
      </c>
      <c r="C109" s="79">
        <f t="shared" si="2"/>
        <v>6.0000000000000005E-2</v>
      </c>
      <c r="D109" s="79">
        <v>7.0000000000000007E-2</v>
      </c>
      <c r="E109" s="79">
        <v>0.105</v>
      </c>
      <c r="F109" s="79">
        <v>0.14000000000000001</v>
      </c>
      <c r="G109" s="79">
        <v>0.35</v>
      </c>
      <c r="H109" s="80">
        <f t="shared" si="3"/>
        <v>0.36</v>
      </c>
      <c r="I109" s="81" t="s">
        <v>371</v>
      </c>
      <c r="J109" s="81" t="s">
        <v>371</v>
      </c>
      <c r="K109" s="81" t="s">
        <v>371</v>
      </c>
      <c r="L109" s="81" t="s">
        <v>335</v>
      </c>
      <c r="M109" s="81" t="s">
        <v>372</v>
      </c>
      <c r="N109" s="81" t="s">
        <v>372</v>
      </c>
      <c r="S109" s="81"/>
      <c r="T109" s="81"/>
      <c r="U109" s="81"/>
      <c r="V109" s="81"/>
      <c r="W109" s="81"/>
      <c r="Y109" s="76"/>
      <c r="Z109" s="76"/>
      <c r="AA109" s="76"/>
      <c r="AB109" s="76"/>
      <c r="AC109" s="76"/>
      <c r="AE109" s="77"/>
      <c r="AF109" s="77"/>
    </row>
    <row r="110" spans="1:32" x14ac:dyDescent="0.2">
      <c r="A110" s="78" t="s">
        <v>288</v>
      </c>
      <c r="B110" s="78" t="s">
        <v>20</v>
      </c>
      <c r="C110" s="79">
        <f t="shared" si="2"/>
        <v>6.0000000000000005E-2</v>
      </c>
      <c r="D110" s="79">
        <v>7.0000000000000007E-2</v>
      </c>
      <c r="E110" s="79">
        <v>0.105</v>
      </c>
      <c r="F110" s="79">
        <v>0.14000000000000001</v>
      </c>
      <c r="G110" s="79">
        <v>0.35</v>
      </c>
      <c r="H110" s="80">
        <f t="shared" si="3"/>
        <v>0.36</v>
      </c>
      <c r="I110" s="81" t="s">
        <v>371</v>
      </c>
      <c r="J110" s="81" t="s">
        <v>371</v>
      </c>
      <c r="K110" s="81" t="s">
        <v>371</v>
      </c>
      <c r="L110" s="81" t="s">
        <v>335</v>
      </c>
      <c r="M110" s="81" t="s">
        <v>372</v>
      </c>
      <c r="N110" s="81" t="s">
        <v>372</v>
      </c>
      <c r="S110" s="81"/>
      <c r="T110" s="81"/>
      <c r="U110" s="81"/>
      <c r="V110" s="81"/>
      <c r="W110" s="81"/>
      <c r="Y110" s="76"/>
      <c r="Z110" s="76"/>
      <c r="AA110" s="76"/>
      <c r="AB110" s="76"/>
      <c r="AC110" s="76"/>
      <c r="AE110" s="77"/>
      <c r="AF110" s="77"/>
    </row>
    <row r="111" spans="1:32" x14ac:dyDescent="0.2">
      <c r="A111" s="78" t="s">
        <v>296</v>
      </c>
      <c r="B111" s="78" t="s">
        <v>20</v>
      </c>
      <c r="C111" s="79">
        <f t="shared" si="2"/>
        <v>6.0000000000000005E-2</v>
      </c>
      <c r="D111" s="79">
        <v>7.0000000000000007E-2</v>
      </c>
      <c r="E111" s="79">
        <v>0.105</v>
      </c>
      <c r="F111" s="79">
        <v>0.14000000000000001</v>
      </c>
      <c r="G111" s="79">
        <v>0.35</v>
      </c>
      <c r="H111" s="80">
        <f t="shared" si="3"/>
        <v>0.36</v>
      </c>
      <c r="I111" s="81" t="s">
        <v>371</v>
      </c>
      <c r="J111" s="81" t="s">
        <v>371</v>
      </c>
      <c r="K111" s="81" t="s">
        <v>371</v>
      </c>
      <c r="L111" s="81" t="s">
        <v>335</v>
      </c>
      <c r="M111" s="81" t="s">
        <v>372</v>
      </c>
      <c r="N111" s="81" t="s">
        <v>372</v>
      </c>
      <c r="S111" s="81"/>
      <c r="T111" s="81"/>
      <c r="U111" s="81"/>
      <c r="V111" s="81"/>
      <c r="W111" s="81"/>
      <c r="Y111" s="76"/>
      <c r="Z111" s="76"/>
      <c r="AA111" s="76"/>
      <c r="AB111" s="76"/>
      <c r="AC111" s="76"/>
      <c r="AE111" s="77"/>
      <c r="AF111" s="77"/>
    </row>
    <row r="112" spans="1:32" x14ac:dyDescent="0.2">
      <c r="A112" s="78" t="s">
        <v>304</v>
      </c>
      <c r="B112" s="78" t="s">
        <v>20</v>
      </c>
      <c r="C112" s="79">
        <f t="shared" si="2"/>
        <v>6.0000000000000005E-2</v>
      </c>
      <c r="D112" s="79">
        <v>7.0000000000000007E-2</v>
      </c>
      <c r="E112" s="79">
        <v>0.105</v>
      </c>
      <c r="F112" s="79">
        <v>0.14000000000000001</v>
      </c>
      <c r="G112" s="79">
        <v>0.25</v>
      </c>
      <c r="H112" s="80">
        <f t="shared" si="3"/>
        <v>0.26</v>
      </c>
      <c r="I112" s="81" t="s">
        <v>371</v>
      </c>
      <c r="J112" s="81" t="s">
        <v>371</v>
      </c>
      <c r="K112" s="81" t="s">
        <v>371</v>
      </c>
      <c r="L112" s="81" t="s">
        <v>335</v>
      </c>
      <c r="M112" s="81" t="s">
        <v>372</v>
      </c>
      <c r="N112" s="81" t="s">
        <v>372</v>
      </c>
      <c r="S112" s="81"/>
      <c r="T112" s="81"/>
      <c r="U112" s="81"/>
      <c r="V112" s="81"/>
      <c r="W112" s="81"/>
      <c r="Y112" s="76"/>
      <c r="Z112" s="76"/>
      <c r="AA112" s="76"/>
      <c r="AB112" s="76"/>
      <c r="AC112" s="76"/>
      <c r="AE112" s="77"/>
      <c r="AF112" s="77"/>
    </row>
    <row r="113" spans="1:32" x14ac:dyDescent="0.2">
      <c r="A113" s="78" t="s">
        <v>304</v>
      </c>
      <c r="B113" s="78" t="s">
        <v>20</v>
      </c>
      <c r="C113" s="79">
        <f t="shared" si="2"/>
        <v>6.0000000000000005E-2</v>
      </c>
      <c r="D113" s="79">
        <v>7.0000000000000007E-2</v>
      </c>
      <c r="E113" s="79">
        <v>0.105</v>
      </c>
      <c r="F113" s="79">
        <v>0.14000000000000001</v>
      </c>
      <c r="G113" s="79">
        <v>0.25</v>
      </c>
      <c r="H113" s="80">
        <f t="shared" si="3"/>
        <v>0.26</v>
      </c>
      <c r="I113" s="81" t="s">
        <v>371</v>
      </c>
      <c r="J113" s="81" t="s">
        <v>371</v>
      </c>
      <c r="K113" s="81" t="s">
        <v>371</v>
      </c>
      <c r="L113" s="81" t="s">
        <v>335</v>
      </c>
      <c r="M113" s="81" t="s">
        <v>372</v>
      </c>
      <c r="N113" s="81" t="s">
        <v>372</v>
      </c>
      <c r="S113" s="81"/>
      <c r="T113" s="81"/>
      <c r="U113" s="81"/>
      <c r="V113" s="81"/>
      <c r="W113" s="81"/>
      <c r="Y113" s="76"/>
      <c r="Z113" s="76"/>
      <c r="AA113" s="76"/>
      <c r="AB113" s="76"/>
      <c r="AC113" s="76"/>
      <c r="AE113" s="77"/>
      <c r="AF113" s="77"/>
    </row>
    <row r="114" spans="1:32" x14ac:dyDescent="0.2">
      <c r="A114" s="78" t="s">
        <v>245</v>
      </c>
      <c r="B114" s="78" t="s">
        <v>20</v>
      </c>
      <c r="C114" s="79">
        <f t="shared" si="2"/>
        <v>7.5000000000000011E-2</v>
      </c>
      <c r="D114" s="79">
        <v>8.5000000000000006E-2</v>
      </c>
      <c r="E114" s="79">
        <v>0.1275</v>
      </c>
      <c r="F114" s="79">
        <v>0.17</v>
      </c>
      <c r="G114" s="79">
        <v>0.45</v>
      </c>
      <c r="H114" s="80">
        <f t="shared" si="3"/>
        <v>0.46</v>
      </c>
      <c r="I114" s="81" t="s">
        <v>371</v>
      </c>
      <c r="J114" s="81" t="s">
        <v>371</v>
      </c>
      <c r="K114" s="81" t="s">
        <v>371</v>
      </c>
      <c r="L114" s="81" t="s">
        <v>335</v>
      </c>
      <c r="M114" s="81" t="s">
        <v>372</v>
      </c>
      <c r="N114" s="81" t="s">
        <v>372</v>
      </c>
    </row>
    <row r="115" spans="1:32" x14ac:dyDescent="0.2">
      <c r="A115" s="78" t="s">
        <v>255</v>
      </c>
      <c r="B115" s="78" t="s">
        <v>20</v>
      </c>
      <c r="C115" s="79">
        <f t="shared" si="2"/>
        <v>7.5000000000000011E-2</v>
      </c>
      <c r="D115" s="79">
        <v>8.5000000000000006E-2</v>
      </c>
      <c r="E115" s="79">
        <v>0.1275</v>
      </c>
      <c r="F115" s="79">
        <v>0.17</v>
      </c>
      <c r="G115" s="79">
        <v>0.45</v>
      </c>
      <c r="H115" s="80">
        <f t="shared" si="3"/>
        <v>0.46</v>
      </c>
      <c r="I115" s="81" t="s">
        <v>371</v>
      </c>
      <c r="J115" s="81" t="s">
        <v>371</v>
      </c>
      <c r="K115" s="81" t="s">
        <v>371</v>
      </c>
      <c r="L115" s="81" t="s">
        <v>335</v>
      </c>
      <c r="M115" s="81" t="s">
        <v>372</v>
      </c>
      <c r="N115" s="81" t="s">
        <v>372</v>
      </c>
    </row>
    <row r="116" spans="1:32" x14ac:dyDescent="0.2">
      <c r="A116" s="78" t="s">
        <v>263</v>
      </c>
      <c r="B116" s="78" t="s">
        <v>20</v>
      </c>
      <c r="C116" s="79">
        <f t="shared" si="2"/>
        <v>7.5000000000000011E-2</v>
      </c>
      <c r="D116" s="79">
        <v>8.5000000000000006E-2</v>
      </c>
      <c r="E116" s="79">
        <v>0.1275</v>
      </c>
      <c r="F116" s="79">
        <v>0.17</v>
      </c>
      <c r="G116" s="79">
        <v>0.45</v>
      </c>
      <c r="H116" s="80">
        <f t="shared" si="3"/>
        <v>0.46</v>
      </c>
      <c r="I116" s="81" t="s">
        <v>371</v>
      </c>
      <c r="J116" s="81" t="s">
        <v>371</v>
      </c>
      <c r="K116" s="81" t="s">
        <v>371</v>
      </c>
      <c r="L116" s="81" t="s">
        <v>335</v>
      </c>
      <c r="M116" s="81" t="s">
        <v>372</v>
      </c>
      <c r="N116" s="81" t="s">
        <v>372</v>
      </c>
    </row>
    <row r="117" spans="1:32" x14ac:dyDescent="0.2">
      <c r="A117" s="78" t="s">
        <v>272</v>
      </c>
      <c r="B117" s="78" t="s">
        <v>20</v>
      </c>
      <c r="C117" s="79">
        <f t="shared" si="2"/>
        <v>7.5000000000000011E-2</v>
      </c>
      <c r="D117" s="79">
        <v>8.5000000000000006E-2</v>
      </c>
      <c r="E117" s="79">
        <v>0.1275</v>
      </c>
      <c r="F117" s="79">
        <v>0.17</v>
      </c>
      <c r="G117" s="79">
        <v>0.45</v>
      </c>
      <c r="H117" s="80">
        <f t="shared" si="3"/>
        <v>0.46</v>
      </c>
      <c r="I117" s="81" t="s">
        <v>371</v>
      </c>
      <c r="J117" s="81" t="s">
        <v>371</v>
      </c>
      <c r="K117" s="81" t="s">
        <v>371</v>
      </c>
      <c r="L117" s="81" t="s">
        <v>335</v>
      </c>
      <c r="M117" s="81" t="s">
        <v>372</v>
      </c>
      <c r="N117" s="81" t="s">
        <v>372</v>
      </c>
    </row>
    <row r="118" spans="1:32" x14ac:dyDescent="0.2">
      <c r="A118" s="78" t="s">
        <v>287</v>
      </c>
      <c r="B118" s="78" t="s">
        <v>20</v>
      </c>
      <c r="C118" s="79">
        <f t="shared" si="2"/>
        <v>7.5000000000000011E-2</v>
      </c>
      <c r="D118" s="79">
        <v>8.5000000000000006E-2</v>
      </c>
      <c r="E118" s="79">
        <v>0.1275</v>
      </c>
      <c r="F118" s="79">
        <v>0.17</v>
      </c>
      <c r="G118" s="79">
        <v>0.45</v>
      </c>
      <c r="H118" s="80">
        <f t="shared" si="3"/>
        <v>0.46</v>
      </c>
      <c r="I118" s="81" t="s">
        <v>371</v>
      </c>
      <c r="J118" s="81" t="s">
        <v>371</v>
      </c>
      <c r="K118" s="81" t="s">
        <v>371</v>
      </c>
      <c r="L118" s="81" t="s">
        <v>335</v>
      </c>
      <c r="M118" s="81" t="s">
        <v>372</v>
      </c>
      <c r="N118" s="81" t="s">
        <v>372</v>
      </c>
    </row>
    <row r="119" spans="1:32" x14ac:dyDescent="0.2">
      <c r="A119" s="78" t="s">
        <v>295</v>
      </c>
      <c r="B119" s="78" t="s">
        <v>20</v>
      </c>
      <c r="C119" s="79">
        <f t="shared" si="2"/>
        <v>7.5000000000000011E-2</v>
      </c>
      <c r="D119" s="79">
        <v>8.5000000000000006E-2</v>
      </c>
      <c r="E119" s="79">
        <v>0.1275</v>
      </c>
      <c r="F119" s="79">
        <v>0.17</v>
      </c>
      <c r="G119" s="79">
        <v>0.45</v>
      </c>
      <c r="H119" s="80">
        <f t="shared" si="3"/>
        <v>0.46</v>
      </c>
      <c r="I119" s="81" t="s">
        <v>371</v>
      </c>
      <c r="J119" s="81" t="s">
        <v>371</v>
      </c>
      <c r="K119" s="81" t="s">
        <v>371</v>
      </c>
      <c r="L119" s="81" t="s">
        <v>335</v>
      </c>
      <c r="M119" s="81" t="s">
        <v>372</v>
      </c>
      <c r="N119" s="81" t="s">
        <v>372</v>
      </c>
    </row>
    <row r="120" spans="1:32" x14ac:dyDescent="0.2">
      <c r="A120" s="78" t="s">
        <v>303</v>
      </c>
      <c r="B120" s="78" t="s">
        <v>20</v>
      </c>
      <c r="C120" s="79">
        <f t="shared" si="2"/>
        <v>7.5000000000000011E-2</v>
      </c>
      <c r="D120" s="79">
        <v>8.5000000000000006E-2</v>
      </c>
      <c r="E120" s="79">
        <v>0.1275</v>
      </c>
      <c r="F120" s="79">
        <v>0.17</v>
      </c>
      <c r="G120" s="79">
        <v>0.35</v>
      </c>
      <c r="H120" s="80">
        <f t="shared" si="3"/>
        <v>0.36</v>
      </c>
      <c r="I120" s="81" t="s">
        <v>371</v>
      </c>
      <c r="J120" s="81" t="s">
        <v>371</v>
      </c>
      <c r="K120" s="81" t="s">
        <v>371</v>
      </c>
      <c r="L120" s="81" t="s">
        <v>335</v>
      </c>
      <c r="M120" s="81" t="s">
        <v>372</v>
      </c>
      <c r="N120" s="81" t="s">
        <v>372</v>
      </c>
    </row>
    <row r="121" spans="1:32" x14ac:dyDescent="0.2">
      <c r="A121" s="78" t="s">
        <v>303</v>
      </c>
      <c r="B121" s="78" t="s">
        <v>20</v>
      </c>
      <c r="C121" s="79">
        <f t="shared" si="2"/>
        <v>7.5000000000000011E-2</v>
      </c>
      <c r="D121" s="79">
        <v>8.5000000000000006E-2</v>
      </c>
      <c r="E121" s="79">
        <v>0.1275</v>
      </c>
      <c r="F121" s="79">
        <v>0.17</v>
      </c>
      <c r="G121" s="79">
        <v>0.35</v>
      </c>
      <c r="H121" s="80">
        <f t="shared" si="3"/>
        <v>0.36</v>
      </c>
      <c r="I121" s="81" t="s">
        <v>371</v>
      </c>
      <c r="J121" s="81" t="s">
        <v>371</v>
      </c>
      <c r="K121" s="81" t="s">
        <v>371</v>
      </c>
      <c r="L121" s="81" t="s">
        <v>335</v>
      </c>
      <c r="M121" s="81" t="s">
        <v>372</v>
      </c>
      <c r="N121" s="81" t="s">
        <v>372</v>
      </c>
    </row>
    <row r="122" spans="1:32" x14ac:dyDescent="0.2">
      <c r="A122" s="78" t="s">
        <v>247</v>
      </c>
      <c r="B122" s="78" t="s">
        <v>309</v>
      </c>
      <c r="C122" s="79">
        <f t="shared" si="2"/>
        <v>0.08</v>
      </c>
      <c r="D122" s="79">
        <v>0.09</v>
      </c>
      <c r="E122" s="79">
        <v>0.13500000000000001</v>
      </c>
      <c r="F122" s="79">
        <v>0.18</v>
      </c>
      <c r="G122" s="79">
        <v>0.35</v>
      </c>
      <c r="H122" s="80">
        <f t="shared" si="3"/>
        <v>0.36</v>
      </c>
      <c r="I122" s="81" t="s">
        <v>358</v>
      </c>
      <c r="J122" s="81" t="s">
        <v>358</v>
      </c>
      <c r="K122" s="81" t="s">
        <v>358</v>
      </c>
      <c r="L122" s="81" t="s">
        <v>359</v>
      </c>
      <c r="M122" s="81" t="s">
        <v>360</v>
      </c>
      <c r="N122" s="81" t="s">
        <v>360</v>
      </c>
    </row>
    <row r="123" spans="1:32" x14ac:dyDescent="0.2">
      <c r="A123" s="78" t="s">
        <v>247</v>
      </c>
      <c r="B123" s="78" t="s">
        <v>21</v>
      </c>
      <c r="C123" s="79">
        <f t="shared" si="2"/>
        <v>0.08</v>
      </c>
      <c r="D123" s="79">
        <v>0.09</v>
      </c>
      <c r="E123" s="79">
        <v>0.13500000000000001</v>
      </c>
      <c r="F123" s="79">
        <v>0.18</v>
      </c>
      <c r="G123" s="79">
        <v>0.4</v>
      </c>
      <c r="H123" s="80">
        <f t="shared" si="3"/>
        <v>0.41000000000000003</v>
      </c>
      <c r="I123" s="81" t="s">
        <v>342</v>
      </c>
      <c r="J123" s="81" t="s">
        <v>342</v>
      </c>
      <c r="K123" s="81" t="s">
        <v>342</v>
      </c>
      <c r="L123" s="81" t="s">
        <v>342</v>
      </c>
      <c r="M123" s="81" t="s">
        <v>342</v>
      </c>
      <c r="N123" s="81" t="s">
        <v>342</v>
      </c>
    </row>
    <row r="124" spans="1:32" x14ac:dyDescent="0.2">
      <c r="A124" s="78" t="s">
        <v>256</v>
      </c>
      <c r="B124" s="78" t="s">
        <v>309</v>
      </c>
      <c r="C124" s="79">
        <f t="shared" si="2"/>
        <v>0.08</v>
      </c>
      <c r="D124" s="79">
        <v>0.09</v>
      </c>
      <c r="E124" s="79">
        <v>0.13500000000000001</v>
      </c>
      <c r="F124" s="79">
        <v>0.18</v>
      </c>
      <c r="G124" s="79">
        <v>0.35</v>
      </c>
      <c r="H124" s="80">
        <f t="shared" si="3"/>
        <v>0.36</v>
      </c>
      <c r="I124" s="81" t="s">
        <v>358</v>
      </c>
      <c r="J124" s="81" t="s">
        <v>358</v>
      </c>
      <c r="K124" s="81" t="s">
        <v>358</v>
      </c>
      <c r="L124" s="81" t="s">
        <v>359</v>
      </c>
      <c r="M124" s="81" t="s">
        <v>360</v>
      </c>
      <c r="N124" s="81" t="s">
        <v>360</v>
      </c>
    </row>
    <row r="125" spans="1:32" x14ac:dyDescent="0.2">
      <c r="A125" s="78" t="s">
        <v>256</v>
      </c>
      <c r="B125" s="78" t="s">
        <v>21</v>
      </c>
      <c r="C125" s="79">
        <f t="shared" si="2"/>
        <v>0.08</v>
      </c>
      <c r="D125" s="79">
        <v>0.09</v>
      </c>
      <c r="E125" s="79">
        <v>0.13500000000000001</v>
      </c>
      <c r="F125" s="79">
        <v>0.18</v>
      </c>
      <c r="G125" s="79">
        <v>0.4</v>
      </c>
      <c r="H125" s="80">
        <f t="shared" si="3"/>
        <v>0.41000000000000003</v>
      </c>
      <c r="I125" s="81" t="s">
        <v>342</v>
      </c>
      <c r="J125" s="81" t="s">
        <v>342</v>
      </c>
      <c r="K125" s="81" t="s">
        <v>342</v>
      </c>
      <c r="L125" s="81" t="s">
        <v>342</v>
      </c>
      <c r="M125" s="81" t="s">
        <v>342</v>
      </c>
      <c r="N125" s="81" t="s">
        <v>342</v>
      </c>
    </row>
    <row r="126" spans="1:32" x14ac:dyDescent="0.2">
      <c r="A126" s="78" t="s">
        <v>264</v>
      </c>
      <c r="B126" s="78" t="s">
        <v>309</v>
      </c>
      <c r="C126" s="79">
        <f t="shared" si="2"/>
        <v>0.08</v>
      </c>
      <c r="D126" s="79">
        <v>0.09</v>
      </c>
      <c r="E126" s="79">
        <v>0.13500000000000001</v>
      </c>
      <c r="F126" s="79">
        <v>0.18</v>
      </c>
      <c r="G126" s="79">
        <v>0.35</v>
      </c>
      <c r="H126" s="80">
        <f t="shared" si="3"/>
        <v>0.36</v>
      </c>
      <c r="I126" s="81" t="s">
        <v>358</v>
      </c>
      <c r="J126" s="81" t="s">
        <v>358</v>
      </c>
      <c r="K126" s="81" t="s">
        <v>358</v>
      </c>
      <c r="L126" s="81" t="s">
        <v>359</v>
      </c>
      <c r="M126" s="81" t="s">
        <v>360</v>
      </c>
      <c r="N126" s="81" t="s">
        <v>360</v>
      </c>
    </row>
    <row r="127" spans="1:32" x14ac:dyDescent="0.2">
      <c r="A127" s="78" t="s">
        <v>272</v>
      </c>
      <c r="B127" s="78" t="s">
        <v>309</v>
      </c>
      <c r="C127" s="79">
        <f t="shared" si="2"/>
        <v>0.08</v>
      </c>
      <c r="D127" s="79">
        <v>0.09</v>
      </c>
      <c r="E127" s="79">
        <v>0.13500000000000001</v>
      </c>
      <c r="F127" s="79">
        <v>0.18</v>
      </c>
      <c r="G127" s="79">
        <v>0.35</v>
      </c>
      <c r="H127" s="80">
        <f t="shared" si="3"/>
        <v>0.36</v>
      </c>
      <c r="I127" s="81" t="s">
        <v>358</v>
      </c>
      <c r="J127" s="81" t="s">
        <v>358</v>
      </c>
      <c r="K127" s="81" t="s">
        <v>358</v>
      </c>
      <c r="L127" s="81" t="s">
        <v>359</v>
      </c>
      <c r="M127" s="81" t="s">
        <v>360</v>
      </c>
      <c r="N127" s="81" t="s">
        <v>360</v>
      </c>
    </row>
    <row r="128" spans="1:32" x14ac:dyDescent="0.2">
      <c r="A128" s="78" t="s">
        <v>265</v>
      </c>
      <c r="B128" s="78" t="s">
        <v>21</v>
      </c>
      <c r="C128" s="79">
        <f t="shared" si="2"/>
        <v>0.08</v>
      </c>
      <c r="D128" s="79">
        <v>0.09</v>
      </c>
      <c r="E128" s="79">
        <v>0.13500000000000001</v>
      </c>
      <c r="F128" s="79">
        <v>0.18</v>
      </c>
      <c r="G128" s="79">
        <v>0.4</v>
      </c>
      <c r="H128" s="80">
        <f t="shared" si="3"/>
        <v>0.41000000000000003</v>
      </c>
      <c r="I128" s="81" t="s">
        <v>342</v>
      </c>
      <c r="J128" s="81" t="s">
        <v>342</v>
      </c>
      <c r="K128" s="81" t="s">
        <v>342</v>
      </c>
      <c r="L128" s="81" t="s">
        <v>342</v>
      </c>
      <c r="M128" s="81" t="s">
        <v>342</v>
      </c>
      <c r="N128" s="81" t="s">
        <v>342</v>
      </c>
    </row>
    <row r="129" spans="1:14" x14ac:dyDescent="0.2">
      <c r="A129" s="78" t="s">
        <v>280</v>
      </c>
      <c r="B129" s="78" t="s">
        <v>309</v>
      </c>
      <c r="C129" s="79">
        <f t="shared" si="2"/>
        <v>0.08</v>
      </c>
      <c r="D129" s="79">
        <v>0.09</v>
      </c>
      <c r="E129" s="79">
        <v>0.13500000000000001</v>
      </c>
      <c r="F129" s="79">
        <v>0.18</v>
      </c>
      <c r="G129" s="79">
        <v>1</v>
      </c>
      <c r="H129" s="80">
        <f t="shared" si="3"/>
        <v>1.01</v>
      </c>
      <c r="I129" s="81" t="s">
        <v>358</v>
      </c>
      <c r="J129" s="81" t="s">
        <v>358</v>
      </c>
      <c r="K129" s="81" t="s">
        <v>358</v>
      </c>
      <c r="L129" s="81" t="s">
        <v>359</v>
      </c>
      <c r="M129" s="81" t="s">
        <v>360</v>
      </c>
      <c r="N129" s="81" t="s">
        <v>360</v>
      </c>
    </row>
    <row r="130" spans="1:14" x14ac:dyDescent="0.2">
      <c r="A130" s="78" t="s">
        <v>280</v>
      </c>
      <c r="B130" s="78" t="s">
        <v>21</v>
      </c>
      <c r="C130" s="79">
        <f t="shared" ref="C130:C193" si="4">D130-0.01</f>
        <v>0.08</v>
      </c>
      <c r="D130" s="79">
        <v>0.09</v>
      </c>
      <c r="E130" s="79">
        <v>0.13320000000000001</v>
      </c>
      <c r="F130" s="79">
        <v>0.18</v>
      </c>
      <c r="G130" s="79">
        <v>0.26</v>
      </c>
      <c r="H130" s="80">
        <f t="shared" ref="H130:H193" si="5">G130+0.01</f>
        <v>0.27</v>
      </c>
      <c r="I130" s="81" t="s">
        <v>342</v>
      </c>
      <c r="J130" s="81" t="s">
        <v>342</v>
      </c>
      <c r="K130" s="81" t="s">
        <v>342</v>
      </c>
      <c r="L130" s="81" t="s">
        <v>342</v>
      </c>
      <c r="M130" s="81" t="s">
        <v>342</v>
      </c>
      <c r="N130" s="81" t="s">
        <v>342</v>
      </c>
    </row>
    <row r="131" spans="1:14" x14ac:dyDescent="0.2">
      <c r="A131" s="78" t="s">
        <v>288</v>
      </c>
      <c r="B131" s="78" t="s">
        <v>309</v>
      </c>
      <c r="C131" s="79">
        <f t="shared" si="4"/>
        <v>0.08</v>
      </c>
      <c r="D131" s="79">
        <v>0.09</v>
      </c>
      <c r="E131" s="79">
        <v>0.13500000000000001</v>
      </c>
      <c r="F131" s="79">
        <v>0.18</v>
      </c>
      <c r="G131" s="79">
        <v>0.35</v>
      </c>
      <c r="H131" s="80">
        <f t="shared" si="5"/>
        <v>0.36</v>
      </c>
      <c r="I131" s="81" t="s">
        <v>358</v>
      </c>
      <c r="J131" s="81" t="s">
        <v>358</v>
      </c>
      <c r="K131" s="81" t="s">
        <v>358</v>
      </c>
      <c r="L131" s="81" t="s">
        <v>359</v>
      </c>
      <c r="M131" s="81" t="s">
        <v>360</v>
      </c>
      <c r="N131" s="81" t="s">
        <v>360</v>
      </c>
    </row>
    <row r="132" spans="1:14" x14ac:dyDescent="0.2">
      <c r="A132" s="78" t="s">
        <v>288</v>
      </c>
      <c r="B132" s="78" t="s">
        <v>21</v>
      </c>
      <c r="C132" s="79">
        <f t="shared" si="4"/>
        <v>0.08</v>
      </c>
      <c r="D132" s="79">
        <v>0.09</v>
      </c>
      <c r="E132" s="79">
        <v>0.13500000000000001</v>
      </c>
      <c r="F132" s="79">
        <v>0.18</v>
      </c>
      <c r="G132" s="79">
        <v>0.4</v>
      </c>
      <c r="H132" s="80">
        <f t="shared" si="5"/>
        <v>0.41000000000000003</v>
      </c>
      <c r="I132" s="81" t="s">
        <v>342</v>
      </c>
      <c r="J132" s="81" t="s">
        <v>342</v>
      </c>
      <c r="K132" s="81" t="s">
        <v>342</v>
      </c>
      <c r="L132" s="81" t="s">
        <v>342</v>
      </c>
      <c r="M132" s="81" t="s">
        <v>342</v>
      </c>
      <c r="N132" s="81" t="s">
        <v>342</v>
      </c>
    </row>
    <row r="133" spans="1:14" x14ac:dyDescent="0.2">
      <c r="A133" s="78" t="s">
        <v>296</v>
      </c>
      <c r="B133" s="78" t="s">
        <v>309</v>
      </c>
      <c r="C133" s="79">
        <f t="shared" si="4"/>
        <v>0.08</v>
      </c>
      <c r="D133" s="79">
        <v>0.09</v>
      </c>
      <c r="E133" s="79">
        <v>0.13500000000000001</v>
      </c>
      <c r="F133" s="79">
        <v>0.18</v>
      </c>
      <c r="G133" s="79">
        <v>0.35</v>
      </c>
      <c r="H133" s="80">
        <f t="shared" si="5"/>
        <v>0.36</v>
      </c>
      <c r="I133" s="81" t="s">
        <v>358</v>
      </c>
      <c r="J133" s="81" t="s">
        <v>358</v>
      </c>
      <c r="K133" s="81" t="s">
        <v>358</v>
      </c>
      <c r="L133" s="81" t="s">
        <v>359</v>
      </c>
      <c r="M133" s="81" t="s">
        <v>360</v>
      </c>
      <c r="N133" s="81" t="s">
        <v>360</v>
      </c>
    </row>
    <row r="134" spans="1:14" x14ac:dyDescent="0.2">
      <c r="A134" s="78" t="s">
        <v>296</v>
      </c>
      <c r="B134" s="78" t="s">
        <v>21</v>
      </c>
      <c r="C134" s="79">
        <f t="shared" si="4"/>
        <v>0.08</v>
      </c>
      <c r="D134" s="79">
        <v>0.09</v>
      </c>
      <c r="E134" s="79">
        <v>0.13500000000000001</v>
      </c>
      <c r="F134" s="79">
        <v>0.18</v>
      </c>
      <c r="G134" s="79">
        <v>0.4</v>
      </c>
      <c r="H134" s="80">
        <f t="shared" si="5"/>
        <v>0.41000000000000003</v>
      </c>
      <c r="I134" s="81" t="s">
        <v>342</v>
      </c>
      <c r="J134" s="81" t="s">
        <v>342</v>
      </c>
      <c r="K134" s="81" t="s">
        <v>342</v>
      </c>
      <c r="L134" s="81" t="s">
        <v>342</v>
      </c>
      <c r="M134" s="81" t="s">
        <v>342</v>
      </c>
      <c r="N134" s="81" t="s">
        <v>342</v>
      </c>
    </row>
    <row r="135" spans="1:14" x14ac:dyDescent="0.2">
      <c r="A135" s="78" t="s">
        <v>304</v>
      </c>
      <c r="B135" s="78" t="s">
        <v>309</v>
      </c>
      <c r="C135" s="79">
        <f t="shared" si="4"/>
        <v>0.08</v>
      </c>
      <c r="D135" s="79">
        <v>0.09</v>
      </c>
      <c r="E135" s="79">
        <v>0.13500000000000001</v>
      </c>
      <c r="F135" s="79">
        <v>0.18</v>
      </c>
      <c r="G135" s="79">
        <v>0.35</v>
      </c>
      <c r="H135" s="80">
        <f t="shared" si="5"/>
        <v>0.36</v>
      </c>
      <c r="I135" s="81" t="s">
        <v>358</v>
      </c>
      <c r="J135" s="81" t="s">
        <v>358</v>
      </c>
      <c r="K135" s="81" t="s">
        <v>358</v>
      </c>
      <c r="L135" s="81" t="s">
        <v>359</v>
      </c>
      <c r="M135" s="81" t="s">
        <v>360</v>
      </c>
      <c r="N135" s="81" t="s">
        <v>360</v>
      </c>
    </row>
    <row r="136" spans="1:14" x14ac:dyDescent="0.2">
      <c r="A136" s="78" t="s">
        <v>304</v>
      </c>
      <c r="B136" s="78" t="s">
        <v>21</v>
      </c>
      <c r="C136" s="79">
        <f t="shared" si="4"/>
        <v>0.08</v>
      </c>
      <c r="D136" s="79">
        <v>0.09</v>
      </c>
      <c r="E136" s="79">
        <v>0.13500000000000001</v>
      </c>
      <c r="F136" s="79">
        <v>0.18</v>
      </c>
      <c r="G136" s="79">
        <v>0.26</v>
      </c>
      <c r="H136" s="80">
        <f t="shared" si="5"/>
        <v>0.27</v>
      </c>
      <c r="I136" s="81" t="s">
        <v>342</v>
      </c>
      <c r="J136" s="81" t="s">
        <v>342</v>
      </c>
      <c r="K136" s="81" t="s">
        <v>342</v>
      </c>
      <c r="L136" s="81" t="s">
        <v>342</v>
      </c>
      <c r="M136" s="81" t="s">
        <v>342</v>
      </c>
      <c r="N136" s="81" t="s">
        <v>342</v>
      </c>
    </row>
    <row r="137" spans="1:14" x14ac:dyDescent="0.2">
      <c r="A137" s="78" t="s">
        <v>320</v>
      </c>
      <c r="B137" s="78" t="s">
        <v>21</v>
      </c>
      <c r="C137" s="79">
        <f t="shared" si="4"/>
        <v>0.08</v>
      </c>
      <c r="D137" s="79">
        <v>0.09</v>
      </c>
      <c r="E137" s="79">
        <v>0.13500000000000001</v>
      </c>
      <c r="F137" s="79">
        <v>0.18</v>
      </c>
      <c r="G137" s="79">
        <v>0.26</v>
      </c>
      <c r="H137" s="80">
        <f t="shared" si="5"/>
        <v>0.27</v>
      </c>
      <c r="I137" s="81" t="s">
        <v>342</v>
      </c>
      <c r="J137" s="81" t="s">
        <v>342</v>
      </c>
      <c r="K137" s="81" t="s">
        <v>342</v>
      </c>
      <c r="L137" s="81" t="s">
        <v>342</v>
      </c>
      <c r="M137" s="81" t="s">
        <v>342</v>
      </c>
      <c r="N137" s="81" t="s">
        <v>342</v>
      </c>
    </row>
    <row r="138" spans="1:14" x14ac:dyDescent="0.2">
      <c r="A138" s="78" t="s">
        <v>304</v>
      </c>
      <c r="B138" s="78" t="s">
        <v>309</v>
      </c>
      <c r="C138" s="79">
        <f t="shared" si="4"/>
        <v>0.08</v>
      </c>
      <c r="D138" s="79">
        <v>0.09</v>
      </c>
      <c r="E138" s="79">
        <v>0.13500000000000001</v>
      </c>
      <c r="F138" s="79">
        <v>0.18</v>
      </c>
      <c r="G138" s="79">
        <v>0.35</v>
      </c>
      <c r="H138" s="80">
        <f t="shared" si="5"/>
        <v>0.36</v>
      </c>
      <c r="I138" s="81" t="s">
        <v>358</v>
      </c>
      <c r="J138" s="81" t="s">
        <v>358</v>
      </c>
      <c r="K138" s="81" t="s">
        <v>358</v>
      </c>
      <c r="L138" s="81" t="s">
        <v>359</v>
      </c>
      <c r="M138" s="81" t="s">
        <v>360</v>
      </c>
      <c r="N138" s="81" t="s">
        <v>360</v>
      </c>
    </row>
    <row r="139" spans="1:14" x14ac:dyDescent="0.2">
      <c r="A139" s="78" t="s">
        <v>304</v>
      </c>
      <c r="B139" s="78" t="s">
        <v>21</v>
      </c>
      <c r="C139" s="79">
        <f t="shared" si="4"/>
        <v>0.08</v>
      </c>
      <c r="D139" s="79">
        <v>0.09</v>
      </c>
      <c r="E139" s="79">
        <v>0.13500000000000001</v>
      </c>
      <c r="F139" s="79">
        <v>0.18</v>
      </c>
      <c r="G139" s="79">
        <v>0.26</v>
      </c>
      <c r="H139" s="80">
        <f t="shared" si="5"/>
        <v>0.27</v>
      </c>
      <c r="I139" s="81" t="s">
        <v>342</v>
      </c>
      <c r="J139" s="81" t="s">
        <v>342</v>
      </c>
      <c r="K139" s="81" t="s">
        <v>342</v>
      </c>
      <c r="L139" s="81" t="s">
        <v>342</v>
      </c>
      <c r="M139" s="81" t="s">
        <v>342</v>
      </c>
      <c r="N139" s="81" t="s">
        <v>342</v>
      </c>
    </row>
    <row r="140" spans="1:14" x14ac:dyDescent="0.2">
      <c r="A140" s="78" t="s">
        <v>264</v>
      </c>
      <c r="B140" s="78" t="s">
        <v>189</v>
      </c>
      <c r="C140" s="79">
        <f t="shared" si="4"/>
        <v>9.0000000000000011E-2</v>
      </c>
      <c r="D140" s="79">
        <v>0.1</v>
      </c>
      <c r="E140" s="79">
        <v>0.15</v>
      </c>
      <c r="F140" s="79">
        <v>0.2</v>
      </c>
      <c r="G140" s="79">
        <v>99.99</v>
      </c>
      <c r="H140" s="80">
        <f t="shared" si="5"/>
        <v>100</v>
      </c>
      <c r="I140" s="81" t="s">
        <v>342</v>
      </c>
      <c r="J140" s="81" t="s">
        <v>342</v>
      </c>
      <c r="K140" s="81" t="s">
        <v>342</v>
      </c>
      <c r="L140" s="81" t="s">
        <v>342</v>
      </c>
      <c r="M140" s="81" t="s">
        <v>342</v>
      </c>
      <c r="N140" s="81" t="s">
        <v>342</v>
      </c>
    </row>
    <row r="141" spans="1:14" x14ac:dyDescent="0.2">
      <c r="A141" s="78" t="s">
        <v>245</v>
      </c>
      <c r="B141" s="78" t="s">
        <v>21</v>
      </c>
      <c r="C141" s="79">
        <f t="shared" si="4"/>
        <v>9.5000000000000001E-2</v>
      </c>
      <c r="D141" s="79">
        <v>0.105</v>
      </c>
      <c r="E141" s="79">
        <v>0.1575</v>
      </c>
      <c r="F141" s="79">
        <v>0.21</v>
      </c>
      <c r="G141" s="79">
        <v>0.4</v>
      </c>
      <c r="H141" s="80">
        <f t="shared" si="5"/>
        <v>0.41000000000000003</v>
      </c>
      <c r="I141" s="81" t="s">
        <v>342</v>
      </c>
      <c r="J141" s="81" t="s">
        <v>342</v>
      </c>
      <c r="K141" s="81" t="s">
        <v>342</v>
      </c>
      <c r="L141" s="81" t="s">
        <v>342</v>
      </c>
      <c r="M141" s="81" t="s">
        <v>342</v>
      </c>
      <c r="N141" s="81" t="s">
        <v>342</v>
      </c>
    </row>
    <row r="142" spans="1:14" x14ac:dyDescent="0.2">
      <c r="A142" s="78" t="s">
        <v>255</v>
      </c>
      <c r="B142" s="78" t="s">
        <v>21</v>
      </c>
      <c r="C142" s="79">
        <f t="shared" si="4"/>
        <v>9.5000000000000001E-2</v>
      </c>
      <c r="D142" s="79">
        <v>0.105</v>
      </c>
      <c r="E142" s="79">
        <v>0.1575</v>
      </c>
      <c r="F142" s="79">
        <v>0.21</v>
      </c>
      <c r="G142" s="79">
        <v>0.4</v>
      </c>
      <c r="H142" s="80">
        <f t="shared" si="5"/>
        <v>0.41000000000000003</v>
      </c>
      <c r="I142" s="81" t="s">
        <v>342</v>
      </c>
      <c r="J142" s="81" t="s">
        <v>342</v>
      </c>
      <c r="K142" s="81" t="s">
        <v>342</v>
      </c>
      <c r="L142" s="81" t="s">
        <v>342</v>
      </c>
      <c r="M142" s="81" t="s">
        <v>342</v>
      </c>
      <c r="N142" s="81" t="s">
        <v>342</v>
      </c>
    </row>
    <row r="143" spans="1:14" x14ac:dyDescent="0.2">
      <c r="A143" s="78" t="s">
        <v>272</v>
      </c>
      <c r="B143" s="78" t="s">
        <v>21</v>
      </c>
      <c r="C143" s="79">
        <f t="shared" si="4"/>
        <v>9.5000000000000001E-2</v>
      </c>
      <c r="D143" s="79">
        <v>0.105</v>
      </c>
      <c r="E143" s="79">
        <v>0.1575</v>
      </c>
      <c r="F143" s="79">
        <v>0.21</v>
      </c>
      <c r="G143" s="79">
        <v>0.4</v>
      </c>
      <c r="H143" s="80">
        <f t="shared" si="5"/>
        <v>0.41000000000000003</v>
      </c>
      <c r="I143" s="81" t="s">
        <v>342</v>
      </c>
      <c r="J143" s="81" t="s">
        <v>342</v>
      </c>
      <c r="K143" s="81" t="s">
        <v>342</v>
      </c>
      <c r="L143" s="81" t="s">
        <v>342</v>
      </c>
      <c r="M143" s="81" t="s">
        <v>342</v>
      </c>
      <c r="N143" s="81" t="s">
        <v>342</v>
      </c>
    </row>
    <row r="144" spans="1:14" x14ac:dyDescent="0.2">
      <c r="A144" s="78" t="s">
        <v>279</v>
      </c>
      <c r="B144" s="78" t="s">
        <v>21</v>
      </c>
      <c r="C144" s="79">
        <f t="shared" si="4"/>
        <v>9.5000000000000001E-2</v>
      </c>
      <c r="D144" s="79">
        <v>0.105</v>
      </c>
      <c r="E144" s="79">
        <v>0.15540000000000001</v>
      </c>
      <c r="F144" s="79">
        <v>0.21</v>
      </c>
      <c r="G144" s="79">
        <v>0.3</v>
      </c>
      <c r="H144" s="80">
        <f t="shared" si="5"/>
        <v>0.31</v>
      </c>
      <c r="I144" s="81" t="s">
        <v>342</v>
      </c>
      <c r="J144" s="81" t="s">
        <v>342</v>
      </c>
      <c r="K144" s="81" t="s">
        <v>342</v>
      </c>
      <c r="L144" s="81" t="s">
        <v>342</v>
      </c>
      <c r="M144" s="81" t="s">
        <v>342</v>
      </c>
      <c r="N144" s="81" t="s">
        <v>342</v>
      </c>
    </row>
    <row r="145" spans="1:14" x14ac:dyDescent="0.2">
      <c r="A145" s="78" t="s">
        <v>287</v>
      </c>
      <c r="B145" s="78" t="s">
        <v>21</v>
      </c>
      <c r="C145" s="79">
        <f t="shared" si="4"/>
        <v>9.5000000000000001E-2</v>
      </c>
      <c r="D145" s="79">
        <v>0.105</v>
      </c>
      <c r="E145" s="79">
        <v>0.1575</v>
      </c>
      <c r="F145" s="79">
        <v>0.21</v>
      </c>
      <c r="G145" s="79">
        <v>0.4</v>
      </c>
      <c r="H145" s="80">
        <f t="shared" si="5"/>
        <v>0.41000000000000003</v>
      </c>
      <c r="I145" s="81" t="s">
        <v>342</v>
      </c>
      <c r="J145" s="81" t="s">
        <v>342</v>
      </c>
      <c r="K145" s="81" t="s">
        <v>342</v>
      </c>
      <c r="L145" s="81" t="s">
        <v>342</v>
      </c>
      <c r="M145" s="81" t="s">
        <v>342</v>
      </c>
      <c r="N145" s="81" t="s">
        <v>342</v>
      </c>
    </row>
    <row r="146" spans="1:14" x14ac:dyDescent="0.2">
      <c r="A146" s="78" t="s">
        <v>295</v>
      </c>
      <c r="B146" s="78" t="s">
        <v>21</v>
      </c>
      <c r="C146" s="79">
        <f t="shared" si="4"/>
        <v>9.5000000000000001E-2</v>
      </c>
      <c r="D146" s="79">
        <v>0.105</v>
      </c>
      <c r="E146" s="79">
        <v>0.1575</v>
      </c>
      <c r="F146" s="79">
        <v>0.21</v>
      </c>
      <c r="G146" s="79">
        <v>0.4</v>
      </c>
      <c r="H146" s="80">
        <f t="shared" si="5"/>
        <v>0.41000000000000003</v>
      </c>
      <c r="I146" s="81" t="s">
        <v>342</v>
      </c>
      <c r="J146" s="81" t="s">
        <v>342</v>
      </c>
      <c r="K146" s="81" t="s">
        <v>342</v>
      </c>
      <c r="L146" s="81" t="s">
        <v>342</v>
      </c>
      <c r="M146" s="81" t="s">
        <v>342</v>
      </c>
      <c r="N146" s="81" t="s">
        <v>342</v>
      </c>
    </row>
    <row r="147" spans="1:14" x14ac:dyDescent="0.2">
      <c r="A147" s="78" t="s">
        <v>303</v>
      </c>
      <c r="B147" s="78" t="s">
        <v>21</v>
      </c>
      <c r="C147" s="79">
        <f t="shared" si="4"/>
        <v>9.5000000000000001E-2</v>
      </c>
      <c r="D147" s="79">
        <v>0.105</v>
      </c>
      <c r="E147" s="79">
        <v>0.1575</v>
      </c>
      <c r="F147" s="79">
        <v>0.21</v>
      </c>
      <c r="G147" s="79">
        <v>0.3</v>
      </c>
      <c r="H147" s="80">
        <f t="shared" si="5"/>
        <v>0.31</v>
      </c>
      <c r="I147" s="81" t="s">
        <v>342</v>
      </c>
      <c r="J147" s="81" t="s">
        <v>342</v>
      </c>
      <c r="K147" s="81" t="s">
        <v>342</v>
      </c>
      <c r="L147" s="81" t="s">
        <v>342</v>
      </c>
      <c r="M147" s="81" t="s">
        <v>342</v>
      </c>
      <c r="N147" s="81" t="s">
        <v>342</v>
      </c>
    </row>
    <row r="148" spans="1:14" x14ac:dyDescent="0.2">
      <c r="A148" s="78" t="s">
        <v>319</v>
      </c>
      <c r="B148" s="78" t="s">
        <v>21</v>
      </c>
      <c r="C148" s="79">
        <f t="shared" si="4"/>
        <v>9.5000000000000001E-2</v>
      </c>
      <c r="D148" s="79">
        <v>0.105</v>
      </c>
      <c r="E148" s="79">
        <v>0.1575</v>
      </c>
      <c r="F148" s="79">
        <v>0.21</v>
      </c>
      <c r="G148" s="79">
        <v>0.3</v>
      </c>
      <c r="H148" s="80">
        <f t="shared" si="5"/>
        <v>0.31</v>
      </c>
      <c r="I148" s="81" t="s">
        <v>342</v>
      </c>
      <c r="J148" s="81" t="s">
        <v>342</v>
      </c>
      <c r="K148" s="81" t="s">
        <v>342</v>
      </c>
      <c r="L148" s="81" t="s">
        <v>342</v>
      </c>
      <c r="M148" s="81" t="s">
        <v>342</v>
      </c>
      <c r="N148" s="81" t="s">
        <v>342</v>
      </c>
    </row>
    <row r="149" spans="1:14" x14ac:dyDescent="0.2">
      <c r="A149" s="78" t="s">
        <v>303</v>
      </c>
      <c r="B149" s="78" t="s">
        <v>21</v>
      </c>
      <c r="C149" s="79">
        <f t="shared" si="4"/>
        <v>9.5000000000000001E-2</v>
      </c>
      <c r="D149" s="79">
        <v>0.105</v>
      </c>
      <c r="E149" s="79">
        <v>0.1575</v>
      </c>
      <c r="F149" s="79">
        <v>0.21</v>
      </c>
      <c r="G149" s="79">
        <v>0.3</v>
      </c>
      <c r="H149" s="80">
        <f t="shared" si="5"/>
        <v>0.31</v>
      </c>
      <c r="I149" s="81" t="s">
        <v>342</v>
      </c>
      <c r="J149" s="81" t="s">
        <v>342</v>
      </c>
      <c r="K149" s="81" t="s">
        <v>342</v>
      </c>
      <c r="L149" s="81" t="s">
        <v>342</v>
      </c>
      <c r="M149" s="81" t="s">
        <v>342</v>
      </c>
      <c r="N149" s="81" t="s">
        <v>342</v>
      </c>
    </row>
    <row r="150" spans="1:14" x14ac:dyDescent="0.2">
      <c r="A150" s="78" t="s">
        <v>243</v>
      </c>
      <c r="B150" s="78" t="s">
        <v>21</v>
      </c>
      <c r="C150" s="79">
        <f t="shared" si="4"/>
        <v>0.11</v>
      </c>
      <c r="D150" s="79">
        <v>0.12</v>
      </c>
      <c r="E150" s="79">
        <v>0.18</v>
      </c>
      <c r="F150" s="79">
        <v>0.24</v>
      </c>
      <c r="G150" s="79">
        <v>0.45</v>
      </c>
      <c r="H150" s="80">
        <f t="shared" si="5"/>
        <v>0.46</v>
      </c>
      <c r="I150" s="81" t="s">
        <v>342</v>
      </c>
      <c r="J150" s="81" t="s">
        <v>342</v>
      </c>
      <c r="K150" s="81" t="s">
        <v>342</v>
      </c>
      <c r="L150" s="81" t="s">
        <v>342</v>
      </c>
      <c r="M150" s="81" t="s">
        <v>342</v>
      </c>
      <c r="N150" s="81" t="s">
        <v>342</v>
      </c>
    </row>
    <row r="151" spans="1:14" x14ac:dyDescent="0.2">
      <c r="A151" s="78" t="s">
        <v>243</v>
      </c>
      <c r="B151" s="78" t="s">
        <v>20</v>
      </c>
      <c r="C151" s="79">
        <f t="shared" si="4"/>
        <v>0.11</v>
      </c>
      <c r="D151" s="79">
        <v>0.12</v>
      </c>
      <c r="E151" s="79">
        <v>0.18</v>
      </c>
      <c r="F151" s="79">
        <v>0.24</v>
      </c>
      <c r="G151" s="79">
        <v>0.45</v>
      </c>
      <c r="H151" s="80">
        <f t="shared" si="5"/>
        <v>0.46</v>
      </c>
      <c r="I151" s="81" t="s">
        <v>371</v>
      </c>
      <c r="J151" s="81" t="s">
        <v>371</v>
      </c>
      <c r="K151" s="81" t="s">
        <v>371</v>
      </c>
      <c r="L151" s="81" t="s">
        <v>335</v>
      </c>
      <c r="M151" s="81" t="s">
        <v>372</v>
      </c>
      <c r="N151" s="81" t="s">
        <v>372</v>
      </c>
    </row>
    <row r="152" spans="1:14" x14ac:dyDescent="0.2">
      <c r="A152" s="78" t="s">
        <v>254</v>
      </c>
      <c r="B152" s="78" t="s">
        <v>21</v>
      </c>
      <c r="C152" s="79">
        <f t="shared" si="4"/>
        <v>0.11</v>
      </c>
      <c r="D152" s="79">
        <v>0.12</v>
      </c>
      <c r="E152" s="79">
        <v>0.18</v>
      </c>
      <c r="F152" s="79">
        <v>0.24</v>
      </c>
      <c r="G152" s="79">
        <v>0.45</v>
      </c>
      <c r="H152" s="80">
        <f t="shared" si="5"/>
        <v>0.46</v>
      </c>
      <c r="I152" s="81" t="s">
        <v>342</v>
      </c>
      <c r="J152" s="81" t="s">
        <v>342</v>
      </c>
      <c r="K152" s="81" t="s">
        <v>342</v>
      </c>
      <c r="L152" s="81" t="s">
        <v>342</v>
      </c>
      <c r="M152" s="81" t="s">
        <v>342</v>
      </c>
      <c r="N152" s="81" t="s">
        <v>342</v>
      </c>
    </row>
    <row r="153" spans="1:14" x14ac:dyDescent="0.2">
      <c r="A153" s="78" t="s">
        <v>254</v>
      </c>
      <c r="B153" s="78" t="s">
        <v>20</v>
      </c>
      <c r="C153" s="79">
        <f t="shared" si="4"/>
        <v>0.11</v>
      </c>
      <c r="D153" s="79">
        <v>0.12</v>
      </c>
      <c r="E153" s="79">
        <v>0.18</v>
      </c>
      <c r="F153" s="79">
        <v>0.24</v>
      </c>
      <c r="G153" s="79">
        <v>0.45</v>
      </c>
      <c r="H153" s="80">
        <f t="shared" si="5"/>
        <v>0.46</v>
      </c>
      <c r="I153" s="81" t="s">
        <v>371</v>
      </c>
      <c r="J153" s="81" t="s">
        <v>371</v>
      </c>
      <c r="K153" s="81" t="s">
        <v>371</v>
      </c>
      <c r="L153" s="81" t="s">
        <v>335</v>
      </c>
      <c r="M153" s="81" t="s">
        <v>372</v>
      </c>
      <c r="N153" s="81" t="s">
        <v>372</v>
      </c>
    </row>
    <row r="154" spans="1:14" x14ac:dyDescent="0.2">
      <c r="A154" s="78" t="s">
        <v>262</v>
      </c>
      <c r="B154" s="78" t="s">
        <v>20</v>
      </c>
      <c r="C154" s="79">
        <f t="shared" si="4"/>
        <v>0.11</v>
      </c>
      <c r="D154" s="79">
        <v>0.12</v>
      </c>
      <c r="E154" s="79">
        <v>0.18</v>
      </c>
      <c r="F154" s="79">
        <v>0.24</v>
      </c>
      <c r="G154" s="79">
        <v>0.45</v>
      </c>
      <c r="H154" s="80">
        <f t="shared" si="5"/>
        <v>0.46</v>
      </c>
      <c r="I154" s="81" t="s">
        <v>371</v>
      </c>
      <c r="J154" s="81" t="s">
        <v>371</v>
      </c>
      <c r="K154" s="81" t="s">
        <v>371</v>
      </c>
      <c r="L154" s="81" t="s">
        <v>335</v>
      </c>
      <c r="M154" s="81" t="s">
        <v>372</v>
      </c>
      <c r="N154" s="81" t="s">
        <v>372</v>
      </c>
    </row>
    <row r="155" spans="1:14" x14ac:dyDescent="0.2">
      <c r="A155" s="78" t="s">
        <v>271</v>
      </c>
      <c r="B155" s="78" t="s">
        <v>21</v>
      </c>
      <c r="C155" s="79">
        <f t="shared" si="4"/>
        <v>0.11</v>
      </c>
      <c r="D155" s="79">
        <v>0.12</v>
      </c>
      <c r="E155" s="79">
        <v>0.18</v>
      </c>
      <c r="F155" s="79">
        <v>0.24</v>
      </c>
      <c r="G155" s="79">
        <v>0.45</v>
      </c>
      <c r="H155" s="80">
        <f t="shared" si="5"/>
        <v>0.46</v>
      </c>
      <c r="I155" s="81" t="s">
        <v>342</v>
      </c>
      <c r="J155" s="81" t="s">
        <v>342</v>
      </c>
      <c r="K155" s="81" t="s">
        <v>342</v>
      </c>
      <c r="L155" s="81" t="s">
        <v>342</v>
      </c>
      <c r="M155" s="81" t="s">
        <v>342</v>
      </c>
      <c r="N155" s="81" t="s">
        <v>342</v>
      </c>
    </row>
    <row r="156" spans="1:14" x14ac:dyDescent="0.2">
      <c r="A156" s="78" t="s">
        <v>271</v>
      </c>
      <c r="B156" s="78" t="s">
        <v>20</v>
      </c>
      <c r="C156" s="79">
        <f t="shared" si="4"/>
        <v>0.11</v>
      </c>
      <c r="D156" s="79">
        <v>0.12</v>
      </c>
      <c r="E156" s="79">
        <v>0.18</v>
      </c>
      <c r="F156" s="79">
        <v>0.24</v>
      </c>
      <c r="G156" s="79">
        <v>0.45</v>
      </c>
      <c r="H156" s="80">
        <f t="shared" si="5"/>
        <v>0.46</v>
      </c>
      <c r="I156" s="81" t="s">
        <v>371</v>
      </c>
      <c r="J156" s="81" t="s">
        <v>371</v>
      </c>
      <c r="K156" s="81" t="s">
        <v>371</v>
      </c>
      <c r="L156" s="81" t="s">
        <v>335</v>
      </c>
      <c r="M156" s="81" t="s">
        <v>372</v>
      </c>
      <c r="N156" s="81" t="s">
        <v>372</v>
      </c>
    </row>
    <row r="157" spans="1:14" x14ac:dyDescent="0.2">
      <c r="A157" s="78" t="s">
        <v>278</v>
      </c>
      <c r="B157" s="78" t="s">
        <v>21</v>
      </c>
      <c r="C157" s="79">
        <f t="shared" si="4"/>
        <v>0.11</v>
      </c>
      <c r="D157" s="79">
        <v>0.12</v>
      </c>
      <c r="E157" s="79">
        <v>0.17760000000000001</v>
      </c>
      <c r="F157" s="79">
        <v>0.24</v>
      </c>
      <c r="G157" s="79">
        <v>0.35</v>
      </c>
      <c r="H157" s="80">
        <f t="shared" si="5"/>
        <v>0.36</v>
      </c>
      <c r="I157" s="81" t="s">
        <v>342</v>
      </c>
      <c r="J157" s="81" t="s">
        <v>342</v>
      </c>
      <c r="K157" s="81" t="s">
        <v>342</v>
      </c>
      <c r="L157" s="81" t="s">
        <v>342</v>
      </c>
      <c r="M157" s="81" t="s">
        <v>342</v>
      </c>
      <c r="N157" s="81" t="s">
        <v>342</v>
      </c>
    </row>
    <row r="158" spans="1:14" x14ac:dyDescent="0.2">
      <c r="A158" s="78" t="s">
        <v>286</v>
      </c>
      <c r="B158" s="78" t="s">
        <v>21</v>
      </c>
      <c r="C158" s="79">
        <f t="shared" si="4"/>
        <v>0.11</v>
      </c>
      <c r="D158" s="79">
        <v>0.12</v>
      </c>
      <c r="E158" s="79">
        <v>0.18</v>
      </c>
      <c r="F158" s="79">
        <v>0.24</v>
      </c>
      <c r="G158" s="79">
        <v>0.45</v>
      </c>
      <c r="H158" s="80">
        <f t="shared" si="5"/>
        <v>0.46</v>
      </c>
      <c r="I158" s="81" t="s">
        <v>342</v>
      </c>
      <c r="J158" s="81" t="s">
        <v>342</v>
      </c>
      <c r="K158" s="81" t="s">
        <v>342</v>
      </c>
      <c r="L158" s="81" t="s">
        <v>342</v>
      </c>
      <c r="M158" s="81" t="s">
        <v>342</v>
      </c>
      <c r="N158" s="81" t="s">
        <v>342</v>
      </c>
    </row>
    <row r="159" spans="1:14" x14ac:dyDescent="0.2">
      <c r="A159" s="78" t="s">
        <v>286</v>
      </c>
      <c r="B159" s="78" t="s">
        <v>20</v>
      </c>
      <c r="C159" s="79">
        <f t="shared" si="4"/>
        <v>0.11</v>
      </c>
      <c r="D159" s="79">
        <v>0.12</v>
      </c>
      <c r="E159" s="79">
        <v>0.18</v>
      </c>
      <c r="F159" s="79">
        <v>0.24</v>
      </c>
      <c r="G159" s="79">
        <v>0.45</v>
      </c>
      <c r="H159" s="80">
        <f t="shared" si="5"/>
        <v>0.46</v>
      </c>
      <c r="I159" s="81" t="s">
        <v>371</v>
      </c>
      <c r="J159" s="81" t="s">
        <v>371</v>
      </c>
      <c r="K159" s="81" t="s">
        <v>371</v>
      </c>
      <c r="L159" s="81" t="s">
        <v>335</v>
      </c>
      <c r="M159" s="81" t="s">
        <v>372</v>
      </c>
      <c r="N159" s="81" t="s">
        <v>372</v>
      </c>
    </row>
    <row r="160" spans="1:14" x14ac:dyDescent="0.2">
      <c r="A160" s="78" t="s">
        <v>294</v>
      </c>
      <c r="B160" s="78" t="s">
        <v>21</v>
      </c>
      <c r="C160" s="79">
        <f t="shared" si="4"/>
        <v>0.11</v>
      </c>
      <c r="D160" s="79">
        <v>0.12</v>
      </c>
      <c r="E160" s="79">
        <v>0.18</v>
      </c>
      <c r="F160" s="79">
        <v>0.24</v>
      </c>
      <c r="G160" s="79">
        <v>0.45</v>
      </c>
      <c r="H160" s="80">
        <f t="shared" si="5"/>
        <v>0.46</v>
      </c>
      <c r="I160" s="81" t="s">
        <v>342</v>
      </c>
      <c r="J160" s="81" t="s">
        <v>342</v>
      </c>
      <c r="K160" s="81" t="s">
        <v>342</v>
      </c>
      <c r="L160" s="81" t="s">
        <v>342</v>
      </c>
      <c r="M160" s="81" t="s">
        <v>342</v>
      </c>
      <c r="N160" s="81" t="s">
        <v>342</v>
      </c>
    </row>
    <row r="161" spans="1:14" x14ac:dyDescent="0.2">
      <c r="A161" s="78" t="s">
        <v>294</v>
      </c>
      <c r="B161" s="78" t="s">
        <v>20</v>
      </c>
      <c r="C161" s="79">
        <f t="shared" si="4"/>
        <v>0.11</v>
      </c>
      <c r="D161" s="79">
        <v>0.12</v>
      </c>
      <c r="E161" s="79">
        <v>0.18</v>
      </c>
      <c r="F161" s="79">
        <v>0.24</v>
      </c>
      <c r="G161" s="79">
        <v>0.45</v>
      </c>
      <c r="H161" s="80">
        <f t="shared" si="5"/>
        <v>0.46</v>
      </c>
      <c r="I161" s="81" t="s">
        <v>371</v>
      </c>
      <c r="J161" s="81" t="s">
        <v>371</v>
      </c>
      <c r="K161" s="81" t="s">
        <v>371</v>
      </c>
      <c r="L161" s="81" t="s">
        <v>335</v>
      </c>
      <c r="M161" s="81" t="s">
        <v>372</v>
      </c>
      <c r="N161" s="81" t="s">
        <v>372</v>
      </c>
    </row>
    <row r="162" spans="1:14" x14ac:dyDescent="0.2">
      <c r="A162" s="78" t="s">
        <v>302</v>
      </c>
      <c r="B162" s="78" t="s">
        <v>21</v>
      </c>
      <c r="C162" s="79">
        <f t="shared" si="4"/>
        <v>0.11</v>
      </c>
      <c r="D162" s="79">
        <v>0.12</v>
      </c>
      <c r="E162" s="79">
        <v>0.18</v>
      </c>
      <c r="F162" s="79">
        <v>0.24</v>
      </c>
      <c r="G162" s="79">
        <v>0.35</v>
      </c>
      <c r="H162" s="80">
        <f t="shared" si="5"/>
        <v>0.36</v>
      </c>
      <c r="I162" s="81" t="s">
        <v>342</v>
      </c>
      <c r="J162" s="81" t="s">
        <v>342</v>
      </c>
      <c r="K162" s="81" t="s">
        <v>342</v>
      </c>
      <c r="L162" s="81" t="s">
        <v>342</v>
      </c>
      <c r="M162" s="81" t="s">
        <v>342</v>
      </c>
      <c r="N162" s="81" t="s">
        <v>342</v>
      </c>
    </row>
    <row r="163" spans="1:14" x14ac:dyDescent="0.2">
      <c r="A163" s="78" t="s">
        <v>302</v>
      </c>
      <c r="B163" s="78" t="s">
        <v>20</v>
      </c>
      <c r="C163" s="79">
        <f t="shared" si="4"/>
        <v>0.11</v>
      </c>
      <c r="D163" s="79">
        <v>0.12</v>
      </c>
      <c r="E163" s="79">
        <v>0.18</v>
      </c>
      <c r="F163" s="79">
        <v>0.24</v>
      </c>
      <c r="G163" s="79">
        <v>0.35</v>
      </c>
      <c r="H163" s="80">
        <f t="shared" si="5"/>
        <v>0.36</v>
      </c>
      <c r="I163" s="81" t="s">
        <v>371</v>
      </c>
      <c r="J163" s="81" t="s">
        <v>371</v>
      </c>
      <c r="K163" s="81" t="s">
        <v>371</v>
      </c>
      <c r="L163" s="81" t="s">
        <v>335</v>
      </c>
      <c r="M163" s="81" t="s">
        <v>372</v>
      </c>
      <c r="N163" s="81" t="s">
        <v>372</v>
      </c>
    </row>
    <row r="164" spans="1:14" x14ac:dyDescent="0.2">
      <c r="A164" s="78" t="s">
        <v>318</v>
      </c>
      <c r="B164" s="78" t="s">
        <v>21</v>
      </c>
      <c r="C164" s="79">
        <f t="shared" si="4"/>
        <v>0.11</v>
      </c>
      <c r="D164" s="79">
        <v>0.12</v>
      </c>
      <c r="E164" s="79">
        <v>0.18</v>
      </c>
      <c r="F164" s="79">
        <v>0.24</v>
      </c>
      <c r="G164" s="79">
        <v>0.35</v>
      </c>
      <c r="H164" s="80">
        <f t="shared" si="5"/>
        <v>0.36</v>
      </c>
      <c r="I164" s="81" t="s">
        <v>342</v>
      </c>
      <c r="J164" s="81" t="s">
        <v>342</v>
      </c>
      <c r="K164" s="81" t="s">
        <v>342</v>
      </c>
      <c r="L164" s="81" t="s">
        <v>342</v>
      </c>
      <c r="M164" s="81" t="s">
        <v>342</v>
      </c>
      <c r="N164" s="81" t="s">
        <v>342</v>
      </c>
    </row>
    <row r="165" spans="1:14" x14ac:dyDescent="0.2">
      <c r="A165" s="78" t="s">
        <v>302</v>
      </c>
      <c r="B165" s="78" t="s">
        <v>21</v>
      </c>
      <c r="C165" s="79">
        <f t="shared" si="4"/>
        <v>0.11</v>
      </c>
      <c r="D165" s="79">
        <v>0.12</v>
      </c>
      <c r="E165" s="79">
        <v>0.18</v>
      </c>
      <c r="F165" s="79">
        <v>0.24</v>
      </c>
      <c r="G165" s="79">
        <v>0.35</v>
      </c>
      <c r="H165" s="80">
        <f t="shared" si="5"/>
        <v>0.36</v>
      </c>
      <c r="I165" s="81" t="s">
        <v>342</v>
      </c>
      <c r="J165" s="81" t="s">
        <v>342</v>
      </c>
      <c r="K165" s="81" t="s">
        <v>342</v>
      </c>
      <c r="L165" s="81" t="s">
        <v>342</v>
      </c>
      <c r="M165" s="81" t="s">
        <v>342</v>
      </c>
      <c r="N165" s="81" t="s">
        <v>342</v>
      </c>
    </row>
    <row r="166" spans="1:14" x14ac:dyDescent="0.2">
      <c r="A166" s="78" t="s">
        <v>302</v>
      </c>
      <c r="B166" s="78" t="s">
        <v>20</v>
      </c>
      <c r="C166" s="79">
        <f t="shared" si="4"/>
        <v>0.11</v>
      </c>
      <c r="D166" s="79">
        <v>0.12</v>
      </c>
      <c r="E166" s="79">
        <v>0.18</v>
      </c>
      <c r="F166" s="79">
        <v>0.24</v>
      </c>
      <c r="G166" s="79">
        <v>0.35</v>
      </c>
      <c r="H166" s="80">
        <f t="shared" si="5"/>
        <v>0.36</v>
      </c>
      <c r="I166" s="81" t="s">
        <v>371</v>
      </c>
      <c r="J166" s="81" t="s">
        <v>371</v>
      </c>
      <c r="K166" s="81" t="s">
        <v>371</v>
      </c>
      <c r="L166" s="81" t="s">
        <v>335</v>
      </c>
      <c r="M166" s="81" t="s">
        <v>372</v>
      </c>
      <c r="N166" s="81" t="s">
        <v>372</v>
      </c>
    </row>
    <row r="167" spans="1:14" x14ac:dyDescent="0.2">
      <c r="A167" s="78" t="s">
        <v>241</v>
      </c>
      <c r="B167" s="78" t="s">
        <v>21</v>
      </c>
      <c r="C167" s="79">
        <f t="shared" si="4"/>
        <v>0.125</v>
      </c>
      <c r="D167" s="79">
        <v>0.13500000000000001</v>
      </c>
      <c r="E167" s="79">
        <v>0.20250000000000001</v>
      </c>
      <c r="F167" s="79">
        <v>0.27</v>
      </c>
      <c r="G167" s="79">
        <v>0.45</v>
      </c>
      <c r="H167" s="80">
        <f t="shared" si="5"/>
        <v>0.46</v>
      </c>
      <c r="I167" s="81" t="s">
        <v>368</v>
      </c>
      <c r="J167" s="81" t="s">
        <v>368</v>
      </c>
      <c r="K167" s="81" t="s">
        <v>368</v>
      </c>
      <c r="L167" s="81" t="s">
        <v>369</v>
      </c>
      <c r="M167" s="81" t="s">
        <v>370</v>
      </c>
      <c r="N167" s="81" t="s">
        <v>370</v>
      </c>
    </row>
    <row r="168" spans="1:14" x14ac:dyDescent="0.2">
      <c r="A168" s="78" t="s">
        <v>241</v>
      </c>
      <c r="B168" s="78" t="s">
        <v>20</v>
      </c>
      <c r="C168" s="79">
        <f t="shared" si="4"/>
        <v>0.125</v>
      </c>
      <c r="D168" s="79">
        <v>0.13500000000000001</v>
      </c>
      <c r="E168" s="79">
        <v>0.20250000000000001</v>
      </c>
      <c r="F168" s="79">
        <v>0.27</v>
      </c>
      <c r="G168" s="79">
        <v>0.45</v>
      </c>
      <c r="H168" s="80">
        <f t="shared" si="5"/>
        <v>0.46</v>
      </c>
      <c r="I168" s="81" t="s">
        <v>371</v>
      </c>
      <c r="J168" s="81" t="s">
        <v>371</v>
      </c>
      <c r="K168" s="81" t="s">
        <v>371</v>
      </c>
      <c r="L168" s="81" t="s">
        <v>335</v>
      </c>
      <c r="M168" s="81" t="s">
        <v>372</v>
      </c>
      <c r="N168" s="81" t="s">
        <v>372</v>
      </c>
    </row>
    <row r="169" spans="1:14" x14ac:dyDescent="0.2">
      <c r="A169" s="78" t="s">
        <v>252</v>
      </c>
      <c r="B169" s="78" t="s">
        <v>21</v>
      </c>
      <c r="C169" s="79">
        <f t="shared" si="4"/>
        <v>0.125</v>
      </c>
      <c r="D169" s="79">
        <v>0.13500000000000001</v>
      </c>
      <c r="E169" s="79">
        <v>0.20250000000000001</v>
      </c>
      <c r="F169" s="79">
        <v>0.27</v>
      </c>
      <c r="G169" s="79">
        <v>0.45</v>
      </c>
      <c r="H169" s="80">
        <f t="shared" si="5"/>
        <v>0.46</v>
      </c>
      <c r="I169" s="81" t="s">
        <v>368</v>
      </c>
      <c r="J169" s="81" t="s">
        <v>368</v>
      </c>
      <c r="K169" s="81" t="s">
        <v>368</v>
      </c>
      <c r="L169" s="81" t="s">
        <v>369</v>
      </c>
      <c r="M169" s="81" t="s">
        <v>370</v>
      </c>
      <c r="N169" s="81" t="s">
        <v>370</v>
      </c>
    </row>
    <row r="170" spans="1:14" x14ac:dyDescent="0.2">
      <c r="A170" s="78" t="s">
        <v>253</v>
      </c>
      <c r="B170" s="78" t="s">
        <v>21</v>
      </c>
      <c r="C170" s="79">
        <f t="shared" si="4"/>
        <v>0.125</v>
      </c>
      <c r="D170" s="79">
        <v>0.13500000000000001</v>
      </c>
      <c r="E170" s="79">
        <v>0.20250000000000001</v>
      </c>
      <c r="F170" s="79">
        <v>0.27</v>
      </c>
      <c r="G170" s="79">
        <v>0.45</v>
      </c>
      <c r="H170" s="80">
        <f t="shared" si="5"/>
        <v>0.46</v>
      </c>
      <c r="I170" s="81" t="s">
        <v>368</v>
      </c>
      <c r="J170" s="81" t="s">
        <v>368</v>
      </c>
      <c r="K170" s="81" t="s">
        <v>368</v>
      </c>
      <c r="L170" s="81" t="s">
        <v>369</v>
      </c>
      <c r="M170" s="81" t="s">
        <v>370</v>
      </c>
      <c r="N170" s="81" t="s">
        <v>370</v>
      </c>
    </row>
    <row r="171" spans="1:14" x14ac:dyDescent="0.2">
      <c r="A171" s="78" t="s">
        <v>252</v>
      </c>
      <c r="B171" s="78" t="s">
        <v>20</v>
      </c>
      <c r="C171" s="79">
        <f t="shared" si="4"/>
        <v>0.125</v>
      </c>
      <c r="D171" s="79">
        <v>0.13500000000000001</v>
      </c>
      <c r="E171" s="79">
        <v>0.20250000000000001</v>
      </c>
      <c r="F171" s="79">
        <v>0.27</v>
      </c>
      <c r="G171" s="79">
        <v>0.45</v>
      </c>
      <c r="H171" s="80">
        <f t="shared" si="5"/>
        <v>0.46</v>
      </c>
      <c r="I171" s="81" t="s">
        <v>371</v>
      </c>
      <c r="J171" s="81" t="s">
        <v>371</v>
      </c>
      <c r="K171" s="81" t="s">
        <v>371</v>
      </c>
      <c r="L171" s="81" t="s">
        <v>335</v>
      </c>
      <c r="M171" s="81" t="s">
        <v>372</v>
      </c>
      <c r="N171" s="81" t="s">
        <v>372</v>
      </c>
    </row>
    <row r="172" spans="1:14" x14ac:dyDescent="0.2">
      <c r="A172" s="78" t="s">
        <v>253</v>
      </c>
      <c r="B172" s="78" t="s">
        <v>20</v>
      </c>
      <c r="C172" s="79">
        <f t="shared" si="4"/>
        <v>0.125</v>
      </c>
      <c r="D172" s="79">
        <v>0.13500000000000001</v>
      </c>
      <c r="E172" s="79">
        <v>0.20250000000000001</v>
      </c>
      <c r="F172" s="79">
        <v>0.27</v>
      </c>
      <c r="G172" s="79">
        <v>0.45</v>
      </c>
      <c r="H172" s="80">
        <f t="shared" si="5"/>
        <v>0.46</v>
      </c>
      <c r="I172" s="81" t="s">
        <v>371</v>
      </c>
      <c r="J172" s="81" t="s">
        <v>371</v>
      </c>
      <c r="K172" s="81" t="s">
        <v>371</v>
      </c>
      <c r="L172" s="81" t="s">
        <v>335</v>
      </c>
      <c r="M172" s="81" t="s">
        <v>372</v>
      </c>
      <c r="N172" s="81" t="s">
        <v>372</v>
      </c>
    </row>
    <row r="173" spans="1:14" x14ac:dyDescent="0.2">
      <c r="A173" s="78" t="s">
        <v>261</v>
      </c>
      <c r="B173" s="78" t="s">
        <v>20</v>
      </c>
      <c r="C173" s="79">
        <f t="shared" si="4"/>
        <v>0.125</v>
      </c>
      <c r="D173" s="79">
        <v>0.13500000000000001</v>
      </c>
      <c r="E173" s="79">
        <v>0.20250000000000001</v>
      </c>
      <c r="F173" s="79">
        <v>0.27</v>
      </c>
      <c r="G173" s="79">
        <v>0.45</v>
      </c>
      <c r="H173" s="80">
        <f t="shared" si="5"/>
        <v>0.46</v>
      </c>
      <c r="I173" s="81" t="s">
        <v>371</v>
      </c>
      <c r="J173" s="81" t="s">
        <v>371</v>
      </c>
      <c r="K173" s="81" t="s">
        <v>371</v>
      </c>
      <c r="L173" s="81" t="s">
        <v>335</v>
      </c>
      <c r="M173" s="81" t="s">
        <v>372</v>
      </c>
      <c r="N173" s="81" t="s">
        <v>372</v>
      </c>
    </row>
    <row r="174" spans="1:14" x14ac:dyDescent="0.2">
      <c r="A174" s="78" t="s">
        <v>270</v>
      </c>
      <c r="B174" s="78" t="s">
        <v>21</v>
      </c>
      <c r="C174" s="79">
        <f t="shared" si="4"/>
        <v>0.125</v>
      </c>
      <c r="D174" s="79">
        <v>0.13500000000000001</v>
      </c>
      <c r="E174" s="79">
        <v>0.20250000000000001</v>
      </c>
      <c r="F174" s="79">
        <v>0.27</v>
      </c>
      <c r="G174" s="79">
        <v>0.45</v>
      </c>
      <c r="H174" s="80">
        <f t="shared" si="5"/>
        <v>0.46</v>
      </c>
      <c r="I174" s="81" t="s">
        <v>368</v>
      </c>
      <c r="J174" s="81" t="s">
        <v>368</v>
      </c>
      <c r="K174" s="81" t="s">
        <v>368</v>
      </c>
      <c r="L174" s="81" t="s">
        <v>369</v>
      </c>
      <c r="M174" s="81" t="s">
        <v>370</v>
      </c>
      <c r="N174" s="81" t="s">
        <v>370</v>
      </c>
    </row>
    <row r="175" spans="1:14" x14ac:dyDescent="0.2">
      <c r="A175" s="78" t="s">
        <v>270</v>
      </c>
      <c r="B175" s="78" t="s">
        <v>20</v>
      </c>
      <c r="C175" s="79">
        <f t="shared" si="4"/>
        <v>0.125</v>
      </c>
      <c r="D175" s="79">
        <v>0.13500000000000001</v>
      </c>
      <c r="E175" s="79">
        <v>0.20250000000000001</v>
      </c>
      <c r="F175" s="79">
        <v>0.27</v>
      </c>
      <c r="G175" s="79">
        <v>0.45</v>
      </c>
      <c r="H175" s="80">
        <f t="shared" si="5"/>
        <v>0.46</v>
      </c>
      <c r="I175" s="81" t="s">
        <v>371</v>
      </c>
      <c r="J175" s="81" t="s">
        <v>371</v>
      </c>
      <c r="K175" s="81" t="s">
        <v>371</v>
      </c>
      <c r="L175" s="81" t="s">
        <v>335</v>
      </c>
      <c r="M175" s="81" t="s">
        <v>372</v>
      </c>
      <c r="N175" s="81" t="s">
        <v>372</v>
      </c>
    </row>
    <row r="176" spans="1:14" x14ac:dyDescent="0.2">
      <c r="A176" s="78" t="s">
        <v>277</v>
      </c>
      <c r="B176" s="78" t="s">
        <v>21</v>
      </c>
      <c r="C176" s="79">
        <f t="shared" si="4"/>
        <v>0.125</v>
      </c>
      <c r="D176" s="79">
        <v>0.13500000000000001</v>
      </c>
      <c r="E176" s="79">
        <v>0.19980000000000001</v>
      </c>
      <c r="F176" s="79">
        <v>0.27</v>
      </c>
      <c r="G176" s="79">
        <v>0.35</v>
      </c>
      <c r="H176" s="80">
        <f t="shared" si="5"/>
        <v>0.36</v>
      </c>
      <c r="I176" s="81" t="s">
        <v>368</v>
      </c>
      <c r="J176" s="81" t="s">
        <v>368</v>
      </c>
      <c r="K176" s="81" t="s">
        <v>368</v>
      </c>
      <c r="L176" s="81" t="s">
        <v>369</v>
      </c>
      <c r="M176" s="81" t="s">
        <v>370</v>
      </c>
      <c r="N176" s="81" t="s">
        <v>370</v>
      </c>
    </row>
    <row r="177" spans="1:14" x14ac:dyDescent="0.2">
      <c r="A177" s="78" t="s">
        <v>285</v>
      </c>
      <c r="B177" s="78" t="s">
        <v>21</v>
      </c>
      <c r="C177" s="79">
        <f t="shared" si="4"/>
        <v>0.125</v>
      </c>
      <c r="D177" s="79">
        <v>0.13500000000000001</v>
      </c>
      <c r="E177" s="79">
        <v>0.20250000000000001</v>
      </c>
      <c r="F177" s="79">
        <v>0.27</v>
      </c>
      <c r="G177" s="79">
        <v>0.45</v>
      </c>
      <c r="H177" s="80">
        <f t="shared" si="5"/>
        <v>0.46</v>
      </c>
      <c r="I177" s="81" t="s">
        <v>368</v>
      </c>
      <c r="J177" s="81" t="s">
        <v>368</v>
      </c>
      <c r="K177" s="81" t="s">
        <v>368</v>
      </c>
      <c r="L177" s="81" t="s">
        <v>369</v>
      </c>
      <c r="M177" s="81" t="s">
        <v>370</v>
      </c>
      <c r="N177" s="81" t="s">
        <v>370</v>
      </c>
    </row>
    <row r="178" spans="1:14" x14ac:dyDescent="0.2">
      <c r="A178" s="78" t="s">
        <v>285</v>
      </c>
      <c r="B178" s="78" t="s">
        <v>20</v>
      </c>
      <c r="C178" s="79">
        <f t="shared" si="4"/>
        <v>0.125</v>
      </c>
      <c r="D178" s="79">
        <v>0.13500000000000001</v>
      </c>
      <c r="E178" s="79">
        <v>0.20250000000000001</v>
      </c>
      <c r="F178" s="79">
        <v>0.27</v>
      </c>
      <c r="G178" s="79">
        <v>0.45</v>
      </c>
      <c r="H178" s="80">
        <f t="shared" si="5"/>
        <v>0.46</v>
      </c>
      <c r="I178" s="81" t="s">
        <v>371</v>
      </c>
      <c r="J178" s="81" t="s">
        <v>371</v>
      </c>
      <c r="K178" s="81" t="s">
        <v>371</v>
      </c>
      <c r="L178" s="81" t="s">
        <v>335</v>
      </c>
      <c r="M178" s="81" t="s">
        <v>372</v>
      </c>
      <c r="N178" s="81" t="s">
        <v>372</v>
      </c>
    </row>
    <row r="179" spans="1:14" x14ac:dyDescent="0.2">
      <c r="A179" s="78" t="s">
        <v>293</v>
      </c>
      <c r="B179" s="78" t="s">
        <v>21</v>
      </c>
      <c r="C179" s="79">
        <f t="shared" si="4"/>
        <v>0.125</v>
      </c>
      <c r="D179" s="79">
        <v>0.13500000000000001</v>
      </c>
      <c r="E179" s="79">
        <v>0.20250000000000001</v>
      </c>
      <c r="F179" s="79">
        <v>0.27</v>
      </c>
      <c r="G179" s="79">
        <v>0.45</v>
      </c>
      <c r="H179" s="80">
        <f t="shared" si="5"/>
        <v>0.46</v>
      </c>
      <c r="I179" s="81" t="s">
        <v>368</v>
      </c>
      <c r="J179" s="81" t="s">
        <v>368</v>
      </c>
      <c r="K179" s="81" t="s">
        <v>368</v>
      </c>
      <c r="L179" s="81" t="s">
        <v>369</v>
      </c>
      <c r="M179" s="81" t="s">
        <v>370</v>
      </c>
      <c r="N179" s="81" t="s">
        <v>370</v>
      </c>
    </row>
    <row r="180" spans="1:14" x14ac:dyDescent="0.2">
      <c r="A180" s="78" t="s">
        <v>293</v>
      </c>
      <c r="B180" s="78" t="s">
        <v>20</v>
      </c>
      <c r="C180" s="79">
        <f t="shared" si="4"/>
        <v>0.125</v>
      </c>
      <c r="D180" s="79">
        <v>0.13500000000000001</v>
      </c>
      <c r="E180" s="79">
        <v>0.20250000000000001</v>
      </c>
      <c r="F180" s="79">
        <v>0.27</v>
      </c>
      <c r="G180" s="79">
        <v>0.45</v>
      </c>
      <c r="H180" s="80">
        <f t="shared" si="5"/>
        <v>0.46</v>
      </c>
      <c r="I180" s="81" t="s">
        <v>371</v>
      </c>
      <c r="J180" s="81" t="s">
        <v>371</v>
      </c>
      <c r="K180" s="81" t="s">
        <v>371</v>
      </c>
      <c r="L180" s="81" t="s">
        <v>335</v>
      </c>
      <c r="M180" s="81" t="s">
        <v>372</v>
      </c>
      <c r="N180" s="81" t="s">
        <v>372</v>
      </c>
    </row>
    <row r="181" spans="1:14" x14ac:dyDescent="0.2">
      <c r="A181" s="78" t="s">
        <v>301</v>
      </c>
      <c r="B181" s="78" t="s">
        <v>21</v>
      </c>
      <c r="C181" s="79">
        <f t="shared" si="4"/>
        <v>0.125</v>
      </c>
      <c r="D181" s="79">
        <v>0.13500000000000001</v>
      </c>
      <c r="E181" s="79">
        <v>0.20250000000000001</v>
      </c>
      <c r="F181" s="79">
        <v>0.27</v>
      </c>
      <c r="G181" s="79">
        <v>0.35</v>
      </c>
      <c r="H181" s="80">
        <f t="shared" si="5"/>
        <v>0.36</v>
      </c>
      <c r="I181" s="81" t="s">
        <v>368</v>
      </c>
      <c r="J181" s="81" t="s">
        <v>368</v>
      </c>
      <c r="K181" s="81" t="s">
        <v>368</v>
      </c>
      <c r="L181" s="81" t="s">
        <v>369</v>
      </c>
      <c r="M181" s="81" t="s">
        <v>370</v>
      </c>
      <c r="N181" s="81" t="s">
        <v>370</v>
      </c>
    </row>
    <row r="182" spans="1:14" x14ac:dyDescent="0.2">
      <c r="A182" s="78" t="s">
        <v>301</v>
      </c>
      <c r="B182" s="78" t="s">
        <v>20</v>
      </c>
      <c r="C182" s="79">
        <f t="shared" si="4"/>
        <v>0.125</v>
      </c>
      <c r="D182" s="79">
        <v>0.13500000000000001</v>
      </c>
      <c r="E182" s="79">
        <v>0.20250000000000001</v>
      </c>
      <c r="F182" s="79">
        <v>0.27</v>
      </c>
      <c r="G182" s="79">
        <v>0.35</v>
      </c>
      <c r="H182" s="80">
        <f t="shared" si="5"/>
        <v>0.36</v>
      </c>
      <c r="I182" s="81" t="s">
        <v>371</v>
      </c>
      <c r="J182" s="81" t="s">
        <v>371</v>
      </c>
      <c r="K182" s="81" t="s">
        <v>371</v>
      </c>
      <c r="L182" s="81" t="s">
        <v>335</v>
      </c>
      <c r="M182" s="81" t="s">
        <v>372</v>
      </c>
      <c r="N182" s="81" t="s">
        <v>372</v>
      </c>
    </row>
    <row r="183" spans="1:14" x14ac:dyDescent="0.2">
      <c r="A183" s="78" t="s">
        <v>317</v>
      </c>
      <c r="B183" s="78" t="s">
        <v>21</v>
      </c>
      <c r="C183" s="79">
        <f t="shared" si="4"/>
        <v>0.125</v>
      </c>
      <c r="D183" s="79">
        <v>0.13500000000000001</v>
      </c>
      <c r="E183" s="79">
        <v>0.20250000000000001</v>
      </c>
      <c r="F183" s="79">
        <v>0.27</v>
      </c>
      <c r="G183" s="79">
        <v>0.35</v>
      </c>
      <c r="H183" s="80">
        <f t="shared" si="5"/>
        <v>0.36</v>
      </c>
      <c r="I183" s="81" t="s">
        <v>368</v>
      </c>
      <c r="J183" s="81" t="s">
        <v>368</v>
      </c>
      <c r="K183" s="81" t="s">
        <v>368</v>
      </c>
      <c r="L183" s="81" t="s">
        <v>369</v>
      </c>
      <c r="M183" s="81" t="s">
        <v>370</v>
      </c>
      <c r="N183" s="81" t="s">
        <v>370</v>
      </c>
    </row>
    <row r="184" spans="1:14" x14ac:dyDescent="0.2">
      <c r="A184" s="78" t="s">
        <v>301</v>
      </c>
      <c r="B184" s="78" t="s">
        <v>21</v>
      </c>
      <c r="C184" s="79">
        <f t="shared" si="4"/>
        <v>0.125</v>
      </c>
      <c r="D184" s="79">
        <v>0.13500000000000001</v>
      </c>
      <c r="E184" s="79">
        <v>0.20250000000000001</v>
      </c>
      <c r="F184" s="79">
        <v>0.27</v>
      </c>
      <c r="G184" s="79">
        <v>0.35</v>
      </c>
      <c r="H184" s="80">
        <f t="shared" si="5"/>
        <v>0.36</v>
      </c>
      <c r="I184" s="81" t="s">
        <v>368</v>
      </c>
      <c r="J184" s="81" t="s">
        <v>368</v>
      </c>
      <c r="K184" s="81" t="s">
        <v>368</v>
      </c>
      <c r="L184" s="81" t="s">
        <v>369</v>
      </c>
      <c r="M184" s="81" t="s">
        <v>370</v>
      </c>
      <c r="N184" s="81" t="s">
        <v>370</v>
      </c>
    </row>
    <row r="185" spans="1:14" x14ac:dyDescent="0.2">
      <c r="A185" s="78" t="s">
        <v>301</v>
      </c>
      <c r="B185" s="78" t="s">
        <v>20</v>
      </c>
      <c r="C185" s="79">
        <f t="shared" si="4"/>
        <v>0.125</v>
      </c>
      <c r="D185" s="79">
        <v>0.13500000000000001</v>
      </c>
      <c r="E185" s="79">
        <v>0.20250000000000001</v>
      </c>
      <c r="F185" s="79">
        <v>0.27</v>
      </c>
      <c r="G185" s="79">
        <v>0.35</v>
      </c>
      <c r="H185" s="80">
        <f t="shared" si="5"/>
        <v>0.36</v>
      </c>
      <c r="I185" s="81" t="s">
        <v>371</v>
      </c>
      <c r="J185" s="81" t="s">
        <v>371</v>
      </c>
      <c r="K185" s="81" t="s">
        <v>371</v>
      </c>
      <c r="L185" s="81" t="s">
        <v>335</v>
      </c>
      <c r="M185" s="81" t="s">
        <v>372</v>
      </c>
      <c r="N185" s="81" t="s">
        <v>372</v>
      </c>
    </row>
    <row r="186" spans="1:14" x14ac:dyDescent="0.2">
      <c r="A186" s="78" t="s">
        <v>237</v>
      </c>
      <c r="B186" s="78" t="s">
        <v>309</v>
      </c>
      <c r="C186" s="79">
        <f t="shared" si="4"/>
        <v>0.13499999999999998</v>
      </c>
      <c r="D186" s="79">
        <v>0.14499999999999999</v>
      </c>
      <c r="E186" s="79">
        <v>0.2175</v>
      </c>
      <c r="F186" s="79">
        <v>0.28999999999999998</v>
      </c>
      <c r="G186" s="79">
        <v>1.1000000000000001</v>
      </c>
      <c r="H186" s="80">
        <f t="shared" si="5"/>
        <v>1.1100000000000001</v>
      </c>
      <c r="I186" s="81" t="s">
        <v>358</v>
      </c>
      <c r="J186" s="81" t="s">
        <v>358</v>
      </c>
      <c r="K186" s="81" t="s">
        <v>358</v>
      </c>
      <c r="L186" s="81" t="s">
        <v>359</v>
      </c>
      <c r="M186" s="81" t="s">
        <v>360</v>
      </c>
      <c r="N186" s="81" t="s">
        <v>360</v>
      </c>
    </row>
    <row r="187" spans="1:14" x14ac:dyDescent="0.2">
      <c r="A187" s="78" t="s">
        <v>239</v>
      </c>
      <c r="B187" s="78" t="s">
        <v>309</v>
      </c>
      <c r="C187" s="79">
        <f t="shared" si="4"/>
        <v>0.13499999999999998</v>
      </c>
      <c r="D187" s="79">
        <v>0.14499999999999999</v>
      </c>
      <c r="E187" s="79">
        <v>0.2175</v>
      </c>
      <c r="F187" s="79">
        <v>0.28999999999999998</v>
      </c>
      <c r="G187" s="79">
        <v>1.5</v>
      </c>
      <c r="H187" s="80">
        <f t="shared" si="5"/>
        <v>1.51</v>
      </c>
      <c r="I187" s="81" t="s">
        <v>358</v>
      </c>
      <c r="J187" s="81" t="s">
        <v>358</v>
      </c>
      <c r="K187" s="81" t="s">
        <v>358</v>
      </c>
      <c r="L187" s="81" t="s">
        <v>359</v>
      </c>
      <c r="M187" s="81" t="s">
        <v>360</v>
      </c>
      <c r="N187" s="81" t="s">
        <v>360</v>
      </c>
    </row>
    <row r="188" spans="1:14" x14ac:dyDescent="0.2">
      <c r="A188" s="78" t="s">
        <v>241</v>
      </c>
      <c r="B188" s="78" t="s">
        <v>309</v>
      </c>
      <c r="C188" s="79">
        <f t="shared" si="4"/>
        <v>0.13499999999999998</v>
      </c>
      <c r="D188" s="79">
        <v>0.14499999999999999</v>
      </c>
      <c r="E188" s="79">
        <v>0.2175</v>
      </c>
      <c r="F188" s="79">
        <v>0.28999999999999998</v>
      </c>
      <c r="G188" s="79">
        <v>1</v>
      </c>
      <c r="H188" s="80">
        <f t="shared" si="5"/>
        <v>1.01</v>
      </c>
      <c r="I188" s="81" t="s">
        <v>358</v>
      </c>
      <c r="J188" s="81" t="s">
        <v>358</v>
      </c>
      <c r="K188" s="81" t="s">
        <v>358</v>
      </c>
      <c r="L188" s="81" t="s">
        <v>359</v>
      </c>
      <c r="M188" s="81" t="s">
        <v>360</v>
      </c>
      <c r="N188" s="81" t="s">
        <v>360</v>
      </c>
    </row>
    <row r="189" spans="1:14" x14ac:dyDescent="0.2">
      <c r="A189" s="78" t="s">
        <v>245</v>
      </c>
      <c r="B189" s="78" t="s">
        <v>309</v>
      </c>
      <c r="C189" s="79">
        <f t="shared" si="4"/>
        <v>0.13499999999999998</v>
      </c>
      <c r="D189" s="79">
        <v>0.14499999999999999</v>
      </c>
      <c r="E189" s="79">
        <v>0.2175</v>
      </c>
      <c r="F189" s="79">
        <v>0.28999999999999998</v>
      </c>
      <c r="G189" s="79">
        <v>1.5</v>
      </c>
      <c r="H189" s="80">
        <f t="shared" si="5"/>
        <v>1.51</v>
      </c>
      <c r="I189" s="81" t="s">
        <v>358</v>
      </c>
      <c r="J189" s="81" t="s">
        <v>358</v>
      </c>
      <c r="K189" s="81" t="s">
        <v>358</v>
      </c>
      <c r="L189" s="81" t="s">
        <v>359</v>
      </c>
      <c r="M189" s="81" t="s">
        <v>360</v>
      </c>
      <c r="N189" s="81" t="s">
        <v>360</v>
      </c>
    </row>
    <row r="190" spans="1:14" x14ac:dyDescent="0.2">
      <c r="A190" s="78" t="s">
        <v>237</v>
      </c>
      <c r="B190" s="78" t="s">
        <v>21</v>
      </c>
      <c r="C190" s="79">
        <f t="shared" si="4"/>
        <v>0.13499999999999998</v>
      </c>
      <c r="D190" s="79">
        <v>0.14499999999999999</v>
      </c>
      <c r="E190" s="79">
        <v>0.2175</v>
      </c>
      <c r="F190" s="79">
        <v>0.28999999999999998</v>
      </c>
      <c r="G190" s="79">
        <v>0.6</v>
      </c>
      <c r="H190" s="80">
        <f t="shared" si="5"/>
        <v>0.61</v>
      </c>
      <c r="I190" s="81" t="s">
        <v>368</v>
      </c>
      <c r="J190" s="81" t="s">
        <v>368</v>
      </c>
      <c r="K190" s="81" t="s">
        <v>368</v>
      </c>
      <c r="L190" s="81" t="s">
        <v>369</v>
      </c>
      <c r="M190" s="81" t="s">
        <v>370</v>
      </c>
      <c r="N190" s="81" t="s">
        <v>370</v>
      </c>
    </row>
    <row r="191" spans="1:14" x14ac:dyDescent="0.2">
      <c r="A191" s="78" t="s">
        <v>239</v>
      </c>
      <c r="B191" s="78" t="s">
        <v>21</v>
      </c>
      <c r="C191" s="79">
        <f t="shared" si="4"/>
        <v>0.13499999999999998</v>
      </c>
      <c r="D191" s="79">
        <v>0.14499999999999999</v>
      </c>
      <c r="E191" s="79">
        <v>0.2175</v>
      </c>
      <c r="F191" s="79">
        <v>0.28999999999999998</v>
      </c>
      <c r="G191" s="79">
        <v>0.6</v>
      </c>
      <c r="H191" s="80">
        <f t="shared" si="5"/>
        <v>0.61</v>
      </c>
      <c r="I191" s="81" t="s">
        <v>368</v>
      </c>
      <c r="J191" s="81" t="s">
        <v>368</v>
      </c>
      <c r="K191" s="81" t="s">
        <v>368</v>
      </c>
      <c r="L191" s="81" t="s">
        <v>369</v>
      </c>
      <c r="M191" s="81" t="s">
        <v>370</v>
      </c>
      <c r="N191" s="81" t="s">
        <v>370</v>
      </c>
    </row>
    <row r="192" spans="1:14" x14ac:dyDescent="0.2">
      <c r="A192" s="78" t="s">
        <v>237</v>
      </c>
      <c r="B192" s="78" t="s">
        <v>20</v>
      </c>
      <c r="C192" s="79">
        <f t="shared" si="4"/>
        <v>0.13499999999999998</v>
      </c>
      <c r="D192" s="79">
        <v>0.14499999999999999</v>
      </c>
      <c r="E192" s="79">
        <v>0.2175</v>
      </c>
      <c r="F192" s="79">
        <v>0.28999999999999998</v>
      </c>
      <c r="G192" s="79">
        <v>0.6</v>
      </c>
      <c r="H192" s="80">
        <f t="shared" si="5"/>
        <v>0.61</v>
      </c>
      <c r="I192" s="81" t="s">
        <v>371</v>
      </c>
      <c r="J192" s="81" t="s">
        <v>371</v>
      </c>
      <c r="K192" s="81" t="s">
        <v>371</v>
      </c>
      <c r="L192" s="81" t="s">
        <v>335</v>
      </c>
      <c r="M192" s="81" t="s">
        <v>372</v>
      </c>
      <c r="N192" s="81" t="s">
        <v>372</v>
      </c>
    </row>
    <row r="193" spans="1:14" x14ac:dyDescent="0.2">
      <c r="A193" s="78" t="s">
        <v>239</v>
      </c>
      <c r="B193" s="78" t="s">
        <v>20</v>
      </c>
      <c r="C193" s="79">
        <f t="shared" si="4"/>
        <v>0.13499999999999998</v>
      </c>
      <c r="D193" s="79">
        <v>0.14499999999999999</v>
      </c>
      <c r="E193" s="79">
        <v>0.2175</v>
      </c>
      <c r="F193" s="79">
        <v>0.28999999999999998</v>
      </c>
      <c r="G193" s="79">
        <v>0.6</v>
      </c>
      <c r="H193" s="80">
        <f t="shared" si="5"/>
        <v>0.61</v>
      </c>
      <c r="I193" s="81" t="s">
        <v>371</v>
      </c>
      <c r="J193" s="81" t="s">
        <v>371</v>
      </c>
      <c r="K193" s="81" t="s">
        <v>371</v>
      </c>
      <c r="L193" s="81" t="s">
        <v>335</v>
      </c>
      <c r="M193" s="81" t="s">
        <v>372</v>
      </c>
      <c r="N193" s="81" t="s">
        <v>372</v>
      </c>
    </row>
    <row r="194" spans="1:14" x14ac:dyDescent="0.2">
      <c r="A194" s="78" t="s">
        <v>250</v>
      </c>
      <c r="B194" s="78" t="s">
        <v>309</v>
      </c>
      <c r="C194" s="79">
        <f t="shared" ref="C194:C257" si="6">D194-0.01</f>
        <v>0.13499999999999998</v>
      </c>
      <c r="D194" s="79">
        <v>0.14499999999999999</v>
      </c>
      <c r="E194" s="79">
        <v>0.2175</v>
      </c>
      <c r="F194" s="79">
        <v>0.28999999999999998</v>
      </c>
      <c r="G194" s="79">
        <v>1.5</v>
      </c>
      <c r="H194" s="80">
        <f t="shared" ref="H194:H257" si="7">G194+0.01</f>
        <v>1.51</v>
      </c>
      <c r="I194" s="81" t="s">
        <v>358</v>
      </c>
      <c r="J194" s="81" t="s">
        <v>358</v>
      </c>
      <c r="K194" s="81" t="s">
        <v>358</v>
      </c>
      <c r="L194" s="81" t="s">
        <v>359</v>
      </c>
      <c r="M194" s="81" t="s">
        <v>360</v>
      </c>
      <c r="N194" s="81" t="s">
        <v>360</v>
      </c>
    </row>
    <row r="195" spans="1:14" x14ac:dyDescent="0.2">
      <c r="A195" s="78" t="s">
        <v>251</v>
      </c>
      <c r="B195" s="78" t="s">
        <v>309</v>
      </c>
      <c r="C195" s="79">
        <f t="shared" si="6"/>
        <v>0.13499999999999998</v>
      </c>
      <c r="D195" s="79">
        <v>0.14499999999999999</v>
      </c>
      <c r="E195" s="79">
        <v>0.2175</v>
      </c>
      <c r="F195" s="79">
        <v>0.28999999999999998</v>
      </c>
      <c r="G195" s="79">
        <v>1.1000000000000001</v>
      </c>
      <c r="H195" s="80">
        <f t="shared" si="7"/>
        <v>1.1100000000000001</v>
      </c>
      <c r="I195" s="81" t="s">
        <v>358</v>
      </c>
      <c r="J195" s="81" t="s">
        <v>358</v>
      </c>
      <c r="K195" s="81" t="s">
        <v>358</v>
      </c>
      <c r="L195" s="81" t="s">
        <v>359</v>
      </c>
      <c r="M195" s="81" t="s">
        <v>360</v>
      </c>
      <c r="N195" s="81" t="s">
        <v>360</v>
      </c>
    </row>
    <row r="196" spans="1:14" x14ac:dyDescent="0.2">
      <c r="A196" s="78" t="s">
        <v>252</v>
      </c>
      <c r="B196" s="78" t="s">
        <v>309</v>
      </c>
      <c r="C196" s="79">
        <f t="shared" si="6"/>
        <v>0.13499999999999998</v>
      </c>
      <c r="D196" s="79">
        <v>0.14499999999999999</v>
      </c>
      <c r="E196" s="79">
        <v>0.2175</v>
      </c>
      <c r="F196" s="79">
        <v>0.28999999999999998</v>
      </c>
      <c r="G196" s="79">
        <v>1</v>
      </c>
      <c r="H196" s="80">
        <f t="shared" si="7"/>
        <v>1.01</v>
      </c>
      <c r="I196" s="81" t="s">
        <v>358</v>
      </c>
      <c r="J196" s="81" t="s">
        <v>358</v>
      </c>
      <c r="K196" s="81" t="s">
        <v>358</v>
      </c>
      <c r="L196" s="81" t="s">
        <v>359</v>
      </c>
      <c r="M196" s="81" t="s">
        <v>360</v>
      </c>
      <c r="N196" s="81" t="s">
        <v>360</v>
      </c>
    </row>
    <row r="197" spans="1:14" x14ac:dyDescent="0.2">
      <c r="A197" s="78" t="s">
        <v>253</v>
      </c>
      <c r="B197" s="78" t="s">
        <v>309</v>
      </c>
      <c r="C197" s="79">
        <f t="shared" si="6"/>
        <v>0.13499999999999998</v>
      </c>
      <c r="D197" s="79">
        <v>0.14499999999999999</v>
      </c>
      <c r="E197" s="79">
        <v>0.2175</v>
      </c>
      <c r="F197" s="79">
        <v>0.28999999999999998</v>
      </c>
      <c r="G197" s="79">
        <v>1</v>
      </c>
      <c r="H197" s="80">
        <f t="shared" si="7"/>
        <v>1.01</v>
      </c>
      <c r="I197" s="81" t="s">
        <v>358</v>
      </c>
      <c r="J197" s="81" t="s">
        <v>358</v>
      </c>
      <c r="K197" s="81" t="s">
        <v>358</v>
      </c>
      <c r="L197" s="81" t="s">
        <v>359</v>
      </c>
      <c r="M197" s="81" t="s">
        <v>360</v>
      </c>
      <c r="N197" s="81" t="s">
        <v>360</v>
      </c>
    </row>
    <row r="198" spans="1:14" x14ac:dyDescent="0.2">
      <c r="A198" s="78" t="s">
        <v>255</v>
      </c>
      <c r="B198" s="78" t="s">
        <v>309</v>
      </c>
      <c r="C198" s="79">
        <f t="shared" si="6"/>
        <v>0.13499999999999998</v>
      </c>
      <c r="D198" s="79">
        <v>0.14499999999999999</v>
      </c>
      <c r="E198" s="79">
        <v>0.2175</v>
      </c>
      <c r="F198" s="79">
        <v>0.28999999999999998</v>
      </c>
      <c r="G198" s="79">
        <v>1.5</v>
      </c>
      <c r="H198" s="80">
        <f t="shared" si="7"/>
        <v>1.51</v>
      </c>
      <c r="I198" s="81" t="s">
        <v>358</v>
      </c>
      <c r="J198" s="81" t="s">
        <v>358</v>
      </c>
      <c r="K198" s="81" t="s">
        <v>358</v>
      </c>
      <c r="L198" s="81" t="s">
        <v>359</v>
      </c>
      <c r="M198" s="81" t="s">
        <v>360</v>
      </c>
      <c r="N198" s="81" t="s">
        <v>360</v>
      </c>
    </row>
    <row r="199" spans="1:14" x14ac:dyDescent="0.2">
      <c r="A199" s="78" t="s">
        <v>256</v>
      </c>
      <c r="B199" s="78" t="s">
        <v>189</v>
      </c>
      <c r="C199" s="79">
        <f t="shared" si="6"/>
        <v>0.13499999999999998</v>
      </c>
      <c r="D199" s="79">
        <v>0.14499999999999999</v>
      </c>
      <c r="E199" s="79">
        <v>0.2175</v>
      </c>
      <c r="F199" s="79">
        <v>0.28999999999999998</v>
      </c>
      <c r="G199" s="79">
        <v>99.99</v>
      </c>
      <c r="H199" s="80">
        <f t="shared" si="7"/>
        <v>100</v>
      </c>
      <c r="I199" s="81" t="s">
        <v>342</v>
      </c>
      <c r="J199" s="81" t="s">
        <v>342</v>
      </c>
      <c r="K199" s="81" t="s">
        <v>342</v>
      </c>
      <c r="L199" s="81" t="s">
        <v>342</v>
      </c>
      <c r="M199" s="81" t="s">
        <v>342</v>
      </c>
      <c r="N199" s="81" t="s">
        <v>342</v>
      </c>
    </row>
    <row r="200" spans="1:14" x14ac:dyDescent="0.2">
      <c r="A200" s="78" t="s">
        <v>250</v>
      </c>
      <c r="B200" s="78" t="s">
        <v>21</v>
      </c>
      <c r="C200" s="79">
        <f t="shared" si="6"/>
        <v>0.13499999999999998</v>
      </c>
      <c r="D200" s="79">
        <v>0.14499999999999999</v>
      </c>
      <c r="E200" s="79">
        <v>0.2175</v>
      </c>
      <c r="F200" s="79">
        <v>0.28999999999999998</v>
      </c>
      <c r="G200" s="79">
        <v>0.6</v>
      </c>
      <c r="H200" s="80">
        <f t="shared" si="7"/>
        <v>0.61</v>
      </c>
      <c r="I200" s="81" t="s">
        <v>368</v>
      </c>
      <c r="J200" s="81" t="s">
        <v>368</v>
      </c>
      <c r="K200" s="81" t="s">
        <v>368</v>
      </c>
      <c r="L200" s="81" t="s">
        <v>369</v>
      </c>
      <c r="M200" s="81" t="s">
        <v>370</v>
      </c>
      <c r="N200" s="81" t="s">
        <v>370</v>
      </c>
    </row>
    <row r="201" spans="1:14" x14ac:dyDescent="0.2">
      <c r="A201" s="78" t="s">
        <v>251</v>
      </c>
      <c r="B201" s="78" t="s">
        <v>21</v>
      </c>
      <c r="C201" s="79">
        <f t="shared" si="6"/>
        <v>0.13499999999999998</v>
      </c>
      <c r="D201" s="79">
        <v>0.14499999999999999</v>
      </c>
      <c r="E201" s="79">
        <v>0.2175</v>
      </c>
      <c r="F201" s="79">
        <v>0.28999999999999998</v>
      </c>
      <c r="G201" s="79">
        <v>0.6</v>
      </c>
      <c r="H201" s="80">
        <f t="shared" si="7"/>
        <v>0.61</v>
      </c>
      <c r="I201" s="81" t="s">
        <v>368</v>
      </c>
      <c r="J201" s="81" t="s">
        <v>368</v>
      </c>
      <c r="K201" s="81" t="s">
        <v>368</v>
      </c>
      <c r="L201" s="81" t="s">
        <v>369</v>
      </c>
      <c r="M201" s="81" t="s">
        <v>370</v>
      </c>
      <c r="N201" s="81" t="s">
        <v>370</v>
      </c>
    </row>
    <row r="202" spans="1:14" x14ac:dyDescent="0.2">
      <c r="A202" s="78" t="s">
        <v>250</v>
      </c>
      <c r="B202" s="78" t="s">
        <v>20</v>
      </c>
      <c r="C202" s="79">
        <f t="shared" si="6"/>
        <v>0.13499999999999998</v>
      </c>
      <c r="D202" s="79">
        <v>0.14499999999999999</v>
      </c>
      <c r="E202" s="79">
        <v>0.2175</v>
      </c>
      <c r="F202" s="79">
        <v>0.28999999999999998</v>
      </c>
      <c r="G202" s="79">
        <v>0.6</v>
      </c>
      <c r="H202" s="80">
        <f t="shared" si="7"/>
        <v>0.61</v>
      </c>
      <c r="I202" s="81" t="s">
        <v>371</v>
      </c>
      <c r="J202" s="81" t="s">
        <v>371</v>
      </c>
      <c r="K202" s="81" t="s">
        <v>371</v>
      </c>
      <c r="L202" s="81" t="s">
        <v>335</v>
      </c>
      <c r="M202" s="81" t="s">
        <v>372</v>
      </c>
      <c r="N202" s="81" t="s">
        <v>372</v>
      </c>
    </row>
    <row r="203" spans="1:14" x14ac:dyDescent="0.2">
      <c r="A203" s="78" t="s">
        <v>251</v>
      </c>
      <c r="B203" s="78" t="s">
        <v>20</v>
      </c>
      <c r="C203" s="79">
        <f t="shared" si="6"/>
        <v>0.13499999999999998</v>
      </c>
      <c r="D203" s="79">
        <v>0.14499999999999999</v>
      </c>
      <c r="E203" s="79">
        <v>0.2175</v>
      </c>
      <c r="F203" s="79">
        <v>0.28999999999999998</v>
      </c>
      <c r="G203" s="79">
        <v>0.6</v>
      </c>
      <c r="H203" s="80">
        <f t="shared" si="7"/>
        <v>0.61</v>
      </c>
      <c r="I203" s="81" t="s">
        <v>371</v>
      </c>
      <c r="J203" s="81" t="s">
        <v>371</v>
      </c>
      <c r="K203" s="81" t="s">
        <v>371</v>
      </c>
      <c r="L203" s="81" t="s">
        <v>335</v>
      </c>
      <c r="M203" s="81" t="s">
        <v>372</v>
      </c>
      <c r="N203" s="81" t="s">
        <v>372</v>
      </c>
    </row>
    <row r="204" spans="1:14" x14ac:dyDescent="0.2">
      <c r="A204" s="78" t="s">
        <v>259</v>
      </c>
      <c r="B204" s="78" t="s">
        <v>309</v>
      </c>
      <c r="C204" s="79">
        <f t="shared" si="6"/>
        <v>0.13499999999999998</v>
      </c>
      <c r="D204" s="79">
        <v>0.14499999999999999</v>
      </c>
      <c r="E204" s="79">
        <v>0.2175</v>
      </c>
      <c r="F204" s="79">
        <v>0.28999999999999998</v>
      </c>
      <c r="G204" s="79">
        <v>1.1000000000000001</v>
      </c>
      <c r="H204" s="80">
        <f t="shared" si="7"/>
        <v>1.1100000000000001</v>
      </c>
      <c r="I204" s="81" t="s">
        <v>358</v>
      </c>
      <c r="J204" s="81" t="s">
        <v>358</v>
      </c>
      <c r="K204" s="81" t="s">
        <v>358</v>
      </c>
      <c r="L204" s="81" t="s">
        <v>359</v>
      </c>
      <c r="M204" s="81" t="s">
        <v>360</v>
      </c>
      <c r="N204" s="81" t="s">
        <v>360</v>
      </c>
    </row>
    <row r="205" spans="1:14" x14ac:dyDescent="0.2">
      <c r="A205" s="78" t="s">
        <v>260</v>
      </c>
      <c r="B205" s="78" t="s">
        <v>309</v>
      </c>
      <c r="C205" s="79">
        <f t="shared" si="6"/>
        <v>0.13499999999999998</v>
      </c>
      <c r="D205" s="79">
        <v>0.14499999999999999</v>
      </c>
      <c r="E205" s="79">
        <v>0.2175</v>
      </c>
      <c r="F205" s="79">
        <v>0.28999999999999998</v>
      </c>
      <c r="G205" s="79">
        <v>1.5</v>
      </c>
      <c r="H205" s="80">
        <f t="shared" si="7"/>
        <v>1.51</v>
      </c>
      <c r="I205" s="81" t="s">
        <v>358</v>
      </c>
      <c r="J205" s="81" t="s">
        <v>358</v>
      </c>
      <c r="K205" s="81" t="s">
        <v>358</v>
      </c>
      <c r="L205" s="81" t="s">
        <v>359</v>
      </c>
      <c r="M205" s="81" t="s">
        <v>360</v>
      </c>
      <c r="N205" s="81" t="s">
        <v>360</v>
      </c>
    </row>
    <row r="206" spans="1:14" x14ac:dyDescent="0.2">
      <c r="A206" s="78" t="s">
        <v>261</v>
      </c>
      <c r="B206" s="78" t="s">
        <v>309</v>
      </c>
      <c r="C206" s="79">
        <f t="shared" si="6"/>
        <v>0.13499999999999998</v>
      </c>
      <c r="D206" s="79">
        <v>0.14499999999999999</v>
      </c>
      <c r="E206" s="79">
        <v>0.2175</v>
      </c>
      <c r="F206" s="79">
        <v>0.28999999999999998</v>
      </c>
      <c r="G206" s="79">
        <v>1</v>
      </c>
      <c r="H206" s="80">
        <f t="shared" si="7"/>
        <v>1.01</v>
      </c>
      <c r="I206" s="81" t="s">
        <v>358</v>
      </c>
      <c r="J206" s="81" t="s">
        <v>358</v>
      </c>
      <c r="K206" s="81" t="s">
        <v>358</v>
      </c>
      <c r="L206" s="81" t="s">
        <v>359</v>
      </c>
      <c r="M206" s="81" t="s">
        <v>360</v>
      </c>
      <c r="N206" s="81" t="s">
        <v>360</v>
      </c>
    </row>
    <row r="207" spans="1:14" x14ac:dyDescent="0.2">
      <c r="A207" s="78" t="s">
        <v>263</v>
      </c>
      <c r="B207" s="78" t="s">
        <v>309</v>
      </c>
      <c r="C207" s="79">
        <f t="shared" si="6"/>
        <v>0.13499999999999998</v>
      </c>
      <c r="D207" s="79">
        <v>0.14499999999999999</v>
      </c>
      <c r="E207" s="79">
        <v>0.2175</v>
      </c>
      <c r="F207" s="79">
        <v>0.28999999999999998</v>
      </c>
      <c r="G207" s="79">
        <v>1.5</v>
      </c>
      <c r="H207" s="80">
        <f t="shared" si="7"/>
        <v>1.51</v>
      </c>
      <c r="I207" s="81" t="s">
        <v>358</v>
      </c>
      <c r="J207" s="81" t="s">
        <v>358</v>
      </c>
      <c r="K207" s="81" t="s">
        <v>358</v>
      </c>
      <c r="L207" s="81" t="s">
        <v>359</v>
      </c>
      <c r="M207" s="81" t="s">
        <v>360</v>
      </c>
      <c r="N207" s="81" t="s">
        <v>360</v>
      </c>
    </row>
    <row r="208" spans="1:14" x14ac:dyDescent="0.2">
      <c r="A208" s="78" t="s">
        <v>263</v>
      </c>
      <c r="B208" s="78" t="s">
        <v>189</v>
      </c>
      <c r="C208" s="79">
        <f t="shared" si="6"/>
        <v>0.13499999999999998</v>
      </c>
      <c r="D208" s="79">
        <v>0.14499999999999999</v>
      </c>
      <c r="E208" s="79">
        <v>0.2175</v>
      </c>
      <c r="F208" s="79">
        <v>0.28999999999999998</v>
      </c>
      <c r="G208" s="79">
        <v>99.99</v>
      </c>
      <c r="H208" s="80">
        <f t="shared" si="7"/>
        <v>100</v>
      </c>
      <c r="I208" s="81" t="s">
        <v>342</v>
      </c>
      <c r="J208" s="81" t="s">
        <v>342</v>
      </c>
      <c r="K208" s="81" t="s">
        <v>342</v>
      </c>
      <c r="L208" s="81" t="s">
        <v>342</v>
      </c>
      <c r="M208" s="81" t="s">
        <v>342</v>
      </c>
      <c r="N208" s="81" t="s">
        <v>342</v>
      </c>
    </row>
    <row r="209" spans="1:14" x14ac:dyDescent="0.2">
      <c r="A209" s="78" t="s">
        <v>259</v>
      </c>
      <c r="B209" s="78" t="s">
        <v>20</v>
      </c>
      <c r="C209" s="79">
        <f t="shared" si="6"/>
        <v>0.13499999999999998</v>
      </c>
      <c r="D209" s="79">
        <v>0.14499999999999999</v>
      </c>
      <c r="E209" s="79">
        <v>0.2175</v>
      </c>
      <c r="F209" s="79">
        <v>0.28999999999999998</v>
      </c>
      <c r="G209" s="79">
        <v>0.6</v>
      </c>
      <c r="H209" s="80">
        <f t="shared" si="7"/>
        <v>0.61</v>
      </c>
      <c r="I209" s="81" t="s">
        <v>371</v>
      </c>
      <c r="J209" s="81" t="s">
        <v>371</v>
      </c>
      <c r="K209" s="81" t="s">
        <v>371</v>
      </c>
      <c r="L209" s="81" t="s">
        <v>335</v>
      </c>
      <c r="M209" s="81" t="s">
        <v>372</v>
      </c>
      <c r="N209" s="81" t="s">
        <v>372</v>
      </c>
    </row>
    <row r="210" spans="1:14" x14ac:dyDescent="0.2">
      <c r="A210" s="78" t="s">
        <v>260</v>
      </c>
      <c r="B210" s="78" t="s">
        <v>20</v>
      </c>
      <c r="C210" s="79">
        <f t="shared" si="6"/>
        <v>0.13499999999999998</v>
      </c>
      <c r="D210" s="79">
        <v>0.14499999999999999</v>
      </c>
      <c r="E210" s="79">
        <v>0.2175</v>
      </c>
      <c r="F210" s="79">
        <v>0.28999999999999998</v>
      </c>
      <c r="G210" s="79">
        <v>0.6</v>
      </c>
      <c r="H210" s="80">
        <f t="shared" si="7"/>
        <v>0.61</v>
      </c>
      <c r="I210" s="81" t="s">
        <v>371</v>
      </c>
      <c r="J210" s="81" t="s">
        <v>371</v>
      </c>
      <c r="K210" s="81" t="s">
        <v>371</v>
      </c>
      <c r="L210" s="81" t="s">
        <v>335</v>
      </c>
      <c r="M210" s="81" t="s">
        <v>372</v>
      </c>
      <c r="N210" s="81" t="s">
        <v>372</v>
      </c>
    </row>
    <row r="211" spans="1:14" x14ac:dyDescent="0.2">
      <c r="A211" s="78" t="s">
        <v>267</v>
      </c>
      <c r="B211" s="78" t="s">
        <v>309</v>
      </c>
      <c r="C211" s="79">
        <f t="shared" si="6"/>
        <v>0.13499999999999998</v>
      </c>
      <c r="D211" s="79">
        <v>0.14499999999999999</v>
      </c>
      <c r="E211" s="79">
        <v>0.2175</v>
      </c>
      <c r="F211" s="79">
        <v>0.28999999999999998</v>
      </c>
      <c r="G211" s="79">
        <v>1.1000000000000001</v>
      </c>
      <c r="H211" s="80">
        <f t="shared" si="7"/>
        <v>1.1100000000000001</v>
      </c>
      <c r="I211" s="81" t="s">
        <v>358</v>
      </c>
      <c r="J211" s="81" t="s">
        <v>358</v>
      </c>
      <c r="K211" s="81" t="s">
        <v>358</v>
      </c>
      <c r="L211" s="81" t="s">
        <v>359</v>
      </c>
      <c r="M211" s="81" t="s">
        <v>360</v>
      </c>
      <c r="N211" s="81" t="s">
        <v>360</v>
      </c>
    </row>
    <row r="212" spans="1:14" x14ac:dyDescent="0.2">
      <c r="A212" s="78" t="s">
        <v>268</v>
      </c>
      <c r="B212" s="78" t="s">
        <v>309</v>
      </c>
      <c r="C212" s="79">
        <f t="shared" si="6"/>
        <v>0.13499999999999998</v>
      </c>
      <c r="D212" s="79">
        <v>0.14499999999999999</v>
      </c>
      <c r="E212" s="79">
        <v>0.2175</v>
      </c>
      <c r="F212" s="79">
        <v>0.28999999999999998</v>
      </c>
      <c r="G212" s="79">
        <v>1.5</v>
      </c>
      <c r="H212" s="80">
        <f t="shared" si="7"/>
        <v>1.51</v>
      </c>
      <c r="I212" s="81" t="s">
        <v>358</v>
      </c>
      <c r="J212" s="81" t="s">
        <v>358</v>
      </c>
      <c r="K212" s="81" t="s">
        <v>358</v>
      </c>
      <c r="L212" s="81" t="s">
        <v>359</v>
      </c>
      <c r="M212" s="81" t="s">
        <v>360</v>
      </c>
      <c r="N212" s="81" t="s">
        <v>360</v>
      </c>
    </row>
    <row r="213" spans="1:14" x14ac:dyDescent="0.2">
      <c r="A213" s="78" t="s">
        <v>269</v>
      </c>
      <c r="B213" s="78" t="s">
        <v>309</v>
      </c>
      <c r="C213" s="79">
        <f t="shared" si="6"/>
        <v>0.13499999999999998</v>
      </c>
      <c r="D213" s="79">
        <v>0.14499999999999999</v>
      </c>
      <c r="E213" s="79">
        <v>0.2175</v>
      </c>
      <c r="F213" s="79">
        <v>0.28999999999999998</v>
      </c>
      <c r="G213" s="79">
        <v>1</v>
      </c>
      <c r="H213" s="80">
        <f t="shared" si="7"/>
        <v>1.01</v>
      </c>
      <c r="I213" s="81" t="s">
        <v>358</v>
      </c>
      <c r="J213" s="81" t="s">
        <v>358</v>
      </c>
      <c r="K213" s="81" t="s">
        <v>358</v>
      </c>
      <c r="L213" s="81" t="s">
        <v>359</v>
      </c>
      <c r="M213" s="81" t="s">
        <v>360</v>
      </c>
      <c r="N213" s="81" t="s">
        <v>360</v>
      </c>
    </row>
    <row r="214" spans="1:14" x14ac:dyDescent="0.2">
      <c r="A214" s="78" t="s">
        <v>271</v>
      </c>
      <c r="B214" s="78" t="s">
        <v>309</v>
      </c>
      <c r="C214" s="79">
        <f t="shared" si="6"/>
        <v>0.13499999999999998</v>
      </c>
      <c r="D214" s="79">
        <v>0.14499999999999999</v>
      </c>
      <c r="E214" s="79">
        <v>0.2175</v>
      </c>
      <c r="F214" s="79">
        <v>0.28999999999999998</v>
      </c>
      <c r="G214" s="79">
        <v>1.5</v>
      </c>
      <c r="H214" s="80">
        <f t="shared" si="7"/>
        <v>1.51</v>
      </c>
      <c r="I214" s="81" t="s">
        <v>358</v>
      </c>
      <c r="J214" s="81" t="s">
        <v>358</v>
      </c>
      <c r="K214" s="81" t="s">
        <v>358</v>
      </c>
      <c r="L214" s="81" t="s">
        <v>359</v>
      </c>
      <c r="M214" s="81" t="s">
        <v>360</v>
      </c>
      <c r="N214" s="81" t="s">
        <v>360</v>
      </c>
    </row>
    <row r="215" spans="1:14" x14ac:dyDescent="0.2">
      <c r="A215" s="78" t="s">
        <v>268</v>
      </c>
      <c r="B215" s="78" t="s">
        <v>21</v>
      </c>
      <c r="C215" s="79">
        <f t="shared" si="6"/>
        <v>0.13499999999999998</v>
      </c>
      <c r="D215" s="79">
        <v>0.14499999999999999</v>
      </c>
      <c r="E215" s="79">
        <v>0.2175</v>
      </c>
      <c r="F215" s="79">
        <v>0.28999999999999998</v>
      </c>
      <c r="G215" s="79">
        <v>0.6</v>
      </c>
      <c r="H215" s="80">
        <f t="shared" si="7"/>
        <v>0.61</v>
      </c>
      <c r="I215" s="81" t="s">
        <v>368</v>
      </c>
      <c r="J215" s="81" t="s">
        <v>368</v>
      </c>
      <c r="K215" s="81" t="s">
        <v>368</v>
      </c>
      <c r="L215" s="81" t="s">
        <v>369</v>
      </c>
      <c r="M215" s="81" t="s">
        <v>370</v>
      </c>
      <c r="N215" s="81" t="s">
        <v>370</v>
      </c>
    </row>
    <row r="216" spans="1:14" x14ac:dyDescent="0.2">
      <c r="A216" s="78" t="s">
        <v>269</v>
      </c>
      <c r="B216" s="78" t="s">
        <v>21</v>
      </c>
      <c r="C216" s="79">
        <f t="shared" si="6"/>
        <v>0.13499999999999998</v>
      </c>
      <c r="D216" s="79">
        <v>0.14499999999999999</v>
      </c>
      <c r="E216" s="79">
        <v>0.2175</v>
      </c>
      <c r="F216" s="79">
        <v>0.28999999999999998</v>
      </c>
      <c r="G216" s="79">
        <v>0.6</v>
      </c>
      <c r="H216" s="80">
        <f t="shared" si="7"/>
        <v>0.61</v>
      </c>
      <c r="I216" s="81" t="s">
        <v>368</v>
      </c>
      <c r="J216" s="81" t="s">
        <v>368</v>
      </c>
      <c r="K216" s="81" t="s">
        <v>368</v>
      </c>
      <c r="L216" s="81" t="s">
        <v>369</v>
      </c>
      <c r="M216" s="81" t="s">
        <v>370</v>
      </c>
      <c r="N216" s="81" t="s">
        <v>370</v>
      </c>
    </row>
    <row r="217" spans="1:14" x14ac:dyDescent="0.2">
      <c r="A217" s="78" t="s">
        <v>268</v>
      </c>
      <c r="B217" s="78" t="s">
        <v>20</v>
      </c>
      <c r="C217" s="79">
        <f t="shared" si="6"/>
        <v>0.13499999999999998</v>
      </c>
      <c r="D217" s="79">
        <v>0.14499999999999999</v>
      </c>
      <c r="E217" s="79">
        <v>0.2175</v>
      </c>
      <c r="F217" s="79">
        <v>0.28999999999999998</v>
      </c>
      <c r="G217" s="79">
        <v>0.6</v>
      </c>
      <c r="H217" s="80">
        <f t="shared" si="7"/>
        <v>0.61</v>
      </c>
      <c r="I217" s="81" t="s">
        <v>371</v>
      </c>
      <c r="J217" s="81" t="s">
        <v>371</v>
      </c>
      <c r="K217" s="81" t="s">
        <v>371</v>
      </c>
      <c r="L217" s="81" t="s">
        <v>335</v>
      </c>
      <c r="M217" s="81" t="s">
        <v>372</v>
      </c>
      <c r="N217" s="81" t="s">
        <v>372</v>
      </c>
    </row>
    <row r="218" spans="1:14" x14ac:dyDescent="0.2">
      <c r="A218" s="78" t="s">
        <v>269</v>
      </c>
      <c r="B218" s="78" t="s">
        <v>20</v>
      </c>
      <c r="C218" s="79">
        <f t="shared" si="6"/>
        <v>0.13499999999999998</v>
      </c>
      <c r="D218" s="79">
        <v>0.14499999999999999</v>
      </c>
      <c r="E218" s="79">
        <v>0.2175</v>
      </c>
      <c r="F218" s="79">
        <v>0.28999999999999998</v>
      </c>
      <c r="G218" s="79">
        <v>0.6</v>
      </c>
      <c r="H218" s="80">
        <f t="shared" si="7"/>
        <v>0.61</v>
      </c>
      <c r="I218" s="81" t="s">
        <v>371</v>
      </c>
      <c r="J218" s="81" t="s">
        <v>371</v>
      </c>
      <c r="K218" s="81" t="s">
        <v>371</v>
      </c>
      <c r="L218" s="81" t="s">
        <v>335</v>
      </c>
      <c r="M218" s="81" t="s">
        <v>372</v>
      </c>
      <c r="N218" s="81" t="s">
        <v>372</v>
      </c>
    </row>
    <row r="219" spans="1:14" x14ac:dyDescent="0.2">
      <c r="A219" s="78" t="s">
        <v>275</v>
      </c>
      <c r="B219" s="78" t="s">
        <v>309</v>
      </c>
      <c r="C219" s="79">
        <f t="shared" si="6"/>
        <v>0.13499999999999998</v>
      </c>
      <c r="D219" s="79">
        <v>0.14499999999999999</v>
      </c>
      <c r="E219" s="79">
        <v>0.2175</v>
      </c>
      <c r="F219" s="79">
        <v>0.28999999999999998</v>
      </c>
      <c r="G219" s="79">
        <v>1</v>
      </c>
      <c r="H219" s="80">
        <f t="shared" si="7"/>
        <v>1.01</v>
      </c>
      <c r="I219" s="81" t="s">
        <v>358</v>
      </c>
      <c r="J219" s="81" t="s">
        <v>358</v>
      </c>
      <c r="K219" s="81" t="s">
        <v>358</v>
      </c>
      <c r="L219" s="81" t="s">
        <v>359</v>
      </c>
      <c r="M219" s="81" t="s">
        <v>360</v>
      </c>
      <c r="N219" s="81" t="s">
        <v>360</v>
      </c>
    </row>
    <row r="220" spans="1:14" x14ac:dyDescent="0.2">
      <c r="A220" s="78" t="s">
        <v>276</v>
      </c>
      <c r="B220" s="78" t="s">
        <v>309</v>
      </c>
      <c r="C220" s="79">
        <f t="shared" si="6"/>
        <v>0.13499999999999998</v>
      </c>
      <c r="D220" s="79">
        <v>0.14499999999999999</v>
      </c>
      <c r="E220" s="79">
        <v>0.2175</v>
      </c>
      <c r="F220" s="79">
        <v>0.28999999999999998</v>
      </c>
      <c r="G220" s="79">
        <v>1</v>
      </c>
      <c r="H220" s="80">
        <f t="shared" si="7"/>
        <v>1.01</v>
      </c>
      <c r="I220" s="81" t="s">
        <v>358</v>
      </c>
      <c r="J220" s="81" t="s">
        <v>358</v>
      </c>
      <c r="K220" s="81" t="s">
        <v>358</v>
      </c>
      <c r="L220" s="81" t="s">
        <v>359</v>
      </c>
      <c r="M220" s="81" t="s">
        <v>360</v>
      </c>
      <c r="N220" s="81" t="s">
        <v>360</v>
      </c>
    </row>
    <row r="221" spans="1:14" x14ac:dyDescent="0.2">
      <c r="A221" s="78" t="s">
        <v>277</v>
      </c>
      <c r="B221" s="78" t="s">
        <v>309</v>
      </c>
      <c r="C221" s="79">
        <f t="shared" si="6"/>
        <v>0.13499999999999998</v>
      </c>
      <c r="D221" s="79">
        <v>0.14499999999999999</v>
      </c>
      <c r="E221" s="79">
        <v>0.2175</v>
      </c>
      <c r="F221" s="79">
        <v>0.28999999999999998</v>
      </c>
      <c r="G221" s="79">
        <v>1</v>
      </c>
      <c r="H221" s="80">
        <f t="shared" si="7"/>
        <v>1.01</v>
      </c>
      <c r="I221" s="81" t="s">
        <v>358</v>
      </c>
      <c r="J221" s="81" t="s">
        <v>358</v>
      </c>
      <c r="K221" s="81" t="s">
        <v>358</v>
      </c>
      <c r="L221" s="81" t="s">
        <v>359</v>
      </c>
      <c r="M221" s="81" t="s">
        <v>360</v>
      </c>
      <c r="N221" s="81" t="s">
        <v>360</v>
      </c>
    </row>
    <row r="222" spans="1:14" x14ac:dyDescent="0.2">
      <c r="A222" s="78" t="s">
        <v>279</v>
      </c>
      <c r="B222" s="78" t="s">
        <v>309</v>
      </c>
      <c r="C222" s="79">
        <f t="shared" si="6"/>
        <v>0.13499999999999998</v>
      </c>
      <c r="D222" s="79">
        <v>0.14499999999999999</v>
      </c>
      <c r="E222" s="79">
        <v>0.2175</v>
      </c>
      <c r="F222" s="79">
        <v>0.28999999999999998</v>
      </c>
      <c r="G222" s="79">
        <v>1</v>
      </c>
      <c r="H222" s="80">
        <f t="shared" si="7"/>
        <v>1.01</v>
      </c>
      <c r="I222" s="81" t="s">
        <v>358</v>
      </c>
      <c r="J222" s="81" t="s">
        <v>358</v>
      </c>
      <c r="K222" s="81" t="s">
        <v>358</v>
      </c>
      <c r="L222" s="81" t="s">
        <v>359</v>
      </c>
      <c r="M222" s="81" t="s">
        <v>360</v>
      </c>
      <c r="N222" s="81" t="s">
        <v>360</v>
      </c>
    </row>
    <row r="223" spans="1:14" x14ac:dyDescent="0.2">
      <c r="A223" s="78" t="s">
        <v>275</v>
      </c>
      <c r="B223" s="78" t="s">
        <v>21</v>
      </c>
      <c r="C223" s="79">
        <f t="shared" si="6"/>
        <v>0.13499999999999998</v>
      </c>
      <c r="D223" s="79">
        <v>0.14499999999999999</v>
      </c>
      <c r="E223" s="79">
        <v>0.21460000000000001</v>
      </c>
      <c r="F223" s="79">
        <v>0.28999999999999998</v>
      </c>
      <c r="G223" s="79">
        <v>0.5</v>
      </c>
      <c r="H223" s="80">
        <f t="shared" si="7"/>
        <v>0.51</v>
      </c>
      <c r="I223" s="81" t="s">
        <v>368</v>
      </c>
      <c r="J223" s="81" t="s">
        <v>368</v>
      </c>
      <c r="K223" s="81" t="s">
        <v>368</v>
      </c>
      <c r="L223" s="81" t="s">
        <v>369</v>
      </c>
      <c r="M223" s="81" t="s">
        <v>370</v>
      </c>
      <c r="N223" s="81" t="s">
        <v>370</v>
      </c>
    </row>
    <row r="224" spans="1:14" x14ac:dyDescent="0.2">
      <c r="A224" s="78" t="s">
        <v>276</v>
      </c>
      <c r="B224" s="78" t="s">
        <v>21</v>
      </c>
      <c r="C224" s="79">
        <f t="shared" si="6"/>
        <v>0.13499999999999998</v>
      </c>
      <c r="D224" s="79">
        <v>0.14499999999999999</v>
      </c>
      <c r="E224" s="79">
        <v>0.21460000000000001</v>
      </c>
      <c r="F224" s="79">
        <v>0.28999999999999998</v>
      </c>
      <c r="G224" s="79">
        <v>0.5</v>
      </c>
      <c r="H224" s="80">
        <f t="shared" si="7"/>
        <v>0.51</v>
      </c>
      <c r="I224" s="81" t="s">
        <v>368</v>
      </c>
      <c r="J224" s="81" t="s">
        <v>368</v>
      </c>
      <c r="K224" s="81" t="s">
        <v>368</v>
      </c>
      <c r="L224" s="81" t="s">
        <v>369</v>
      </c>
      <c r="M224" s="81" t="s">
        <v>370</v>
      </c>
      <c r="N224" s="81" t="s">
        <v>370</v>
      </c>
    </row>
    <row r="225" spans="1:42" x14ac:dyDescent="0.2">
      <c r="A225" s="78" t="s">
        <v>283</v>
      </c>
      <c r="B225" s="78" t="s">
        <v>309</v>
      </c>
      <c r="C225" s="79">
        <f t="shared" si="6"/>
        <v>0.13499999999999998</v>
      </c>
      <c r="D225" s="79">
        <v>0.14499999999999999</v>
      </c>
      <c r="E225" s="79">
        <v>0.2175</v>
      </c>
      <c r="F225" s="79">
        <v>0.28999999999999998</v>
      </c>
      <c r="G225" s="79">
        <v>1.1000000000000001</v>
      </c>
      <c r="H225" s="80">
        <f t="shared" si="7"/>
        <v>1.1100000000000001</v>
      </c>
      <c r="I225" s="81" t="s">
        <v>358</v>
      </c>
      <c r="J225" s="81" t="s">
        <v>358</v>
      </c>
      <c r="K225" s="81" t="s">
        <v>358</v>
      </c>
      <c r="L225" s="81" t="s">
        <v>359</v>
      </c>
      <c r="M225" s="81" t="s">
        <v>360</v>
      </c>
      <c r="N225" s="81" t="s">
        <v>360</v>
      </c>
    </row>
    <row r="226" spans="1:42" s="77" customFormat="1" x14ac:dyDescent="0.2">
      <c r="A226" s="78" t="s">
        <v>284</v>
      </c>
      <c r="B226" s="78" t="s">
        <v>309</v>
      </c>
      <c r="C226" s="79">
        <f t="shared" si="6"/>
        <v>0.13499999999999998</v>
      </c>
      <c r="D226" s="79">
        <v>0.14499999999999999</v>
      </c>
      <c r="E226" s="79">
        <v>0.2175</v>
      </c>
      <c r="F226" s="79">
        <v>0.28999999999999998</v>
      </c>
      <c r="G226" s="79">
        <v>1.5</v>
      </c>
      <c r="H226" s="80">
        <f t="shared" si="7"/>
        <v>1.51</v>
      </c>
      <c r="I226" s="81" t="s">
        <v>358</v>
      </c>
      <c r="J226" s="81" t="s">
        <v>358</v>
      </c>
      <c r="K226" s="81" t="s">
        <v>358</v>
      </c>
      <c r="L226" s="81" t="s">
        <v>359</v>
      </c>
      <c r="M226" s="81" t="s">
        <v>360</v>
      </c>
      <c r="N226" s="81" t="s">
        <v>360</v>
      </c>
      <c r="O226" s="81"/>
      <c r="P226" s="81"/>
      <c r="Q226" s="81"/>
      <c r="R226" s="81"/>
      <c r="S226" s="81"/>
      <c r="T226" s="81"/>
      <c r="U226" s="81"/>
      <c r="V226" s="81"/>
      <c r="W226" s="81"/>
      <c r="Y226" s="76"/>
      <c r="Z226" s="76"/>
      <c r="AA226" s="76"/>
      <c r="AB226" s="76"/>
      <c r="AC226" s="76"/>
      <c r="AE226" s="81"/>
      <c r="AF226" s="81"/>
      <c r="AG226" s="81"/>
      <c r="AH226" s="81"/>
      <c r="AI226" s="81"/>
      <c r="AJ226" s="81"/>
      <c r="AK226" s="81"/>
      <c r="AL226" s="81"/>
      <c r="AM226" s="81"/>
      <c r="AN226" s="81"/>
      <c r="AO226" s="81"/>
      <c r="AP226" s="81"/>
    </row>
    <row r="227" spans="1:42" s="77" customFormat="1" x14ac:dyDescent="0.2">
      <c r="A227" s="78" t="s">
        <v>285</v>
      </c>
      <c r="B227" s="78" t="s">
        <v>309</v>
      </c>
      <c r="C227" s="79">
        <f t="shared" si="6"/>
        <v>0.13499999999999998</v>
      </c>
      <c r="D227" s="79">
        <v>0.14499999999999999</v>
      </c>
      <c r="E227" s="79">
        <v>0.2175</v>
      </c>
      <c r="F227" s="79">
        <v>0.28999999999999998</v>
      </c>
      <c r="G227" s="79">
        <v>1</v>
      </c>
      <c r="H227" s="80">
        <f t="shared" si="7"/>
        <v>1.01</v>
      </c>
      <c r="I227" s="81" t="s">
        <v>358</v>
      </c>
      <c r="J227" s="81" t="s">
        <v>358</v>
      </c>
      <c r="K227" s="81" t="s">
        <v>358</v>
      </c>
      <c r="L227" s="81" t="s">
        <v>359</v>
      </c>
      <c r="M227" s="81" t="s">
        <v>360</v>
      </c>
      <c r="N227" s="81" t="s">
        <v>360</v>
      </c>
      <c r="O227" s="81"/>
      <c r="P227" s="81"/>
      <c r="Q227" s="81"/>
      <c r="R227" s="81"/>
      <c r="S227" s="81"/>
      <c r="T227" s="81"/>
      <c r="U227" s="81"/>
      <c r="V227" s="81"/>
      <c r="W227" s="81"/>
      <c r="Y227" s="76"/>
      <c r="Z227" s="76"/>
      <c r="AA227" s="76"/>
      <c r="AB227" s="76"/>
      <c r="AC227" s="76"/>
      <c r="AE227" s="81"/>
      <c r="AF227" s="81"/>
      <c r="AG227" s="81"/>
      <c r="AH227" s="81"/>
      <c r="AI227" s="81"/>
      <c r="AJ227" s="81"/>
      <c r="AK227" s="81"/>
      <c r="AL227" s="81"/>
      <c r="AM227" s="81"/>
      <c r="AN227" s="81"/>
      <c r="AO227" s="81"/>
      <c r="AP227" s="81"/>
    </row>
    <row r="228" spans="1:42" s="77" customFormat="1" x14ac:dyDescent="0.2">
      <c r="A228" s="78" t="s">
        <v>287</v>
      </c>
      <c r="B228" s="78" t="s">
        <v>309</v>
      </c>
      <c r="C228" s="79">
        <f t="shared" si="6"/>
        <v>0.13499999999999998</v>
      </c>
      <c r="D228" s="79">
        <v>0.14499999999999999</v>
      </c>
      <c r="E228" s="79">
        <v>0.2175</v>
      </c>
      <c r="F228" s="79">
        <v>0.28999999999999998</v>
      </c>
      <c r="G228" s="79">
        <v>1.5</v>
      </c>
      <c r="H228" s="80">
        <f t="shared" si="7"/>
        <v>1.51</v>
      </c>
      <c r="I228" s="81" t="s">
        <v>358</v>
      </c>
      <c r="J228" s="81" t="s">
        <v>358</v>
      </c>
      <c r="K228" s="81" t="s">
        <v>358</v>
      </c>
      <c r="L228" s="81" t="s">
        <v>359</v>
      </c>
      <c r="M228" s="81" t="s">
        <v>360</v>
      </c>
      <c r="N228" s="81" t="s">
        <v>360</v>
      </c>
      <c r="O228" s="81"/>
      <c r="P228" s="81"/>
      <c r="Q228" s="81"/>
      <c r="R228" s="81"/>
      <c r="S228" s="81"/>
      <c r="T228" s="81"/>
      <c r="U228" s="81"/>
      <c r="V228" s="81"/>
      <c r="W228" s="81"/>
      <c r="Y228" s="76"/>
      <c r="Z228" s="76"/>
      <c r="AA228" s="76"/>
      <c r="AB228" s="76"/>
      <c r="AC228" s="76"/>
      <c r="AE228" s="81"/>
      <c r="AF228" s="81"/>
      <c r="AG228" s="81"/>
      <c r="AH228" s="81"/>
      <c r="AI228" s="81"/>
      <c r="AJ228" s="81"/>
      <c r="AK228" s="81"/>
      <c r="AL228" s="81"/>
      <c r="AM228" s="81"/>
      <c r="AN228" s="81"/>
      <c r="AO228" s="81"/>
      <c r="AP228" s="81"/>
    </row>
    <row r="229" spans="1:42" s="77" customFormat="1" x14ac:dyDescent="0.2">
      <c r="A229" s="78" t="s">
        <v>283</v>
      </c>
      <c r="B229" s="78" t="s">
        <v>21</v>
      </c>
      <c r="C229" s="79">
        <f t="shared" si="6"/>
        <v>0.13499999999999998</v>
      </c>
      <c r="D229" s="79">
        <v>0.14499999999999999</v>
      </c>
      <c r="E229" s="79">
        <v>0.2175</v>
      </c>
      <c r="F229" s="79">
        <v>0.28999999999999998</v>
      </c>
      <c r="G229" s="79">
        <v>0.6</v>
      </c>
      <c r="H229" s="80">
        <f t="shared" si="7"/>
        <v>0.61</v>
      </c>
      <c r="I229" s="81" t="s">
        <v>368</v>
      </c>
      <c r="J229" s="81" t="s">
        <v>368</v>
      </c>
      <c r="K229" s="81" t="s">
        <v>368</v>
      </c>
      <c r="L229" s="81" t="s">
        <v>369</v>
      </c>
      <c r="M229" s="81" t="s">
        <v>370</v>
      </c>
      <c r="N229" s="81" t="s">
        <v>370</v>
      </c>
      <c r="O229" s="81"/>
      <c r="P229" s="81"/>
      <c r="Q229" s="81"/>
      <c r="R229" s="81"/>
      <c r="S229" s="81"/>
      <c r="T229" s="81"/>
      <c r="U229" s="81"/>
      <c r="V229" s="81"/>
      <c r="W229" s="81"/>
      <c r="Y229" s="76"/>
      <c r="Z229" s="76"/>
      <c r="AA229" s="76"/>
      <c r="AB229" s="76"/>
      <c r="AC229" s="76"/>
      <c r="AE229" s="81"/>
      <c r="AF229" s="81"/>
      <c r="AG229" s="81"/>
      <c r="AH229" s="81"/>
      <c r="AI229" s="81"/>
      <c r="AJ229" s="81"/>
      <c r="AK229" s="81"/>
      <c r="AL229" s="81"/>
      <c r="AM229" s="81"/>
      <c r="AN229" s="81"/>
      <c r="AO229" s="81"/>
      <c r="AP229" s="81"/>
    </row>
    <row r="230" spans="1:42" s="77" customFormat="1" x14ac:dyDescent="0.2">
      <c r="A230" s="78" t="s">
        <v>284</v>
      </c>
      <c r="B230" s="78" t="s">
        <v>21</v>
      </c>
      <c r="C230" s="79">
        <f t="shared" si="6"/>
        <v>0.13499999999999998</v>
      </c>
      <c r="D230" s="79">
        <v>0.14499999999999999</v>
      </c>
      <c r="E230" s="79">
        <v>0.2175</v>
      </c>
      <c r="F230" s="79">
        <v>0.28999999999999998</v>
      </c>
      <c r="G230" s="79">
        <v>0.6</v>
      </c>
      <c r="H230" s="80">
        <f t="shared" si="7"/>
        <v>0.61</v>
      </c>
      <c r="I230" s="81" t="s">
        <v>368</v>
      </c>
      <c r="J230" s="81" t="s">
        <v>368</v>
      </c>
      <c r="K230" s="81" t="s">
        <v>368</v>
      </c>
      <c r="L230" s="81" t="s">
        <v>369</v>
      </c>
      <c r="M230" s="81" t="s">
        <v>370</v>
      </c>
      <c r="N230" s="81" t="s">
        <v>370</v>
      </c>
      <c r="O230" s="81"/>
      <c r="P230" s="81"/>
      <c r="Q230" s="81"/>
      <c r="R230" s="81"/>
      <c r="S230" s="81"/>
      <c r="T230" s="81"/>
      <c r="U230" s="81"/>
      <c r="V230" s="81"/>
      <c r="W230" s="81"/>
      <c r="Y230" s="76"/>
      <c r="Z230" s="76"/>
      <c r="AA230" s="76"/>
      <c r="AB230" s="76"/>
      <c r="AC230" s="76"/>
      <c r="AE230" s="81"/>
      <c r="AF230" s="81"/>
      <c r="AG230" s="81"/>
      <c r="AH230" s="81"/>
      <c r="AI230" s="81"/>
      <c r="AJ230" s="81"/>
      <c r="AK230" s="81"/>
      <c r="AL230" s="81"/>
      <c r="AM230" s="81"/>
      <c r="AN230" s="81"/>
      <c r="AO230" s="81"/>
      <c r="AP230" s="81"/>
    </row>
    <row r="231" spans="1:42" s="77" customFormat="1" x14ac:dyDescent="0.2">
      <c r="A231" s="78" t="s">
        <v>283</v>
      </c>
      <c r="B231" s="78" t="s">
        <v>20</v>
      </c>
      <c r="C231" s="79">
        <f t="shared" si="6"/>
        <v>0.13499999999999998</v>
      </c>
      <c r="D231" s="79">
        <v>0.14499999999999999</v>
      </c>
      <c r="E231" s="79">
        <v>0.2175</v>
      </c>
      <c r="F231" s="79">
        <v>0.28999999999999998</v>
      </c>
      <c r="G231" s="79">
        <v>0.6</v>
      </c>
      <c r="H231" s="80">
        <f t="shared" si="7"/>
        <v>0.61</v>
      </c>
      <c r="I231" s="81" t="s">
        <v>371</v>
      </c>
      <c r="J231" s="81" t="s">
        <v>371</v>
      </c>
      <c r="K231" s="81" t="s">
        <v>371</v>
      </c>
      <c r="L231" s="81" t="s">
        <v>335</v>
      </c>
      <c r="M231" s="81" t="s">
        <v>372</v>
      </c>
      <c r="N231" s="81" t="s">
        <v>372</v>
      </c>
      <c r="O231" s="81"/>
      <c r="P231" s="81"/>
      <c r="Q231" s="81"/>
      <c r="R231" s="81"/>
      <c r="S231" s="81"/>
      <c r="T231" s="81"/>
      <c r="U231" s="81"/>
      <c r="V231" s="81"/>
      <c r="W231" s="81"/>
      <c r="Y231" s="76"/>
      <c r="Z231" s="76"/>
      <c r="AA231" s="76"/>
      <c r="AB231" s="76"/>
      <c r="AC231" s="76"/>
      <c r="AE231" s="81"/>
      <c r="AF231" s="81"/>
      <c r="AG231" s="81"/>
      <c r="AH231" s="81"/>
      <c r="AI231" s="81"/>
      <c r="AJ231" s="81"/>
      <c r="AK231" s="81"/>
      <c r="AL231" s="81"/>
      <c r="AM231" s="81"/>
      <c r="AN231" s="81"/>
      <c r="AO231" s="81"/>
      <c r="AP231" s="81"/>
    </row>
    <row r="232" spans="1:42" s="77" customFormat="1" x14ac:dyDescent="0.2">
      <c r="A232" s="78" t="s">
        <v>284</v>
      </c>
      <c r="B232" s="78" t="s">
        <v>20</v>
      </c>
      <c r="C232" s="79">
        <f t="shared" si="6"/>
        <v>0.13499999999999998</v>
      </c>
      <c r="D232" s="79">
        <v>0.14499999999999999</v>
      </c>
      <c r="E232" s="79">
        <v>0.2175</v>
      </c>
      <c r="F232" s="79">
        <v>0.28999999999999998</v>
      </c>
      <c r="G232" s="79">
        <v>0.6</v>
      </c>
      <c r="H232" s="80">
        <f t="shared" si="7"/>
        <v>0.61</v>
      </c>
      <c r="I232" s="81" t="s">
        <v>371</v>
      </c>
      <c r="J232" s="81" t="s">
        <v>371</v>
      </c>
      <c r="K232" s="81" t="s">
        <v>371</v>
      </c>
      <c r="L232" s="81" t="s">
        <v>335</v>
      </c>
      <c r="M232" s="81" t="s">
        <v>372</v>
      </c>
      <c r="N232" s="81" t="s">
        <v>372</v>
      </c>
      <c r="O232" s="81"/>
      <c r="P232" s="81"/>
      <c r="Q232" s="81"/>
      <c r="R232" s="81"/>
      <c r="S232" s="81"/>
      <c r="T232" s="81"/>
      <c r="U232" s="81"/>
      <c r="V232" s="81"/>
      <c r="W232" s="81"/>
      <c r="Y232" s="76"/>
      <c r="Z232" s="76"/>
      <c r="AA232" s="76"/>
      <c r="AB232" s="76"/>
      <c r="AC232" s="76"/>
      <c r="AE232" s="81"/>
      <c r="AF232" s="81"/>
      <c r="AG232" s="81"/>
      <c r="AH232" s="81"/>
      <c r="AI232" s="81"/>
      <c r="AJ232" s="81"/>
      <c r="AK232" s="81"/>
      <c r="AL232" s="81"/>
      <c r="AM232" s="81"/>
      <c r="AN232" s="81"/>
      <c r="AO232" s="81"/>
      <c r="AP232" s="81"/>
    </row>
    <row r="233" spans="1:42" s="77" customFormat="1" x14ac:dyDescent="0.2">
      <c r="A233" s="78" t="s">
        <v>291</v>
      </c>
      <c r="B233" s="78" t="s">
        <v>309</v>
      </c>
      <c r="C233" s="79">
        <f t="shared" si="6"/>
        <v>0.13499999999999998</v>
      </c>
      <c r="D233" s="79">
        <v>0.14499999999999999</v>
      </c>
      <c r="E233" s="79">
        <v>0.2175</v>
      </c>
      <c r="F233" s="79">
        <v>0.28999999999999998</v>
      </c>
      <c r="G233" s="79">
        <v>1.1000000000000001</v>
      </c>
      <c r="H233" s="80">
        <f t="shared" si="7"/>
        <v>1.1100000000000001</v>
      </c>
      <c r="I233" s="81" t="s">
        <v>358</v>
      </c>
      <c r="J233" s="81" t="s">
        <v>358</v>
      </c>
      <c r="K233" s="81" t="s">
        <v>358</v>
      </c>
      <c r="L233" s="81" t="s">
        <v>359</v>
      </c>
      <c r="M233" s="81" t="s">
        <v>360</v>
      </c>
      <c r="N233" s="81" t="s">
        <v>360</v>
      </c>
      <c r="O233" s="81"/>
      <c r="P233" s="81"/>
      <c r="Q233" s="81"/>
      <c r="R233" s="81"/>
      <c r="S233" s="81"/>
      <c r="T233" s="81"/>
      <c r="U233" s="81"/>
      <c r="V233" s="81"/>
      <c r="W233" s="81"/>
      <c r="Y233" s="76"/>
      <c r="Z233" s="76"/>
      <c r="AA233" s="76"/>
      <c r="AB233" s="76"/>
      <c r="AC233" s="76"/>
      <c r="AE233" s="81"/>
      <c r="AF233" s="81"/>
      <c r="AG233" s="81"/>
      <c r="AH233" s="81"/>
      <c r="AI233" s="81"/>
      <c r="AJ233" s="81"/>
      <c r="AK233" s="81"/>
      <c r="AL233" s="81"/>
      <c r="AM233" s="81"/>
      <c r="AN233" s="81"/>
      <c r="AO233" s="81"/>
      <c r="AP233" s="81"/>
    </row>
    <row r="234" spans="1:42" x14ac:dyDescent="0.2">
      <c r="A234" s="78" t="s">
        <v>292</v>
      </c>
      <c r="B234" s="78" t="s">
        <v>309</v>
      </c>
      <c r="C234" s="79">
        <f t="shared" si="6"/>
        <v>0.13499999999999998</v>
      </c>
      <c r="D234" s="79">
        <v>0.14499999999999999</v>
      </c>
      <c r="E234" s="79">
        <v>0.2175</v>
      </c>
      <c r="F234" s="79">
        <v>0.28999999999999998</v>
      </c>
      <c r="G234" s="79">
        <v>1.5</v>
      </c>
      <c r="H234" s="80">
        <f t="shared" si="7"/>
        <v>1.51</v>
      </c>
      <c r="I234" s="81" t="s">
        <v>358</v>
      </c>
      <c r="J234" s="81" t="s">
        <v>358</v>
      </c>
      <c r="K234" s="81" t="s">
        <v>358</v>
      </c>
      <c r="L234" s="81" t="s">
        <v>359</v>
      </c>
      <c r="M234" s="81" t="s">
        <v>360</v>
      </c>
      <c r="N234" s="81" t="s">
        <v>360</v>
      </c>
      <c r="S234" s="81"/>
      <c r="T234" s="81"/>
      <c r="U234" s="81"/>
      <c r="V234" s="81"/>
      <c r="W234" s="81"/>
      <c r="Y234" s="76"/>
      <c r="Z234" s="76"/>
      <c r="AA234" s="76"/>
      <c r="AB234" s="76"/>
      <c r="AC234" s="76"/>
    </row>
    <row r="235" spans="1:42" x14ac:dyDescent="0.2">
      <c r="A235" s="78" t="s">
        <v>293</v>
      </c>
      <c r="B235" s="78" t="s">
        <v>309</v>
      </c>
      <c r="C235" s="79">
        <f t="shared" si="6"/>
        <v>0.13499999999999998</v>
      </c>
      <c r="D235" s="79">
        <v>0.14499999999999999</v>
      </c>
      <c r="E235" s="79">
        <v>0.2175</v>
      </c>
      <c r="F235" s="79">
        <v>0.28999999999999998</v>
      </c>
      <c r="G235" s="79">
        <v>1</v>
      </c>
      <c r="H235" s="80">
        <f t="shared" si="7"/>
        <v>1.01</v>
      </c>
      <c r="I235" s="81" t="s">
        <v>358</v>
      </c>
      <c r="J235" s="81" t="s">
        <v>358</v>
      </c>
      <c r="K235" s="81" t="s">
        <v>358</v>
      </c>
      <c r="L235" s="81" t="s">
        <v>359</v>
      </c>
      <c r="M235" s="81" t="s">
        <v>360</v>
      </c>
      <c r="N235" s="81" t="s">
        <v>360</v>
      </c>
      <c r="S235" s="81"/>
      <c r="T235" s="81"/>
      <c r="U235" s="81"/>
      <c r="V235" s="81"/>
      <c r="W235" s="81"/>
      <c r="Y235" s="76"/>
      <c r="Z235" s="76"/>
      <c r="AA235" s="76"/>
      <c r="AB235" s="76"/>
      <c r="AC235" s="76"/>
    </row>
    <row r="236" spans="1:42" x14ac:dyDescent="0.2">
      <c r="A236" s="78" t="s">
        <v>295</v>
      </c>
      <c r="B236" s="78" t="s">
        <v>309</v>
      </c>
      <c r="C236" s="79">
        <f t="shared" si="6"/>
        <v>0.13499999999999998</v>
      </c>
      <c r="D236" s="79">
        <v>0.14499999999999999</v>
      </c>
      <c r="E236" s="79">
        <v>0.2175</v>
      </c>
      <c r="F236" s="79">
        <v>0.28999999999999998</v>
      </c>
      <c r="G236" s="79">
        <v>1.5</v>
      </c>
      <c r="H236" s="80">
        <f t="shared" si="7"/>
        <v>1.51</v>
      </c>
      <c r="I236" s="81" t="s">
        <v>358</v>
      </c>
      <c r="J236" s="81" t="s">
        <v>358</v>
      </c>
      <c r="K236" s="81" t="s">
        <v>358</v>
      </c>
      <c r="L236" s="81" t="s">
        <v>359</v>
      </c>
      <c r="M236" s="81" t="s">
        <v>360</v>
      </c>
      <c r="N236" s="81" t="s">
        <v>360</v>
      </c>
      <c r="S236" s="81"/>
      <c r="T236" s="81"/>
      <c r="U236" s="81"/>
      <c r="V236" s="81"/>
      <c r="W236" s="81"/>
      <c r="Y236" s="76"/>
      <c r="Z236" s="76"/>
      <c r="AA236" s="76"/>
      <c r="AB236" s="76"/>
      <c r="AC236" s="76"/>
    </row>
    <row r="237" spans="1:42" x14ac:dyDescent="0.2">
      <c r="A237" s="78" t="s">
        <v>296</v>
      </c>
      <c r="B237" s="78" t="s">
        <v>189</v>
      </c>
      <c r="C237" s="79">
        <f t="shared" si="6"/>
        <v>0.13499999999999998</v>
      </c>
      <c r="D237" s="79">
        <v>0.14499999999999999</v>
      </c>
      <c r="E237" s="79">
        <v>0.2175</v>
      </c>
      <c r="F237" s="79">
        <v>0.28999999999999998</v>
      </c>
      <c r="G237" s="79">
        <v>99.99</v>
      </c>
      <c r="H237" s="80">
        <f t="shared" si="7"/>
        <v>100</v>
      </c>
      <c r="I237" s="81" t="s">
        <v>342</v>
      </c>
      <c r="J237" s="81" t="s">
        <v>342</v>
      </c>
      <c r="K237" s="81" t="s">
        <v>342</v>
      </c>
      <c r="L237" s="81" t="s">
        <v>342</v>
      </c>
      <c r="M237" s="81" t="s">
        <v>342</v>
      </c>
      <c r="N237" s="81" t="s">
        <v>342</v>
      </c>
      <c r="S237" s="81"/>
      <c r="T237" s="81"/>
      <c r="U237" s="81"/>
      <c r="V237" s="81"/>
      <c r="W237" s="81"/>
      <c r="Y237" s="76"/>
      <c r="Z237" s="76"/>
      <c r="AA237" s="76"/>
      <c r="AB237" s="76"/>
      <c r="AC237" s="76"/>
    </row>
    <row r="238" spans="1:42" x14ac:dyDescent="0.2">
      <c r="A238" s="78" t="s">
        <v>291</v>
      </c>
      <c r="B238" s="78" t="s">
        <v>21</v>
      </c>
      <c r="C238" s="79">
        <f t="shared" si="6"/>
        <v>0.13499999999999998</v>
      </c>
      <c r="D238" s="79">
        <v>0.14499999999999999</v>
      </c>
      <c r="E238" s="79">
        <v>0.2175</v>
      </c>
      <c r="F238" s="79">
        <v>0.28999999999999998</v>
      </c>
      <c r="G238" s="79">
        <v>0.6</v>
      </c>
      <c r="H238" s="80">
        <f t="shared" si="7"/>
        <v>0.61</v>
      </c>
      <c r="I238" s="81" t="s">
        <v>368</v>
      </c>
      <c r="J238" s="81" t="s">
        <v>368</v>
      </c>
      <c r="K238" s="81" t="s">
        <v>368</v>
      </c>
      <c r="L238" s="81" t="s">
        <v>369</v>
      </c>
      <c r="M238" s="81" t="s">
        <v>370</v>
      </c>
      <c r="N238" s="81" t="s">
        <v>370</v>
      </c>
      <c r="S238" s="81"/>
      <c r="T238" s="81"/>
      <c r="U238" s="81"/>
      <c r="V238" s="81"/>
      <c r="W238" s="81"/>
      <c r="Y238" s="76"/>
      <c r="Z238" s="76"/>
      <c r="AA238" s="76"/>
      <c r="AB238" s="76"/>
      <c r="AC238" s="76"/>
    </row>
    <row r="239" spans="1:42" x14ac:dyDescent="0.2">
      <c r="A239" s="78" t="s">
        <v>292</v>
      </c>
      <c r="B239" s="78" t="s">
        <v>21</v>
      </c>
      <c r="C239" s="79">
        <f t="shared" si="6"/>
        <v>0.13499999999999998</v>
      </c>
      <c r="D239" s="79">
        <v>0.14499999999999999</v>
      </c>
      <c r="E239" s="79">
        <v>0.2175</v>
      </c>
      <c r="F239" s="79">
        <v>0.28999999999999998</v>
      </c>
      <c r="G239" s="79">
        <v>0.6</v>
      </c>
      <c r="H239" s="80">
        <f t="shared" si="7"/>
        <v>0.61</v>
      </c>
      <c r="I239" s="81" t="s">
        <v>368</v>
      </c>
      <c r="J239" s="81" t="s">
        <v>368</v>
      </c>
      <c r="K239" s="81" t="s">
        <v>368</v>
      </c>
      <c r="L239" s="81" t="s">
        <v>369</v>
      </c>
      <c r="M239" s="81" t="s">
        <v>370</v>
      </c>
      <c r="N239" s="81" t="s">
        <v>370</v>
      </c>
      <c r="S239" s="81"/>
      <c r="T239" s="81"/>
      <c r="U239" s="81"/>
      <c r="V239" s="81"/>
      <c r="W239" s="81"/>
      <c r="Y239" s="76"/>
      <c r="Z239" s="76"/>
      <c r="AA239" s="76"/>
      <c r="AB239" s="76"/>
      <c r="AC239" s="76"/>
    </row>
    <row r="240" spans="1:42" x14ac:dyDescent="0.2">
      <c r="A240" s="78" t="s">
        <v>291</v>
      </c>
      <c r="B240" s="78" t="s">
        <v>20</v>
      </c>
      <c r="C240" s="79">
        <f t="shared" si="6"/>
        <v>0.13499999999999998</v>
      </c>
      <c r="D240" s="79">
        <v>0.14499999999999999</v>
      </c>
      <c r="E240" s="79">
        <v>0.2175</v>
      </c>
      <c r="F240" s="79">
        <v>0.28999999999999998</v>
      </c>
      <c r="G240" s="79">
        <v>0.6</v>
      </c>
      <c r="H240" s="80">
        <f t="shared" si="7"/>
        <v>0.61</v>
      </c>
      <c r="I240" s="81" t="s">
        <v>371</v>
      </c>
      <c r="J240" s="81" t="s">
        <v>371</v>
      </c>
      <c r="K240" s="81" t="s">
        <v>371</v>
      </c>
      <c r="L240" s="81" t="s">
        <v>335</v>
      </c>
      <c r="M240" s="81" t="s">
        <v>372</v>
      </c>
      <c r="N240" s="81" t="s">
        <v>372</v>
      </c>
      <c r="S240" s="81"/>
      <c r="T240" s="81"/>
      <c r="U240" s="81"/>
      <c r="V240" s="81"/>
      <c r="W240" s="81"/>
      <c r="Y240" s="76"/>
      <c r="Z240" s="76"/>
      <c r="AA240" s="76"/>
      <c r="AB240" s="76"/>
      <c r="AC240" s="76"/>
    </row>
    <row r="241" spans="1:42" x14ac:dyDescent="0.2">
      <c r="A241" s="78" t="s">
        <v>292</v>
      </c>
      <c r="B241" s="78" t="s">
        <v>20</v>
      </c>
      <c r="C241" s="79">
        <f t="shared" si="6"/>
        <v>0.13499999999999998</v>
      </c>
      <c r="D241" s="79">
        <v>0.14499999999999999</v>
      </c>
      <c r="E241" s="79">
        <v>0.2175</v>
      </c>
      <c r="F241" s="79">
        <v>0.28999999999999998</v>
      </c>
      <c r="G241" s="79">
        <v>0.6</v>
      </c>
      <c r="H241" s="80">
        <f t="shared" si="7"/>
        <v>0.61</v>
      </c>
      <c r="I241" s="81" t="s">
        <v>371</v>
      </c>
      <c r="J241" s="81" t="s">
        <v>371</v>
      </c>
      <c r="K241" s="81" t="s">
        <v>371</v>
      </c>
      <c r="L241" s="81" t="s">
        <v>335</v>
      </c>
      <c r="M241" s="81" t="s">
        <v>372</v>
      </c>
      <c r="N241" s="81" t="s">
        <v>372</v>
      </c>
      <c r="S241" s="81"/>
      <c r="T241" s="81"/>
      <c r="U241" s="81"/>
      <c r="V241" s="81"/>
      <c r="W241" s="81"/>
      <c r="Y241" s="76"/>
      <c r="Z241" s="76"/>
      <c r="AA241" s="76"/>
      <c r="AB241" s="76"/>
      <c r="AC241" s="76"/>
    </row>
    <row r="242" spans="1:42" x14ac:dyDescent="0.2">
      <c r="A242" s="78" t="s">
        <v>300</v>
      </c>
      <c r="B242" s="78" t="s">
        <v>309</v>
      </c>
      <c r="C242" s="79">
        <f t="shared" si="6"/>
        <v>0.13499999999999998</v>
      </c>
      <c r="D242" s="79">
        <v>0.14499999999999999</v>
      </c>
      <c r="E242" s="79">
        <v>0.2175</v>
      </c>
      <c r="F242" s="79">
        <v>0.28999999999999998</v>
      </c>
      <c r="G242" s="79">
        <v>1.5</v>
      </c>
      <c r="H242" s="80">
        <f t="shared" si="7"/>
        <v>1.51</v>
      </c>
      <c r="I242" s="81" t="s">
        <v>358</v>
      </c>
      <c r="J242" s="81" t="s">
        <v>358</v>
      </c>
      <c r="K242" s="81" t="s">
        <v>358</v>
      </c>
      <c r="L242" s="81" t="s">
        <v>359</v>
      </c>
      <c r="M242" s="81" t="s">
        <v>360</v>
      </c>
      <c r="N242" s="81" t="s">
        <v>360</v>
      </c>
      <c r="S242" s="81"/>
      <c r="T242" s="81"/>
      <c r="U242" s="81"/>
      <c r="V242" s="81"/>
      <c r="W242" s="81"/>
      <c r="Y242" s="76"/>
      <c r="Z242" s="76"/>
      <c r="AA242" s="76"/>
      <c r="AB242" s="76"/>
      <c r="AC242" s="76"/>
      <c r="AE242" s="77"/>
      <c r="AF242" s="77"/>
      <c r="AG242" s="77"/>
      <c r="AH242" s="77"/>
      <c r="AI242" s="77"/>
      <c r="AJ242" s="77"/>
      <c r="AK242" s="76"/>
      <c r="AL242" s="76"/>
      <c r="AM242" s="76"/>
      <c r="AN242" s="76"/>
      <c r="AO242" s="76"/>
      <c r="AP242" s="77"/>
    </row>
    <row r="243" spans="1:42" x14ac:dyDescent="0.2">
      <c r="A243" s="78" t="s">
        <v>301</v>
      </c>
      <c r="B243" s="78" t="s">
        <v>309</v>
      </c>
      <c r="C243" s="79">
        <f t="shared" si="6"/>
        <v>0.13499999999999998</v>
      </c>
      <c r="D243" s="79">
        <v>0.14499999999999999</v>
      </c>
      <c r="E243" s="79">
        <v>0.2175</v>
      </c>
      <c r="F243" s="79">
        <v>0.28999999999999998</v>
      </c>
      <c r="G243" s="79">
        <v>1</v>
      </c>
      <c r="H243" s="80">
        <f t="shared" si="7"/>
        <v>1.01</v>
      </c>
      <c r="I243" s="81" t="s">
        <v>358</v>
      </c>
      <c r="J243" s="81" t="s">
        <v>358</v>
      </c>
      <c r="K243" s="81" t="s">
        <v>358</v>
      </c>
      <c r="L243" s="81" t="s">
        <v>359</v>
      </c>
      <c r="M243" s="81" t="s">
        <v>360</v>
      </c>
      <c r="N243" s="81" t="s">
        <v>360</v>
      </c>
      <c r="S243" s="81"/>
      <c r="T243" s="81"/>
      <c r="U243" s="81"/>
      <c r="V243" s="81"/>
      <c r="W243" s="81"/>
      <c r="Y243" s="76"/>
      <c r="Z243" s="76"/>
      <c r="AA243" s="76"/>
      <c r="AB243" s="76"/>
      <c r="AC243" s="76"/>
      <c r="AE243" s="77"/>
      <c r="AF243" s="77"/>
      <c r="AG243" s="77"/>
      <c r="AH243" s="77"/>
      <c r="AI243" s="77"/>
      <c r="AJ243" s="77"/>
      <c r="AK243" s="76"/>
      <c r="AL243" s="76"/>
      <c r="AM243" s="76"/>
      <c r="AN243" s="76"/>
      <c r="AO243" s="76"/>
      <c r="AP243" s="77"/>
    </row>
    <row r="244" spans="1:42" x14ac:dyDescent="0.2">
      <c r="A244" s="78" t="s">
        <v>303</v>
      </c>
      <c r="B244" s="78" t="s">
        <v>309</v>
      </c>
      <c r="C244" s="79">
        <f t="shared" si="6"/>
        <v>0.13499999999999998</v>
      </c>
      <c r="D244" s="79">
        <v>0.14499999999999999</v>
      </c>
      <c r="E244" s="79">
        <v>0.2175</v>
      </c>
      <c r="F244" s="79">
        <v>0.28999999999999998</v>
      </c>
      <c r="G244" s="79">
        <v>1.5</v>
      </c>
      <c r="H244" s="80">
        <f t="shared" si="7"/>
        <v>1.51</v>
      </c>
      <c r="I244" s="81" t="s">
        <v>358</v>
      </c>
      <c r="J244" s="81" t="s">
        <v>358</v>
      </c>
      <c r="K244" s="81" t="s">
        <v>358</v>
      </c>
      <c r="L244" s="81" t="s">
        <v>359</v>
      </c>
      <c r="M244" s="81" t="s">
        <v>360</v>
      </c>
      <c r="N244" s="81" t="s">
        <v>360</v>
      </c>
      <c r="S244" s="81"/>
      <c r="T244" s="81"/>
      <c r="U244" s="81"/>
      <c r="V244" s="81"/>
      <c r="W244" s="81"/>
      <c r="Y244" s="76"/>
      <c r="Z244" s="76"/>
      <c r="AA244" s="76"/>
      <c r="AB244" s="76"/>
      <c r="AC244" s="76"/>
      <c r="AE244" s="77"/>
      <c r="AF244" s="77"/>
      <c r="AG244" s="77"/>
      <c r="AH244" s="77"/>
      <c r="AI244" s="77"/>
      <c r="AJ244" s="77"/>
      <c r="AK244" s="76"/>
      <c r="AL244" s="76"/>
      <c r="AM244" s="76"/>
      <c r="AN244" s="76"/>
      <c r="AO244" s="76"/>
      <c r="AP244" s="77"/>
    </row>
    <row r="245" spans="1:42" x14ac:dyDescent="0.2">
      <c r="A245" s="78" t="s">
        <v>304</v>
      </c>
      <c r="B245" s="78" t="s">
        <v>189</v>
      </c>
      <c r="C245" s="79">
        <f t="shared" si="6"/>
        <v>0.13499999999999998</v>
      </c>
      <c r="D245" s="79">
        <v>0.14499999999999999</v>
      </c>
      <c r="E245" s="79">
        <v>0.2175</v>
      </c>
      <c r="F245" s="79">
        <v>0.28999999999999998</v>
      </c>
      <c r="G245" s="79">
        <v>99.99</v>
      </c>
      <c r="H245" s="80">
        <f t="shared" si="7"/>
        <v>100</v>
      </c>
      <c r="I245" s="81" t="s">
        <v>342</v>
      </c>
      <c r="J245" s="81" t="s">
        <v>342</v>
      </c>
      <c r="K245" s="81" t="s">
        <v>342</v>
      </c>
      <c r="L245" s="81" t="s">
        <v>342</v>
      </c>
      <c r="M245" s="81" t="s">
        <v>342</v>
      </c>
      <c r="N245" s="81" t="s">
        <v>342</v>
      </c>
      <c r="S245" s="81"/>
      <c r="T245" s="81"/>
      <c r="U245" s="81"/>
      <c r="V245" s="81"/>
      <c r="W245" s="81"/>
      <c r="Y245" s="76"/>
      <c r="Z245" s="76"/>
      <c r="AA245" s="76"/>
      <c r="AB245" s="76"/>
      <c r="AC245" s="76"/>
      <c r="AE245" s="77"/>
      <c r="AF245" s="77"/>
      <c r="AG245" s="77"/>
      <c r="AH245" s="77"/>
      <c r="AI245" s="77"/>
      <c r="AJ245" s="77"/>
      <c r="AK245" s="76"/>
      <c r="AL245" s="76"/>
      <c r="AM245" s="76"/>
      <c r="AN245" s="76"/>
      <c r="AO245" s="76"/>
      <c r="AP245" s="77"/>
    </row>
    <row r="246" spans="1:42" x14ac:dyDescent="0.2">
      <c r="A246" s="78" t="s">
        <v>299</v>
      </c>
      <c r="B246" s="78" t="s">
        <v>21</v>
      </c>
      <c r="C246" s="79">
        <f t="shared" si="6"/>
        <v>0.13499999999999998</v>
      </c>
      <c r="D246" s="79">
        <v>0.14499999999999999</v>
      </c>
      <c r="E246" s="79">
        <v>0.2175</v>
      </c>
      <c r="F246" s="79">
        <v>0.28999999999999998</v>
      </c>
      <c r="G246" s="79">
        <v>0.5</v>
      </c>
      <c r="H246" s="80">
        <f t="shared" si="7"/>
        <v>0.51</v>
      </c>
      <c r="I246" s="81" t="s">
        <v>368</v>
      </c>
      <c r="J246" s="81" t="s">
        <v>368</v>
      </c>
      <c r="K246" s="81" t="s">
        <v>368</v>
      </c>
      <c r="L246" s="81" t="s">
        <v>369</v>
      </c>
      <c r="M246" s="81" t="s">
        <v>370</v>
      </c>
      <c r="N246" s="81" t="s">
        <v>370</v>
      </c>
      <c r="S246" s="81"/>
      <c r="T246" s="81"/>
      <c r="U246" s="81"/>
      <c r="V246" s="81"/>
      <c r="W246" s="81"/>
      <c r="Y246" s="76"/>
      <c r="Z246" s="76"/>
      <c r="AA246" s="76"/>
      <c r="AB246" s="76"/>
      <c r="AC246" s="76"/>
      <c r="AE246" s="77"/>
      <c r="AF246" s="77"/>
      <c r="AG246" s="77"/>
      <c r="AH246" s="77"/>
      <c r="AI246" s="77"/>
      <c r="AJ246" s="77"/>
      <c r="AK246" s="76"/>
      <c r="AL246" s="76"/>
      <c r="AM246" s="76"/>
      <c r="AN246" s="76"/>
      <c r="AO246" s="76"/>
      <c r="AP246" s="77"/>
    </row>
    <row r="247" spans="1:42" x14ac:dyDescent="0.2">
      <c r="A247" s="78" t="s">
        <v>300</v>
      </c>
      <c r="B247" s="78" t="s">
        <v>21</v>
      </c>
      <c r="C247" s="79">
        <f t="shared" si="6"/>
        <v>0.13499999999999998</v>
      </c>
      <c r="D247" s="79">
        <v>0.14499999999999999</v>
      </c>
      <c r="E247" s="79">
        <v>0.2175</v>
      </c>
      <c r="F247" s="79">
        <v>0.28999999999999998</v>
      </c>
      <c r="G247" s="79">
        <v>0.5</v>
      </c>
      <c r="H247" s="80">
        <f t="shared" si="7"/>
        <v>0.51</v>
      </c>
      <c r="I247" s="81" t="s">
        <v>368</v>
      </c>
      <c r="J247" s="81" t="s">
        <v>368</v>
      </c>
      <c r="K247" s="81" t="s">
        <v>368</v>
      </c>
      <c r="L247" s="81" t="s">
        <v>369</v>
      </c>
      <c r="M247" s="81" t="s">
        <v>370</v>
      </c>
      <c r="N247" s="81" t="s">
        <v>370</v>
      </c>
      <c r="S247" s="81"/>
      <c r="T247" s="81"/>
      <c r="U247" s="81"/>
      <c r="V247" s="81"/>
      <c r="W247" s="81"/>
      <c r="Y247" s="76"/>
      <c r="Z247" s="76"/>
      <c r="AA247" s="76"/>
      <c r="AB247" s="76"/>
      <c r="AC247" s="76"/>
      <c r="AE247" s="77"/>
      <c r="AF247" s="77"/>
      <c r="AG247" s="77"/>
      <c r="AH247" s="77"/>
      <c r="AI247" s="77"/>
      <c r="AJ247" s="77"/>
      <c r="AK247" s="76"/>
      <c r="AL247" s="76"/>
      <c r="AM247" s="76"/>
      <c r="AN247" s="76"/>
      <c r="AO247" s="76"/>
      <c r="AP247" s="77"/>
    </row>
    <row r="248" spans="1:42" x14ac:dyDescent="0.2">
      <c r="A248" s="78" t="s">
        <v>299</v>
      </c>
      <c r="B248" s="78" t="s">
        <v>20</v>
      </c>
      <c r="C248" s="79">
        <f t="shared" si="6"/>
        <v>0.13499999999999998</v>
      </c>
      <c r="D248" s="79">
        <v>0.14499999999999999</v>
      </c>
      <c r="E248" s="79">
        <v>0.2175</v>
      </c>
      <c r="F248" s="79">
        <v>0.28999999999999998</v>
      </c>
      <c r="G248" s="79">
        <v>0.5</v>
      </c>
      <c r="H248" s="80">
        <f t="shared" si="7"/>
        <v>0.51</v>
      </c>
      <c r="I248" s="81" t="s">
        <v>371</v>
      </c>
      <c r="J248" s="81" t="s">
        <v>371</v>
      </c>
      <c r="K248" s="81" t="s">
        <v>371</v>
      </c>
      <c r="L248" s="81" t="s">
        <v>335</v>
      </c>
      <c r="M248" s="81" t="s">
        <v>372</v>
      </c>
      <c r="N248" s="81" t="s">
        <v>372</v>
      </c>
      <c r="S248" s="81"/>
      <c r="T248" s="81"/>
      <c r="U248" s="81"/>
      <c r="V248" s="81"/>
      <c r="W248" s="81"/>
      <c r="Y248" s="76"/>
      <c r="Z248" s="76"/>
      <c r="AA248" s="76"/>
      <c r="AB248" s="76"/>
      <c r="AC248" s="76"/>
      <c r="AE248" s="77"/>
      <c r="AF248" s="77"/>
      <c r="AG248" s="77"/>
      <c r="AH248" s="77"/>
      <c r="AI248" s="77"/>
      <c r="AJ248" s="77"/>
      <c r="AK248" s="76"/>
      <c r="AL248" s="76"/>
      <c r="AM248" s="76"/>
      <c r="AN248" s="76"/>
      <c r="AO248" s="76"/>
      <c r="AP248" s="77"/>
    </row>
    <row r="249" spans="1:42" x14ac:dyDescent="0.2">
      <c r="A249" s="78" t="s">
        <v>300</v>
      </c>
      <c r="B249" s="78" t="s">
        <v>20</v>
      </c>
      <c r="C249" s="79">
        <f t="shared" si="6"/>
        <v>0.13499999999999998</v>
      </c>
      <c r="D249" s="79">
        <v>0.14499999999999999</v>
      </c>
      <c r="E249" s="79">
        <v>0.2175</v>
      </c>
      <c r="F249" s="79">
        <v>0.28999999999999998</v>
      </c>
      <c r="G249" s="79">
        <v>0.5</v>
      </c>
      <c r="H249" s="80">
        <f t="shared" si="7"/>
        <v>0.51</v>
      </c>
      <c r="I249" s="81" t="s">
        <v>371</v>
      </c>
      <c r="J249" s="81" t="s">
        <v>371</v>
      </c>
      <c r="K249" s="81" t="s">
        <v>371</v>
      </c>
      <c r="L249" s="81" t="s">
        <v>335</v>
      </c>
      <c r="M249" s="81" t="s">
        <v>372</v>
      </c>
      <c r="N249" s="81" t="s">
        <v>372</v>
      </c>
      <c r="S249" s="81"/>
      <c r="T249" s="81"/>
      <c r="U249" s="81"/>
      <c r="V249" s="81"/>
      <c r="W249" s="81"/>
      <c r="Y249" s="76"/>
      <c r="Z249" s="76"/>
      <c r="AA249" s="76"/>
      <c r="AB249" s="76"/>
      <c r="AC249" s="76"/>
      <c r="AE249" s="77"/>
      <c r="AF249" s="77"/>
      <c r="AG249" s="77"/>
      <c r="AH249" s="77"/>
      <c r="AI249" s="77"/>
      <c r="AJ249" s="77"/>
      <c r="AK249" s="76"/>
      <c r="AL249" s="76"/>
      <c r="AM249" s="76"/>
      <c r="AN249" s="76"/>
      <c r="AO249" s="76"/>
      <c r="AP249" s="77"/>
    </row>
    <row r="250" spans="1:42" x14ac:dyDescent="0.2">
      <c r="A250" s="78" t="s">
        <v>315</v>
      </c>
      <c r="B250" s="78" t="s">
        <v>21</v>
      </c>
      <c r="C250" s="79">
        <f t="shared" si="6"/>
        <v>0.13499999999999998</v>
      </c>
      <c r="D250" s="79">
        <v>0.14499999999999999</v>
      </c>
      <c r="E250" s="79">
        <v>0.2175</v>
      </c>
      <c r="F250" s="79">
        <v>0.28999999999999998</v>
      </c>
      <c r="G250" s="79">
        <v>0.5</v>
      </c>
      <c r="H250" s="80">
        <f t="shared" si="7"/>
        <v>0.51</v>
      </c>
      <c r="I250" s="81" t="s">
        <v>368</v>
      </c>
      <c r="J250" s="81" t="s">
        <v>368</v>
      </c>
      <c r="K250" s="81" t="s">
        <v>368</v>
      </c>
      <c r="L250" s="81" t="s">
        <v>369</v>
      </c>
      <c r="M250" s="81" t="s">
        <v>370</v>
      </c>
      <c r="N250" s="81" t="s">
        <v>370</v>
      </c>
      <c r="S250" s="81"/>
      <c r="T250" s="81"/>
      <c r="U250" s="81"/>
      <c r="V250" s="81"/>
      <c r="W250" s="81"/>
      <c r="Y250" s="76"/>
      <c r="Z250" s="76"/>
      <c r="AA250" s="76"/>
      <c r="AB250" s="76"/>
      <c r="AC250" s="76"/>
    </row>
    <row r="251" spans="1:42" x14ac:dyDescent="0.2">
      <c r="A251" s="78" t="s">
        <v>316</v>
      </c>
      <c r="B251" s="78" t="s">
        <v>21</v>
      </c>
      <c r="C251" s="79">
        <f t="shared" si="6"/>
        <v>0.13499999999999998</v>
      </c>
      <c r="D251" s="79">
        <v>0.14499999999999999</v>
      </c>
      <c r="E251" s="79">
        <v>0.2175</v>
      </c>
      <c r="F251" s="79">
        <v>0.28999999999999998</v>
      </c>
      <c r="G251" s="79">
        <v>0.5</v>
      </c>
      <c r="H251" s="80">
        <f t="shared" si="7"/>
        <v>0.51</v>
      </c>
      <c r="I251" s="81" t="s">
        <v>368</v>
      </c>
      <c r="J251" s="81" t="s">
        <v>368</v>
      </c>
      <c r="K251" s="81" t="s">
        <v>368</v>
      </c>
      <c r="L251" s="81" t="s">
        <v>369</v>
      </c>
      <c r="M251" s="81" t="s">
        <v>370</v>
      </c>
      <c r="N251" s="81" t="s">
        <v>370</v>
      </c>
      <c r="S251" s="81"/>
      <c r="T251" s="81"/>
      <c r="U251" s="81"/>
      <c r="V251" s="81"/>
      <c r="W251" s="81"/>
      <c r="Y251" s="76"/>
      <c r="Z251" s="76"/>
      <c r="AA251" s="76"/>
      <c r="AB251" s="76"/>
      <c r="AC251" s="76"/>
    </row>
    <row r="252" spans="1:42" x14ac:dyDescent="0.2">
      <c r="A252" s="78" t="s">
        <v>300</v>
      </c>
      <c r="B252" s="78" t="s">
        <v>309</v>
      </c>
      <c r="C252" s="79">
        <f t="shared" si="6"/>
        <v>0.13499999999999998</v>
      </c>
      <c r="D252" s="79">
        <v>0.14499999999999999</v>
      </c>
      <c r="E252" s="79">
        <v>0.2175</v>
      </c>
      <c r="F252" s="79">
        <v>0.28999999999999998</v>
      </c>
      <c r="G252" s="79">
        <v>1.5</v>
      </c>
      <c r="H252" s="80">
        <f t="shared" si="7"/>
        <v>1.51</v>
      </c>
      <c r="I252" s="81" t="s">
        <v>358</v>
      </c>
      <c r="J252" s="81" t="s">
        <v>358</v>
      </c>
      <c r="K252" s="81" t="s">
        <v>358</v>
      </c>
      <c r="L252" s="81" t="s">
        <v>359</v>
      </c>
      <c r="M252" s="81" t="s">
        <v>360</v>
      </c>
      <c r="N252" s="81" t="s">
        <v>360</v>
      </c>
      <c r="S252" s="81"/>
      <c r="T252" s="81"/>
      <c r="U252" s="81"/>
      <c r="V252" s="81"/>
      <c r="W252" s="81"/>
      <c r="Y252" s="76"/>
      <c r="Z252" s="76"/>
      <c r="AA252" s="76"/>
      <c r="AB252" s="76"/>
      <c r="AC252" s="76"/>
    </row>
    <row r="253" spans="1:42" x14ac:dyDescent="0.2">
      <c r="A253" s="78" t="s">
        <v>301</v>
      </c>
      <c r="B253" s="78" t="s">
        <v>309</v>
      </c>
      <c r="C253" s="79">
        <f t="shared" si="6"/>
        <v>0.13499999999999998</v>
      </c>
      <c r="D253" s="79">
        <v>0.14499999999999999</v>
      </c>
      <c r="E253" s="79">
        <v>0.2175</v>
      </c>
      <c r="F253" s="79">
        <v>0.28999999999999998</v>
      </c>
      <c r="G253" s="79">
        <v>1</v>
      </c>
      <c r="H253" s="80">
        <f t="shared" si="7"/>
        <v>1.01</v>
      </c>
      <c r="I253" s="81" t="s">
        <v>358</v>
      </c>
      <c r="J253" s="81" t="s">
        <v>358</v>
      </c>
      <c r="K253" s="81" t="s">
        <v>358</v>
      </c>
      <c r="L253" s="81" t="s">
        <v>359</v>
      </c>
      <c r="M253" s="81" t="s">
        <v>360</v>
      </c>
      <c r="N253" s="81" t="s">
        <v>360</v>
      </c>
      <c r="S253" s="81"/>
      <c r="T253" s="81"/>
      <c r="U253" s="81"/>
      <c r="V253" s="81"/>
      <c r="W253" s="81"/>
      <c r="Y253" s="76"/>
      <c r="Z253" s="76"/>
      <c r="AA253" s="76"/>
      <c r="AB253" s="76"/>
      <c r="AC253" s="76"/>
    </row>
    <row r="254" spans="1:42" x14ac:dyDescent="0.2">
      <c r="A254" s="78" t="s">
        <v>303</v>
      </c>
      <c r="B254" s="78" t="s">
        <v>309</v>
      </c>
      <c r="C254" s="79">
        <f t="shared" si="6"/>
        <v>0.13499999999999998</v>
      </c>
      <c r="D254" s="79">
        <v>0.14499999999999999</v>
      </c>
      <c r="E254" s="79">
        <v>0.2175</v>
      </c>
      <c r="F254" s="79">
        <v>0.28999999999999998</v>
      </c>
      <c r="G254" s="79">
        <v>1.5</v>
      </c>
      <c r="H254" s="80">
        <f t="shared" si="7"/>
        <v>1.51</v>
      </c>
      <c r="I254" s="81" t="s">
        <v>358</v>
      </c>
      <c r="J254" s="81" t="s">
        <v>358</v>
      </c>
      <c r="K254" s="81" t="s">
        <v>358</v>
      </c>
      <c r="L254" s="81" t="s">
        <v>359</v>
      </c>
      <c r="M254" s="81" t="s">
        <v>360</v>
      </c>
      <c r="N254" s="81" t="s">
        <v>360</v>
      </c>
      <c r="S254" s="81"/>
      <c r="T254" s="81"/>
      <c r="U254" s="81"/>
      <c r="V254" s="81"/>
      <c r="W254" s="81"/>
      <c r="Y254" s="76"/>
      <c r="Z254" s="76"/>
      <c r="AA254" s="76"/>
      <c r="AB254" s="76"/>
      <c r="AC254" s="76"/>
    </row>
    <row r="255" spans="1:42" x14ac:dyDescent="0.2">
      <c r="A255" s="78" t="s">
        <v>304</v>
      </c>
      <c r="B255" s="78" t="s">
        <v>189</v>
      </c>
      <c r="C255" s="79">
        <f t="shared" si="6"/>
        <v>0.13499999999999998</v>
      </c>
      <c r="D255" s="79">
        <v>0.14499999999999999</v>
      </c>
      <c r="E255" s="79">
        <v>0.2175</v>
      </c>
      <c r="F255" s="79">
        <v>0.28999999999999998</v>
      </c>
      <c r="G255" s="79">
        <v>99.99</v>
      </c>
      <c r="H255" s="80">
        <f t="shared" si="7"/>
        <v>100</v>
      </c>
      <c r="I255" s="81" t="s">
        <v>342</v>
      </c>
      <c r="J255" s="81" t="s">
        <v>342</v>
      </c>
      <c r="K255" s="81" t="s">
        <v>342</v>
      </c>
      <c r="L255" s="81" t="s">
        <v>342</v>
      </c>
      <c r="M255" s="81" t="s">
        <v>342</v>
      </c>
      <c r="N255" s="81" t="s">
        <v>342</v>
      </c>
      <c r="S255" s="81"/>
      <c r="T255" s="81"/>
      <c r="U255" s="81"/>
      <c r="V255" s="81"/>
      <c r="W255" s="81"/>
      <c r="Y255" s="76"/>
      <c r="Z255" s="76"/>
      <c r="AA255" s="76"/>
      <c r="AB255" s="76"/>
      <c r="AC255" s="76"/>
    </row>
    <row r="256" spans="1:42" x14ac:dyDescent="0.2">
      <c r="A256" s="78" t="s">
        <v>299</v>
      </c>
      <c r="B256" s="78" t="s">
        <v>21</v>
      </c>
      <c r="C256" s="79">
        <f t="shared" si="6"/>
        <v>0.13499999999999998</v>
      </c>
      <c r="D256" s="79">
        <v>0.14499999999999999</v>
      </c>
      <c r="E256" s="79">
        <v>0.2175</v>
      </c>
      <c r="F256" s="79">
        <v>0.28999999999999998</v>
      </c>
      <c r="G256" s="79">
        <v>0.5</v>
      </c>
      <c r="H256" s="80">
        <f t="shared" si="7"/>
        <v>0.51</v>
      </c>
      <c r="I256" s="81" t="s">
        <v>368</v>
      </c>
      <c r="J256" s="81" t="s">
        <v>368</v>
      </c>
      <c r="K256" s="81" t="s">
        <v>368</v>
      </c>
      <c r="L256" s="81" t="s">
        <v>369</v>
      </c>
      <c r="M256" s="81" t="s">
        <v>370</v>
      </c>
      <c r="N256" s="81" t="s">
        <v>370</v>
      </c>
      <c r="S256" s="81"/>
      <c r="T256" s="81"/>
      <c r="U256" s="81"/>
      <c r="V256" s="81"/>
      <c r="W256" s="81"/>
      <c r="Y256" s="76"/>
      <c r="Z256" s="76"/>
      <c r="AA256" s="76"/>
      <c r="AB256" s="76"/>
      <c r="AC256" s="76"/>
    </row>
    <row r="257" spans="1:29" x14ac:dyDescent="0.2">
      <c r="A257" s="78" t="s">
        <v>300</v>
      </c>
      <c r="B257" s="78" t="s">
        <v>21</v>
      </c>
      <c r="C257" s="79">
        <f t="shared" si="6"/>
        <v>0.13499999999999998</v>
      </c>
      <c r="D257" s="79">
        <v>0.14499999999999999</v>
      </c>
      <c r="E257" s="79">
        <v>0.2175</v>
      </c>
      <c r="F257" s="79">
        <v>0.28999999999999998</v>
      </c>
      <c r="G257" s="79">
        <v>0.5</v>
      </c>
      <c r="H257" s="80">
        <f t="shared" si="7"/>
        <v>0.51</v>
      </c>
      <c r="I257" s="81" t="s">
        <v>368</v>
      </c>
      <c r="J257" s="81" t="s">
        <v>368</v>
      </c>
      <c r="K257" s="81" t="s">
        <v>368</v>
      </c>
      <c r="L257" s="81" t="s">
        <v>369</v>
      </c>
      <c r="M257" s="81" t="s">
        <v>370</v>
      </c>
      <c r="N257" s="81" t="s">
        <v>370</v>
      </c>
      <c r="S257" s="81"/>
      <c r="T257" s="81"/>
      <c r="U257" s="81"/>
      <c r="V257" s="81"/>
      <c r="W257" s="81"/>
      <c r="Y257" s="76"/>
      <c r="Z257" s="76"/>
      <c r="AA257" s="76"/>
      <c r="AB257" s="76"/>
      <c r="AC257" s="76"/>
    </row>
    <row r="258" spans="1:29" x14ac:dyDescent="0.2">
      <c r="A258" s="78" t="s">
        <v>299</v>
      </c>
      <c r="B258" s="78" t="s">
        <v>20</v>
      </c>
      <c r="C258" s="79">
        <f t="shared" ref="C258:C321" si="8">D258-0.01</f>
        <v>0.13499999999999998</v>
      </c>
      <c r="D258" s="79">
        <v>0.14499999999999999</v>
      </c>
      <c r="E258" s="79">
        <v>0.2175</v>
      </c>
      <c r="F258" s="79">
        <v>0.28999999999999998</v>
      </c>
      <c r="G258" s="79">
        <v>0.5</v>
      </c>
      <c r="H258" s="80">
        <f t="shared" ref="H258:H321" si="9">G258+0.01</f>
        <v>0.51</v>
      </c>
      <c r="I258" s="81" t="s">
        <v>371</v>
      </c>
      <c r="J258" s="81" t="s">
        <v>371</v>
      </c>
      <c r="K258" s="81" t="s">
        <v>371</v>
      </c>
      <c r="L258" s="81" t="s">
        <v>335</v>
      </c>
      <c r="M258" s="81" t="s">
        <v>372</v>
      </c>
      <c r="N258" s="81" t="s">
        <v>372</v>
      </c>
      <c r="S258" s="81"/>
      <c r="T258" s="81"/>
      <c r="U258" s="81"/>
      <c r="V258" s="81"/>
      <c r="W258" s="81"/>
      <c r="Y258" s="76"/>
      <c r="Z258" s="76"/>
      <c r="AA258" s="76"/>
      <c r="AB258" s="76"/>
      <c r="AC258" s="76"/>
    </row>
    <row r="259" spans="1:29" x14ac:dyDescent="0.2">
      <c r="A259" s="78" t="s">
        <v>300</v>
      </c>
      <c r="B259" s="78" t="s">
        <v>20</v>
      </c>
      <c r="C259" s="79">
        <f t="shared" si="8"/>
        <v>0.13499999999999998</v>
      </c>
      <c r="D259" s="79">
        <v>0.14499999999999999</v>
      </c>
      <c r="E259" s="79">
        <v>0.2175</v>
      </c>
      <c r="F259" s="79">
        <v>0.28999999999999998</v>
      </c>
      <c r="G259" s="79">
        <v>0.5</v>
      </c>
      <c r="H259" s="80">
        <f t="shared" si="9"/>
        <v>0.51</v>
      </c>
      <c r="I259" s="81" t="s">
        <v>371</v>
      </c>
      <c r="J259" s="81" t="s">
        <v>371</v>
      </c>
      <c r="K259" s="81" t="s">
        <v>371</v>
      </c>
      <c r="L259" s="81" t="s">
        <v>335</v>
      </c>
      <c r="M259" s="81" t="s">
        <v>372</v>
      </c>
      <c r="N259" s="81" t="s">
        <v>372</v>
      </c>
      <c r="S259" s="81"/>
      <c r="T259" s="81"/>
      <c r="U259" s="81"/>
      <c r="V259" s="81"/>
      <c r="W259" s="81"/>
      <c r="Y259" s="76"/>
      <c r="Z259" s="76"/>
      <c r="AA259" s="76"/>
      <c r="AB259" s="76"/>
      <c r="AC259" s="76"/>
    </row>
    <row r="260" spans="1:29" x14ac:dyDescent="0.2">
      <c r="A260" s="78" t="s">
        <v>233</v>
      </c>
      <c r="B260" s="78" t="s">
        <v>309</v>
      </c>
      <c r="C260" s="79">
        <f t="shared" si="8"/>
        <v>0.13999999999999999</v>
      </c>
      <c r="D260" s="79">
        <v>0.15</v>
      </c>
      <c r="E260" s="79">
        <v>0.22500000000000001</v>
      </c>
      <c r="F260" s="79">
        <v>0.3</v>
      </c>
      <c r="G260" s="79">
        <v>1</v>
      </c>
      <c r="H260" s="80">
        <f t="shared" si="9"/>
        <v>1.01</v>
      </c>
      <c r="I260" s="81" t="s">
        <v>358</v>
      </c>
      <c r="J260" s="81" t="s">
        <v>358</v>
      </c>
      <c r="K260" s="81" t="s">
        <v>358</v>
      </c>
      <c r="L260" s="81" t="s">
        <v>359</v>
      </c>
      <c r="M260" s="81" t="s">
        <v>360</v>
      </c>
      <c r="N260" s="81" t="s">
        <v>360</v>
      </c>
      <c r="S260" s="81"/>
      <c r="T260" s="81"/>
      <c r="U260" s="81"/>
      <c r="V260" s="81"/>
      <c r="W260" s="81"/>
      <c r="Y260" s="76"/>
      <c r="Z260" s="76"/>
      <c r="AA260" s="76"/>
      <c r="AB260" s="76"/>
      <c r="AC260" s="76"/>
    </row>
    <row r="261" spans="1:29" x14ac:dyDescent="0.2">
      <c r="A261" s="78" t="s">
        <v>235</v>
      </c>
      <c r="B261" s="78" t="s">
        <v>309</v>
      </c>
      <c r="C261" s="79">
        <f t="shared" si="8"/>
        <v>0.13999999999999999</v>
      </c>
      <c r="D261" s="79">
        <v>0.15</v>
      </c>
      <c r="E261" s="79">
        <v>0.22500000000000001</v>
      </c>
      <c r="F261" s="79">
        <v>0.3</v>
      </c>
      <c r="G261" s="79">
        <v>1</v>
      </c>
      <c r="H261" s="80">
        <f t="shared" si="9"/>
        <v>1.01</v>
      </c>
      <c r="I261" s="81" t="s">
        <v>358</v>
      </c>
      <c r="J261" s="81" t="s">
        <v>358</v>
      </c>
      <c r="K261" s="81" t="s">
        <v>358</v>
      </c>
      <c r="L261" s="81" t="s">
        <v>359</v>
      </c>
      <c r="M261" s="81" t="s">
        <v>360</v>
      </c>
      <c r="N261" s="81" t="s">
        <v>360</v>
      </c>
      <c r="S261" s="81"/>
      <c r="T261" s="81"/>
      <c r="U261" s="81"/>
      <c r="V261" s="81"/>
      <c r="W261" s="81"/>
      <c r="Y261" s="76"/>
      <c r="Z261" s="76"/>
      <c r="AA261" s="76"/>
      <c r="AB261" s="76"/>
      <c r="AC261" s="76"/>
    </row>
    <row r="262" spans="1:29" x14ac:dyDescent="0.2">
      <c r="A262" s="78" t="s">
        <v>243</v>
      </c>
      <c r="B262" s="78" t="s">
        <v>309</v>
      </c>
      <c r="C262" s="79">
        <f t="shared" si="8"/>
        <v>0.13999999999999999</v>
      </c>
      <c r="D262" s="79">
        <v>0.15</v>
      </c>
      <c r="E262" s="79">
        <v>0.22500000000000001</v>
      </c>
      <c r="F262" s="79">
        <v>0.3</v>
      </c>
      <c r="G262" s="79">
        <v>1.5</v>
      </c>
      <c r="H262" s="80">
        <f t="shared" si="9"/>
        <v>1.51</v>
      </c>
      <c r="I262" s="81" t="s">
        <v>358</v>
      </c>
      <c r="J262" s="81" t="s">
        <v>358</v>
      </c>
      <c r="K262" s="81" t="s">
        <v>358</v>
      </c>
      <c r="L262" s="81" t="s">
        <v>359</v>
      </c>
      <c r="M262" s="81" t="s">
        <v>360</v>
      </c>
      <c r="N262" s="81" t="s">
        <v>360</v>
      </c>
      <c r="S262" s="81"/>
      <c r="T262" s="81"/>
      <c r="U262" s="81"/>
      <c r="V262" s="81"/>
      <c r="W262" s="81"/>
      <c r="Y262" s="76"/>
      <c r="Z262" s="76"/>
      <c r="AA262" s="76"/>
      <c r="AB262" s="76"/>
      <c r="AC262" s="76"/>
    </row>
    <row r="263" spans="1:29" x14ac:dyDescent="0.2">
      <c r="A263" s="78" t="s">
        <v>233</v>
      </c>
      <c r="B263" s="78" t="s">
        <v>20</v>
      </c>
      <c r="C263" s="79">
        <f t="shared" si="8"/>
        <v>0.13999999999999999</v>
      </c>
      <c r="D263" s="79">
        <v>0.15</v>
      </c>
      <c r="E263" s="79">
        <v>0.22500000000000001</v>
      </c>
      <c r="F263" s="79">
        <v>0.3</v>
      </c>
      <c r="G263" s="79">
        <v>0.8</v>
      </c>
      <c r="H263" s="80">
        <f t="shared" si="9"/>
        <v>0.81</v>
      </c>
      <c r="I263" s="81" t="s">
        <v>371</v>
      </c>
      <c r="J263" s="81" t="s">
        <v>371</v>
      </c>
      <c r="K263" s="81" t="s">
        <v>371</v>
      </c>
      <c r="L263" s="81" t="s">
        <v>335</v>
      </c>
      <c r="M263" s="81" t="s">
        <v>372</v>
      </c>
      <c r="N263" s="81" t="s">
        <v>372</v>
      </c>
      <c r="S263" s="81"/>
      <c r="T263" s="81"/>
      <c r="U263" s="81"/>
      <c r="V263" s="81"/>
      <c r="W263" s="81"/>
      <c r="Y263" s="76"/>
      <c r="Z263" s="76"/>
      <c r="AA263" s="76"/>
      <c r="AB263" s="76"/>
      <c r="AC263" s="76"/>
    </row>
    <row r="264" spans="1:29" x14ac:dyDescent="0.2">
      <c r="A264" s="78" t="s">
        <v>235</v>
      </c>
      <c r="B264" s="78" t="s">
        <v>20</v>
      </c>
      <c r="C264" s="79">
        <f t="shared" si="8"/>
        <v>0.13999999999999999</v>
      </c>
      <c r="D264" s="79">
        <v>0.15</v>
      </c>
      <c r="E264" s="79">
        <v>0.22500000000000001</v>
      </c>
      <c r="F264" s="79">
        <v>0.3</v>
      </c>
      <c r="G264" s="79">
        <v>0.8</v>
      </c>
      <c r="H264" s="80">
        <f t="shared" si="9"/>
        <v>0.81</v>
      </c>
      <c r="I264" s="81" t="s">
        <v>371</v>
      </c>
      <c r="J264" s="81" t="s">
        <v>371</v>
      </c>
      <c r="K264" s="81" t="s">
        <v>371</v>
      </c>
      <c r="L264" s="81" t="s">
        <v>335</v>
      </c>
      <c r="M264" s="81" t="s">
        <v>372</v>
      </c>
      <c r="N264" s="81" t="s">
        <v>372</v>
      </c>
      <c r="S264" s="81"/>
      <c r="T264" s="81"/>
      <c r="U264" s="81"/>
      <c r="V264" s="81"/>
      <c r="W264" s="81"/>
      <c r="Y264" s="76"/>
      <c r="Z264" s="76"/>
      <c r="AA264" s="76"/>
      <c r="AB264" s="76"/>
      <c r="AC264" s="76"/>
    </row>
    <row r="265" spans="1:29" x14ac:dyDescent="0.2">
      <c r="A265" s="78" t="s">
        <v>249</v>
      </c>
      <c r="B265" s="78" t="s">
        <v>309</v>
      </c>
      <c r="C265" s="79">
        <f t="shared" si="8"/>
        <v>0.13999999999999999</v>
      </c>
      <c r="D265" s="79">
        <v>0.15</v>
      </c>
      <c r="E265" s="79">
        <v>0.22500000000000001</v>
      </c>
      <c r="F265" s="79">
        <v>0.3</v>
      </c>
      <c r="G265" s="79">
        <v>1</v>
      </c>
      <c r="H265" s="80">
        <f t="shared" si="9"/>
        <v>1.01</v>
      </c>
      <c r="I265" s="81" t="s">
        <v>358</v>
      </c>
      <c r="J265" s="81" t="s">
        <v>358</v>
      </c>
      <c r="K265" s="81" t="s">
        <v>358</v>
      </c>
      <c r="L265" s="81" t="s">
        <v>359</v>
      </c>
      <c r="M265" s="81" t="s">
        <v>360</v>
      </c>
      <c r="N265" s="81" t="s">
        <v>360</v>
      </c>
      <c r="S265" s="81"/>
      <c r="T265" s="81"/>
      <c r="U265" s="81"/>
      <c r="V265" s="81"/>
      <c r="W265" s="81"/>
      <c r="Y265" s="76"/>
      <c r="Z265" s="76"/>
      <c r="AA265" s="76"/>
      <c r="AB265" s="76"/>
      <c r="AC265" s="76"/>
    </row>
    <row r="266" spans="1:29" x14ac:dyDescent="0.2">
      <c r="A266" s="78" t="s">
        <v>254</v>
      </c>
      <c r="B266" s="78" t="s">
        <v>309</v>
      </c>
      <c r="C266" s="79">
        <f t="shared" si="8"/>
        <v>0.13999999999999999</v>
      </c>
      <c r="D266" s="79">
        <v>0.15</v>
      </c>
      <c r="E266" s="79">
        <v>0.22500000000000001</v>
      </c>
      <c r="F266" s="79">
        <v>0.3</v>
      </c>
      <c r="G266" s="79">
        <v>1.5</v>
      </c>
      <c r="H266" s="80">
        <f t="shared" si="9"/>
        <v>1.51</v>
      </c>
      <c r="I266" s="81" t="s">
        <v>358</v>
      </c>
      <c r="J266" s="81" t="s">
        <v>358</v>
      </c>
      <c r="K266" s="81" t="s">
        <v>358</v>
      </c>
      <c r="L266" s="81" t="s">
        <v>359</v>
      </c>
      <c r="M266" s="81" t="s">
        <v>360</v>
      </c>
      <c r="N266" s="81" t="s">
        <v>360</v>
      </c>
      <c r="S266" s="81"/>
      <c r="T266" s="81"/>
      <c r="U266" s="81"/>
      <c r="V266" s="81"/>
      <c r="W266" s="81"/>
      <c r="Y266" s="76"/>
      <c r="Z266" s="76"/>
      <c r="AA266" s="76"/>
      <c r="AB266" s="76"/>
      <c r="AC266" s="76"/>
    </row>
    <row r="267" spans="1:29" x14ac:dyDescent="0.2">
      <c r="A267" s="78" t="s">
        <v>249</v>
      </c>
      <c r="B267" s="78" t="s">
        <v>20</v>
      </c>
      <c r="C267" s="79">
        <f t="shared" si="8"/>
        <v>0.13999999999999999</v>
      </c>
      <c r="D267" s="79">
        <v>0.15</v>
      </c>
      <c r="E267" s="79">
        <v>0.22500000000000001</v>
      </c>
      <c r="F267" s="79">
        <v>0.3</v>
      </c>
      <c r="G267" s="79">
        <v>0.8</v>
      </c>
      <c r="H267" s="80">
        <f t="shared" si="9"/>
        <v>0.81</v>
      </c>
      <c r="I267" s="81" t="s">
        <v>371</v>
      </c>
      <c r="J267" s="81" t="s">
        <v>371</v>
      </c>
      <c r="K267" s="81" t="s">
        <v>371</v>
      </c>
      <c r="L267" s="81" t="s">
        <v>335</v>
      </c>
      <c r="M267" s="81" t="s">
        <v>372</v>
      </c>
      <c r="N267" s="81" t="s">
        <v>372</v>
      </c>
      <c r="S267" s="81"/>
      <c r="T267" s="81"/>
      <c r="U267" s="81"/>
      <c r="V267" s="81"/>
      <c r="W267" s="81"/>
      <c r="Y267" s="76"/>
      <c r="Z267" s="76"/>
      <c r="AA267" s="76"/>
      <c r="AB267" s="76"/>
      <c r="AC267" s="76"/>
    </row>
    <row r="268" spans="1:29" x14ac:dyDescent="0.2">
      <c r="A268" s="78" t="s">
        <v>257</v>
      </c>
      <c r="B268" s="78" t="s">
        <v>309</v>
      </c>
      <c r="C268" s="79">
        <f t="shared" si="8"/>
        <v>0.13999999999999999</v>
      </c>
      <c r="D268" s="79">
        <v>0.15</v>
      </c>
      <c r="E268" s="79">
        <v>0.22500000000000001</v>
      </c>
      <c r="F268" s="79">
        <v>0.3</v>
      </c>
      <c r="G268" s="79">
        <v>1</v>
      </c>
      <c r="H268" s="80">
        <f t="shared" si="9"/>
        <v>1.01</v>
      </c>
      <c r="I268" s="81" t="s">
        <v>358</v>
      </c>
      <c r="J268" s="81" t="s">
        <v>358</v>
      </c>
      <c r="K268" s="81" t="s">
        <v>358</v>
      </c>
      <c r="L268" s="81" t="s">
        <v>359</v>
      </c>
      <c r="M268" s="81" t="s">
        <v>360</v>
      </c>
      <c r="N268" s="81" t="s">
        <v>360</v>
      </c>
      <c r="S268" s="81"/>
      <c r="T268" s="81"/>
      <c r="U268" s="81"/>
      <c r="V268" s="81"/>
      <c r="W268" s="81"/>
      <c r="Y268" s="76"/>
      <c r="Z268" s="76"/>
      <c r="AA268" s="76"/>
      <c r="AB268" s="76"/>
      <c r="AC268" s="76"/>
    </row>
    <row r="269" spans="1:29" x14ac:dyDescent="0.2">
      <c r="A269" s="78" t="s">
        <v>258</v>
      </c>
      <c r="B269" s="78" t="s">
        <v>309</v>
      </c>
      <c r="C269" s="79">
        <f t="shared" si="8"/>
        <v>0.13999999999999999</v>
      </c>
      <c r="D269" s="79">
        <v>0.15</v>
      </c>
      <c r="E269" s="79">
        <v>0.22500000000000001</v>
      </c>
      <c r="F269" s="79">
        <v>0.3</v>
      </c>
      <c r="G269" s="79">
        <v>1</v>
      </c>
      <c r="H269" s="80">
        <f t="shared" si="9"/>
        <v>1.01</v>
      </c>
      <c r="I269" s="81" t="s">
        <v>358</v>
      </c>
      <c r="J269" s="81" t="s">
        <v>358</v>
      </c>
      <c r="K269" s="81" t="s">
        <v>358</v>
      </c>
      <c r="L269" s="81" t="s">
        <v>359</v>
      </c>
      <c r="M269" s="81" t="s">
        <v>360</v>
      </c>
      <c r="N269" s="81" t="s">
        <v>360</v>
      </c>
      <c r="S269" s="81"/>
      <c r="T269" s="81"/>
      <c r="U269" s="81"/>
      <c r="V269" s="81"/>
      <c r="W269" s="81"/>
      <c r="Y269" s="76"/>
      <c r="Z269" s="76"/>
      <c r="AA269" s="76"/>
      <c r="AB269" s="76"/>
      <c r="AC269" s="76"/>
    </row>
    <row r="270" spans="1:29" x14ac:dyDescent="0.2">
      <c r="A270" s="78" t="s">
        <v>262</v>
      </c>
      <c r="B270" s="78" t="s">
        <v>309</v>
      </c>
      <c r="C270" s="79">
        <f t="shared" si="8"/>
        <v>0.13999999999999999</v>
      </c>
      <c r="D270" s="79">
        <v>0.15</v>
      </c>
      <c r="E270" s="79">
        <v>0.22500000000000001</v>
      </c>
      <c r="F270" s="79">
        <v>0.3</v>
      </c>
      <c r="G270" s="79">
        <v>1.5</v>
      </c>
      <c r="H270" s="80">
        <f t="shared" si="9"/>
        <v>1.51</v>
      </c>
      <c r="I270" s="81" t="s">
        <v>358</v>
      </c>
      <c r="J270" s="81" t="s">
        <v>358</v>
      </c>
      <c r="K270" s="81" t="s">
        <v>358</v>
      </c>
      <c r="L270" s="81" t="s">
        <v>359</v>
      </c>
      <c r="M270" s="81" t="s">
        <v>360</v>
      </c>
      <c r="N270" s="81" t="s">
        <v>360</v>
      </c>
      <c r="S270" s="81"/>
      <c r="T270" s="81"/>
      <c r="U270" s="81"/>
      <c r="V270" s="81"/>
      <c r="W270" s="81"/>
      <c r="Y270" s="76"/>
      <c r="Z270" s="76"/>
      <c r="AA270" s="76"/>
      <c r="AB270" s="76"/>
      <c r="AC270" s="76"/>
    </row>
    <row r="271" spans="1:29" x14ac:dyDescent="0.2">
      <c r="A271" s="78" t="s">
        <v>257</v>
      </c>
      <c r="B271" s="78" t="s">
        <v>20</v>
      </c>
      <c r="C271" s="79">
        <f t="shared" si="8"/>
        <v>0.13999999999999999</v>
      </c>
      <c r="D271" s="79">
        <v>0.15</v>
      </c>
      <c r="E271" s="79">
        <v>0.22500000000000001</v>
      </c>
      <c r="F271" s="79">
        <v>0.3</v>
      </c>
      <c r="G271" s="79">
        <v>0.8</v>
      </c>
      <c r="H271" s="80">
        <f t="shared" si="9"/>
        <v>0.81</v>
      </c>
      <c r="I271" s="81" t="s">
        <v>371</v>
      </c>
      <c r="J271" s="81" t="s">
        <v>371</v>
      </c>
      <c r="K271" s="81" t="s">
        <v>371</v>
      </c>
      <c r="L271" s="81" t="s">
        <v>335</v>
      </c>
      <c r="M271" s="81" t="s">
        <v>372</v>
      </c>
      <c r="N271" s="81" t="s">
        <v>372</v>
      </c>
      <c r="S271" s="81"/>
      <c r="T271" s="81"/>
      <c r="U271" s="81"/>
      <c r="V271" s="81"/>
      <c r="W271" s="81"/>
      <c r="Y271" s="76"/>
      <c r="Z271" s="76"/>
      <c r="AA271" s="76"/>
      <c r="AB271" s="76"/>
      <c r="AC271" s="76"/>
    </row>
    <row r="272" spans="1:29" x14ac:dyDescent="0.2">
      <c r="A272" s="78" t="s">
        <v>258</v>
      </c>
      <c r="B272" s="78" t="s">
        <v>20</v>
      </c>
      <c r="C272" s="79">
        <f t="shared" si="8"/>
        <v>0.13999999999999999</v>
      </c>
      <c r="D272" s="79">
        <v>0.15</v>
      </c>
      <c r="E272" s="79">
        <v>0.22500000000000001</v>
      </c>
      <c r="F272" s="79">
        <v>0.3</v>
      </c>
      <c r="G272" s="79">
        <v>0.8</v>
      </c>
      <c r="H272" s="80">
        <f t="shared" si="9"/>
        <v>0.81</v>
      </c>
      <c r="I272" s="81" t="s">
        <v>371</v>
      </c>
      <c r="J272" s="81" t="s">
        <v>371</v>
      </c>
      <c r="K272" s="81" t="s">
        <v>371</v>
      </c>
      <c r="L272" s="81" t="s">
        <v>335</v>
      </c>
      <c r="M272" s="81" t="s">
        <v>372</v>
      </c>
      <c r="N272" s="81" t="s">
        <v>372</v>
      </c>
      <c r="S272" s="81"/>
      <c r="T272" s="81"/>
      <c r="U272" s="81"/>
      <c r="V272" s="81"/>
      <c r="W272" s="81"/>
      <c r="Y272" s="76"/>
      <c r="Z272" s="76"/>
      <c r="AA272" s="76"/>
      <c r="AB272" s="76"/>
      <c r="AC272" s="76"/>
    </row>
    <row r="273" spans="1:36" x14ac:dyDescent="0.2">
      <c r="A273" s="78" t="s">
        <v>265</v>
      </c>
      <c r="B273" s="78" t="s">
        <v>309</v>
      </c>
      <c r="C273" s="79">
        <f t="shared" si="8"/>
        <v>0.13999999999999999</v>
      </c>
      <c r="D273" s="79">
        <v>0.15</v>
      </c>
      <c r="E273" s="79">
        <v>0.22500000000000001</v>
      </c>
      <c r="F273" s="79">
        <v>0.3</v>
      </c>
      <c r="G273" s="79">
        <v>1.1000000000000001</v>
      </c>
      <c r="H273" s="80">
        <f t="shared" si="9"/>
        <v>1.1100000000000001</v>
      </c>
      <c r="I273" s="81" t="s">
        <v>358</v>
      </c>
      <c r="J273" s="81" t="s">
        <v>358</v>
      </c>
      <c r="K273" s="81" t="s">
        <v>358</v>
      </c>
      <c r="L273" s="81" t="s">
        <v>359</v>
      </c>
      <c r="M273" s="81" t="s">
        <v>360</v>
      </c>
      <c r="N273" s="81" t="s">
        <v>360</v>
      </c>
      <c r="S273" s="81"/>
      <c r="T273" s="81"/>
      <c r="U273" s="81"/>
      <c r="V273" s="81"/>
      <c r="W273" s="81"/>
      <c r="Y273" s="76"/>
      <c r="Z273" s="76"/>
      <c r="AA273" s="76"/>
      <c r="AB273" s="76"/>
      <c r="AC273" s="76"/>
    </row>
    <row r="274" spans="1:36" x14ac:dyDescent="0.2">
      <c r="A274" s="78" t="s">
        <v>266</v>
      </c>
      <c r="B274" s="78" t="s">
        <v>309</v>
      </c>
      <c r="C274" s="79">
        <f t="shared" si="8"/>
        <v>0.13999999999999999</v>
      </c>
      <c r="D274" s="79">
        <v>0.15</v>
      </c>
      <c r="E274" s="79">
        <v>0.22500000000000001</v>
      </c>
      <c r="F274" s="79">
        <v>0.3</v>
      </c>
      <c r="G274" s="79">
        <v>1.1000000000000001</v>
      </c>
      <c r="H274" s="80">
        <f t="shared" si="9"/>
        <v>1.1100000000000001</v>
      </c>
      <c r="I274" s="81" t="s">
        <v>358</v>
      </c>
      <c r="J274" s="81" t="s">
        <v>358</v>
      </c>
      <c r="K274" s="81" t="s">
        <v>358</v>
      </c>
      <c r="L274" s="81" t="s">
        <v>359</v>
      </c>
      <c r="M274" s="81" t="s">
        <v>360</v>
      </c>
      <c r="N274" s="81" t="s">
        <v>360</v>
      </c>
      <c r="S274" s="81"/>
      <c r="T274" s="81"/>
      <c r="U274" s="81"/>
      <c r="V274" s="81"/>
      <c r="W274" s="81"/>
      <c r="Y274" s="76"/>
      <c r="Z274" s="76"/>
      <c r="AA274" s="76"/>
      <c r="AB274" s="76"/>
      <c r="AC274" s="76"/>
      <c r="AE274" s="77"/>
      <c r="AF274" s="77"/>
      <c r="AG274" s="77"/>
      <c r="AH274" s="77"/>
      <c r="AI274" s="77"/>
      <c r="AJ274" s="77"/>
    </row>
    <row r="275" spans="1:36" x14ac:dyDescent="0.2">
      <c r="A275" s="78" t="s">
        <v>270</v>
      </c>
      <c r="B275" s="78" t="s">
        <v>309</v>
      </c>
      <c r="C275" s="79">
        <f t="shared" si="8"/>
        <v>0.13999999999999999</v>
      </c>
      <c r="D275" s="79">
        <v>0.15</v>
      </c>
      <c r="E275" s="79">
        <v>0.22500000000000001</v>
      </c>
      <c r="F275" s="79">
        <v>0.3</v>
      </c>
      <c r="G275" s="79">
        <v>1.5</v>
      </c>
      <c r="H275" s="80">
        <f t="shared" si="9"/>
        <v>1.51</v>
      </c>
      <c r="I275" s="81" t="s">
        <v>358</v>
      </c>
      <c r="J275" s="81" t="s">
        <v>358</v>
      </c>
      <c r="K275" s="81" t="s">
        <v>358</v>
      </c>
      <c r="L275" s="81" t="s">
        <v>359</v>
      </c>
      <c r="M275" s="81" t="s">
        <v>360</v>
      </c>
      <c r="N275" s="81" t="s">
        <v>360</v>
      </c>
      <c r="S275" s="81"/>
      <c r="T275" s="81"/>
      <c r="U275" s="81"/>
      <c r="V275" s="81"/>
      <c r="W275" s="81"/>
      <c r="Y275" s="76"/>
      <c r="Z275" s="76"/>
      <c r="AA275" s="76"/>
      <c r="AB275" s="76"/>
      <c r="AC275" s="76"/>
      <c r="AE275" s="77"/>
      <c r="AF275" s="77"/>
      <c r="AG275" s="77"/>
      <c r="AH275" s="77"/>
      <c r="AI275" s="77"/>
      <c r="AJ275" s="77"/>
    </row>
    <row r="276" spans="1:36" x14ac:dyDescent="0.2">
      <c r="A276" s="78" t="s">
        <v>266</v>
      </c>
      <c r="B276" s="78" t="s">
        <v>20</v>
      </c>
      <c r="C276" s="79">
        <f t="shared" si="8"/>
        <v>0.13999999999999999</v>
      </c>
      <c r="D276" s="79">
        <v>0.15</v>
      </c>
      <c r="E276" s="79">
        <v>0.22500000000000001</v>
      </c>
      <c r="F276" s="79">
        <v>0.3</v>
      </c>
      <c r="G276" s="79">
        <v>0.6</v>
      </c>
      <c r="H276" s="80">
        <f t="shared" si="9"/>
        <v>0.61</v>
      </c>
      <c r="I276" s="81" t="s">
        <v>371</v>
      </c>
      <c r="J276" s="81" t="s">
        <v>371</v>
      </c>
      <c r="K276" s="81" t="s">
        <v>371</v>
      </c>
      <c r="L276" s="81" t="s">
        <v>335</v>
      </c>
      <c r="M276" s="81" t="s">
        <v>372</v>
      </c>
      <c r="N276" s="81" t="s">
        <v>372</v>
      </c>
      <c r="S276" s="81"/>
      <c r="T276" s="81"/>
      <c r="U276" s="81"/>
      <c r="V276" s="81"/>
      <c r="W276" s="81"/>
      <c r="Y276" s="76"/>
      <c r="Z276" s="76"/>
      <c r="AA276" s="76"/>
      <c r="AB276" s="76"/>
      <c r="AC276" s="76"/>
      <c r="AE276" s="77"/>
      <c r="AF276" s="77"/>
      <c r="AG276" s="77"/>
      <c r="AH276" s="77"/>
      <c r="AI276" s="77"/>
      <c r="AJ276" s="77"/>
    </row>
    <row r="277" spans="1:36" x14ac:dyDescent="0.2">
      <c r="A277" s="78" t="s">
        <v>267</v>
      </c>
      <c r="B277" s="78" t="s">
        <v>20</v>
      </c>
      <c r="C277" s="79">
        <f t="shared" si="8"/>
        <v>0.13999999999999999</v>
      </c>
      <c r="D277" s="79">
        <v>0.15</v>
      </c>
      <c r="E277" s="79">
        <v>0.22500000000000001</v>
      </c>
      <c r="F277" s="79">
        <v>0.3</v>
      </c>
      <c r="G277" s="79">
        <v>0.6</v>
      </c>
      <c r="H277" s="80">
        <f t="shared" si="9"/>
        <v>0.61</v>
      </c>
      <c r="I277" s="81" t="s">
        <v>371</v>
      </c>
      <c r="J277" s="81" t="s">
        <v>371</v>
      </c>
      <c r="K277" s="81" t="s">
        <v>371</v>
      </c>
      <c r="L277" s="81" t="s">
        <v>335</v>
      </c>
      <c r="M277" s="81" t="s">
        <v>372</v>
      </c>
      <c r="N277" s="81" t="s">
        <v>372</v>
      </c>
      <c r="S277" s="81"/>
      <c r="T277" s="81"/>
      <c r="U277" s="81"/>
      <c r="V277" s="81"/>
      <c r="W277" s="81"/>
      <c r="Y277" s="76"/>
      <c r="Z277" s="76"/>
      <c r="AA277" s="76"/>
      <c r="AB277" s="76"/>
      <c r="AC277" s="76"/>
      <c r="AE277" s="77"/>
      <c r="AF277" s="77"/>
      <c r="AG277" s="77"/>
      <c r="AH277" s="77"/>
      <c r="AI277" s="77"/>
      <c r="AJ277" s="77"/>
    </row>
    <row r="278" spans="1:36" x14ac:dyDescent="0.2">
      <c r="A278" s="78" t="s">
        <v>273</v>
      </c>
      <c r="B278" s="78" t="s">
        <v>309</v>
      </c>
      <c r="C278" s="79">
        <f t="shared" si="8"/>
        <v>0.13999999999999999</v>
      </c>
      <c r="D278" s="79">
        <v>0.15</v>
      </c>
      <c r="E278" s="79">
        <v>0.22500000000000001</v>
      </c>
      <c r="F278" s="79">
        <v>0.3</v>
      </c>
      <c r="G278" s="79">
        <v>1</v>
      </c>
      <c r="H278" s="80">
        <f t="shared" si="9"/>
        <v>1.01</v>
      </c>
      <c r="I278" s="81" t="s">
        <v>358</v>
      </c>
      <c r="J278" s="81" t="s">
        <v>358</v>
      </c>
      <c r="K278" s="81" t="s">
        <v>358</v>
      </c>
      <c r="L278" s="81" t="s">
        <v>359</v>
      </c>
      <c r="M278" s="81" t="s">
        <v>360</v>
      </c>
      <c r="N278" s="81" t="s">
        <v>360</v>
      </c>
      <c r="S278" s="81"/>
      <c r="T278" s="81"/>
      <c r="U278" s="81"/>
      <c r="V278" s="81"/>
      <c r="W278" s="81"/>
      <c r="Y278" s="76"/>
      <c r="Z278" s="76"/>
      <c r="AA278" s="76"/>
      <c r="AB278" s="76"/>
      <c r="AC278" s="76"/>
      <c r="AE278" s="77"/>
      <c r="AF278" s="77"/>
      <c r="AG278" s="77"/>
      <c r="AH278" s="77"/>
      <c r="AI278" s="77"/>
      <c r="AJ278" s="77"/>
    </row>
    <row r="279" spans="1:36" x14ac:dyDescent="0.2">
      <c r="A279" s="78" t="s">
        <v>274</v>
      </c>
      <c r="B279" s="78" t="s">
        <v>309</v>
      </c>
      <c r="C279" s="79">
        <f t="shared" si="8"/>
        <v>0.13999999999999999</v>
      </c>
      <c r="D279" s="79">
        <v>0.15</v>
      </c>
      <c r="E279" s="79">
        <v>0.22500000000000001</v>
      </c>
      <c r="F279" s="79">
        <v>0.3</v>
      </c>
      <c r="G279" s="79">
        <v>1</v>
      </c>
      <c r="H279" s="80">
        <f t="shared" si="9"/>
        <v>1.01</v>
      </c>
      <c r="I279" s="81" t="s">
        <v>358</v>
      </c>
      <c r="J279" s="81" t="s">
        <v>358</v>
      </c>
      <c r="K279" s="81" t="s">
        <v>358</v>
      </c>
      <c r="L279" s="81" t="s">
        <v>359</v>
      </c>
      <c r="M279" s="81" t="s">
        <v>360</v>
      </c>
      <c r="N279" s="81" t="s">
        <v>360</v>
      </c>
      <c r="S279" s="81"/>
      <c r="T279" s="81"/>
      <c r="U279" s="81"/>
      <c r="V279" s="81"/>
      <c r="W279" s="81"/>
      <c r="Y279" s="76"/>
      <c r="Z279" s="76"/>
      <c r="AA279" s="76"/>
      <c r="AB279" s="76"/>
      <c r="AC279" s="76"/>
      <c r="AE279" s="77"/>
      <c r="AF279" s="77"/>
      <c r="AG279" s="77"/>
      <c r="AH279" s="77"/>
      <c r="AI279" s="77"/>
      <c r="AJ279" s="77"/>
    </row>
    <row r="280" spans="1:36" x14ac:dyDescent="0.2">
      <c r="A280" s="78" t="s">
        <v>278</v>
      </c>
      <c r="B280" s="78" t="s">
        <v>309</v>
      </c>
      <c r="C280" s="79">
        <f t="shared" si="8"/>
        <v>0.13999999999999999</v>
      </c>
      <c r="D280" s="79">
        <v>0.15</v>
      </c>
      <c r="E280" s="79">
        <v>0.22500000000000001</v>
      </c>
      <c r="F280" s="79">
        <v>0.3</v>
      </c>
      <c r="G280" s="79">
        <v>1</v>
      </c>
      <c r="H280" s="80">
        <f t="shared" si="9"/>
        <v>1.01</v>
      </c>
      <c r="I280" s="81" t="s">
        <v>358</v>
      </c>
      <c r="J280" s="81" t="s">
        <v>358</v>
      </c>
      <c r="K280" s="81" t="s">
        <v>358</v>
      </c>
      <c r="L280" s="81" t="s">
        <v>359</v>
      </c>
      <c r="M280" s="81" t="s">
        <v>360</v>
      </c>
      <c r="N280" s="81" t="s">
        <v>360</v>
      </c>
      <c r="S280" s="81"/>
      <c r="T280" s="81"/>
      <c r="U280" s="81"/>
      <c r="V280" s="81"/>
      <c r="W280" s="81"/>
      <c r="Y280" s="76"/>
      <c r="Z280" s="76"/>
      <c r="AA280" s="76"/>
      <c r="AB280" s="76"/>
      <c r="AC280" s="76"/>
      <c r="AE280" s="77"/>
      <c r="AF280" s="77"/>
      <c r="AG280" s="77"/>
      <c r="AH280" s="77"/>
      <c r="AI280" s="77"/>
      <c r="AJ280" s="77"/>
    </row>
    <row r="281" spans="1:36" x14ac:dyDescent="0.2">
      <c r="A281" s="78" t="s">
        <v>273</v>
      </c>
      <c r="B281" s="78" t="s">
        <v>20</v>
      </c>
      <c r="C281" s="79">
        <f t="shared" si="8"/>
        <v>0.13999999999999999</v>
      </c>
      <c r="D281" s="79">
        <v>0.15</v>
      </c>
      <c r="E281" s="79">
        <v>0.22500000000000001</v>
      </c>
      <c r="F281" s="79">
        <v>0.3</v>
      </c>
      <c r="G281" s="79">
        <v>0.8</v>
      </c>
      <c r="H281" s="80">
        <f t="shared" si="9"/>
        <v>0.81</v>
      </c>
      <c r="I281" s="81" t="s">
        <v>371</v>
      </c>
      <c r="J281" s="81" t="s">
        <v>371</v>
      </c>
      <c r="K281" s="81" t="s">
        <v>371</v>
      </c>
      <c r="L281" s="81" t="s">
        <v>335</v>
      </c>
      <c r="M281" s="81" t="s">
        <v>372</v>
      </c>
      <c r="N281" s="81" t="s">
        <v>372</v>
      </c>
      <c r="S281" s="81"/>
      <c r="T281" s="81"/>
      <c r="U281" s="81"/>
      <c r="V281" s="81"/>
      <c r="W281" s="81"/>
      <c r="Y281" s="76"/>
      <c r="Z281" s="76"/>
      <c r="AA281" s="76"/>
      <c r="AB281" s="76"/>
      <c r="AC281" s="76"/>
      <c r="AE281" s="77"/>
      <c r="AF281" s="77"/>
      <c r="AG281" s="77"/>
      <c r="AH281" s="77"/>
      <c r="AI281" s="77"/>
      <c r="AJ281" s="77"/>
    </row>
    <row r="282" spans="1:36" x14ac:dyDescent="0.2">
      <c r="A282" s="78" t="s">
        <v>274</v>
      </c>
      <c r="B282" s="78" t="s">
        <v>20</v>
      </c>
      <c r="C282" s="79">
        <f t="shared" si="8"/>
        <v>0.13999999999999999</v>
      </c>
      <c r="D282" s="79">
        <v>0.15</v>
      </c>
      <c r="E282" s="79">
        <v>0.22500000000000001</v>
      </c>
      <c r="F282" s="79">
        <v>0.3</v>
      </c>
      <c r="G282" s="79">
        <v>0.8</v>
      </c>
      <c r="H282" s="80">
        <f t="shared" si="9"/>
        <v>0.81</v>
      </c>
      <c r="I282" s="81" t="s">
        <v>371</v>
      </c>
      <c r="J282" s="81" t="s">
        <v>371</v>
      </c>
      <c r="K282" s="81" t="s">
        <v>371</v>
      </c>
      <c r="L282" s="81" t="s">
        <v>335</v>
      </c>
      <c r="M282" s="81" t="s">
        <v>372</v>
      </c>
      <c r="N282" s="81" t="s">
        <v>372</v>
      </c>
      <c r="S282" s="81"/>
      <c r="T282" s="81"/>
      <c r="U282" s="81"/>
      <c r="V282" s="81"/>
      <c r="W282" s="81"/>
      <c r="Y282" s="76"/>
      <c r="Z282" s="76"/>
      <c r="AA282" s="76"/>
      <c r="AB282" s="76"/>
      <c r="AC282" s="76"/>
    </row>
    <row r="283" spans="1:36" x14ac:dyDescent="0.2">
      <c r="A283" s="78" t="s">
        <v>275</v>
      </c>
      <c r="B283" s="78" t="s">
        <v>20</v>
      </c>
      <c r="C283" s="79">
        <f t="shared" si="8"/>
        <v>0.13999999999999999</v>
      </c>
      <c r="D283" s="79">
        <v>0.15</v>
      </c>
      <c r="E283" s="79">
        <v>0.22500000000000001</v>
      </c>
      <c r="F283" s="79">
        <v>0.28999999999999998</v>
      </c>
      <c r="G283" s="79">
        <v>0.8</v>
      </c>
      <c r="H283" s="80">
        <f t="shared" si="9"/>
        <v>0.81</v>
      </c>
      <c r="I283" s="81" t="s">
        <v>371</v>
      </c>
      <c r="J283" s="81" t="s">
        <v>371</v>
      </c>
      <c r="K283" s="81" t="s">
        <v>371</v>
      </c>
      <c r="L283" s="81" t="s">
        <v>335</v>
      </c>
      <c r="M283" s="81" t="s">
        <v>372</v>
      </c>
      <c r="N283" s="81" t="s">
        <v>372</v>
      </c>
      <c r="S283" s="81"/>
      <c r="T283" s="81"/>
      <c r="U283" s="81"/>
      <c r="V283" s="81"/>
      <c r="W283" s="81"/>
      <c r="Y283" s="76"/>
      <c r="Z283" s="76"/>
      <c r="AA283" s="76"/>
      <c r="AB283" s="76"/>
      <c r="AC283" s="76"/>
    </row>
    <row r="284" spans="1:36" x14ac:dyDescent="0.2">
      <c r="A284" s="78" t="s">
        <v>276</v>
      </c>
      <c r="B284" s="78" t="s">
        <v>20</v>
      </c>
      <c r="C284" s="79">
        <f t="shared" si="8"/>
        <v>0.13999999999999999</v>
      </c>
      <c r="D284" s="79">
        <v>0.15</v>
      </c>
      <c r="E284" s="79">
        <v>0.22500000000000001</v>
      </c>
      <c r="F284" s="79">
        <v>0.28999999999999998</v>
      </c>
      <c r="G284" s="79">
        <v>0.8</v>
      </c>
      <c r="H284" s="80">
        <f t="shared" si="9"/>
        <v>0.81</v>
      </c>
      <c r="I284" s="81" t="s">
        <v>371</v>
      </c>
      <c r="J284" s="81" t="s">
        <v>371</v>
      </c>
      <c r="K284" s="81" t="s">
        <v>371</v>
      </c>
      <c r="L284" s="81" t="s">
        <v>335</v>
      </c>
      <c r="M284" s="81" t="s">
        <v>372</v>
      </c>
      <c r="N284" s="81" t="s">
        <v>372</v>
      </c>
      <c r="S284" s="81"/>
      <c r="T284" s="81"/>
      <c r="U284" s="81"/>
      <c r="V284" s="81"/>
      <c r="W284" s="81"/>
      <c r="Y284" s="76"/>
      <c r="Z284" s="76"/>
      <c r="AA284" s="76"/>
      <c r="AB284" s="76"/>
      <c r="AC284" s="76"/>
    </row>
    <row r="285" spans="1:36" x14ac:dyDescent="0.2">
      <c r="A285" s="78" t="s">
        <v>277</v>
      </c>
      <c r="B285" s="78" t="s">
        <v>20</v>
      </c>
      <c r="C285" s="79">
        <f t="shared" si="8"/>
        <v>0.13999999999999999</v>
      </c>
      <c r="D285" s="79">
        <v>0.15</v>
      </c>
      <c r="E285" s="79">
        <v>0.22500000000000001</v>
      </c>
      <c r="F285" s="79">
        <v>0.27</v>
      </c>
      <c r="G285" s="79">
        <v>0.8</v>
      </c>
      <c r="H285" s="80">
        <f t="shared" si="9"/>
        <v>0.81</v>
      </c>
      <c r="I285" s="81" t="s">
        <v>371</v>
      </c>
      <c r="J285" s="81" t="s">
        <v>371</v>
      </c>
      <c r="K285" s="81" t="s">
        <v>371</v>
      </c>
      <c r="L285" s="81" t="s">
        <v>335</v>
      </c>
      <c r="M285" s="81" t="s">
        <v>372</v>
      </c>
      <c r="N285" s="81" t="s">
        <v>372</v>
      </c>
      <c r="S285" s="81"/>
      <c r="T285" s="81"/>
      <c r="U285" s="81"/>
      <c r="V285" s="81"/>
      <c r="W285" s="81"/>
      <c r="Y285" s="76"/>
      <c r="Z285" s="76"/>
      <c r="AA285" s="76"/>
      <c r="AB285" s="76"/>
      <c r="AC285" s="76"/>
    </row>
    <row r="286" spans="1:36" x14ac:dyDescent="0.2">
      <c r="A286" s="78" t="s">
        <v>278</v>
      </c>
      <c r="B286" s="78" t="s">
        <v>20</v>
      </c>
      <c r="C286" s="79">
        <f t="shared" si="8"/>
        <v>0.13999999999999999</v>
      </c>
      <c r="D286" s="79">
        <v>0.15</v>
      </c>
      <c r="E286" s="79">
        <v>0.22500000000000001</v>
      </c>
      <c r="F286" s="79">
        <v>0.24</v>
      </c>
      <c r="G286" s="79">
        <v>0.8</v>
      </c>
      <c r="H286" s="80">
        <f t="shared" si="9"/>
        <v>0.81</v>
      </c>
      <c r="I286" s="81" t="s">
        <v>371</v>
      </c>
      <c r="J286" s="81" t="s">
        <v>371</v>
      </c>
      <c r="K286" s="81" t="s">
        <v>371</v>
      </c>
      <c r="L286" s="81" t="s">
        <v>335</v>
      </c>
      <c r="M286" s="81" t="s">
        <v>372</v>
      </c>
      <c r="N286" s="81" t="s">
        <v>372</v>
      </c>
      <c r="S286" s="81"/>
      <c r="T286" s="81"/>
      <c r="U286" s="81"/>
      <c r="V286" s="81"/>
      <c r="W286" s="81"/>
      <c r="Y286" s="76"/>
      <c r="Z286" s="76"/>
      <c r="AA286" s="76"/>
      <c r="AB286" s="76"/>
      <c r="AC286" s="76"/>
    </row>
    <row r="287" spans="1:36" x14ac:dyDescent="0.2">
      <c r="A287" s="78" t="s">
        <v>279</v>
      </c>
      <c r="B287" s="78" t="s">
        <v>20</v>
      </c>
      <c r="C287" s="79">
        <f t="shared" si="8"/>
        <v>0.13999999999999999</v>
      </c>
      <c r="D287" s="79">
        <v>0.15</v>
      </c>
      <c r="E287" s="79">
        <v>0.22500000000000001</v>
      </c>
      <c r="F287" s="79">
        <v>0.17</v>
      </c>
      <c r="G287" s="79">
        <v>0.8</v>
      </c>
      <c r="H287" s="80">
        <f t="shared" si="9"/>
        <v>0.81</v>
      </c>
      <c r="I287" s="81" t="s">
        <v>371</v>
      </c>
      <c r="J287" s="81" t="s">
        <v>371</v>
      </c>
      <c r="K287" s="81" t="s">
        <v>371</v>
      </c>
      <c r="L287" s="81" t="s">
        <v>335</v>
      </c>
      <c r="M287" s="81" t="s">
        <v>372</v>
      </c>
      <c r="N287" s="81" t="s">
        <v>372</v>
      </c>
      <c r="S287" s="81"/>
      <c r="T287" s="81"/>
      <c r="U287" s="81"/>
      <c r="V287" s="81"/>
      <c r="W287" s="81"/>
      <c r="Y287" s="76"/>
      <c r="Z287" s="76"/>
      <c r="AA287" s="76"/>
      <c r="AB287" s="76"/>
      <c r="AC287" s="76"/>
    </row>
    <row r="288" spans="1:36" x14ac:dyDescent="0.2">
      <c r="A288" s="78" t="s">
        <v>280</v>
      </c>
      <c r="B288" s="78" t="s">
        <v>20</v>
      </c>
      <c r="C288" s="79">
        <f t="shared" si="8"/>
        <v>0.13999999999999999</v>
      </c>
      <c r="D288" s="79">
        <v>0.15</v>
      </c>
      <c r="E288" s="79">
        <v>0.22500000000000001</v>
      </c>
      <c r="F288" s="79">
        <v>0.14000000000000001</v>
      </c>
      <c r="G288" s="79">
        <v>0.8</v>
      </c>
      <c r="H288" s="80">
        <f t="shared" si="9"/>
        <v>0.81</v>
      </c>
      <c r="I288" s="81" t="s">
        <v>371</v>
      </c>
      <c r="J288" s="81" t="s">
        <v>371</v>
      </c>
      <c r="K288" s="81" t="s">
        <v>371</v>
      </c>
      <c r="L288" s="81" t="s">
        <v>335</v>
      </c>
      <c r="M288" s="81" t="s">
        <v>372</v>
      </c>
      <c r="N288" s="81" t="s">
        <v>372</v>
      </c>
      <c r="S288" s="81"/>
      <c r="T288" s="81"/>
      <c r="U288" s="81"/>
      <c r="V288" s="81"/>
      <c r="W288" s="81"/>
      <c r="Y288" s="76"/>
      <c r="Z288" s="76"/>
      <c r="AA288" s="76"/>
      <c r="AB288" s="76"/>
      <c r="AC288" s="76"/>
    </row>
    <row r="289" spans="1:29" x14ac:dyDescent="0.2">
      <c r="A289" s="78" t="s">
        <v>281</v>
      </c>
      <c r="B289" s="78" t="s">
        <v>309</v>
      </c>
      <c r="C289" s="79">
        <f t="shared" si="8"/>
        <v>0.13999999999999999</v>
      </c>
      <c r="D289" s="79">
        <v>0.15</v>
      </c>
      <c r="E289" s="79">
        <v>0.22500000000000001</v>
      </c>
      <c r="F289" s="79">
        <v>0.3</v>
      </c>
      <c r="G289" s="79">
        <v>1</v>
      </c>
      <c r="H289" s="80">
        <f t="shared" si="9"/>
        <v>1.01</v>
      </c>
      <c r="I289" s="81" t="s">
        <v>358</v>
      </c>
      <c r="J289" s="81" t="s">
        <v>358</v>
      </c>
      <c r="K289" s="81" t="s">
        <v>358</v>
      </c>
      <c r="L289" s="81" t="s">
        <v>359</v>
      </c>
      <c r="M289" s="81" t="s">
        <v>360</v>
      </c>
      <c r="N289" s="81" t="s">
        <v>360</v>
      </c>
      <c r="S289" s="81"/>
      <c r="T289" s="81"/>
      <c r="U289" s="81"/>
      <c r="V289" s="81"/>
      <c r="W289" s="81"/>
      <c r="Y289" s="76"/>
      <c r="Z289" s="76"/>
      <c r="AA289" s="76"/>
      <c r="AB289" s="76"/>
      <c r="AC289" s="76"/>
    </row>
    <row r="290" spans="1:29" x14ac:dyDescent="0.2">
      <c r="A290" s="78" t="s">
        <v>282</v>
      </c>
      <c r="B290" s="78" t="s">
        <v>309</v>
      </c>
      <c r="C290" s="79">
        <f t="shared" si="8"/>
        <v>0.13999999999999999</v>
      </c>
      <c r="D290" s="79">
        <v>0.15</v>
      </c>
      <c r="E290" s="79">
        <v>0.22500000000000001</v>
      </c>
      <c r="F290" s="79">
        <v>0.3</v>
      </c>
      <c r="G290" s="79">
        <v>1</v>
      </c>
      <c r="H290" s="80">
        <f t="shared" si="9"/>
        <v>1.01</v>
      </c>
      <c r="I290" s="81" t="s">
        <v>358</v>
      </c>
      <c r="J290" s="81" t="s">
        <v>358</v>
      </c>
      <c r="K290" s="81" t="s">
        <v>358</v>
      </c>
      <c r="L290" s="81" t="s">
        <v>359</v>
      </c>
      <c r="M290" s="81" t="s">
        <v>360</v>
      </c>
      <c r="N290" s="81" t="s">
        <v>360</v>
      </c>
      <c r="S290" s="81"/>
      <c r="T290" s="81"/>
      <c r="U290" s="81"/>
      <c r="V290" s="81"/>
      <c r="W290" s="81"/>
      <c r="Y290" s="76"/>
      <c r="Z290" s="76"/>
      <c r="AA290" s="76"/>
      <c r="AB290" s="76"/>
      <c r="AC290" s="76"/>
    </row>
    <row r="291" spans="1:29" x14ac:dyDescent="0.2">
      <c r="A291" s="78" t="s">
        <v>286</v>
      </c>
      <c r="B291" s="78" t="s">
        <v>309</v>
      </c>
      <c r="C291" s="79">
        <f t="shared" si="8"/>
        <v>0.13999999999999999</v>
      </c>
      <c r="D291" s="79">
        <v>0.15</v>
      </c>
      <c r="E291" s="79">
        <v>0.22500000000000001</v>
      </c>
      <c r="F291" s="79">
        <v>0.3</v>
      </c>
      <c r="G291" s="79">
        <v>1.5</v>
      </c>
      <c r="H291" s="80">
        <f t="shared" si="9"/>
        <v>1.51</v>
      </c>
      <c r="I291" s="81" t="s">
        <v>358</v>
      </c>
      <c r="J291" s="81" t="s">
        <v>358</v>
      </c>
      <c r="K291" s="81" t="s">
        <v>358</v>
      </c>
      <c r="L291" s="81" t="s">
        <v>359</v>
      </c>
      <c r="M291" s="81" t="s">
        <v>360</v>
      </c>
      <c r="N291" s="81" t="s">
        <v>360</v>
      </c>
      <c r="S291" s="81"/>
      <c r="T291" s="81"/>
      <c r="U291" s="81"/>
      <c r="V291" s="81"/>
      <c r="W291" s="81"/>
      <c r="Y291" s="76"/>
      <c r="Z291" s="76"/>
      <c r="AA291" s="76"/>
      <c r="AB291" s="76"/>
      <c r="AC291" s="76"/>
    </row>
    <row r="292" spans="1:29" x14ac:dyDescent="0.2">
      <c r="A292" s="78" t="s">
        <v>281</v>
      </c>
      <c r="B292" s="78" t="s">
        <v>20</v>
      </c>
      <c r="C292" s="79">
        <f t="shared" si="8"/>
        <v>0.13999999999999999</v>
      </c>
      <c r="D292" s="79">
        <v>0.15</v>
      </c>
      <c r="E292" s="79">
        <v>0.22500000000000001</v>
      </c>
      <c r="F292" s="79">
        <v>0.3</v>
      </c>
      <c r="G292" s="79">
        <v>0.8</v>
      </c>
      <c r="H292" s="80">
        <f t="shared" si="9"/>
        <v>0.81</v>
      </c>
      <c r="I292" s="81" t="s">
        <v>371</v>
      </c>
      <c r="J292" s="81" t="s">
        <v>371</v>
      </c>
      <c r="K292" s="81" t="s">
        <v>371</v>
      </c>
      <c r="L292" s="81" t="s">
        <v>335</v>
      </c>
      <c r="M292" s="81" t="s">
        <v>372</v>
      </c>
      <c r="N292" s="81" t="s">
        <v>372</v>
      </c>
      <c r="S292" s="81"/>
      <c r="T292" s="81"/>
      <c r="U292" s="81"/>
      <c r="V292" s="81"/>
      <c r="W292" s="81"/>
      <c r="Y292" s="76"/>
      <c r="Z292" s="76"/>
      <c r="AA292" s="76"/>
      <c r="AB292" s="76"/>
      <c r="AC292" s="76"/>
    </row>
    <row r="293" spans="1:29" x14ac:dyDescent="0.2">
      <c r="A293" s="78" t="s">
        <v>282</v>
      </c>
      <c r="B293" s="78" t="s">
        <v>20</v>
      </c>
      <c r="C293" s="79">
        <f t="shared" si="8"/>
        <v>0.13999999999999999</v>
      </c>
      <c r="D293" s="79">
        <v>0.15</v>
      </c>
      <c r="E293" s="79">
        <v>0.22500000000000001</v>
      </c>
      <c r="F293" s="79">
        <v>0.3</v>
      </c>
      <c r="G293" s="79">
        <v>0.8</v>
      </c>
      <c r="H293" s="80">
        <f t="shared" si="9"/>
        <v>0.81</v>
      </c>
      <c r="I293" s="81" t="s">
        <v>371</v>
      </c>
      <c r="J293" s="81" t="s">
        <v>371</v>
      </c>
      <c r="K293" s="81" t="s">
        <v>371</v>
      </c>
      <c r="L293" s="81" t="s">
        <v>335</v>
      </c>
      <c r="M293" s="81" t="s">
        <v>372</v>
      </c>
      <c r="N293" s="81" t="s">
        <v>372</v>
      </c>
      <c r="S293" s="81"/>
      <c r="T293" s="81"/>
      <c r="U293" s="81"/>
      <c r="V293" s="81"/>
      <c r="W293" s="81"/>
      <c r="Y293" s="76"/>
      <c r="Z293" s="76"/>
      <c r="AA293" s="76"/>
      <c r="AB293" s="76"/>
      <c r="AC293" s="76"/>
    </row>
    <row r="294" spans="1:29" x14ac:dyDescent="0.2">
      <c r="A294" s="78" t="s">
        <v>289</v>
      </c>
      <c r="B294" s="78" t="s">
        <v>309</v>
      </c>
      <c r="C294" s="79">
        <f t="shared" si="8"/>
        <v>0.13999999999999999</v>
      </c>
      <c r="D294" s="79">
        <v>0.15</v>
      </c>
      <c r="E294" s="79">
        <v>0.22500000000000001</v>
      </c>
      <c r="F294" s="79">
        <v>0.3</v>
      </c>
      <c r="G294" s="79">
        <v>1</v>
      </c>
      <c r="H294" s="80">
        <f t="shared" si="9"/>
        <v>1.01</v>
      </c>
      <c r="I294" s="81" t="s">
        <v>358</v>
      </c>
      <c r="J294" s="81" t="s">
        <v>358</v>
      </c>
      <c r="K294" s="81" t="s">
        <v>358</v>
      </c>
      <c r="L294" s="81" t="s">
        <v>359</v>
      </c>
      <c r="M294" s="81" t="s">
        <v>360</v>
      </c>
      <c r="N294" s="81" t="s">
        <v>360</v>
      </c>
      <c r="S294" s="81"/>
      <c r="T294" s="81"/>
      <c r="U294" s="81"/>
      <c r="V294" s="81"/>
      <c r="W294" s="81"/>
      <c r="Y294" s="76"/>
      <c r="Z294" s="76"/>
      <c r="AA294" s="76"/>
      <c r="AB294" s="76"/>
      <c r="AC294" s="76"/>
    </row>
    <row r="295" spans="1:29" x14ac:dyDescent="0.2">
      <c r="A295" s="78" t="s">
        <v>290</v>
      </c>
      <c r="B295" s="78" t="s">
        <v>309</v>
      </c>
      <c r="C295" s="79">
        <f t="shared" si="8"/>
        <v>0.13999999999999999</v>
      </c>
      <c r="D295" s="79">
        <v>0.15</v>
      </c>
      <c r="E295" s="79">
        <v>0.22500000000000001</v>
      </c>
      <c r="F295" s="79">
        <v>0.3</v>
      </c>
      <c r="G295" s="79">
        <v>1</v>
      </c>
      <c r="H295" s="80">
        <f t="shared" si="9"/>
        <v>1.01</v>
      </c>
      <c r="I295" s="81" t="s">
        <v>358</v>
      </c>
      <c r="J295" s="81" t="s">
        <v>358</v>
      </c>
      <c r="K295" s="81" t="s">
        <v>358</v>
      </c>
      <c r="L295" s="81" t="s">
        <v>359</v>
      </c>
      <c r="M295" s="81" t="s">
        <v>360</v>
      </c>
      <c r="N295" s="81" t="s">
        <v>360</v>
      </c>
      <c r="S295" s="81"/>
      <c r="T295" s="81"/>
      <c r="U295" s="81"/>
      <c r="V295" s="81"/>
      <c r="W295" s="81"/>
      <c r="Y295" s="76"/>
      <c r="Z295" s="76"/>
      <c r="AA295" s="76"/>
      <c r="AB295" s="76"/>
      <c r="AC295" s="76"/>
    </row>
    <row r="296" spans="1:29" x14ac:dyDescent="0.2">
      <c r="A296" s="78" t="s">
        <v>294</v>
      </c>
      <c r="B296" s="78" t="s">
        <v>309</v>
      </c>
      <c r="C296" s="79">
        <f t="shared" si="8"/>
        <v>0.13999999999999999</v>
      </c>
      <c r="D296" s="79">
        <v>0.15</v>
      </c>
      <c r="E296" s="79">
        <v>0.22500000000000001</v>
      </c>
      <c r="F296" s="79">
        <v>0.3</v>
      </c>
      <c r="G296" s="79">
        <v>1.5</v>
      </c>
      <c r="H296" s="80">
        <f t="shared" si="9"/>
        <v>1.51</v>
      </c>
      <c r="I296" s="81" t="s">
        <v>358</v>
      </c>
      <c r="J296" s="81" t="s">
        <v>358</v>
      </c>
      <c r="K296" s="81" t="s">
        <v>358</v>
      </c>
      <c r="L296" s="81" t="s">
        <v>359</v>
      </c>
      <c r="M296" s="81" t="s">
        <v>360</v>
      </c>
      <c r="N296" s="81" t="s">
        <v>360</v>
      </c>
      <c r="S296" s="81"/>
      <c r="T296" s="81"/>
      <c r="U296" s="81"/>
      <c r="V296" s="81"/>
      <c r="W296" s="81"/>
      <c r="Y296" s="76"/>
      <c r="Z296" s="76"/>
      <c r="AA296" s="76"/>
      <c r="AB296" s="76"/>
      <c r="AC296" s="76"/>
    </row>
    <row r="297" spans="1:29" x14ac:dyDescent="0.2">
      <c r="A297" s="78" t="s">
        <v>289</v>
      </c>
      <c r="B297" s="78" t="s">
        <v>20</v>
      </c>
      <c r="C297" s="79">
        <f t="shared" si="8"/>
        <v>0.13999999999999999</v>
      </c>
      <c r="D297" s="79">
        <v>0.15</v>
      </c>
      <c r="E297" s="79">
        <v>0.22500000000000001</v>
      </c>
      <c r="F297" s="79">
        <v>0.3</v>
      </c>
      <c r="G297" s="79">
        <v>0.8</v>
      </c>
      <c r="H297" s="80">
        <f t="shared" si="9"/>
        <v>0.81</v>
      </c>
      <c r="I297" s="81" t="s">
        <v>371</v>
      </c>
      <c r="J297" s="81" t="s">
        <v>371</v>
      </c>
      <c r="K297" s="81" t="s">
        <v>371</v>
      </c>
      <c r="L297" s="81" t="s">
        <v>335</v>
      </c>
      <c r="M297" s="81" t="s">
        <v>372</v>
      </c>
      <c r="N297" s="81" t="s">
        <v>372</v>
      </c>
      <c r="S297" s="81"/>
      <c r="T297" s="81"/>
      <c r="U297" s="81"/>
      <c r="V297" s="81"/>
      <c r="W297" s="81"/>
      <c r="Y297" s="76"/>
      <c r="Z297" s="76"/>
      <c r="AA297" s="76"/>
      <c r="AB297" s="76"/>
      <c r="AC297" s="76"/>
    </row>
    <row r="298" spans="1:29" x14ac:dyDescent="0.2">
      <c r="A298" s="78" t="s">
        <v>290</v>
      </c>
      <c r="B298" s="78" t="s">
        <v>20</v>
      </c>
      <c r="C298" s="79">
        <f t="shared" si="8"/>
        <v>0.13999999999999999</v>
      </c>
      <c r="D298" s="79">
        <v>0.15</v>
      </c>
      <c r="E298" s="79">
        <v>0.22500000000000001</v>
      </c>
      <c r="F298" s="79">
        <v>0.3</v>
      </c>
      <c r="G298" s="79">
        <v>0.8</v>
      </c>
      <c r="H298" s="80">
        <f t="shared" si="9"/>
        <v>0.81</v>
      </c>
      <c r="I298" s="81" t="s">
        <v>371</v>
      </c>
      <c r="J298" s="81" t="s">
        <v>371</v>
      </c>
      <c r="K298" s="81" t="s">
        <v>371</v>
      </c>
      <c r="L298" s="81" t="s">
        <v>335</v>
      </c>
      <c r="M298" s="81" t="s">
        <v>372</v>
      </c>
      <c r="N298" s="81" t="s">
        <v>372</v>
      </c>
      <c r="S298" s="81"/>
      <c r="T298" s="81"/>
      <c r="U298" s="81"/>
      <c r="V298" s="81"/>
      <c r="W298" s="81"/>
      <c r="Y298" s="76"/>
      <c r="Z298" s="76"/>
      <c r="AA298" s="76"/>
      <c r="AB298" s="76"/>
      <c r="AC298" s="76"/>
    </row>
    <row r="299" spans="1:29" x14ac:dyDescent="0.2">
      <c r="A299" s="78" t="s">
        <v>297</v>
      </c>
      <c r="B299" s="78" t="s">
        <v>309</v>
      </c>
      <c r="C299" s="79">
        <f t="shared" si="8"/>
        <v>0.13999999999999999</v>
      </c>
      <c r="D299" s="79">
        <v>0.15</v>
      </c>
      <c r="E299" s="79">
        <v>0.22500000000000001</v>
      </c>
      <c r="F299" s="79">
        <v>0.3</v>
      </c>
      <c r="G299" s="79">
        <v>1</v>
      </c>
      <c r="H299" s="80">
        <f t="shared" si="9"/>
        <v>1.01</v>
      </c>
      <c r="I299" s="81" t="s">
        <v>358</v>
      </c>
      <c r="J299" s="81" t="s">
        <v>358</v>
      </c>
      <c r="K299" s="81" t="s">
        <v>358</v>
      </c>
      <c r="L299" s="81" t="s">
        <v>359</v>
      </c>
      <c r="M299" s="81" t="s">
        <v>360</v>
      </c>
      <c r="N299" s="81" t="s">
        <v>360</v>
      </c>
      <c r="S299" s="81"/>
      <c r="T299" s="81"/>
      <c r="U299" s="81"/>
      <c r="V299" s="81"/>
      <c r="W299" s="81"/>
      <c r="Y299" s="76"/>
      <c r="Z299" s="76"/>
      <c r="AA299" s="76"/>
      <c r="AB299" s="76"/>
      <c r="AC299" s="76"/>
    </row>
    <row r="300" spans="1:29" x14ac:dyDescent="0.2">
      <c r="A300" s="78" t="s">
        <v>298</v>
      </c>
      <c r="B300" s="78" t="s">
        <v>309</v>
      </c>
      <c r="C300" s="79">
        <f t="shared" si="8"/>
        <v>0.13999999999999999</v>
      </c>
      <c r="D300" s="79">
        <v>0.15</v>
      </c>
      <c r="E300" s="79">
        <v>0.22500000000000001</v>
      </c>
      <c r="F300" s="79">
        <v>0.3</v>
      </c>
      <c r="G300" s="79">
        <v>1</v>
      </c>
      <c r="H300" s="80">
        <f t="shared" si="9"/>
        <v>1.01</v>
      </c>
      <c r="I300" s="81" t="s">
        <v>358</v>
      </c>
      <c r="J300" s="81" t="s">
        <v>358</v>
      </c>
      <c r="K300" s="81" t="s">
        <v>358</v>
      </c>
      <c r="L300" s="81" t="s">
        <v>359</v>
      </c>
      <c r="M300" s="81" t="s">
        <v>360</v>
      </c>
      <c r="N300" s="81" t="s">
        <v>360</v>
      </c>
      <c r="S300" s="81"/>
      <c r="T300" s="81"/>
      <c r="U300" s="81"/>
      <c r="V300" s="81"/>
      <c r="W300" s="81"/>
      <c r="Y300" s="76"/>
      <c r="Z300" s="76"/>
      <c r="AA300" s="76"/>
      <c r="AB300" s="76"/>
      <c r="AC300" s="76"/>
    </row>
    <row r="301" spans="1:29" x14ac:dyDescent="0.2">
      <c r="A301" s="78" t="s">
        <v>302</v>
      </c>
      <c r="B301" s="78" t="s">
        <v>309</v>
      </c>
      <c r="C301" s="79">
        <f t="shared" si="8"/>
        <v>0.13999999999999999</v>
      </c>
      <c r="D301" s="79">
        <v>0.15</v>
      </c>
      <c r="E301" s="79">
        <v>0.22500000000000001</v>
      </c>
      <c r="F301" s="79">
        <v>0.3</v>
      </c>
      <c r="G301" s="79">
        <v>1.5</v>
      </c>
      <c r="H301" s="80">
        <f t="shared" si="9"/>
        <v>1.51</v>
      </c>
      <c r="I301" s="81" t="s">
        <v>358</v>
      </c>
      <c r="J301" s="81" t="s">
        <v>358</v>
      </c>
      <c r="K301" s="81" t="s">
        <v>358</v>
      </c>
      <c r="L301" s="81" t="s">
        <v>359</v>
      </c>
      <c r="M301" s="81" t="s">
        <v>360</v>
      </c>
      <c r="N301" s="81" t="s">
        <v>360</v>
      </c>
      <c r="S301" s="81"/>
      <c r="T301" s="81"/>
      <c r="U301" s="81"/>
      <c r="V301" s="81"/>
      <c r="W301" s="81"/>
      <c r="Y301" s="76"/>
      <c r="Z301" s="76"/>
      <c r="AA301" s="76"/>
      <c r="AB301" s="76"/>
      <c r="AC301" s="76"/>
    </row>
    <row r="302" spans="1:29" x14ac:dyDescent="0.2">
      <c r="A302" s="78" t="s">
        <v>297</v>
      </c>
      <c r="B302" s="78" t="s">
        <v>21</v>
      </c>
      <c r="C302" s="79">
        <f t="shared" si="8"/>
        <v>0.13999999999999999</v>
      </c>
      <c r="D302" s="79">
        <v>0.15</v>
      </c>
      <c r="E302" s="79">
        <v>0.22500000000000001</v>
      </c>
      <c r="F302" s="79">
        <v>0.3</v>
      </c>
      <c r="G302" s="79">
        <v>0.7</v>
      </c>
      <c r="H302" s="80">
        <f t="shared" si="9"/>
        <v>0.71</v>
      </c>
      <c r="I302" s="81" t="s">
        <v>368</v>
      </c>
      <c r="J302" s="81" t="s">
        <v>368</v>
      </c>
      <c r="K302" s="81" t="s">
        <v>368</v>
      </c>
      <c r="L302" s="81" t="s">
        <v>369</v>
      </c>
      <c r="M302" s="81" t="s">
        <v>370</v>
      </c>
      <c r="N302" s="81" t="s">
        <v>370</v>
      </c>
      <c r="S302" s="81"/>
      <c r="T302" s="81"/>
      <c r="U302" s="81"/>
      <c r="V302" s="81"/>
      <c r="W302" s="81"/>
      <c r="Y302" s="76"/>
      <c r="Z302" s="76"/>
      <c r="AA302" s="76"/>
      <c r="AB302" s="76"/>
      <c r="AC302" s="76"/>
    </row>
    <row r="303" spans="1:29" x14ac:dyDescent="0.2">
      <c r="A303" s="78" t="s">
        <v>297</v>
      </c>
      <c r="B303" s="78" t="s">
        <v>20</v>
      </c>
      <c r="C303" s="79">
        <f t="shared" si="8"/>
        <v>0.13999999999999999</v>
      </c>
      <c r="D303" s="79">
        <v>0.15</v>
      </c>
      <c r="E303" s="79">
        <v>0.22500000000000001</v>
      </c>
      <c r="F303" s="79">
        <v>0.3</v>
      </c>
      <c r="G303" s="79">
        <v>0.6</v>
      </c>
      <c r="H303" s="80">
        <f t="shared" si="9"/>
        <v>0.61</v>
      </c>
      <c r="I303" s="81" t="s">
        <v>371</v>
      </c>
      <c r="J303" s="81" t="s">
        <v>371</v>
      </c>
      <c r="K303" s="81" t="s">
        <v>371</v>
      </c>
      <c r="L303" s="81" t="s">
        <v>335</v>
      </c>
      <c r="M303" s="81" t="s">
        <v>372</v>
      </c>
      <c r="N303" s="81" t="s">
        <v>372</v>
      </c>
      <c r="S303" s="81"/>
      <c r="T303" s="81"/>
      <c r="U303" s="81"/>
      <c r="V303" s="81"/>
      <c r="W303" s="81"/>
      <c r="Y303" s="76"/>
      <c r="Z303" s="76"/>
      <c r="AA303" s="76"/>
      <c r="AB303" s="76"/>
      <c r="AC303" s="76"/>
    </row>
    <row r="304" spans="1:29" x14ac:dyDescent="0.2">
      <c r="A304" s="78" t="s">
        <v>298</v>
      </c>
      <c r="B304" s="78" t="s">
        <v>20</v>
      </c>
      <c r="C304" s="79">
        <f t="shared" si="8"/>
        <v>0.13999999999999999</v>
      </c>
      <c r="D304" s="79">
        <v>0.15</v>
      </c>
      <c r="E304" s="79">
        <v>0.22500000000000001</v>
      </c>
      <c r="F304" s="79">
        <v>0.3</v>
      </c>
      <c r="G304" s="79">
        <v>0.6</v>
      </c>
      <c r="H304" s="80">
        <f t="shared" si="9"/>
        <v>0.61</v>
      </c>
      <c r="I304" s="81" t="s">
        <v>371</v>
      </c>
      <c r="J304" s="81" t="s">
        <v>371</v>
      </c>
      <c r="K304" s="81" t="s">
        <v>371</v>
      </c>
      <c r="L304" s="81" t="s">
        <v>335</v>
      </c>
      <c r="M304" s="81" t="s">
        <v>372</v>
      </c>
      <c r="N304" s="81" t="s">
        <v>372</v>
      </c>
      <c r="S304" s="81"/>
      <c r="T304" s="81"/>
      <c r="U304" s="81"/>
      <c r="V304" s="81"/>
      <c r="W304" s="81"/>
      <c r="Y304" s="76"/>
      <c r="Z304" s="76"/>
      <c r="AA304" s="76"/>
      <c r="AB304" s="76"/>
      <c r="AC304" s="76"/>
    </row>
    <row r="305" spans="1:29" x14ac:dyDescent="0.2">
      <c r="A305" s="78" t="s">
        <v>313</v>
      </c>
      <c r="B305" s="78" t="s">
        <v>309</v>
      </c>
      <c r="C305" s="79">
        <f t="shared" si="8"/>
        <v>0.13999999999999999</v>
      </c>
      <c r="D305" s="79">
        <v>0.15</v>
      </c>
      <c r="E305" s="79">
        <v>0.22500000000000001</v>
      </c>
      <c r="F305" s="79">
        <v>0.3</v>
      </c>
      <c r="G305" s="79">
        <v>0.5</v>
      </c>
      <c r="H305" s="80">
        <f t="shared" si="9"/>
        <v>0.51</v>
      </c>
      <c r="I305" s="81" t="s">
        <v>358</v>
      </c>
      <c r="J305" s="81" t="s">
        <v>358</v>
      </c>
      <c r="K305" s="81" t="s">
        <v>358</v>
      </c>
      <c r="L305" s="81" t="s">
        <v>359</v>
      </c>
      <c r="M305" s="81" t="s">
        <v>360</v>
      </c>
      <c r="N305" s="81" t="s">
        <v>360</v>
      </c>
      <c r="S305" s="81"/>
      <c r="T305" s="81"/>
      <c r="U305" s="81"/>
      <c r="V305" s="81"/>
      <c r="W305" s="81"/>
      <c r="Y305" s="76"/>
      <c r="Z305" s="76"/>
      <c r="AA305" s="76"/>
      <c r="AB305" s="76"/>
      <c r="AC305" s="76"/>
    </row>
    <row r="306" spans="1:29" x14ac:dyDescent="0.2">
      <c r="A306" s="78" t="s">
        <v>314</v>
      </c>
      <c r="B306" s="78" t="s">
        <v>309</v>
      </c>
      <c r="C306" s="79">
        <f t="shared" si="8"/>
        <v>0.13999999999999999</v>
      </c>
      <c r="D306" s="79">
        <v>0.15</v>
      </c>
      <c r="E306" s="79">
        <v>0.22500000000000001</v>
      </c>
      <c r="F306" s="79">
        <v>0.3</v>
      </c>
      <c r="G306" s="79">
        <v>0.5</v>
      </c>
      <c r="H306" s="80">
        <f t="shared" si="9"/>
        <v>0.51</v>
      </c>
      <c r="I306" s="81" t="s">
        <v>358</v>
      </c>
      <c r="J306" s="81" t="s">
        <v>358</v>
      </c>
      <c r="K306" s="81" t="s">
        <v>358</v>
      </c>
      <c r="L306" s="81" t="s">
        <v>359</v>
      </c>
      <c r="M306" s="81" t="s">
        <v>360</v>
      </c>
      <c r="N306" s="81" t="s">
        <v>360</v>
      </c>
      <c r="S306" s="81"/>
      <c r="T306" s="81"/>
      <c r="U306" s="81"/>
      <c r="V306" s="81"/>
      <c r="W306" s="81"/>
      <c r="Y306" s="76"/>
      <c r="Z306" s="76"/>
      <c r="AA306" s="76"/>
      <c r="AB306" s="76"/>
      <c r="AC306" s="76"/>
    </row>
    <row r="307" spans="1:29" x14ac:dyDescent="0.2">
      <c r="A307" s="78" t="s">
        <v>315</v>
      </c>
      <c r="B307" s="78" t="s">
        <v>309</v>
      </c>
      <c r="C307" s="79">
        <f t="shared" si="8"/>
        <v>0.13999999999999999</v>
      </c>
      <c r="D307" s="79">
        <v>0.15</v>
      </c>
      <c r="E307" s="79">
        <v>0.22500000000000001</v>
      </c>
      <c r="F307" s="79">
        <v>0.3</v>
      </c>
      <c r="G307" s="79">
        <v>0.5</v>
      </c>
      <c r="H307" s="80">
        <f t="shared" si="9"/>
        <v>0.51</v>
      </c>
      <c r="I307" s="81" t="s">
        <v>358</v>
      </c>
      <c r="J307" s="81" t="s">
        <v>358</v>
      </c>
      <c r="K307" s="81" t="s">
        <v>358</v>
      </c>
      <c r="L307" s="81" t="s">
        <v>359</v>
      </c>
      <c r="M307" s="81" t="s">
        <v>360</v>
      </c>
      <c r="N307" s="81" t="s">
        <v>360</v>
      </c>
      <c r="S307" s="81"/>
      <c r="T307" s="81"/>
      <c r="U307" s="81"/>
      <c r="V307" s="81"/>
      <c r="W307" s="81"/>
      <c r="Y307" s="76"/>
      <c r="Z307" s="76"/>
      <c r="AA307" s="76"/>
      <c r="AB307" s="76"/>
      <c r="AC307" s="76"/>
    </row>
    <row r="308" spans="1:29" x14ac:dyDescent="0.2">
      <c r="A308" s="78" t="s">
        <v>316</v>
      </c>
      <c r="B308" s="78" t="s">
        <v>309</v>
      </c>
      <c r="C308" s="79">
        <f t="shared" si="8"/>
        <v>0.13999999999999999</v>
      </c>
      <c r="D308" s="79">
        <v>0.15</v>
      </c>
      <c r="E308" s="79">
        <v>0.22500000000000001</v>
      </c>
      <c r="F308" s="79">
        <v>0.3</v>
      </c>
      <c r="G308" s="79">
        <v>0.5</v>
      </c>
      <c r="H308" s="80">
        <f t="shared" si="9"/>
        <v>0.51</v>
      </c>
      <c r="I308" s="81" t="s">
        <v>358</v>
      </c>
      <c r="J308" s="81" t="s">
        <v>358</v>
      </c>
      <c r="K308" s="81" t="s">
        <v>358</v>
      </c>
      <c r="L308" s="81" t="s">
        <v>359</v>
      </c>
      <c r="M308" s="81" t="s">
        <v>360</v>
      </c>
      <c r="N308" s="81" t="s">
        <v>360</v>
      </c>
      <c r="S308" s="81"/>
      <c r="T308" s="81"/>
      <c r="U308" s="81"/>
      <c r="V308" s="81"/>
      <c r="W308" s="81"/>
      <c r="Y308" s="76"/>
      <c r="Z308" s="76"/>
      <c r="AA308" s="76"/>
      <c r="AB308" s="76"/>
      <c r="AC308" s="76"/>
    </row>
    <row r="309" spans="1:29" x14ac:dyDescent="0.2">
      <c r="A309" s="78" t="s">
        <v>317</v>
      </c>
      <c r="B309" s="78" t="s">
        <v>309</v>
      </c>
      <c r="C309" s="79">
        <f t="shared" si="8"/>
        <v>0.13999999999999999</v>
      </c>
      <c r="D309" s="79">
        <v>0.15</v>
      </c>
      <c r="E309" s="79">
        <v>0.22500000000000001</v>
      </c>
      <c r="F309" s="79">
        <v>0.3</v>
      </c>
      <c r="G309" s="79">
        <v>0.5</v>
      </c>
      <c r="H309" s="80">
        <f t="shared" si="9"/>
        <v>0.51</v>
      </c>
      <c r="I309" s="81" t="s">
        <v>358</v>
      </c>
      <c r="J309" s="81" t="s">
        <v>358</v>
      </c>
      <c r="K309" s="81" t="s">
        <v>358</v>
      </c>
      <c r="L309" s="81" t="s">
        <v>359</v>
      </c>
      <c r="M309" s="81" t="s">
        <v>360</v>
      </c>
      <c r="N309" s="81" t="s">
        <v>360</v>
      </c>
      <c r="S309" s="81"/>
      <c r="T309" s="81"/>
      <c r="U309" s="81"/>
      <c r="V309" s="81"/>
      <c r="W309" s="81"/>
      <c r="Y309" s="76"/>
      <c r="Z309" s="76"/>
      <c r="AA309" s="76"/>
      <c r="AB309" s="76"/>
      <c r="AC309" s="76"/>
    </row>
    <row r="310" spans="1:29" x14ac:dyDescent="0.2">
      <c r="A310" s="78" t="s">
        <v>318</v>
      </c>
      <c r="B310" s="78" t="s">
        <v>309</v>
      </c>
      <c r="C310" s="79">
        <f t="shared" si="8"/>
        <v>0.13999999999999999</v>
      </c>
      <c r="D310" s="79">
        <v>0.15</v>
      </c>
      <c r="E310" s="79">
        <v>0.22500000000000001</v>
      </c>
      <c r="F310" s="79">
        <v>0.3</v>
      </c>
      <c r="G310" s="79">
        <v>0.5</v>
      </c>
      <c r="H310" s="80">
        <f t="shared" si="9"/>
        <v>0.51</v>
      </c>
      <c r="I310" s="81" t="s">
        <v>358</v>
      </c>
      <c r="J310" s="81" t="s">
        <v>358</v>
      </c>
      <c r="K310" s="81" t="s">
        <v>358</v>
      </c>
      <c r="L310" s="81" t="s">
        <v>359</v>
      </c>
      <c r="M310" s="81" t="s">
        <v>360</v>
      </c>
      <c r="N310" s="81" t="s">
        <v>360</v>
      </c>
      <c r="S310" s="81"/>
      <c r="T310" s="81"/>
      <c r="U310" s="81"/>
      <c r="V310" s="81"/>
      <c r="W310" s="81"/>
      <c r="Y310" s="76"/>
      <c r="Z310" s="76"/>
      <c r="AA310" s="76"/>
      <c r="AB310" s="76"/>
      <c r="AC310" s="76"/>
    </row>
    <row r="311" spans="1:29" x14ac:dyDescent="0.2">
      <c r="A311" s="78" t="s">
        <v>319</v>
      </c>
      <c r="B311" s="78" t="s">
        <v>309</v>
      </c>
      <c r="C311" s="79">
        <f t="shared" si="8"/>
        <v>0.13999999999999999</v>
      </c>
      <c r="D311" s="79">
        <v>0.15</v>
      </c>
      <c r="E311" s="79">
        <v>0.22500000000000001</v>
      </c>
      <c r="F311" s="79">
        <v>0.3</v>
      </c>
      <c r="G311" s="79">
        <v>0.5</v>
      </c>
      <c r="H311" s="80">
        <f t="shared" si="9"/>
        <v>0.51</v>
      </c>
      <c r="I311" s="81" t="s">
        <v>358</v>
      </c>
      <c r="J311" s="81" t="s">
        <v>358</v>
      </c>
      <c r="K311" s="81" t="s">
        <v>358</v>
      </c>
      <c r="L311" s="81" t="s">
        <v>359</v>
      </c>
      <c r="M311" s="81" t="s">
        <v>360</v>
      </c>
      <c r="N311" s="81" t="s">
        <v>360</v>
      </c>
      <c r="S311" s="81"/>
      <c r="T311" s="81"/>
      <c r="U311" s="81"/>
      <c r="V311" s="81"/>
      <c r="W311" s="81"/>
      <c r="Y311" s="76"/>
      <c r="Z311" s="76"/>
      <c r="AA311" s="76"/>
      <c r="AB311" s="76"/>
      <c r="AC311" s="76"/>
    </row>
    <row r="312" spans="1:29" x14ac:dyDescent="0.2">
      <c r="A312" s="78" t="s">
        <v>320</v>
      </c>
      <c r="B312" s="78" t="s">
        <v>309</v>
      </c>
      <c r="C312" s="79">
        <f t="shared" si="8"/>
        <v>0.13999999999999999</v>
      </c>
      <c r="D312" s="79">
        <v>0.15</v>
      </c>
      <c r="E312" s="79">
        <v>0.22500000000000001</v>
      </c>
      <c r="F312" s="79">
        <v>0.3</v>
      </c>
      <c r="G312" s="79">
        <v>0.5</v>
      </c>
      <c r="H312" s="80">
        <f t="shared" si="9"/>
        <v>0.51</v>
      </c>
      <c r="I312" s="81" t="s">
        <v>358</v>
      </c>
      <c r="J312" s="81" t="s">
        <v>358</v>
      </c>
      <c r="K312" s="81" t="s">
        <v>358</v>
      </c>
      <c r="L312" s="81" t="s">
        <v>359</v>
      </c>
      <c r="M312" s="81" t="s">
        <v>360</v>
      </c>
      <c r="N312" s="81" t="s">
        <v>360</v>
      </c>
      <c r="S312" s="81"/>
      <c r="T312" s="81"/>
      <c r="U312" s="81"/>
      <c r="V312" s="81"/>
      <c r="W312" s="81"/>
      <c r="Y312" s="76"/>
      <c r="Z312" s="76"/>
      <c r="AA312" s="76"/>
      <c r="AB312" s="76"/>
      <c r="AC312" s="76"/>
    </row>
    <row r="313" spans="1:29" x14ac:dyDescent="0.2">
      <c r="A313" s="78" t="s">
        <v>313</v>
      </c>
      <c r="B313" s="78" t="s">
        <v>20</v>
      </c>
      <c r="C313" s="79">
        <f t="shared" si="8"/>
        <v>0.13999999999999999</v>
      </c>
      <c r="D313" s="79">
        <v>0.15</v>
      </c>
      <c r="E313" s="79">
        <v>0.22500000000000001</v>
      </c>
      <c r="F313" s="79">
        <v>0.3</v>
      </c>
      <c r="G313" s="79">
        <v>0.6</v>
      </c>
      <c r="H313" s="80">
        <f t="shared" si="9"/>
        <v>0.61</v>
      </c>
      <c r="I313" s="81" t="s">
        <v>371</v>
      </c>
      <c r="J313" s="81" t="s">
        <v>371</v>
      </c>
      <c r="K313" s="81" t="s">
        <v>371</v>
      </c>
      <c r="L313" s="81" t="s">
        <v>335</v>
      </c>
      <c r="M313" s="81" t="s">
        <v>372</v>
      </c>
      <c r="N313" s="81" t="s">
        <v>372</v>
      </c>
      <c r="S313" s="81"/>
      <c r="T313" s="81"/>
      <c r="U313" s="81"/>
      <c r="V313" s="81"/>
      <c r="W313" s="81"/>
      <c r="Y313" s="76"/>
      <c r="Z313" s="76"/>
      <c r="AA313" s="76"/>
      <c r="AB313" s="76"/>
      <c r="AC313" s="76"/>
    </row>
    <row r="314" spans="1:29" x14ac:dyDescent="0.2">
      <c r="A314" s="78" t="s">
        <v>314</v>
      </c>
      <c r="B314" s="78" t="s">
        <v>20</v>
      </c>
      <c r="C314" s="79">
        <f t="shared" si="8"/>
        <v>0.13999999999999999</v>
      </c>
      <c r="D314" s="79">
        <v>0.15</v>
      </c>
      <c r="E314" s="79">
        <v>0.22500000000000001</v>
      </c>
      <c r="F314" s="79">
        <v>0.3</v>
      </c>
      <c r="G314" s="79">
        <v>0.6</v>
      </c>
      <c r="H314" s="80">
        <f t="shared" si="9"/>
        <v>0.61</v>
      </c>
      <c r="I314" s="81" t="s">
        <v>371</v>
      </c>
      <c r="J314" s="81" t="s">
        <v>371</v>
      </c>
      <c r="K314" s="81" t="s">
        <v>371</v>
      </c>
      <c r="L314" s="81" t="s">
        <v>335</v>
      </c>
      <c r="M314" s="81" t="s">
        <v>372</v>
      </c>
      <c r="N314" s="81" t="s">
        <v>372</v>
      </c>
      <c r="S314" s="81"/>
      <c r="T314" s="81"/>
      <c r="U314" s="81"/>
      <c r="V314" s="81"/>
      <c r="W314" s="81"/>
      <c r="Y314" s="76"/>
      <c r="Z314" s="76"/>
      <c r="AA314" s="76"/>
      <c r="AB314" s="76"/>
      <c r="AC314" s="76"/>
    </row>
    <row r="315" spans="1:29" x14ac:dyDescent="0.2">
      <c r="A315" s="78" t="s">
        <v>315</v>
      </c>
      <c r="B315" s="78" t="s">
        <v>20</v>
      </c>
      <c r="C315" s="79">
        <f t="shared" si="8"/>
        <v>0.13999999999999999</v>
      </c>
      <c r="D315" s="79">
        <v>0.15</v>
      </c>
      <c r="E315" s="79">
        <v>0.22500000000000001</v>
      </c>
      <c r="F315" s="79">
        <v>0.28999999999999998</v>
      </c>
      <c r="G315" s="79">
        <v>0.5</v>
      </c>
      <c r="H315" s="80">
        <f t="shared" si="9"/>
        <v>0.51</v>
      </c>
      <c r="I315" s="81" t="s">
        <v>371</v>
      </c>
      <c r="J315" s="81" t="s">
        <v>371</v>
      </c>
      <c r="K315" s="81" t="s">
        <v>371</v>
      </c>
      <c r="L315" s="81" t="s">
        <v>335</v>
      </c>
      <c r="M315" s="81" t="s">
        <v>372</v>
      </c>
      <c r="N315" s="81" t="s">
        <v>372</v>
      </c>
      <c r="S315" s="81"/>
      <c r="T315" s="81"/>
      <c r="U315" s="81"/>
      <c r="V315" s="81"/>
      <c r="W315" s="81"/>
      <c r="Y315" s="76"/>
      <c r="Z315" s="76"/>
      <c r="AA315" s="76"/>
      <c r="AB315" s="76"/>
      <c r="AC315" s="76"/>
    </row>
    <row r="316" spans="1:29" x14ac:dyDescent="0.2">
      <c r="A316" s="78" t="s">
        <v>316</v>
      </c>
      <c r="B316" s="78" t="s">
        <v>20</v>
      </c>
      <c r="C316" s="79">
        <f t="shared" si="8"/>
        <v>0.13999999999999999</v>
      </c>
      <c r="D316" s="79">
        <v>0.15</v>
      </c>
      <c r="E316" s="79">
        <v>0.22500000000000001</v>
      </c>
      <c r="F316" s="79">
        <v>0.28999999999999998</v>
      </c>
      <c r="G316" s="79">
        <v>0.5</v>
      </c>
      <c r="H316" s="80">
        <f t="shared" si="9"/>
        <v>0.51</v>
      </c>
      <c r="I316" s="81" t="s">
        <v>371</v>
      </c>
      <c r="J316" s="81" t="s">
        <v>371</v>
      </c>
      <c r="K316" s="81" t="s">
        <v>371</v>
      </c>
      <c r="L316" s="81" t="s">
        <v>335</v>
      </c>
      <c r="M316" s="81" t="s">
        <v>372</v>
      </c>
      <c r="N316" s="81" t="s">
        <v>372</v>
      </c>
      <c r="S316" s="81"/>
      <c r="T316" s="81"/>
      <c r="U316" s="81"/>
      <c r="V316" s="81"/>
      <c r="W316" s="81"/>
      <c r="Y316" s="76"/>
      <c r="Z316" s="76"/>
      <c r="AA316" s="76"/>
      <c r="AB316" s="76"/>
      <c r="AC316" s="76"/>
    </row>
    <row r="317" spans="1:29" x14ac:dyDescent="0.2">
      <c r="A317" s="78" t="s">
        <v>317</v>
      </c>
      <c r="B317" s="78" t="s">
        <v>20</v>
      </c>
      <c r="C317" s="79">
        <f t="shared" si="8"/>
        <v>0.13999999999999999</v>
      </c>
      <c r="D317" s="79">
        <v>0.15</v>
      </c>
      <c r="E317" s="79">
        <v>0.22500000000000001</v>
      </c>
      <c r="F317" s="79">
        <v>0.27</v>
      </c>
      <c r="G317" s="79">
        <v>0.35</v>
      </c>
      <c r="H317" s="80">
        <f t="shared" si="9"/>
        <v>0.36</v>
      </c>
      <c r="I317" s="81" t="s">
        <v>371</v>
      </c>
      <c r="J317" s="81" t="s">
        <v>371</v>
      </c>
      <c r="K317" s="81" t="s">
        <v>371</v>
      </c>
      <c r="L317" s="81" t="s">
        <v>335</v>
      </c>
      <c r="M317" s="81" t="s">
        <v>372</v>
      </c>
      <c r="N317" s="81" t="s">
        <v>372</v>
      </c>
      <c r="S317" s="81"/>
      <c r="T317" s="81"/>
      <c r="U317" s="81"/>
      <c r="V317" s="81"/>
      <c r="W317" s="81"/>
      <c r="Y317" s="76"/>
      <c r="Z317" s="76"/>
      <c r="AA317" s="76"/>
      <c r="AB317" s="76"/>
      <c r="AC317" s="76"/>
    </row>
    <row r="318" spans="1:29" x14ac:dyDescent="0.2">
      <c r="A318" s="78" t="s">
        <v>318</v>
      </c>
      <c r="B318" s="78" t="s">
        <v>20</v>
      </c>
      <c r="C318" s="79">
        <f t="shared" si="8"/>
        <v>0.13999999999999999</v>
      </c>
      <c r="D318" s="79">
        <v>0.15</v>
      </c>
      <c r="E318" s="79">
        <v>0.22500000000000001</v>
      </c>
      <c r="F318" s="79">
        <v>0.24</v>
      </c>
      <c r="G318" s="79">
        <v>0.35</v>
      </c>
      <c r="H318" s="80">
        <f t="shared" si="9"/>
        <v>0.36</v>
      </c>
      <c r="I318" s="81" t="s">
        <v>371</v>
      </c>
      <c r="J318" s="81" t="s">
        <v>371</v>
      </c>
      <c r="K318" s="81" t="s">
        <v>371</v>
      </c>
      <c r="L318" s="81" t="s">
        <v>335</v>
      </c>
      <c r="M318" s="81" t="s">
        <v>372</v>
      </c>
      <c r="N318" s="81" t="s">
        <v>372</v>
      </c>
      <c r="S318" s="81"/>
      <c r="T318" s="81"/>
      <c r="U318" s="81"/>
      <c r="V318" s="81"/>
      <c r="W318" s="81"/>
      <c r="Y318" s="76"/>
      <c r="Z318" s="76"/>
      <c r="AA318" s="76"/>
      <c r="AB318" s="76"/>
      <c r="AC318" s="76"/>
    </row>
    <row r="319" spans="1:29" x14ac:dyDescent="0.2">
      <c r="A319" s="78" t="s">
        <v>319</v>
      </c>
      <c r="B319" s="78" t="s">
        <v>20</v>
      </c>
      <c r="C319" s="79">
        <f t="shared" si="8"/>
        <v>0.13999999999999999</v>
      </c>
      <c r="D319" s="79">
        <v>0.15</v>
      </c>
      <c r="E319" s="79">
        <v>0.22500000000000001</v>
      </c>
      <c r="F319" s="79">
        <v>0.17</v>
      </c>
      <c r="G319" s="79">
        <v>0.35</v>
      </c>
      <c r="H319" s="80">
        <f t="shared" si="9"/>
        <v>0.36</v>
      </c>
      <c r="I319" s="81" t="s">
        <v>371</v>
      </c>
      <c r="J319" s="81" t="s">
        <v>371</v>
      </c>
      <c r="K319" s="81" t="s">
        <v>371</v>
      </c>
      <c r="L319" s="81" t="s">
        <v>335</v>
      </c>
      <c r="M319" s="81" t="s">
        <v>372</v>
      </c>
      <c r="N319" s="81" t="s">
        <v>372</v>
      </c>
      <c r="S319" s="81"/>
      <c r="T319" s="81"/>
      <c r="U319" s="81"/>
      <c r="V319" s="81"/>
      <c r="W319" s="81"/>
      <c r="Y319" s="76"/>
      <c r="Z319" s="76"/>
      <c r="AA319" s="76"/>
      <c r="AB319" s="76"/>
      <c r="AC319" s="76"/>
    </row>
    <row r="320" spans="1:29" x14ac:dyDescent="0.2">
      <c r="A320" s="78" t="s">
        <v>320</v>
      </c>
      <c r="B320" s="78" t="s">
        <v>20</v>
      </c>
      <c r="C320" s="79">
        <f t="shared" si="8"/>
        <v>0.13999999999999999</v>
      </c>
      <c r="D320" s="79">
        <v>0.15</v>
      </c>
      <c r="E320" s="79">
        <v>0.22500000000000001</v>
      </c>
      <c r="F320" s="79">
        <v>0.14000000000000001</v>
      </c>
      <c r="G320" s="79">
        <v>0.25</v>
      </c>
      <c r="H320" s="80">
        <f t="shared" si="9"/>
        <v>0.26</v>
      </c>
      <c r="I320" s="81" t="s">
        <v>371</v>
      </c>
      <c r="J320" s="81" t="s">
        <v>371</v>
      </c>
      <c r="K320" s="81" t="s">
        <v>371</v>
      </c>
      <c r="L320" s="81" t="s">
        <v>335</v>
      </c>
      <c r="M320" s="81" t="s">
        <v>372</v>
      </c>
      <c r="N320" s="81" t="s">
        <v>372</v>
      </c>
      <c r="S320" s="81"/>
      <c r="T320" s="81"/>
      <c r="U320" s="81"/>
      <c r="V320" s="81"/>
      <c r="W320" s="81"/>
      <c r="Y320" s="76"/>
      <c r="Z320" s="76"/>
      <c r="AA320" s="76"/>
      <c r="AB320" s="76"/>
      <c r="AC320" s="76"/>
    </row>
    <row r="321" spans="1:32" x14ac:dyDescent="0.2">
      <c r="A321" s="78" t="s">
        <v>297</v>
      </c>
      <c r="B321" s="78" t="s">
        <v>309</v>
      </c>
      <c r="C321" s="79">
        <f t="shared" si="8"/>
        <v>0.13999999999999999</v>
      </c>
      <c r="D321" s="79">
        <v>0.15</v>
      </c>
      <c r="E321" s="79">
        <v>0.22500000000000001</v>
      </c>
      <c r="F321" s="79">
        <v>0.3</v>
      </c>
      <c r="G321" s="79">
        <v>1</v>
      </c>
      <c r="H321" s="80">
        <f t="shared" si="9"/>
        <v>1.01</v>
      </c>
      <c r="I321" s="81" t="s">
        <v>358</v>
      </c>
      <c r="J321" s="81" t="s">
        <v>358</v>
      </c>
      <c r="K321" s="81" t="s">
        <v>358</v>
      </c>
      <c r="L321" s="81" t="s">
        <v>359</v>
      </c>
      <c r="M321" s="81" t="s">
        <v>360</v>
      </c>
      <c r="N321" s="81" t="s">
        <v>360</v>
      </c>
      <c r="S321" s="81"/>
      <c r="T321" s="81"/>
      <c r="U321" s="81"/>
      <c r="V321" s="81"/>
      <c r="W321" s="81"/>
      <c r="Y321" s="76"/>
      <c r="Z321" s="76"/>
      <c r="AA321" s="76"/>
      <c r="AB321" s="76"/>
      <c r="AC321" s="76"/>
    </row>
    <row r="322" spans="1:32" x14ac:dyDescent="0.2">
      <c r="A322" s="78" t="s">
        <v>298</v>
      </c>
      <c r="B322" s="78" t="s">
        <v>309</v>
      </c>
      <c r="C322" s="79">
        <f t="shared" ref="C322:C385" si="10">D322-0.01</f>
        <v>0.13999999999999999</v>
      </c>
      <c r="D322" s="79">
        <v>0.15</v>
      </c>
      <c r="E322" s="79">
        <v>0.22500000000000001</v>
      </c>
      <c r="F322" s="79">
        <v>0.3</v>
      </c>
      <c r="G322" s="79">
        <v>1</v>
      </c>
      <c r="H322" s="80">
        <f t="shared" ref="H322:H385" si="11">G322+0.01</f>
        <v>1.01</v>
      </c>
      <c r="I322" s="81" t="s">
        <v>358</v>
      </c>
      <c r="J322" s="81" t="s">
        <v>358</v>
      </c>
      <c r="K322" s="81" t="s">
        <v>358</v>
      </c>
      <c r="L322" s="81" t="s">
        <v>359</v>
      </c>
      <c r="M322" s="81" t="s">
        <v>360</v>
      </c>
      <c r="N322" s="81" t="s">
        <v>360</v>
      </c>
      <c r="S322" s="81"/>
      <c r="T322" s="81"/>
      <c r="U322" s="81"/>
      <c r="V322" s="81"/>
      <c r="W322" s="81"/>
      <c r="Y322" s="76"/>
      <c r="Z322" s="76"/>
      <c r="AA322" s="76"/>
      <c r="AB322" s="76"/>
      <c r="AC322" s="76"/>
    </row>
    <row r="323" spans="1:32" x14ac:dyDescent="0.2">
      <c r="A323" s="78" t="s">
        <v>302</v>
      </c>
      <c r="B323" s="78" t="s">
        <v>309</v>
      </c>
      <c r="C323" s="79">
        <f t="shared" si="10"/>
        <v>0.13999999999999999</v>
      </c>
      <c r="D323" s="79">
        <v>0.15</v>
      </c>
      <c r="E323" s="79">
        <v>0.22500000000000001</v>
      </c>
      <c r="F323" s="79">
        <v>0.3</v>
      </c>
      <c r="G323" s="79">
        <v>1.5</v>
      </c>
      <c r="H323" s="80">
        <f t="shared" si="11"/>
        <v>1.51</v>
      </c>
      <c r="I323" s="81" t="s">
        <v>358</v>
      </c>
      <c r="J323" s="81" t="s">
        <v>358</v>
      </c>
      <c r="K323" s="81" t="s">
        <v>358</v>
      </c>
      <c r="L323" s="81" t="s">
        <v>359</v>
      </c>
      <c r="M323" s="81" t="s">
        <v>360</v>
      </c>
      <c r="N323" s="81" t="s">
        <v>360</v>
      </c>
      <c r="S323" s="81"/>
      <c r="T323" s="81"/>
      <c r="U323" s="81"/>
      <c r="V323" s="81"/>
      <c r="W323" s="81"/>
      <c r="Y323" s="76"/>
      <c r="Z323" s="76"/>
      <c r="AA323" s="76"/>
      <c r="AB323" s="76"/>
      <c r="AC323" s="76"/>
    </row>
    <row r="324" spans="1:32" x14ac:dyDescent="0.2">
      <c r="A324" s="78" t="s">
        <v>297</v>
      </c>
      <c r="B324" s="78" t="s">
        <v>21</v>
      </c>
      <c r="C324" s="79">
        <f t="shared" si="10"/>
        <v>0.13999999999999999</v>
      </c>
      <c r="D324" s="79">
        <v>0.15</v>
      </c>
      <c r="E324" s="79">
        <v>0.22500000000000001</v>
      </c>
      <c r="F324" s="79">
        <v>0.3</v>
      </c>
      <c r="G324" s="79">
        <v>0.7</v>
      </c>
      <c r="H324" s="80">
        <f t="shared" si="11"/>
        <v>0.71</v>
      </c>
      <c r="I324" s="81" t="s">
        <v>368</v>
      </c>
      <c r="J324" s="81" t="s">
        <v>368</v>
      </c>
      <c r="K324" s="81" t="s">
        <v>368</v>
      </c>
      <c r="L324" s="81" t="s">
        <v>369</v>
      </c>
      <c r="M324" s="81" t="s">
        <v>370</v>
      </c>
      <c r="N324" s="81" t="s">
        <v>370</v>
      </c>
      <c r="S324" s="81"/>
      <c r="T324" s="81"/>
      <c r="U324" s="81"/>
      <c r="V324" s="81"/>
      <c r="W324" s="81"/>
      <c r="Y324" s="76"/>
      <c r="Z324" s="76"/>
      <c r="AA324" s="76"/>
      <c r="AB324" s="76"/>
      <c r="AC324" s="76"/>
    </row>
    <row r="325" spans="1:32" x14ac:dyDescent="0.2">
      <c r="A325" s="78" t="s">
        <v>297</v>
      </c>
      <c r="B325" s="78" t="s">
        <v>20</v>
      </c>
      <c r="C325" s="79">
        <f t="shared" si="10"/>
        <v>0.13999999999999999</v>
      </c>
      <c r="D325" s="79">
        <v>0.15</v>
      </c>
      <c r="E325" s="79">
        <v>0.22500000000000001</v>
      </c>
      <c r="F325" s="79">
        <v>0.3</v>
      </c>
      <c r="G325" s="79">
        <v>0.6</v>
      </c>
      <c r="H325" s="80">
        <f t="shared" si="11"/>
        <v>0.61</v>
      </c>
      <c r="I325" s="81" t="s">
        <v>371</v>
      </c>
      <c r="J325" s="81" t="s">
        <v>371</v>
      </c>
      <c r="K325" s="81" t="s">
        <v>371</v>
      </c>
      <c r="L325" s="81" t="s">
        <v>335</v>
      </c>
      <c r="M325" s="81" t="s">
        <v>372</v>
      </c>
      <c r="N325" s="81" t="s">
        <v>372</v>
      </c>
      <c r="S325" s="81"/>
      <c r="T325" s="81"/>
      <c r="U325" s="81"/>
      <c r="V325" s="81"/>
      <c r="W325" s="81"/>
      <c r="Y325" s="76"/>
      <c r="Z325" s="76"/>
      <c r="AA325" s="76"/>
      <c r="AB325" s="76"/>
      <c r="AC325" s="76"/>
    </row>
    <row r="326" spans="1:32" x14ac:dyDescent="0.2">
      <c r="A326" s="78" t="s">
        <v>298</v>
      </c>
      <c r="B326" s="78" t="s">
        <v>20</v>
      </c>
      <c r="C326" s="79">
        <f t="shared" si="10"/>
        <v>0.13999999999999999</v>
      </c>
      <c r="D326" s="79">
        <v>0.15</v>
      </c>
      <c r="E326" s="79">
        <v>0.22500000000000001</v>
      </c>
      <c r="F326" s="79">
        <v>0.3</v>
      </c>
      <c r="G326" s="79">
        <v>0.6</v>
      </c>
      <c r="H326" s="80">
        <f t="shared" si="11"/>
        <v>0.61</v>
      </c>
      <c r="I326" s="81" t="s">
        <v>371</v>
      </c>
      <c r="J326" s="81" t="s">
        <v>371</v>
      </c>
      <c r="K326" s="81" t="s">
        <v>371</v>
      </c>
      <c r="L326" s="81" t="s">
        <v>335</v>
      </c>
      <c r="M326" s="81" t="s">
        <v>372</v>
      </c>
      <c r="N326" s="81" t="s">
        <v>372</v>
      </c>
      <c r="S326" s="81"/>
      <c r="T326" s="81"/>
      <c r="U326" s="81"/>
      <c r="V326" s="81"/>
      <c r="W326" s="81"/>
      <c r="Y326" s="76"/>
      <c r="Z326" s="76"/>
      <c r="AA326" s="76"/>
      <c r="AB326" s="76"/>
      <c r="AC326" s="76"/>
    </row>
    <row r="327" spans="1:32" x14ac:dyDescent="0.2">
      <c r="A327" s="78" t="s">
        <v>255</v>
      </c>
      <c r="B327" s="78" t="s">
        <v>189</v>
      </c>
      <c r="C327" s="79">
        <f t="shared" si="10"/>
        <v>0.185</v>
      </c>
      <c r="D327" s="79">
        <v>0.19500000000000001</v>
      </c>
      <c r="E327" s="79">
        <v>0.29249999999999998</v>
      </c>
      <c r="F327" s="79">
        <v>0.39</v>
      </c>
      <c r="G327" s="79">
        <v>99.99</v>
      </c>
      <c r="H327" s="80">
        <f t="shared" si="11"/>
        <v>100</v>
      </c>
      <c r="I327" s="81" t="s">
        <v>342</v>
      </c>
      <c r="J327" s="81" t="s">
        <v>342</v>
      </c>
      <c r="K327" s="81" t="s">
        <v>342</v>
      </c>
      <c r="L327" s="81" t="s">
        <v>342</v>
      </c>
      <c r="M327" s="81" t="s">
        <v>342</v>
      </c>
      <c r="N327" s="81" t="s">
        <v>342</v>
      </c>
      <c r="S327" s="81"/>
      <c r="T327" s="81"/>
      <c r="U327" s="81"/>
      <c r="V327" s="81"/>
      <c r="W327" s="81"/>
      <c r="Y327" s="76"/>
      <c r="Z327" s="76"/>
      <c r="AA327" s="76"/>
      <c r="AB327" s="76"/>
      <c r="AC327" s="76"/>
    </row>
    <row r="328" spans="1:32" x14ac:dyDescent="0.2">
      <c r="A328" s="78" t="s">
        <v>261</v>
      </c>
      <c r="B328" s="78" t="s">
        <v>189</v>
      </c>
      <c r="C328" s="79">
        <f t="shared" si="10"/>
        <v>0.185</v>
      </c>
      <c r="D328" s="79">
        <v>0.19500000000000001</v>
      </c>
      <c r="E328" s="79">
        <v>0.29249999999999998</v>
      </c>
      <c r="F328" s="79">
        <v>0.39</v>
      </c>
      <c r="G328" s="79">
        <v>0.8</v>
      </c>
      <c r="H328" s="80">
        <f t="shared" si="11"/>
        <v>0.81</v>
      </c>
      <c r="I328" s="81" t="s">
        <v>364</v>
      </c>
      <c r="J328" s="81" t="s">
        <v>365</v>
      </c>
      <c r="K328" s="81" t="s">
        <v>366</v>
      </c>
      <c r="L328" s="81" t="s">
        <v>357</v>
      </c>
      <c r="M328" s="81" t="s">
        <v>367</v>
      </c>
      <c r="N328" s="81" t="s">
        <v>367</v>
      </c>
      <c r="S328" s="81"/>
      <c r="T328" s="81"/>
      <c r="U328" s="81"/>
      <c r="V328" s="81"/>
      <c r="W328" s="81"/>
      <c r="Y328" s="76"/>
      <c r="Z328" s="76"/>
      <c r="AA328" s="76"/>
      <c r="AB328" s="76"/>
      <c r="AC328" s="76"/>
    </row>
    <row r="329" spans="1:32" x14ac:dyDescent="0.2">
      <c r="A329" s="78" t="s">
        <v>262</v>
      </c>
      <c r="B329" s="78" t="s">
        <v>189</v>
      </c>
      <c r="C329" s="79">
        <f t="shared" si="10"/>
        <v>0.185</v>
      </c>
      <c r="D329" s="79">
        <v>0.19500000000000001</v>
      </c>
      <c r="E329" s="79">
        <v>0.29249999999999998</v>
      </c>
      <c r="F329" s="79">
        <v>0.39</v>
      </c>
      <c r="G329" s="79">
        <v>99.99</v>
      </c>
      <c r="H329" s="80">
        <f t="shared" si="11"/>
        <v>100</v>
      </c>
      <c r="I329" s="81" t="s">
        <v>342</v>
      </c>
      <c r="J329" s="81" t="s">
        <v>342</v>
      </c>
      <c r="K329" s="81" t="s">
        <v>342</v>
      </c>
      <c r="L329" s="81" t="s">
        <v>342</v>
      </c>
      <c r="M329" s="81" t="s">
        <v>342</v>
      </c>
      <c r="N329" s="81" t="s">
        <v>342</v>
      </c>
      <c r="S329" s="81"/>
      <c r="T329" s="81"/>
      <c r="U329" s="81"/>
      <c r="V329" s="81"/>
      <c r="W329" s="81"/>
      <c r="Y329" s="76"/>
      <c r="Z329" s="76"/>
      <c r="AA329" s="76"/>
      <c r="AB329" s="76"/>
      <c r="AC329" s="76"/>
    </row>
    <row r="330" spans="1:32" x14ac:dyDescent="0.2">
      <c r="A330" s="78" t="s">
        <v>295</v>
      </c>
      <c r="B330" s="78" t="s">
        <v>189</v>
      </c>
      <c r="C330" s="79">
        <f t="shared" si="10"/>
        <v>0.185</v>
      </c>
      <c r="D330" s="79">
        <v>0.19500000000000001</v>
      </c>
      <c r="E330" s="79">
        <v>0.29249999999999998</v>
      </c>
      <c r="F330" s="79">
        <v>0.39</v>
      </c>
      <c r="G330" s="79">
        <v>99.99</v>
      </c>
      <c r="H330" s="80">
        <f t="shared" si="11"/>
        <v>100</v>
      </c>
      <c r="I330" s="81" t="s">
        <v>342</v>
      </c>
      <c r="J330" s="81" t="s">
        <v>342</v>
      </c>
      <c r="K330" s="81" t="s">
        <v>342</v>
      </c>
      <c r="L330" s="81" t="s">
        <v>342</v>
      </c>
      <c r="M330" s="81" t="s">
        <v>342</v>
      </c>
      <c r="N330" s="81" t="s">
        <v>342</v>
      </c>
      <c r="S330" s="81"/>
      <c r="T330" s="81"/>
      <c r="U330" s="81"/>
      <c r="V330" s="81"/>
      <c r="W330" s="81"/>
      <c r="Y330" s="76"/>
      <c r="Z330" s="76"/>
      <c r="AA330" s="76"/>
      <c r="AB330" s="76"/>
      <c r="AC330" s="76"/>
      <c r="AE330" s="77"/>
      <c r="AF330" s="77"/>
    </row>
    <row r="331" spans="1:32" x14ac:dyDescent="0.2">
      <c r="A331" s="78" t="s">
        <v>299</v>
      </c>
      <c r="B331" s="78" t="s">
        <v>308</v>
      </c>
      <c r="C331" s="79">
        <f t="shared" si="10"/>
        <v>0.185</v>
      </c>
      <c r="D331" s="79">
        <v>0.19500000000000001</v>
      </c>
      <c r="E331" s="79">
        <v>0.29249999999999998</v>
      </c>
      <c r="F331" s="79">
        <v>0.39</v>
      </c>
      <c r="G331" s="79">
        <v>350</v>
      </c>
      <c r="H331" s="80">
        <f t="shared" si="11"/>
        <v>350.01</v>
      </c>
      <c r="I331" s="81" t="s">
        <v>354</v>
      </c>
      <c r="J331" s="81" t="s">
        <v>354</v>
      </c>
      <c r="K331" s="81" t="s">
        <v>354</v>
      </c>
      <c r="L331" s="81" t="s">
        <v>351</v>
      </c>
      <c r="M331" s="81" t="s">
        <v>355</v>
      </c>
      <c r="N331" s="81" t="s">
        <v>355</v>
      </c>
      <c r="S331" s="81"/>
      <c r="T331" s="81"/>
      <c r="U331" s="81"/>
      <c r="V331" s="81"/>
      <c r="W331" s="81"/>
      <c r="Y331" s="76"/>
      <c r="Z331" s="76"/>
      <c r="AA331" s="76"/>
      <c r="AB331" s="76"/>
      <c r="AC331" s="76"/>
      <c r="AE331" s="77"/>
      <c r="AF331" s="77"/>
    </row>
    <row r="332" spans="1:32" x14ac:dyDescent="0.2">
      <c r="A332" s="78" t="s">
        <v>303</v>
      </c>
      <c r="B332" s="78" t="s">
        <v>189</v>
      </c>
      <c r="C332" s="79">
        <f t="shared" si="10"/>
        <v>0.185</v>
      </c>
      <c r="D332" s="79">
        <v>0.19500000000000001</v>
      </c>
      <c r="E332" s="79">
        <v>0.29249999999999998</v>
      </c>
      <c r="F332" s="79">
        <v>0.39</v>
      </c>
      <c r="G332" s="79">
        <v>99.99</v>
      </c>
      <c r="H332" s="80">
        <f t="shared" si="11"/>
        <v>100</v>
      </c>
      <c r="I332" s="81" t="s">
        <v>342</v>
      </c>
      <c r="J332" s="81" t="s">
        <v>342</v>
      </c>
      <c r="K332" s="81" t="s">
        <v>342</v>
      </c>
      <c r="L332" s="81" t="s">
        <v>342</v>
      </c>
      <c r="M332" s="81" t="s">
        <v>342</v>
      </c>
      <c r="N332" s="81" t="s">
        <v>342</v>
      </c>
      <c r="S332" s="81"/>
      <c r="T332" s="81"/>
      <c r="U332" s="81"/>
      <c r="V332" s="81"/>
      <c r="W332" s="81"/>
      <c r="Y332" s="76"/>
      <c r="Z332" s="76"/>
      <c r="AA332" s="76"/>
      <c r="AB332" s="76"/>
      <c r="AC332" s="76"/>
      <c r="AE332" s="77"/>
      <c r="AF332" s="77"/>
    </row>
    <row r="333" spans="1:32" x14ac:dyDescent="0.2">
      <c r="A333" s="78" t="s">
        <v>299</v>
      </c>
      <c r="B333" s="78" t="s">
        <v>308</v>
      </c>
      <c r="C333" s="79">
        <f t="shared" si="10"/>
        <v>0.185</v>
      </c>
      <c r="D333" s="79">
        <v>0.19500000000000001</v>
      </c>
      <c r="E333" s="79">
        <v>0.29249999999999998</v>
      </c>
      <c r="F333" s="79">
        <v>0.39</v>
      </c>
      <c r="G333" s="79">
        <v>350</v>
      </c>
      <c r="H333" s="80">
        <f t="shared" si="11"/>
        <v>350.01</v>
      </c>
      <c r="I333" s="81" t="s">
        <v>354</v>
      </c>
      <c r="J333" s="81" t="s">
        <v>354</v>
      </c>
      <c r="K333" s="81" t="s">
        <v>354</v>
      </c>
      <c r="L333" s="81" t="s">
        <v>351</v>
      </c>
      <c r="M333" s="81" t="s">
        <v>355</v>
      </c>
      <c r="N333" s="81" t="s">
        <v>355</v>
      </c>
      <c r="S333" s="81"/>
      <c r="T333" s="81"/>
      <c r="U333" s="81"/>
      <c r="V333" s="81"/>
      <c r="W333" s="81"/>
      <c r="Y333" s="76"/>
      <c r="Z333" s="76"/>
      <c r="AA333" s="76"/>
      <c r="AB333" s="76"/>
      <c r="AC333" s="76"/>
      <c r="AE333" s="77"/>
      <c r="AF333" s="77"/>
    </row>
    <row r="334" spans="1:32" x14ac:dyDescent="0.2">
      <c r="A334" s="78" t="s">
        <v>303</v>
      </c>
      <c r="B334" s="78" t="s">
        <v>189</v>
      </c>
      <c r="C334" s="79">
        <f t="shared" si="10"/>
        <v>0.185</v>
      </c>
      <c r="D334" s="79">
        <v>0.19500000000000001</v>
      </c>
      <c r="E334" s="79">
        <v>0.29249999999999998</v>
      </c>
      <c r="F334" s="79">
        <v>0.39</v>
      </c>
      <c r="G334" s="79">
        <v>99.99</v>
      </c>
      <c r="H334" s="80">
        <f t="shared" si="11"/>
        <v>100</v>
      </c>
      <c r="I334" s="81" t="s">
        <v>342</v>
      </c>
      <c r="J334" s="81" t="s">
        <v>342</v>
      </c>
      <c r="K334" s="81" t="s">
        <v>342</v>
      </c>
      <c r="L334" s="81" t="s">
        <v>342</v>
      </c>
      <c r="M334" s="81" t="s">
        <v>342</v>
      </c>
      <c r="N334" s="81" t="s">
        <v>342</v>
      </c>
      <c r="S334" s="81"/>
      <c r="T334" s="81"/>
      <c r="U334" s="81"/>
      <c r="V334" s="81"/>
      <c r="W334" s="81"/>
      <c r="Y334" s="76"/>
      <c r="Z334" s="76"/>
      <c r="AA334" s="76"/>
      <c r="AB334" s="76"/>
      <c r="AC334" s="76"/>
      <c r="AE334" s="77"/>
      <c r="AF334" s="77"/>
    </row>
    <row r="335" spans="1:32" x14ac:dyDescent="0.2">
      <c r="A335" s="78" t="s">
        <v>233</v>
      </c>
      <c r="B335" s="78" t="s">
        <v>21</v>
      </c>
      <c r="C335" s="79">
        <f t="shared" si="10"/>
        <v>0.19</v>
      </c>
      <c r="D335" s="79">
        <v>0.2</v>
      </c>
      <c r="E335" s="79">
        <v>0.3</v>
      </c>
      <c r="F335" s="79">
        <v>0.4</v>
      </c>
      <c r="G335" s="79">
        <v>0.9</v>
      </c>
      <c r="H335" s="80">
        <f t="shared" si="11"/>
        <v>0.91</v>
      </c>
      <c r="I335" s="81" t="s">
        <v>368</v>
      </c>
      <c r="J335" s="81" t="s">
        <v>368</v>
      </c>
      <c r="K335" s="81" t="s">
        <v>368</v>
      </c>
      <c r="L335" s="81" t="s">
        <v>369</v>
      </c>
      <c r="M335" s="81" t="s">
        <v>370</v>
      </c>
      <c r="N335" s="81" t="s">
        <v>370</v>
      </c>
      <c r="S335" s="81"/>
      <c r="T335" s="81"/>
      <c r="U335" s="81"/>
      <c r="V335" s="81"/>
      <c r="W335" s="81"/>
      <c r="Y335" s="76"/>
      <c r="Z335" s="76"/>
      <c r="AA335" s="76"/>
      <c r="AB335" s="76"/>
      <c r="AC335" s="76"/>
      <c r="AE335" s="77"/>
      <c r="AF335" s="77"/>
    </row>
    <row r="336" spans="1:32" x14ac:dyDescent="0.2">
      <c r="A336" s="78" t="s">
        <v>235</v>
      </c>
      <c r="B336" s="78" t="s">
        <v>21</v>
      </c>
      <c r="C336" s="79">
        <f t="shared" si="10"/>
        <v>0.19</v>
      </c>
      <c r="D336" s="79">
        <v>0.2</v>
      </c>
      <c r="E336" s="79">
        <v>0.3</v>
      </c>
      <c r="F336" s="79">
        <v>0.4</v>
      </c>
      <c r="G336" s="79">
        <v>0.88</v>
      </c>
      <c r="H336" s="80">
        <f t="shared" si="11"/>
        <v>0.89</v>
      </c>
      <c r="I336" s="81" t="s">
        <v>368</v>
      </c>
      <c r="J336" s="81" t="s">
        <v>368</v>
      </c>
      <c r="K336" s="81" t="s">
        <v>368</v>
      </c>
      <c r="L336" s="81" t="s">
        <v>369</v>
      </c>
      <c r="M336" s="81" t="s">
        <v>370</v>
      </c>
      <c r="N336" s="81" t="s">
        <v>370</v>
      </c>
      <c r="S336" s="81"/>
      <c r="T336" s="81"/>
      <c r="U336" s="81"/>
      <c r="V336" s="81"/>
      <c r="W336" s="81"/>
      <c r="Y336" s="76"/>
      <c r="Z336" s="76"/>
      <c r="AA336" s="76"/>
      <c r="AB336" s="76"/>
      <c r="AC336" s="76"/>
      <c r="AE336" s="77"/>
      <c r="AF336" s="77"/>
    </row>
    <row r="337" spans="1:32" x14ac:dyDescent="0.2">
      <c r="A337" s="78" t="s">
        <v>249</v>
      </c>
      <c r="B337" s="78" t="s">
        <v>21</v>
      </c>
      <c r="C337" s="79">
        <f t="shared" si="10"/>
        <v>0.19</v>
      </c>
      <c r="D337" s="79">
        <v>0.2</v>
      </c>
      <c r="E337" s="79">
        <v>0.3</v>
      </c>
      <c r="F337" s="79">
        <v>0.4</v>
      </c>
      <c r="G337" s="79">
        <v>0.9</v>
      </c>
      <c r="H337" s="80">
        <f t="shared" si="11"/>
        <v>0.91</v>
      </c>
      <c r="I337" s="81" t="s">
        <v>368</v>
      </c>
      <c r="J337" s="81" t="s">
        <v>368</v>
      </c>
      <c r="K337" s="81" t="s">
        <v>368</v>
      </c>
      <c r="L337" s="81" t="s">
        <v>369</v>
      </c>
      <c r="M337" s="81" t="s">
        <v>370</v>
      </c>
      <c r="N337" s="81" t="s">
        <v>370</v>
      </c>
      <c r="S337" s="81"/>
      <c r="T337" s="81"/>
      <c r="U337" s="81"/>
      <c r="V337" s="81"/>
      <c r="W337" s="81"/>
      <c r="Y337" s="76"/>
      <c r="Z337" s="76"/>
      <c r="AA337" s="76"/>
      <c r="AB337" s="76"/>
      <c r="AC337" s="76"/>
      <c r="AE337" s="77"/>
      <c r="AF337" s="77"/>
    </row>
    <row r="338" spans="1:32" x14ac:dyDescent="0.2">
      <c r="A338" s="78" t="s">
        <v>257</v>
      </c>
      <c r="B338" s="78" t="s">
        <v>21</v>
      </c>
      <c r="C338" s="79">
        <f t="shared" si="10"/>
        <v>0.19</v>
      </c>
      <c r="D338" s="79">
        <v>0.2</v>
      </c>
      <c r="E338" s="79">
        <v>0.3</v>
      </c>
      <c r="F338" s="79">
        <v>0.4</v>
      </c>
      <c r="G338" s="79">
        <v>0.9</v>
      </c>
      <c r="H338" s="80">
        <f t="shared" si="11"/>
        <v>0.91</v>
      </c>
      <c r="I338" s="81" t="s">
        <v>368</v>
      </c>
      <c r="J338" s="81" t="s">
        <v>368</v>
      </c>
      <c r="K338" s="81" t="s">
        <v>368</v>
      </c>
      <c r="L338" s="81" t="s">
        <v>369</v>
      </c>
      <c r="M338" s="81" t="s">
        <v>370</v>
      </c>
      <c r="N338" s="81" t="s">
        <v>370</v>
      </c>
    </row>
    <row r="339" spans="1:32" x14ac:dyDescent="0.2">
      <c r="A339" s="78" t="s">
        <v>258</v>
      </c>
      <c r="B339" s="78" t="s">
        <v>21</v>
      </c>
      <c r="C339" s="79">
        <f t="shared" si="10"/>
        <v>0.19</v>
      </c>
      <c r="D339" s="79">
        <v>0.2</v>
      </c>
      <c r="E339" s="79">
        <v>0.3</v>
      </c>
      <c r="F339" s="79">
        <v>0.4</v>
      </c>
      <c r="G339" s="79">
        <v>0.88</v>
      </c>
      <c r="H339" s="80">
        <f t="shared" si="11"/>
        <v>0.89</v>
      </c>
      <c r="I339" s="81" t="s">
        <v>368</v>
      </c>
      <c r="J339" s="81" t="s">
        <v>368</v>
      </c>
      <c r="K339" s="81" t="s">
        <v>368</v>
      </c>
      <c r="L339" s="81" t="s">
        <v>369</v>
      </c>
      <c r="M339" s="81" t="s">
        <v>370</v>
      </c>
      <c r="N339" s="81" t="s">
        <v>370</v>
      </c>
    </row>
    <row r="340" spans="1:32" x14ac:dyDescent="0.2">
      <c r="A340" s="78" t="s">
        <v>259</v>
      </c>
      <c r="B340" s="78" t="s">
        <v>21</v>
      </c>
      <c r="C340" s="79">
        <f t="shared" si="10"/>
        <v>0.19</v>
      </c>
      <c r="D340" s="79">
        <v>0.2</v>
      </c>
      <c r="E340" s="79">
        <v>0.3</v>
      </c>
      <c r="F340" s="79">
        <v>0.28999999999999998</v>
      </c>
      <c r="G340" s="79">
        <v>0.6</v>
      </c>
      <c r="H340" s="80">
        <f t="shared" si="11"/>
        <v>0.61</v>
      </c>
      <c r="I340" s="81" t="s">
        <v>368</v>
      </c>
      <c r="J340" s="81" t="s">
        <v>368</v>
      </c>
      <c r="K340" s="81" t="s">
        <v>368</v>
      </c>
      <c r="L340" s="81" t="s">
        <v>369</v>
      </c>
      <c r="M340" s="81" t="s">
        <v>370</v>
      </c>
      <c r="N340" s="81" t="s">
        <v>370</v>
      </c>
    </row>
    <row r="341" spans="1:32" x14ac:dyDescent="0.2">
      <c r="A341" s="78" t="s">
        <v>260</v>
      </c>
      <c r="B341" s="78" t="s">
        <v>21</v>
      </c>
      <c r="C341" s="79">
        <f t="shared" si="10"/>
        <v>0.19</v>
      </c>
      <c r="D341" s="79">
        <v>0.2</v>
      </c>
      <c r="E341" s="79">
        <v>0.3</v>
      </c>
      <c r="F341" s="79">
        <v>0.28999999999999998</v>
      </c>
      <c r="G341" s="79">
        <v>0.6</v>
      </c>
      <c r="H341" s="80">
        <f t="shared" si="11"/>
        <v>0.61</v>
      </c>
      <c r="I341" s="81" t="s">
        <v>368</v>
      </c>
      <c r="J341" s="81" t="s">
        <v>368</v>
      </c>
      <c r="K341" s="81" t="s">
        <v>368</v>
      </c>
      <c r="L341" s="81" t="s">
        <v>369</v>
      </c>
      <c r="M341" s="81" t="s">
        <v>370</v>
      </c>
      <c r="N341" s="81" t="s">
        <v>370</v>
      </c>
    </row>
    <row r="342" spans="1:32" x14ac:dyDescent="0.2">
      <c r="A342" s="78" t="s">
        <v>261</v>
      </c>
      <c r="B342" s="78" t="s">
        <v>21</v>
      </c>
      <c r="C342" s="79">
        <f t="shared" si="10"/>
        <v>0.19</v>
      </c>
      <c r="D342" s="79">
        <v>0.2</v>
      </c>
      <c r="E342" s="79">
        <v>0.3</v>
      </c>
      <c r="F342" s="79">
        <v>0.27</v>
      </c>
      <c r="G342" s="79">
        <v>0.45</v>
      </c>
      <c r="H342" s="80">
        <f t="shared" si="11"/>
        <v>0.46</v>
      </c>
      <c r="I342" s="81" t="s">
        <v>368</v>
      </c>
      <c r="J342" s="81" t="s">
        <v>368</v>
      </c>
      <c r="K342" s="81" t="s">
        <v>368</v>
      </c>
      <c r="L342" s="81" t="s">
        <v>369</v>
      </c>
      <c r="M342" s="81" t="s">
        <v>370</v>
      </c>
      <c r="N342" s="81" t="s">
        <v>370</v>
      </c>
    </row>
    <row r="343" spans="1:32" x14ac:dyDescent="0.2">
      <c r="A343" s="78" t="s">
        <v>262</v>
      </c>
      <c r="B343" s="78" t="s">
        <v>21</v>
      </c>
      <c r="C343" s="79">
        <f t="shared" si="10"/>
        <v>0.19</v>
      </c>
      <c r="D343" s="79">
        <v>0.2</v>
      </c>
      <c r="E343" s="79">
        <v>0.3</v>
      </c>
      <c r="F343" s="79">
        <v>0.24</v>
      </c>
      <c r="G343" s="79">
        <v>0.45</v>
      </c>
      <c r="H343" s="80">
        <f t="shared" si="11"/>
        <v>0.46</v>
      </c>
      <c r="I343" s="81" t="s">
        <v>342</v>
      </c>
      <c r="J343" s="81" t="s">
        <v>342</v>
      </c>
      <c r="K343" s="81" t="s">
        <v>342</v>
      </c>
      <c r="L343" s="81" t="s">
        <v>342</v>
      </c>
      <c r="M343" s="81" t="s">
        <v>342</v>
      </c>
      <c r="N343" s="81" t="s">
        <v>342</v>
      </c>
    </row>
    <row r="344" spans="1:32" x14ac:dyDescent="0.2">
      <c r="A344" s="78" t="s">
        <v>263</v>
      </c>
      <c r="B344" s="78" t="s">
        <v>21</v>
      </c>
      <c r="C344" s="79">
        <f t="shared" si="10"/>
        <v>0.19</v>
      </c>
      <c r="D344" s="79">
        <v>0.2</v>
      </c>
      <c r="E344" s="79">
        <v>0.3</v>
      </c>
      <c r="F344" s="79">
        <v>0.21</v>
      </c>
      <c r="G344" s="79">
        <v>0.4</v>
      </c>
      <c r="H344" s="80">
        <f t="shared" si="11"/>
        <v>0.41000000000000003</v>
      </c>
      <c r="I344" s="81" t="s">
        <v>342</v>
      </c>
      <c r="J344" s="81" t="s">
        <v>342</v>
      </c>
      <c r="K344" s="81" t="s">
        <v>342</v>
      </c>
      <c r="L344" s="81" t="s">
        <v>342</v>
      </c>
      <c r="M344" s="81" t="s">
        <v>342</v>
      </c>
      <c r="N344" s="81" t="s">
        <v>342</v>
      </c>
    </row>
    <row r="345" spans="1:32" x14ac:dyDescent="0.2">
      <c r="A345" s="78" t="s">
        <v>264</v>
      </c>
      <c r="B345" s="78" t="s">
        <v>21</v>
      </c>
      <c r="C345" s="79">
        <f t="shared" si="10"/>
        <v>0.19</v>
      </c>
      <c r="D345" s="79">
        <v>0.2</v>
      </c>
      <c r="E345" s="79">
        <v>0.3</v>
      </c>
      <c r="F345" s="79">
        <v>0.18</v>
      </c>
      <c r="G345" s="79">
        <v>0.4</v>
      </c>
      <c r="H345" s="80">
        <f t="shared" si="11"/>
        <v>0.41000000000000003</v>
      </c>
      <c r="I345" s="81" t="s">
        <v>342</v>
      </c>
      <c r="J345" s="81" t="s">
        <v>342</v>
      </c>
      <c r="K345" s="81" t="s">
        <v>342</v>
      </c>
      <c r="L345" s="81" t="s">
        <v>342</v>
      </c>
      <c r="M345" s="81" t="s">
        <v>342</v>
      </c>
      <c r="N345" s="81" t="s">
        <v>342</v>
      </c>
    </row>
    <row r="346" spans="1:32" x14ac:dyDescent="0.2">
      <c r="A346" s="78" t="s">
        <v>266</v>
      </c>
      <c r="B346" s="78" t="s">
        <v>21</v>
      </c>
      <c r="C346" s="79">
        <f t="shared" si="10"/>
        <v>0.19</v>
      </c>
      <c r="D346" s="79">
        <v>0.2</v>
      </c>
      <c r="E346" s="79">
        <v>0.3</v>
      </c>
      <c r="F346" s="79">
        <v>0.4</v>
      </c>
      <c r="G346" s="79">
        <v>0.6</v>
      </c>
      <c r="H346" s="80">
        <f t="shared" si="11"/>
        <v>0.61</v>
      </c>
      <c r="I346" s="81" t="s">
        <v>368</v>
      </c>
      <c r="J346" s="81" t="s">
        <v>368</v>
      </c>
      <c r="K346" s="81" t="s">
        <v>368</v>
      </c>
      <c r="L346" s="81" t="s">
        <v>369</v>
      </c>
      <c r="M346" s="81" t="s">
        <v>370</v>
      </c>
      <c r="N346" s="81" t="s">
        <v>370</v>
      </c>
    </row>
    <row r="347" spans="1:32" x14ac:dyDescent="0.2">
      <c r="A347" s="78" t="s">
        <v>267</v>
      </c>
      <c r="B347" s="78" t="s">
        <v>21</v>
      </c>
      <c r="C347" s="79">
        <f t="shared" si="10"/>
        <v>0.19</v>
      </c>
      <c r="D347" s="79">
        <v>0.2</v>
      </c>
      <c r="E347" s="79">
        <v>0.3</v>
      </c>
      <c r="F347" s="79">
        <v>0.4</v>
      </c>
      <c r="G347" s="79">
        <v>0.6</v>
      </c>
      <c r="H347" s="80">
        <f t="shared" si="11"/>
        <v>0.61</v>
      </c>
      <c r="I347" s="81" t="s">
        <v>368</v>
      </c>
      <c r="J347" s="81" t="s">
        <v>368</v>
      </c>
      <c r="K347" s="81" t="s">
        <v>368</v>
      </c>
      <c r="L347" s="81" t="s">
        <v>369</v>
      </c>
      <c r="M347" s="81" t="s">
        <v>370</v>
      </c>
      <c r="N347" s="81" t="s">
        <v>370</v>
      </c>
    </row>
    <row r="348" spans="1:32" x14ac:dyDescent="0.2">
      <c r="A348" s="78" t="s">
        <v>273</v>
      </c>
      <c r="B348" s="78" t="s">
        <v>21</v>
      </c>
      <c r="C348" s="79">
        <f t="shared" si="10"/>
        <v>0.19</v>
      </c>
      <c r="D348" s="79">
        <v>0.2</v>
      </c>
      <c r="E348" s="79">
        <v>0.29599999999999999</v>
      </c>
      <c r="F348" s="79">
        <v>0.4</v>
      </c>
      <c r="G348" s="79">
        <v>0.7</v>
      </c>
      <c r="H348" s="80">
        <f t="shared" si="11"/>
        <v>0.71</v>
      </c>
      <c r="I348" s="81" t="s">
        <v>368</v>
      </c>
      <c r="J348" s="81" t="s">
        <v>368</v>
      </c>
      <c r="K348" s="81" t="s">
        <v>368</v>
      </c>
      <c r="L348" s="81" t="s">
        <v>369</v>
      </c>
      <c r="M348" s="81" t="s">
        <v>370</v>
      </c>
      <c r="N348" s="81" t="s">
        <v>370</v>
      </c>
    </row>
    <row r="349" spans="1:32" x14ac:dyDescent="0.2">
      <c r="A349" s="78" t="s">
        <v>274</v>
      </c>
      <c r="B349" s="78" t="s">
        <v>21</v>
      </c>
      <c r="C349" s="79">
        <f t="shared" si="10"/>
        <v>0.19</v>
      </c>
      <c r="D349" s="79">
        <v>0.2</v>
      </c>
      <c r="E349" s="79">
        <v>0.29599999999999999</v>
      </c>
      <c r="F349" s="79">
        <v>0.4</v>
      </c>
      <c r="G349" s="79">
        <v>0.7</v>
      </c>
      <c r="H349" s="80">
        <f t="shared" si="11"/>
        <v>0.71</v>
      </c>
      <c r="I349" s="81" t="s">
        <v>368</v>
      </c>
      <c r="J349" s="81" t="s">
        <v>368</v>
      </c>
      <c r="K349" s="81" t="s">
        <v>368</v>
      </c>
      <c r="L349" s="81" t="s">
        <v>369</v>
      </c>
      <c r="M349" s="81" t="s">
        <v>370</v>
      </c>
      <c r="N349" s="81" t="s">
        <v>370</v>
      </c>
    </row>
    <row r="350" spans="1:32" x14ac:dyDescent="0.2">
      <c r="A350" s="78" t="s">
        <v>281</v>
      </c>
      <c r="B350" s="78" t="s">
        <v>21</v>
      </c>
      <c r="C350" s="79">
        <f t="shared" si="10"/>
        <v>0.19</v>
      </c>
      <c r="D350" s="79">
        <v>0.2</v>
      </c>
      <c r="E350" s="79">
        <v>0.3</v>
      </c>
      <c r="F350" s="79">
        <v>0.4</v>
      </c>
      <c r="G350" s="79">
        <v>0.9</v>
      </c>
      <c r="H350" s="80">
        <f t="shared" si="11"/>
        <v>0.91</v>
      </c>
      <c r="I350" s="81" t="s">
        <v>368</v>
      </c>
      <c r="J350" s="81" t="s">
        <v>368</v>
      </c>
      <c r="K350" s="81" t="s">
        <v>368</v>
      </c>
      <c r="L350" s="81" t="s">
        <v>369</v>
      </c>
      <c r="M350" s="81" t="s">
        <v>370</v>
      </c>
      <c r="N350" s="81" t="s">
        <v>370</v>
      </c>
    </row>
    <row r="351" spans="1:32" x14ac:dyDescent="0.2">
      <c r="A351" s="78" t="s">
        <v>282</v>
      </c>
      <c r="B351" s="78" t="s">
        <v>21</v>
      </c>
      <c r="C351" s="79">
        <f t="shared" si="10"/>
        <v>0.19</v>
      </c>
      <c r="D351" s="79">
        <v>0.2</v>
      </c>
      <c r="E351" s="79">
        <v>0.3</v>
      </c>
      <c r="F351" s="79">
        <v>0.4</v>
      </c>
      <c r="G351" s="79">
        <v>0.88</v>
      </c>
      <c r="H351" s="80">
        <f t="shared" si="11"/>
        <v>0.89</v>
      </c>
      <c r="I351" s="81" t="s">
        <v>368</v>
      </c>
      <c r="J351" s="81" t="s">
        <v>368</v>
      </c>
      <c r="K351" s="81" t="s">
        <v>368</v>
      </c>
      <c r="L351" s="81" t="s">
        <v>369</v>
      </c>
      <c r="M351" s="81" t="s">
        <v>370</v>
      </c>
      <c r="N351" s="81" t="s">
        <v>370</v>
      </c>
    </row>
    <row r="352" spans="1:32" x14ac:dyDescent="0.2">
      <c r="A352" s="78" t="s">
        <v>289</v>
      </c>
      <c r="B352" s="78" t="s">
        <v>21</v>
      </c>
      <c r="C352" s="79">
        <f t="shared" si="10"/>
        <v>0.19</v>
      </c>
      <c r="D352" s="79">
        <v>0.2</v>
      </c>
      <c r="E352" s="79">
        <v>0.3</v>
      </c>
      <c r="F352" s="79">
        <v>0.4</v>
      </c>
      <c r="G352" s="79">
        <v>0.88</v>
      </c>
      <c r="H352" s="80">
        <f t="shared" si="11"/>
        <v>0.89</v>
      </c>
      <c r="I352" s="81" t="s">
        <v>368</v>
      </c>
      <c r="J352" s="81" t="s">
        <v>368</v>
      </c>
      <c r="K352" s="81" t="s">
        <v>368</v>
      </c>
      <c r="L352" s="81" t="s">
        <v>369</v>
      </c>
      <c r="M352" s="81" t="s">
        <v>370</v>
      </c>
      <c r="N352" s="81" t="s">
        <v>370</v>
      </c>
    </row>
    <row r="353" spans="1:14" x14ac:dyDescent="0.2">
      <c r="A353" s="78" t="s">
        <v>290</v>
      </c>
      <c r="B353" s="78" t="s">
        <v>21</v>
      </c>
      <c r="C353" s="79">
        <f t="shared" si="10"/>
        <v>0.19</v>
      </c>
      <c r="D353" s="79">
        <v>0.2</v>
      </c>
      <c r="E353" s="79">
        <v>0.3</v>
      </c>
      <c r="F353" s="79">
        <v>0.4</v>
      </c>
      <c r="G353" s="79">
        <v>0.88</v>
      </c>
      <c r="H353" s="80">
        <f t="shared" si="11"/>
        <v>0.89</v>
      </c>
      <c r="I353" s="81" t="s">
        <v>368</v>
      </c>
      <c r="J353" s="81" t="s">
        <v>368</v>
      </c>
      <c r="K353" s="81" t="s">
        <v>368</v>
      </c>
      <c r="L353" s="81" t="s">
        <v>369</v>
      </c>
      <c r="M353" s="81" t="s">
        <v>370</v>
      </c>
      <c r="N353" s="81" t="s">
        <v>370</v>
      </c>
    </row>
    <row r="354" spans="1:14" x14ac:dyDescent="0.2">
      <c r="A354" s="78" t="s">
        <v>298</v>
      </c>
      <c r="B354" s="78" t="s">
        <v>21</v>
      </c>
      <c r="C354" s="79">
        <f t="shared" si="10"/>
        <v>0.19</v>
      </c>
      <c r="D354" s="79">
        <v>0.2</v>
      </c>
      <c r="E354" s="79">
        <v>0.3</v>
      </c>
      <c r="F354" s="79">
        <v>0.4</v>
      </c>
      <c r="G354" s="79">
        <v>0.7</v>
      </c>
      <c r="H354" s="80">
        <f t="shared" si="11"/>
        <v>0.71</v>
      </c>
      <c r="I354" s="81" t="s">
        <v>368</v>
      </c>
      <c r="J354" s="81" t="s">
        <v>368</v>
      </c>
      <c r="K354" s="81" t="s">
        <v>368</v>
      </c>
      <c r="L354" s="81" t="s">
        <v>369</v>
      </c>
      <c r="M354" s="81" t="s">
        <v>370</v>
      </c>
      <c r="N354" s="81" t="s">
        <v>370</v>
      </c>
    </row>
    <row r="355" spans="1:14" x14ac:dyDescent="0.2">
      <c r="A355" s="78" t="s">
        <v>313</v>
      </c>
      <c r="B355" s="78" t="s">
        <v>21</v>
      </c>
      <c r="C355" s="79">
        <f t="shared" si="10"/>
        <v>0.19</v>
      </c>
      <c r="D355" s="79">
        <v>0.2</v>
      </c>
      <c r="E355" s="79">
        <v>0.3</v>
      </c>
      <c r="F355" s="79">
        <v>0.4</v>
      </c>
      <c r="G355" s="79">
        <v>0.7</v>
      </c>
      <c r="H355" s="80">
        <f t="shared" si="11"/>
        <v>0.71</v>
      </c>
      <c r="I355" s="81" t="s">
        <v>368</v>
      </c>
      <c r="J355" s="81" t="s">
        <v>368</v>
      </c>
      <c r="K355" s="81" t="s">
        <v>368</v>
      </c>
      <c r="L355" s="81" t="s">
        <v>369</v>
      </c>
      <c r="M355" s="81" t="s">
        <v>370</v>
      </c>
      <c r="N355" s="81" t="s">
        <v>370</v>
      </c>
    </row>
    <row r="356" spans="1:14" x14ac:dyDescent="0.2">
      <c r="A356" s="78" t="s">
        <v>314</v>
      </c>
      <c r="B356" s="78" t="s">
        <v>21</v>
      </c>
      <c r="C356" s="79">
        <f t="shared" si="10"/>
        <v>0.19</v>
      </c>
      <c r="D356" s="79">
        <v>0.2</v>
      </c>
      <c r="E356" s="79">
        <v>0.3</v>
      </c>
      <c r="F356" s="79">
        <v>0.4</v>
      </c>
      <c r="G356" s="79">
        <v>0.7</v>
      </c>
      <c r="H356" s="80">
        <f t="shared" si="11"/>
        <v>0.71</v>
      </c>
      <c r="I356" s="81" t="s">
        <v>368</v>
      </c>
      <c r="J356" s="81" t="s">
        <v>368</v>
      </c>
      <c r="K356" s="81" t="s">
        <v>368</v>
      </c>
      <c r="L356" s="81" t="s">
        <v>369</v>
      </c>
      <c r="M356" s="81" t="s">
        <v>370</v>
      </c>
      <c r="N356" s="81" t="s">
        <v>370</v>
      </c>
    </row>
    <row r="357" spans="1:14" x14ac:dyDescent="0.2">
      <c r="A357" s="78" t="s">
        <v>298</v>
      </c>
      <c r="B357" s="78" t="s">
        <v>21</v>
      </c>
      <c r="C357" s="79">
        <f t="shared" si="10"/>
        <v>0.19</v>
      </c>
      <c r="D357" s="79">
        <v>0.2</v>
      </c>
      <c r="E357" s="79">
        <v>0.3</v>
      </c>
      <c r="F357" s="79">
        <v>0.4</v>
      </c>
      <c r="G357" s="79">
        <v>0.7</v>
      </c>
      <c r="H357" s="80">
        <f t="shared" si="11"/>
        <v>0.71</v>
      </c>
      <c r="I357" s="81" t="s">
        <v>368</v>
      </c>
      <c r="J357" s="81" t="s">
        <v>368</v>
      </c>
      <c r="K357" s="81" t="s">
        <v>368</v>
      </c>
      <c r="L357" s="81" t="s">
        <v>369</v>
      </c>
      <c r="M357" s="81" t="s">
        <v>370</v>
      </c>
      <c r="N357" s="81" t="s">
        <v>370</v>
      </c>
    </row>
    <row r="358" spans="1:14" x14ac:dyDescent="0.2">
      <c r="A358" s="78" t="s">
        <v>252</v>
      </c>
      <c r="B358" s="78" t="s">
        <v>189</v>
      </c>
      <c r="C358" s="79">
        <f t="shared" si="10"/>
        <v>0.23499999999999999</v>
      </c>
      <c r="D358" s="79">
        <v>0.245</v>
      </c>
      <c r="E358" s="79">
        <v>0.36749999999999999</v>
      </c>
      <c r="F358" s="79">
        <v>0.49</v>
      </c>
      <c r="G358" s="79">
        <v>1.5</v>
      </c>
      <c r="H358" s="80">
        <f t="shared" si="11"/>
        <v>1.51</v>
      </c>
      <c r="I358" s="81" t="s">
        <v>364</v>
      </c>
      <c r="J358" s="81" t="s">
        <v>365</v>
      </c>
      <c r="K358" s="81" t="s">
        <v>366</v>
      </c>
      <c r="L358" s="81" t="s">
        <v>357</v>
      </c>
      <c r="M358" s="81" t="s">
        <v>367</v>
      </c>
      <c r="N358" s="81" t="s">
        <v>367</v>
      </c>
    </row>
    <row r="359" spans="1:14" x14ac:dyDescent="0.2">
      <c r="A359" s="78" t="s">
        <v>253</v>
      </c>
      <c r="B359" s="78" t="s">
        <v>189</v>
      </c>
      <c r="C359" s="79">
        <f t="shared" si="10"/>
        <v>0.23499999999999999</v>
      </c>
      <c r="D359" s="79">
        <v>0.245</v>
      </c>
      <c r="E359" s="79">
        <v>0.36749999999999999</v>
      </c>
      <c r="F359" s="79">
        <v>0.49</v>
      </c>
      <c r="G359" s="79">
        <v>1.5</v>
      </c>
      <c r="H359" s="80">
        <f t="shared" si="11"/>
        <v>1.51</v>
      </c>
      <c r="I359" s="81" t="s">
        <v>364</v>
      </c>
      <c r="J359" s="81" t="s">
        <v>365</v>
      </c>
      <c r="K359" s="81" t="s">
        <v>366</v>
      </c>
      <c r="L359" s="81" t="s">
        <v>357</v>
      </c>
      <c r="M359" s="81" t="s">
        <v>367</v>
      </c>
      <c r="N359" s="81" t="s">
        <v>367</v>
      </c>
    </row>
    <row r="360" spans="1:14" x14ac:dyDescent="0.2">
      <c r="A360" s="78" t="s">
        <v>254</v>
      </c>
      <c r="B360" s="78" t="s">
        <v>189</v>
      </c>
      <c r="C360" s="79">
        <f t="shared" si="10"/>
        <v>0.23499999999999999</v>
      </c>
      <c r="D360" s="79">
        <v>0.245</v>
      </c>
      <c r="E360" s="79">
        <v>0.36749999999999999</v>
      </c>
      <c r="F360" s="79">
        <v>0.49</v>
      </c>
      <c r="G360" s="79">
        <v>99.99</v>
      </c>
      <c r="H360" s="80">
        <f t="shared" si="11"/>
        <v>100</v>
      </c>
      <c r="I360" s="81" t="s">
        <v>342</v>
      </c>
      <c r="J360" s="81" t="s">
        <v>342</v>
      </c>
      <c r="K360" s="81" t="s">
        <v>342</v>
      </c>
      <c r="L360" s="81" t="s">
        <v>342</v>
      </c>
      <c r="M360" s="81" t="s">
        <v>342</v>
      </c>
      <c r="N360" s="81" t="s">
        <v>342</v>
      </c>
    </row>
    <row r="361" spans="1:14" x14ac:dyDescent="0.2">
      <c r="A361" s="78" t="s">
        <v>293</v>
      </c>
      <c r="B361" s="78" t="s">
        <v>189</v>
      </c>
      <c r="C361" s="79">
        <f t="shared" si="10"/>
        <v>0.23499999999999999</v>
      </c>
      <c r="D361" s="79">
        <v>0.245</v>
      </c>
      <c r="E361" s="79">
        <v>0.36749999999999999</v>
      </c>
      <c r="F361" s="79">
        <v>0.49</v>
      </c>
      <c r="G361" s="79">
        <v>1.5</v>
      </c>
      <c r="H361" s="80">
        <f t="shared" si="11"/>
        <v>1.51</v>
      </c>
      <c r="I361" s="81" t="s">
        <v>364</v>
      </c>
      <c r="J361" s="81" t="s">
        <v>365</v>
      </c>
      <c r="K361" s="81" t="s">
        <v>366</v>
      </c>
      <c r="L361" s="81" t="s">
        <v>357</v>
      </c>
      <c r="M361" s="81" t="s">
        <v>367</v>
      </c>
      <c r="N361" s="81" t="s">
        <v>367</v>
      </c>
    </row>
    <row r="362" spans="1:14" x14ac:dyDescent="0.2">
      <c r="A362" s="78" t="s">
        <v>294</v>
      </c>
      <c r="B362" s="78" t="s">
        <v>189</v>
      </c>
      <c r="C362" s="79">
        <f t="shared" si="10"/>
        <v>0.23499999999999999</v>
      </c>
      <c r="D362" s="79">
        <v>0.245</v>
      </c>
      <c r="E362" s="79">
        <v>0.36749999999999999</v>
      </c>
      <c r="F362" s="79">
        <v>0.49</v>
      </c>
      <c r="G362" s="79">
        <v>99.99</v>
      </c>
      <c r="H362" s="80">
        <f t="shared" si="11"/>
        <v>100</v>
      </c>
      <c r="I362" s="81" t="s">
        <v>342</v>
      </c>
      <c r="J362" s="81" t="s">
        <v>342</v>
      </c>
      <c r="K362" s="81" t="s">
        <v>342</v>
      </c>
      <c r="L362" s="81" t="s">
        <v>342</v>
      </c>
      <c r="M362" s="81" t="s">
        <v>342</v>
      </c>
      <c r="N362" s="81" t="s">
        <v>342</v>
      </c>
    </row>
    <row r="363" spans="1:14" x14ac:dyDescent="0.2">
      <c r="A363" s="78" t="s">
        <v>301</v>
      </c>
      <c r="B363" s="78" t="s">
        <v>189</v>
      </c>
      <c r="C363" s="79">
        <f t="shared" si="10"/>
        <v>0.23499999999999999</v>
      </c>
      <c r="D363" s="79">
        <v>0.245</v>
      </c>
      <c r="E363" s="79">
        <v>0.36749999999999999</v>
      </c>
      <c r="F363" s="79">
        <v>0.49</v>
      </c>
      <c r="G363" s="79">
        <v>1.5</v>
      </c>
      <c r="H363" s="80">
        <f t="shared" si="11"/>
        <v>1.51</v>
      </c>
      <c r="I363" s="81" t="s">
        <v>364</v>
      </c>
      <c r="J363" s="81" t="s">
        <v>365</v>
      </c>
      <c r="K363" s="81" t="s">
        <v>366</v>
      </c>
      <c r="L363" s="81" t="s">
        <v>357</v>
      </c>
      <c r="M363" s="81" t="s">
        <v>367</v>
      </c>
      <c r="N363" s="81" t="s">
        <v>367</v>
      </c>
    </row>
    <row r="364" spans="1:14" x14ac:dyDescent="0.2">
      <c r="A364" s="78" t="s">
        <v>302</v>
      </c>
      <c r="B364" s="78" t="s">
        <v>189</v>
      </c>
      <c r="C364" s="79">
        <f t="shared" si="10"/>
        <v>0.23499999999999999</v>
      </c>
      <c r="D364" s="79">
        <v>0.245</v>
      </c>
      <c r="E364" s="79">
        <v>0.36749999999999999</v>
      </c>
      <c r="F364" s="79">
        <v>0.49</v>
      </c>
      <c r="G364" s="79">
        <v>99.99</v>
      </c>
      <c r="H364" s="80">
        <f t="shared" si="11"/>
        <v>100</v>
      </c>
      <c r="I364" s="81" t="s">
        <v>342</v>
      </c>
      <c r="J364" s="81" t="s">
        <v>342</v>
      </c>
      <c r="K364" s="81" t="s">
        <v>342</v>
      </c>
      <c r="L364" s="81" t="s">
        <v>342</v>
      </c>
      <c r="M364" s="81" t="s">
        <v>342</v>
      </c>
      <c r="N364" s="81" t="s">
        <v>342</v>
      </c>
    </row>
    <row r="365" spans="1:14" x14ac:dyDescent="0.2">
      <c r="A365" s="78" t="s">
        <v>301</v>
      </c>
      <c r="B365" s="78" t="s">
        <v>189</v>
      </c>
      <c r="C365" s="79">
        <f t="shared" si="10"/>
        <v>0.23499999999999999</v>
      </c>
      <c r="D365" s="79">
        <v>0.245</v>
      </c>
      <c r="E365" s="79">
        <v>0.36749999999999999</v>
      </c>
      <c r="F365" s="79">
        <v>0.49</v>
      </c>
      <c r="G365" s="79">
        <v>1.5</v>
      </c>
      <c r="H365" s="80">
        <f t="shared" si="11"/>
        <v>1.51</v>
      </c>
      <c r="I365" s="81" t="s">
        <v>364</v>
      </c>
      <c r="J365" s="81" t="s">
        <v>365</v>
      </c>
      <c r="K365" s="81" t="s">
        <v>366</v>
      </c>
      <c r="L365" s="81" t="s">
        <v>357</v>
      </c>
      <c r="M365" s="81" t="s">
        <v>367</v>
      </c>
      <c r="N365" s="81" t="s">
        <v>367</v>
      </c>
    </row>
    <row r="366" spans="1:14" x14ac:dyDescent="0.2">
      <c r="A366" s="78" t="s">
        <v>302</v>
      </c>
      <c r="B366" s="78" t="s">
        <v>189</v>
      </c>
      <c r="C366" s="79">
        <f t="shared" si="10"/>
        <v>0.23499999999999999</v>
      </c>
      <c r="D366" s="79">
        <v>0.245</v>
      </c>
      <c r="E366" s="79">
        <v>0.36749999999999999</v>
      </c>
      <c r="F366" s="79">
        <v>0.49</v>
      </c>
      <c r="G366" s="79">
        <v>99.99</v>
      </c>
      <c r="H366" s="80">
        <f t="shared" si="11"/>
        <v>100</v>
      </c>
      <c r="I366" s="81" t="s">
        <v>342</v>
      </c>
      <c r="J366" s="81" t="s">
        <v>342</v>
      </c>
      <c r="K366" s="81" t="s">
        <v>342</v>
      </c>
      <c r="L366" s="81" t="s">
        <v>342</v>
      </c>
      <c r="M366" s="81" t="s">
        <v>342</v>
      </c>
      <c r="N366" s="81" t="s">
        <v>342</v>
      </c>
    </row>
    <row r="367" spans="1:14" x14ac:dyDescent="0.2">
      <c r="A367" s="78" t="s">
        <v>247</v>
      </c>
      <c r="B367" s="78" t="s">
        <v>189</v>
      </c>
      <c r="C367" s="79">
        <f t="shared" si="10"/>
        <v>0.28499999999999998</v>
      </c>
      <c r="D367" s="79">
        <v>0.29499999999999998</v>
      </c>
      <c r="E367" s="79">
        <v>0.4425</v>
      </c>
      <c r="F367" s="79">
        <v>0.59</v>
      </c>
      <c r="G367" s="79">
        <v>99.99</v>
      </c>
      <c r="H367" s="80">
        <f t="shared" si="11"/>
        <v>100</v>
      </c>
      <c r="I367" s="81" t="s">
        <v>342</v>
      </c>
      <c r="J367" s="81" t="s">
        <v>342</v>
      </c>
      <c r="K367" s="81" t="s">
        <v>342</v>
      </c>
      <c r="L367" s="81" t="s">
        <v>342</v>
      </c>
      <c r="M367" s="81" t="s">
        <v>342</v>
      </c>
      <c r="N367" s="81" t="s">
        <v>342</v>
      </c>
    </row>
    <row r="368" spans="1:14" x14ac:dyDescent="0.2">
      <c r="A368" s="78" t="s">
        <v>272</v>
      </c>
      <c r="B368" s="78" t="s">
        <v>189</v>
      </c>
      <c r="C368" s="79">
        <f t="shared" si="10"/>
        <v>0.28499999999999998</v>
      </c>
      <c r="D368" s="79">
        <v>0.29499999999999998</v>
      </c>
      <c r="E368" s="79">
        <v>0.4425</v>
      </c>
      <c r="F368" s="79">
        <v>0.59</v>
      </c>
      <c r="G368" s="79">
        <v>99.9</v>
      </c>
      <c r="H368" s="80">
        <f t="shared" si="11"/>
        <v>99.910000000000011</v>
      </c>
      <c r="I368" s="81" t="s">
        <v>342</v>
      </c>
      <c r="J368" s="81" t="s">
        <v>342</v>
      </c>
      <c r="K368" s="81" t="s">
        <v>342</v>
      </c>
      <c r="L368" s="81" t="s">
        <v>342</v>
      </c>
      <c r="M368" s="81" t="s">
        <v>342</v>
      </c>
      <c r="N368" s="81" t="s">
        <v>342</v>
      </c>
    </row>
    <row r="369" spans="1:14" x14ac:dyDescent="0.2">
      <c r="A369" s="78" t="s">
        <v>265</v>
      </c>
      <c r="B369" s="78" t="s">
        <v>189</v>
      </c>
      <c r="C369" s="79">
        <f t="shared" si="10"/>
        <v>0.28499999999999998</v>
      </c>
      <c r="D369" s="79">
        <v>0.29499999999999998</v>
      </c>
      <c r="E369" s="79">
        <v>0.4425</v>
      </c>
      <c r="F369" s="79">
        <v>0.59</v>
      </c>
      <c r="G369" s="79">
        <v>99.9</v>
      </c>
      <c r="H369" s="80">
        <f t="shared" si="11"/>
        <v>99.910000000000011</v>
      </c>
      <c r="I369" s="81" t="s">
        <v>342</v>
      </c>
      <c r="J369" s="81" t="s">
        <v>342</v>
      </c>
      <c r="K369" s="81" t="s">
        <v>342</v>
      </c>
      <c r="L369" s="81" t="s">
        <v>342</v>
      </c>
      <c r="M369" s="81" t="s">
        <v>342</v>
      </c>
      <c r="N369" s="81" t="s">
        <v>342</v>
      </c>
    </row>
    <row r="370" spans="1:14" x14ac:dyDescent="0.2">
      <c r="A370" s="78" t="s">
        <v>288</v>
      </c>
      <c r="B370" s="78" t="s">
        <v>189</v>
      </c>
      <c r="C370" s="79">
        <f t="shared" si="10"/>
        <v>0.28499999999999998</v>
      </c>
      <c r="D370" s="79">
        <v>0.29499999999999998</v>
      </c>
      <c r="E370" s="79">
        <v>0.4425</v>
      </c>
      <c r="F370" s="79">
        <v>0.59</v>
      </c>
      <c r="G370" s="79">
        <v>99.99</v>
      </c>
      <c r="H370" s="80">
        <f t="shared" si="11"/>
        <v>100</v>
      </c>
      <c r="I370" s="81" t="s">
        <v>342</v>
      </c>
      <c r="J370" s="81" t="s">
        <v>342</v>
      </c>
      <c r="K370" s="81" t="s">
        <v>342</v>
      </c>
      <c r="L370" s="81" t="s">
        <v>342</v>
      </c>
      <c r="M370" s="81" t="s">
        <v>342</v>
      </c>
      <c r="N370" s="81" t="s">
        <v>342</v>
      </c>
    </row>
    <row r="371" spans="1:14" x14ac:dyDescent="0.2">
      <c r="A371" s="78" t="s">
        <v>233</v>
      </c>
      <c r="B371" s="78" t="s">
        <v>306</v>
      </c>
      <c r="C371" s="79">
        <f t="shared" si="10"/>
        <v>0.28999999999999998</v>
      </c>
      <c r="D371" s="79">
        <v>0.3</v>
      </c>
      <c r="E371" s="79">
        <v>0.45</v>
      </c>
      <c r="F371" s="79">
        <v>0.6</v>
      </c>
      <c r="G371" s="79">
        <v>1.2</v>
      </c>
      <c r="H371" s="80">
        <f t="shared" si="11"/>
        <v>1.21</v>
      </c>
      <c r="I371" s="81" t="s">
        <v>342</v>
      </c>
      <c r="J371" s="81" t="s">
        <v>342</v>
      </c>
      <c r="K371" s="81" t="s">
        <v>342</v>
      </c>
      <c r="L371" s="81" t="s">
        <v>342</v>
      </c>
      <c r="M371" s="81" t="s">
        <v>342</v>
      </c>
      <c r="N371" s="81" t="s">
        <v>342</v>
      </c>
    </row>
    <row r="372" spans="1:14" x14ac:dyDescent="0.2">
      <c r="A372" s="78" t="s">
        <v>235</v>
      </c>
      <c r="B372" s="78" t="s">
        <v>306</v>
      </c>
      <c r="C372" s="79">
        <f t="shared" si="10"/>
        <v>0.28999999999999998</v>
      </c>
      <c r="D372" s="79">
        <v>0.3</v>
      </c>
      <c r="E372" s="79">
        <v>0.45</v>
      </c>
      <c r="F372" s="79">
        <v>0.6</v>
      </c>
      <c r="G372" s="79">
        <v>1.2</v>
      </c>
      <c r="H372" s="80">
        <f t="shared" si="11"/>
        <v>1.21</v>
      </c>
      <c r="I372" s="81" t="s">
        <v>343</v>
      </c>
      <c r="J372" s="81" t="s">
        <v>343</v>
      </c>
      <c r="K372" s="81" t="s">
        <v>343</v>
      </c>
      <c r="L372" s="81" t="s">
        <v>344</v>
      </c>
      <c r="M372" s="81" t="s">
        <v>345</v>
      </c>
      <c r="N372" s="81" t="s">
        <v>346</v>
      </c>
    </row>
    <row r="373" spans="1:14" x14ac:dyDescent="0.2">
      <c r="A373" s="78" t="s">
        <v>249</v>
      </c>
      <c r="B373" s="78" t="s">
        <v>306</v>
      </c>
      <c r="C373" s="79">
        <f t="shared" si="10"/>
        <v>0.28999999999999998</v>
      </c>
      <c r="D373" s="79">
        <v>0.3</v>
      </c>
      <c r="E373" s="79">
        <v>0.45</v>
      </c>
      <c r="F373" s="79">
        <v>0.6</v>
      </c>
      <c r="G373" s="79">
        <v>1.2</v>
      </c>
      <c r="H373" s="80">
        <f t="shared" si="11"/>
        <v>1.21</v>
      </c>
      <c r="I373" s="81" t="s">
        <v>342</v>
      </c>
      <c r="J373" s="81" t="s">
        <v>342</v>
      </c>
      <c r="K373" s="81" t="s">
        <v>342</v>
      </c>
      <c r="L373" s="81" t="s">
        <v>342</v>
      </c>
      <c r="M373" s="81" t="s">
        <v>342</v>
      </c>
      <c r="N373" s="81" t="s">
        <v>342</v>
      </c>
    </row>
    <row r="374" spans="1:14" x14ac:dyDescent="0.2">
      <c r="A374" s="78" t="s">
        <v>257</v>
      </c>
      <c r="B374" s="78" t="s">
        <v>306</v>
      </c>
      <c r="C374" s="79">
        <f t="shared" si="10"/>
        <v>0.28999999999999998</v>
      </c>
      <c r="D374" s="79">
        <v>0.3</v>
      </c>
      <c r="E374" s="79">
        <v>0.45</v>
      </c>
      <c r="F374" s="79">
        <v>0.6</v>
      </c>
      <c r="G374" s="79">
        <v>1.2</v>
      </c>
      <c r="H374" s="80">
        <f t="shared" si="11"/>
        <v>1.21</v>
      </c>
      <c r="I374" s="81" t="s">
        <v>342</v>
      </c>
      <c r="J374" s="81" t="s">
        <v>342</v>
      </c>
      <c r="K374" s="81" t="s">
        <v>342</v>
      </c>
      <c r="L374" s="81" t="s">
        <v>342</v>
      </c>
      <c r="M374" s="81" t="s">
        <v>342</v>
      </c>
      <c r="N374" s="81" t="s">
        <v>342</v>
      </c>
    </row>
    <row r="375" spans="1:14" x14ac:dyDescent="0.2">
      <c r="A375" s="78" t="s">
        <v>258</v>
      </c>
      <c r="B375" s="78" t="s">
        <v>306</v>
      </c>
      <c r="C375" s="79">
        <f t="shared" si="10"/>
        <v>0.28999999999999998</v>
      </c>
      <c r="D375" s="79">
        <v>0.3</v>
      </c>
      <c r="E375" s="79">
        <v>0.45</v>
      </c>
      <c r="F375" s="79">
        <v>0.6</v>
      </c>
      <c r="G375" s="79">
        <v>1.2</v>
      </c>
      <c r="H375" s="80">
        <f t="shared" si="11"/>
        <v>1.21</v>
      </c>
      <c r="I375" s="81" t="s">
        <v>343</v>
      </c>
      <c r="J375" s="81" t="s">
        <v>343</v>
      </c>
      <c r="K375" s="81" t="s">
        <v>343</v>
      </c>
      <c r="L375" s="81" t="s">
        <v>344</v>
      </c>
      <c r="M375" s="81" t="s">
        <v>345</v>
      </c>
      <c r="N375" s="81" t="s">
        <v>346</v>
      </c>
    </row>
    <row r="376" spans="1:14" x14ac:dyDescent="0.2">
      <c r="A376" s="78" t="s">
        <v>259</v>
      </c>
      <c r="B376" s="78" t="s">
        <v>306</v>
      </c>
      <c r="C376" s="79">
        <f t="shared" si="10"/>
        <v>0.28999999999999998</v>
      </c>
      <c r="D376" s="79">
        <v>0.3</v>
      </c>
      <c r="E376" s="79">
        <v>0.45</v>
      </c>
      <c r="F376" s="79">
        <v>0.75</v>
      </c>
      <c r="G376" s="79">
        <v>1.5</v>
      </c>
      <c r="H376" s="80">
        <f t="shared" si="11"/>
        <v>1.51</v>
      </c>
      <c r="I376" s="81" t="s">
        <v>343</v>
      </c>
      <c r="J376" s="81" t="s">
        <v>343</v>
      </c>
      <c r="K376" s="81" t="s">
        <v>343</v>
      </c>
      <c r="L376" s="81" t="s">
        <v>344</v>
      </c>
      <c r="M376" s="81" t="s">
        <v>345</v>
      </c>
      <c r="N376" s="81" t="s">
        <v>346</v>
      </c>
    </row>
    <row r="377" spans="1:14" x14ac:dyDescent="0.2">
      <c r="A377" s="78" t="s">
        <v>260</v>
      </c>
      <c r="B377" s="78" t="s">
        <v>306</v>
      </c>
      <c r="C377" s="79">
        <f t="shared" si="10"/>
        <v>0.28999999999999998</v>
      </c>
      <c r="D377" s="79">
        <v>0.3</v>
      </c>
      <c r="E377" s="79">
        <v>0.45</v>
      </c>
      <c r="F377" s="79">
        <v>0.75</v>
      </c>
      <c r="G377" s="79">
        <v>1.5</v>
      </c>
      <c r="H377" s="80">
        <f t="shared" si="11"/>
        <v>1.51</v>
      </c>
      <c r="I377" s="81" t="s">
        <v>347</v>
      </c>
      <c r="J377" s="81" t="s">
        <v>347</v>
      </c>
      <c r="K377" s="81" t="s">
        <v>347</v>
      </c>
      <c r="L377" s="81" t="s">
        <v>348</v>
      </c>
      <c r="M377" s="81" t="s">
        <v>349</v>
      </c>
      <c r="N377" s="81" t="s">
        <v>346</v>
      </c>
    </row>
    <row r="378" spans="1:14" x14ac:dyDescent="0.2">
      <c r="A378" s="78" t="s">
        <v>261</v>
      </c>
      <c r="B378" s="78" t="s">
        <v>306</v>
      </c>
      <c r="C378" s="79">
        <f t="shared" si="10"/>
        <v>0.28999999999999998</v>
      </c>
      <c r="D378" s="79">
        <v>0.3</v>
      </c>
      <c r="E378" s="79">
        <v>0.45</v>
      </c>
      <c r="F378" s="79">
        <v>1.2</v>
      </c>
      <c r="G378" s="79">
        <v>3</v>
      </c>
      <c r="H378" s="80">
        <f t="shared" si="11"/>
        <v>3.01</v>
      </c>
      <c r="I378" s="81" t="s">
        <v>347</v>
      </c>
      <c r="J378" s="81" t="s">
        <v>347</v>
      </c>
      <c r="K378" s="81" t="s">
        <v>347</v>
      </c>
      <c r="L378" s="81" t="s">
        <v>348</v>
      </c>
      <c r="M378" s="81" t="s">
        <v>349</v>
      </c>
      <c r="N378" s="81" t="s">
        <v>346</v>
      </c>
    </row>
    <row r="379" spans="1:14" x14ac:dyDescent="0.2">
      <c r="A379" s="78" t="s">
        <v>262</v>
      </c>
      <c r="B379" s="78" t="s">
        <v>306</v>
      </c>
      <c r="C379" s="79">
        <f t="shared" si="10"/>
        <v>0.28999999999999998</v>
      </c>
      <c r="D379" s="79">
        <v>0.3</v>
      </c>
      <c r="E379" s="79">
        <v>0.45</v>
      </c>
      <c r="F379" s="79">
        <v>1.4</v>
      </c>
      <c r="G379" s="79">
        <v>3.5</v>
      </c>
      <c r="H379" s="80">
        <f t="shared" si="11"/>
        <v>3.51</v>
      </c>
      <c r="I379" s="81" t="s">
        <v>342</v>
      </c>
      <c r="J379" s="81" t="s">
        <v>342</v>
      </c>
      <c r="K379" s="81" t="s">
        <v>342</v>
      </c>
      <c r="L379" s="81" t="s">
        <v>342</v>
      </c>
      <c r="M379" s="81" t="s">
        <v>342</v>
      </c>
      <c r="N379" s="81" t="s">
        <v>342</v>
      </c>
    </row>
    <row r="380" spans="1:14" x14ac:dyDescent="0.2">
      <c r="A380" s="78" t="s">
        <v>263</v>
      </c>
      <c r="B380" s="78" t="s">
        <v>306</v>
      </c>
      <c r="C380" s="79">
        <f t="shared" si="10"/>
        <v>0.28999999999999998</v>
      </c>
      <c r="D380" s="79">
        <v>0.3</v>
      </c>
      <c r="E380" s="79">
        <v>0.45</v>
      </c>
      <c r="F380" s="79">
        <v>1.41</v>
      </c>
      <c r="G380" s="79">
        <v>3.5</v>
      </c>
      <c r="H380" s="80">
        <f t="shared" si="11"/>
        <v>3.51</v>
      </c>
      <c r="I380" s="81" t="s">
        <v>342</v>
      </c>
      <c r="J380" s="81" t="s">
        <v>342</v>
      </c>
      <c r="K380" s="81" t="s">
        <v>342</v>
      </c>
      <c r="L380" s="81" t="s">
        <v>342</v>
      </c>
      <c r="M380" s="81" t="s">
        <v>342</v>
      </c>
      <c r="N380" s="81" t="s">
        <v>342</v>
      </c>
    </row>
    <row r="381" spans="1:14" x14ac:dyDescent="0.2">
      <c r="A381" s="78" t="s">
        <v>264</v>
      </c>
      <c r="B381" s="78" t="s">
        <v>306</v>
      </c>
      <c r="C381" s="79">
        <f t="shared" si="10"/>
        <v>0.28999999999999998</v>
      </c>
      <c r="D381" s="79">
        <v>0.3</v>
      </c>
      <c r="E381" s="79">
        <v>0.45</v>
      </c>
      <c r="F381" s="79">
        <v>1.41</v>
      </c>
      <c r="G381" s="79">
        <v>3.5</v>
      </c>
      <c r="H381" s="80">
        <f t="shared" si="11"/>
        <v>3.51</v>
      </c>
      <c r="I381" s="81" t="s">
        <v>342</v>
      </c>
      <c r="J381" s="81" t="s">
        <v>342</v>
      </c>
      <c r="K381" s="81" t="s">
        <v>342</v>
      </c>
      <c r="L381" s="81" t="s">
        <v>342</v>
      </c>
      <c r="M381" s="81" t="s">
        <v>342</v>
      </c>
      <c r="N381" s="81" t="s">
        <v>342</v>
      </c>
    </row>
    <row r="382" spans="1:14" x14ac:dyDescent="0.2">
      <c r="A382" s="78" t="s">
        <v>265</v>
      </c>
      <c r="B382" s="78" t="s">
        <v>306</v>
      </c>
      <c r="C382" s="79">
        <f t="shared" si="10"/>
        <v>0.28999999999999998</v>
      </c>
      <c r="D382" s="79">
        <v>0.3</v>
      </c>
      <c r="E382" s="79">
        <v>0.45</v>
      </c>
      <c r="F382" s="79">
        <v>0.6</v>
      </c>
      <c r="G382" s="79">
        <v>1.5</v>
      </c>
      <c r="H382" s="80">
        <f t="shared" si="11"/>
        <v>1.51</v>
      </c>
      <c r="I382" s="81" t="s">
        <v>342</v>
      </c>
      <c r="J382" s="81" t="s">
        <v>342</v>
      </c>
      <c r="K382" s="81" t="s">
        <v>342</v>
      </c>
      <c r="L382" s="81" t="s">
        <v>342</v>
      </c>
      <c r="M382" s="81" t="s">
        <v>342</v>
      </c>
      <c r="N382" s="81" t="s">
        <v>342</v>
      </c>
    </row>
    <row r="383" spans="1:14" x14ac:dyDescent="0.2">
      <c r="A383" s="78" t="s">
        <v>266</v>
      </c>
      <c r="B383" s="78" t="s">
        <v>306</v>
      </c>
      <c r="C383" s="79">
        <f t="shared" si="10"/>
        <v>0.28999999999999998</v>
      </c>
      <c r="D383" s="79">
        <v>0.3</v>
      </c>
      <c r="E383" s="79">
        <v>0.45</v>
      </c>
      <c r="F383" s="79">
        <v>0.6</v>
      </c>
      <c r="G383" s="79">
        <v>1.5</v>
      </c>
      <c r="H383" s="80">
        <f t="shared" si="11"/>
        <v>1.51</v>
      </c>
      <c r="I383" s="81" t="s">
        <v>343</v>
      </c>
      <c r="J383" s="81" t="s">
        <v>343</v>
      </c>
      <c r="K383" s="81" t="s">
        <v>343</v>
      </c>
      <c r="L383" s="81" t="s">
        <v>344</v>
      </c>
      <c r="M383" s="81" t="s">
        <v>345</v>
      </c>
      <c r="N383" s="81" t="s">
        <v>346</v>
      </c>
    </row>
    <row r="384" spans="1:14" x14ac:dyDescent="0.2">
      <c r="A384" s="78" t="s">
        <v>273</v>
      </c>
      <c r="B384" s="78" t="s">
        <v>306</v>
      </c>
      <c r="C384" s="79">
        <f t="shared" si="10"/>
        <v>0.28999999999999998</v>
      </c>
      <c r="D384" s="79">
        <v>0.3</v>
      </c>
      <c r="E384" s="79">
        <v>0.45</v>
      </c>
      <c r="F384" s="79">
        <v>0.6</v>
      </c>
      <c r="G384" s="79">
        <v>1.2</v>
      </c>
      <c r="H384" s="80">
        <f t="shared" si="11"/>
        <v>1.21</v>
      </c>
      <c r="I384" s="81" t="s">
        <v>342</v>
      </c>
      <c r="J384" s="81" t="s">
        <v>342</v>
      </c>
      <c r="K384" s="81" t="s">
        <v>342</v>
      </c>
      <c r="L384" s="81" t="s">
        <v>342</v>
      </c>
      <c r="M384" s="81" t="s">
        <v>342</v>
      </c>
      <c r="N384" s="81" t="s">
        <v>342</v>
      </c>
    </row>
    <row r="385" spans="1:14" x14ac:dyDescent="0.2">
      <c r="A385" s="78" t="s">
        <v>274</v>
      </c>
      <c r="B385" s="78" t="s">
        <v>306</v>
      </c>
      <c r="C385" s="79">
        <f t="shared" si="10"/>
        <v>0.28999999999999998</v>
      </c>
      <c r="D385" s="79">
        <v>0.3</v>
      </c>
      <c r="E385" s="79">
        <v>0.45</v>
      </c>
      <c r="F385" s="79">
        <v>0.6</v>
      </c>
      <c r="G385" s="79">
        <v>1.2</v>
      </c>
      <c r="H385" s="80">
        <f t="shared" si="11"/>
        <v>1.21</v>
      </c>
      <c r="I385" s="81" t="s">
        <v>343</v>
      </c>
      <c r="J385" s="81" t="s">
        <v>343</v>
      </c>
      <c r="K385" s="81" t="s">
        <v>343</v>
      </c>
      <c r="L385" s="81" t="s">
        <v>344</v>
      </c>
      <c r="M385" s="81" t="s">
        <v>345</v>
      </c>
      <c r="N385" s="81" t="s">
        <v>346</v>
      </c>
    </row>
    <row r="386" spans="1:14" x14ac:dyDescent="0.2">
      <c r="A386" s="78" t="s">
        <v>281</v>
      </c>
      <c r="B386" s="78" t="s">
        <v>306</v>
      </c>
      <c r="C386" s="79">
        <f t="shared" ref="C386:C449" si="12">D386-0.01</f>
        <v>0.28999999999999998</v>
      </c>
      <c r="D386" s="79">
        <v>0.3</v>
      </c>
      <c r="E386" s="79">
        <v>0.45</v>
      </c>
      <c r="F386" s="79">
        <v>0.6</v>
      </c>
      <c r="G386" s="79">
        <v>1.2</v>
      </c>
      <c r="H386" s="80">
        <f t="shared" ref="H386:H449" si="13">G386+0.01</f>
        <v>1.21</v>
      </c>
      <c r="I386" s="81" t="s">
        <v>342</v>
      </c>
      <c r="J386" s="81" t="s">
        <v>342</v>
      </c>
      <c r="K386" s="81" t="s">
        <v>342</v>
      </c>
      <c r="L386" s="81" t="s">
        <v>342</v>
      </c>
      <c r="M386" s="81" t="s">
        <v>342</v>
      </c>
      <c r="N386" s="81" t="s">
        <v>342</v>
      </c>
    </row>
    <row r="387" spans="1:14" x14ac:dyDescent="0.2">
      <c r="A387" s="78" t="s">
        <v>282</v>
      </c>
      <c r="B387" s="78" t="s">
        <v>306</v>
      </c>
      <c r="C387" s="79">
        <f t="shared" si="12"/>
        <v>0.28999999999999998</v>
      </c>
      <c r="D387" s="79">
        <v>0.3</v>
      </c>
      <c r="E387" s="79">
        <v>0.45</v>
      </c>
      <c r="F387" s="79">
        <v>0.6</v>
      </c>
      <c r="G387" s="79">
        <v>1.2</v>
      </c>
      <c r="H387" s="80">
        <f t="shared" si="13"/>
        <v>1.21</v>
      </c>
      <c r="I387" s="81" t="s">
        <v>343</v>
      </c>
      <c r="J387" s="81" t="s">
        <v>343</v>
      </c>
      <c r="K387" s="81" t="s">
        <v>343</v>
      </c>
      <c r="L387" s="81" t="s">
        <v>344</v>
      </c>
      <c r="M387" s="81" t="s">
        <v>345</v>
      </c>
      <c r="N387" s="81" t="s">
        <v>346</v>
      </c>
    </row>
    <row r="388" spans="1:14" x14ac:dyDescent="0.2">
      <c r="A388" s="78" t="s">
        <v>297</v>
      </c>
      <c r="B388" s="78" t="s">
        <v>306</v>
      </c>
      <c r="C388" s="79">
        <f t="shared" si="12"/>
        <v>0.28999999999999998</v>
      </c>
      <c r="D388" s="79">
        <v>0.3</v>
      </c>
      <c r="E388" s="79">
        <v>0.45</v>
      </c>
      <c r="F388" s="79">
        <v>0.6</v>
      </c>
      <c r="G388" s="79">
        <v>1.2</v>
      </c>
      <c r="H388" s="80">
        <f t="shared" si="13"/>
        <v>1.21</v>
      </c>
      <c r="I388" s="81" t="s">
        <v>342</v>
      </c>
      <c r="J388" s="81" t="s">
        <v>342</v>
      </c>
      <c r="K388" s="81" t="s">
        <v>342</v>
      </c>
      <c r="L388" s="81" t="s">
        <v>342</v>
      </c>
      <c r="M388" s="81" t="s">
        <v>342</v>
      </c>
      <c r="N388" s="81" t="s">
        <v>342</v>
      </c>
    </row>
    <row r="389" spans="1:14" x14ac:dyDescent="0.2">
      <c r="A389" s="78" t="s">
        <v>298</v>
      </c>
      <c r="B389" s="78" t="s">
        <v>306</v>
      </c>
      <c r="C389" s="79">
        <f t="shared" si="12"/>
        <v>0.28999999999999998</v>
      </c>
      <c r="D389" s="79">
        <v>0.3</v>
      </c>
      <c r="E389" s="79">
        <v>0.45</v>
      </c>
      <c r="F389" s="79">
        <v>0.6</v>
      </c>
      <c r="G389" s="79">
        <v>1.2</v>
      </c>
      <c r="H389" s="80">
        <f t="shared" si="13"/>
        <v>1.21</v>
      </c>
      <c r="I389" s="81" t="s">
        <v>343</v>
      </c>
      <c r="J389" s="81" t="s">
        <v>343</v>
      </c>
      <c r="K389" s="81" t="s">
        <v>343</v>
      </c>
      <c r="L389" s="81" t="s">
        <v>344</v>
      </c>
      <c r="M389" s="81" t="s">
        <v>345</v>
      </c>
      <c r="N389" s="81" t="s">
        <v>346</v>
      </c>
    </row>
    <row r="390" spans="1:14" x14ac:dyDescent="0.2">
      <c r="A390" s="78" t="s">
        <v>313</v>
      </c>
      <c r="B390" s="78" t="s">
        <v>306</v>
      </c>
      <c r="C390" s="79">
        <f t="shared" si="12"/>
        <v>0.28999999999999998</v>
      </c>
      <c r="D390" s="79">
        <v>0.3</v>
      </c>
      <c r="E390" s="79">
        <v>0.45</v>
      </c>
      <c r="F390" s="79">
        <v>0.6</v>
      </c>
      <c r="G390" s="79">
        <v>1.2</v>
      </c>
      <c r="H390" s="80">
        <f t="shared" si="13"/>
        <v>1.21</v>
      </c>
      <c r="I390" s="81" t="s">
        <v>342</v>
      </c>
      <c r="J390" s="81" t="s">
        <v>342</v>
      </c>
      <c r="K390" s="81" t="s">
        <v>342</v>
      </c>
      <c r="L390" s="81" t="s">
        <v>342</v>
      </c>
      <c r="M390" s="81" t="s">
        <v>342</v>
      </c>
      <c r="N390" s="81" t="s">
        <v>342</v>
      </c>
    </row>
    <row r="391" spans="1:14" x14ac:dyDescent="0.2">
      <c r="A391" s="78" t="s">
        <v>314</v>
      </c>
      <c r="B391" s="78" t="s">
        <v>306</v>
      </c>
      <c r="C391" s="79">
        <f t="shared" si="12"/>
        <v>0.28999999999999998</v>
      </c>
      <c r="D391" s="79">
        <v>0.3</v>
      </c>
      <c r="E391" s="79">
        <v>0.45</v>
      </c>
      <c r="F391" s="79">
        <v>0.6</v>
      </c>
      <c r="G391" s="79">
        <v>1.2</v>
      </c>
      <c r="H391" s="80">
        <f t="shared" si="13"/>
        <v>1.21</v>
      </c>
      <c r="I391" s="81" t="s">
        <v>343</v>
      </c>
      <c r="J391" s="81" t="s">
        <v>343</v>
      </c>
      <c r="K391" s="81" t="s">
        <v>343</v>
      </c>
      <c r="L391" s="81" t="s">
        <v>344</v>
      </c>
      <c r="M391" s="81" t="s">
        <v>345</v>
      </c>
      <c r="N391" s="81" t="s">
        <v>346</v>
      </c>
    </row>
    <row r="392" spans="1:14" x14ac:dyDescent="0.2">
      <c r="A392" s="78" t="s">
        <v>297</v>
      </c>
      <c r="B392" s="78" t="s">
        <v>306</v>
      </c>
      <c r="C392" s="79">
        <f t="shared" si="12"/>
        <v>0.28999999999999998</v>
      </c>
      <c r="D392" s="79">
        <v>0.3</v>
      </c>
      <c r="E392" s="79">
        <v>0.45</v>
      </c>
      <c r="F392" s="79">
        <v>0.6</v>
      </c>
      <c r="G392" s="79">
        <v>1.2</v>
      </c>
      <c r="H392" s="80">
        <f t="shared" si="13"/>
        <v>1.21</v>
      </c>
      <c r="I392" s="81" t="s">
        <v>342</v>
      </c>
      <c r="J392" s="81" t="s">
        <v>342</v>
      </c>
      <c r="K392" s="81" t="s">
        <v>342</v>
      </c>
      <c r="L392" s="81" t="s">
        <v>342</v>
      </c>
      <c r="M392" s="81" t="s">
        <v>342</v>
      </c>
      <c r="N392" s="81" t="s">
        <v>342</v>
      </c>
    </row>
    <row r="393" spans="1:14" x14ac:dyDescent="0.2">
      <c r="A393" s="78" t="s">
        <v>298</v>
      </c>
      <c r="B393" s="78" t="s">
        <v>306</v>
      </c>
      <c r="C393" s="79">
        <f t="shared" si="12"/>
        <v>0.28999999999999998</v>
      </c>
      <c r="D393" s="79">
        <v>0.3</v>
      </c>
      <c r="E393" s="79">
        <v>0.45</v>
      </c>
      <c r="F393" s="79">
        <v>0.6</v>
      </c>
      <c r="G393" s="79">
        <v>1.2</v>
      </c>
      <c r="H393" s="80">
        <f t="shared" si="13"/>
        <v>1.21</v>
      </c>
      <c r="I393" s="81" t="s">
        <v>343</v>
      </c>
      <c r="J393" s="81" t="s">
        <v>343</v>
      </c>
      <c r="K393" s="81" t="s">
        <v>343</v>
      </c>
      <c r="L393" s="81" t="s">
        <v>344</v>
      </c>
      <c r="M393" s="81" t="s">
        <v>345</v>
      </c>
      <c r="N393" s="81" t="s">
        <v>346</v>
      </c>
    </row>
    <row r="394" spans="1:14" x14ac:dyDescent="0.2">
      <c r="A394" s="78" t="s">
        <v>245</v>
      </c>
      <c r="B394" s="78" t="s">
        <v>189</v>
      </c>
      <c r="C394" s="79">
        <f t="shared" si="12"/>
        <v>0.33499999999999996</v>
      </c>
      <c r="D394" s="79">
        <v>0.34499999999999997</v>
      </c>
      <c r="E394" s="79">
        <v>0.51749999999999996</v>
      </c>
      <c r="F394" s="79">
        <v>0.69</v>
      </c>
      <c r="G394" s="79">
        <v>99.99</v>
      </c>
      <c r="H394" s="80">
        <f t="shared" si="13"/>
        <v>100</v>
      </c>
      <c r="I394" s="81" t="s">
        <v>342</v>
      </c>
      <c r="J394" s="81" t="s">
        <v>342</v>
      </c>
      <c r="K394" s="81" t="s">
        <v>342</v>
      </c>
      <c r="L394" s="81" t="s">
        <v>342</v>
      </c>
      <c r="M394" s="81" t="s">
        <v>342</v>
      </c>
      <c r="N394" s="81" t="s">
        <v>342</v>
      </c>
    </row>
    <row r="395" spans="1:14" x14ac:dyDescent="0.2">
      <c r="A395" s="78" t="s">
        <v>287</v>
      </c>
      <c r="B395" s="78" t="s">
        <v>189</v>
      </c>
      <c r="C395" s="79">
        <f t="shared" si="12"/>
        <v>0.33499999999999996</v>
      </c>
      <c r="D395" s="79">
        <v>0.34499999999999997</v>
      </c>
      <c r="E395" s="79">
        <v>0.51749999999999996</v>
      </c>
      <c r="F395" s="79">
        <v>0.69</v>
      </c>
      <c r="G395" s="79">
        <v>99.99</v>
      </c>
      <c r="H395" s="80">
        <f t="shared" si="13"/>
        <v>100</v>
      </c>
      <c r="I395" s="81" t="s">
        <v>342</v>
      </c>
      <c r="J395" s="81" t="s">
        <v>342</v>
      </c>
      <c r="K395" s="81" t="s">
        <v>342</v>
      </c>
      <c r="L395" s="81" t="s">
        <v>342</v>
      </c>
      <c r="M395" s="81" t="s">
        <v>342</v>
      </c>
      <c r="N395" s="81" t="s">
        <v>342</v>
      </c>
    </row>
    <row r="396" spans="1:14" x14ac:dyDescent="0.2">
      <c r="A396" s="78" t="s">
        <v>237</v>
      </c>
      <c r="B396" s="78" t="s">
        <v>306</v>
      </c>
      <c r="C396" s="79">
        <f t="shared" si="12"/>
        <v>0.36499999999999999</v>
      </c>
      <c r="D396" s="79">
        <v>0.375</v>
      </c>
      <c r="E396" s="79">
        <v>0.5625</v>
      </c>
      <c r="F396" s="79">
        <v>0.75</v>
      </c>
      <c r="G396" s="79">
        <v>1.5</v>
      </c>
      <c r="H396" s="80">
        <f t="shared" si="13"/>
        <v>1.51</v>
      </c>
      <c r="I396" s="81" t="s">
        <v>343</v>
      </c>
      <c r="J396" s="81" t="s">
        <v>343</v>
      </c>
      <c r="K396" s="81" t="s">
        <v>343</v>
      </c>
      <c r="L396" s="81" t="s">
        <v>344</v>
      </c>
      <c r="M396" s="81" t="s">
        <v>345</v>
      </c>
      <c r="N396" s="81" t="s">
        <v>346</v>
      </c>
    </row>
    <row r="397" spans="1:14" x14ac:dyDescent="0.2">
      <c r="A397" s="78" t="s">
        <v>239</v>
      </c>
      <c r="B397" s="78" t="s">
        <v>306</v>
      </c>
      <c r="C397" s="79">
        <f t="shared" si="12"/>
        <v>0.36499999999999999</v>
      </c>
      <c r="D397" s="79">
        <v>0.375</v>
      </c>
      <c r="E397" s="79">
        <v>0.5625</v>
      </c>
      <c r="F397" s="79">
        <v>0.75</v>
      </c>
      <c r="G397" s="79">
        <v>1.5</v>
      </c>
      <c r="H397" s="80">
        <f t="shared" si="13"/>
        <v>1.51</v>
      </c>
      <c r="I397" s="81" t="s">
        <v>347</v>
      </c>
      <c r="J397" s="81" t="s">
        <v>347</v>
      </c>
      <c r="K397" s="81" t="s">
        <v>347</v>
      </c>
      <c r="L397" s="81" t="s">
        <v>348</v>
      </c>
      <c r="M397" s="81" t="s">
        <v>349</v>
      </c>
      <c r="N397" s="81" t="s">
        <v>346</v>
      </c>
    </row>
    <row r="398" spans="1:14" x14ac:dyDescent="0.2">
      <c r="A398" s="78" t="s">
        <v>250</v>
      </c>
      <c r="B398" s="78" t="s">
        <v>306</v>
      </c>
      <c r="C398" s="79">
        <f t="shared" si="12"/>
        <v>0.36499999999999999</v>
      </c>
      <c r="D398" s="79">
        <v>0.375</v>
      </c>
      <c r="E398" s="79">
        <v>0.5625</v>
      </c>
      <c r="F398" s="79">
        <v>0.75</v>
      </c>
      <c r="G398" s="79">
        <v>1.5</v>
      </c>
      <c r="H398" s="80">
        <f t="shared" si="13"/>
        <v>1.51</v>
      </c>
      <c r="I398" s="81" t="s">
        <v>343</v>
      </c>
      <c r="J398" s="81" t="s">
        <v>343</v>
      </c>
      <c r="K398" s="81" t="s">
        <v>343</v>
      </c>
      <c r="L398" s="81" t="s">
        <v>344</v>
      </c>
      <c r="M398" s="81" t="s">
        <v>345</v>
      </c>
      <c r="N398" s="81" t="s">
        <v>346</v>
      </c>
    </row>
    <row r="399" spans="1:14" x14ac:dyDescent="0.2">
      <c r="A399" s="78" t="s">
        <v>251</v>
      </c>
      <c r="B399" s="78" t="s">
        <v>306</v>
      </c>
      <c r="C399" s="79">
        <f t="shared" si="12"/>
        <v>0.36499999999999999</v>
      </c>
      <c r="D399" s="79">
        <v>0.375</v>
      </c>
      <c r="E399" s="79">
        <v>0.5625</v>
      </c>
      <c r="F399" s="79">
        <v>0.75</v>
      </c>
      <c r="G399" s="79">
        <v>1.5</v>
      </c>
      <c r="H399" s="80">
        <f t="shared" si="13"/>
        <v>1.51</v>
      </c>
      <c r="I399" s="81" t="s">
        <v>343</v>
      </c>
      <c r="J399" s="81" t="s">
        <v>343</v>
      </c>
      <c r="K399" s="81" t="s">
        <v>343</v>
      </c>
      <c r="L399" s="81" t="s">
        <v>344</v>
      </c>
      <c r="M399" s="81" t="s">
        <v>345</v>
      </c>
      <c r="N399" s="81" t="s">
        <v>346</v>
      </c>
    </row>
    <row r="400" spans="1:14" x14ac:dyDescent="0.2">
      <c r="A400" s="78" t="s">
        <v>267</v>
      </c>
      <c r="B400" s="78" t="s">
        <v>306</v>
      </c>
      <c r="C400" s="79">
        <f t="shared" si="12"/>
        <v>0.36499999999999999</v>
      </c>
      <c r="D400" s="79">
        <v>0.375</v>
      </c>
      <c r="E400" s="79">
        <v>0.5625</v>
      </c>
      <c r="F400" s="79">
        <v>0.75</v>
      </c>
      <c r="G400" s="79">
        <v>1.5</v>
      </c>
      <c r="H400" s="80">
        <f t="shared" si="13"/>
        <v>1.51</v>
      </c>
      <c r="I400" s="81" t="s">
        <v>343</v>
      </c>
      <c r="J400" s="81" t="s">
        <v>343</v>
      </c>
      <c r="K400" s="81" t="s">
        <v>343</v>
      </c>
      <c r="L400" s="81" t="s">
        <v>344</v>
      </c>
      <c r="M400" s="81" t="s">
        <v>345</v>
      </c>
      <c r="N400" s="81" t="s">
        <v>346</v>
      </c>
    </row>
    <row r="401" spans="1:14" x14ac:dyDescent="0.2">
      <c r="A401" s="78" t="s">
        <v>268</v>
      </c>
      <c r="B401" s="78" t="s">
        <v>306</v>
      </c>
      <c r="C401" s="79">
        <f t="shared" si="12"/>
        <v>0.36499999999999999</v>
      </c>
      <c r="D401" s="79">
        <v>0.375</v>
      </c>
      <c r="E401" s="79">
        <v>0.5625</v>
      </c>
      <c r="F401" s="79">
        <v>0.75</v>
      </c>
      <c r="G401" s="79">
        <v>1.5</v>
      </c>
      <c r="H401" s="80">
        <f t="shared" si="13"/>
        <v>1.51</v>
      </c>
      <c r="I401" s="81" t="s">
        <v>347</v>
      </c>
      <c r="J401" s="81" t="s">
        <v>347</v>
      </c>
      <c r="K401" s="81" t="s">
        <v>347</v>
      </c>
      <c r="L401" s="81" t="s">
        <v>348</v>
      </c>
      <c r="M401" s="81" t="s">
        <v>349</v>
      </c>
      <c r="N401" s="81" t="s">
        <v>346</v>
      </c>
    </row>
    <row r="402" spans="1:14" x14ac:dyDescent="0.2">
      <c r="A402" s="78" t="s">
        <v>275</v>
      </c>
      <c r="B402" s="78" t="s">
        <v>306</v>
      </c>
      <c r="C402" s="79">
        <f t="shared" si="12"/>
        <v>0.36499999999999999</v>
      </c>
      <c r="D402" s="79">
        <v>0.375</v>
      </c>
      <c r="E402" s="79">
        <v>0.5625</v>
      </c>
      <c r="F402" s="79">
        <v>0.75</v>
      </c>
      <c r="G402" s="79">
        <v>1.2</v>
      </c>
      <c r="H402" s="80">
        <f t="shared" si="13"/>
        <v>1.21</v>
      </c>
      <c r="I402" s="81" t="s">
        <v>343</v>
      </c>
      <c r="J402" s="81" t="s">
        <v>343</v>
      </c>
      <c r="K402" s="81" t="s">
        <v>343</v>
      </c>
      <c r="L402" s="81" t="s">
        <v>344</v>
      </c>
      <c r="M402" s="81" t="s">
        <v>345</v>
      </c>
      <c r="N402" s="81" t="s">
        <v>346</v>
      </c>
    </row>
    <row r="403" spans="1:14" x14ac:dyDescent="0.2">
      <c r="A403" s="78" t="s">
        <v>276</v>
      </c>
      <c r="B403" s="78" t="s">
        <v>306</v>
      </c>
      <c r="C403" s="79">
        <f t="shared" si="12"/>
        <v>0.36499999999999999</v>
      </c>
      <c r="D403" s="79">
        <v>0.375</v>
      </c>
      <c r="E403" s="79">
        <v>0.5625</v>
      </c>
      <c r="F403" s="79">
        <v>0.75</v>
      </c>
      <c r="G403" s="79">
        <v>1.2</v>
      </c>
      <c r="H403" s="80">
        <f t="shared" si="13"/>
        <v>1.21</v>
      </c>
      <c r="I403" s="81" t="s">
        <v>347</v>
      </c>
      <c r="J403" s="81" t="s">
        <v>347</v>
      </c>
      <c r="K403" s="81" t="s">
        <v>347</v>
      </c>
      <c r="L403" s="81" t="s">
        <v>348</v>
      </c>
      <c r="M403" s="81" t="s">
        <v>349</v>
      </c>
      <c r="N403" s="81" t="s">
        <v>346</v>
      </c>
    </row>
    <row r="404" spans="1:14" x14ac:dyDescent="0.2">
      <c r="A404" s="78" t="s">
        <v>283</v>
      </c>
      <c r="B404" s="78" t="s">
        <v>306</v>
      </c>
      <c r="C404" s="79">
        <f t="shared" si="12"/>
        <v>0.36499999999999999</v>
      </c>
      <c r="D404" s="79">
        <v>0.375</v>
      </c>
      <c r="E404" s="79">
        <v>0.5625</v>
      </c>
      <c r="F404" s="79">
        <v>0.75</v>
      </c>
      <c r="G404" s="79">
        <v>1.5</v>
      </c>
      <c r="H404" s="80">
        <f t="shared" si="13"/>
        <v>1.51</v>
      </c>
      <c r="I404" s="81" t="s">
        <v>343</v>
      </c>
      <c r="J404" s="81" t="s">
        <v>343</v>
      </c>
      <c r="K404" s="81" t="s">
        <v>343</v>
      </c>
      <c r="L404" s="81" t="s">
        <v>344</v>
      </c>
      <c r="M404" s="81" t="s">
        <v>345</v>
      </c>
      <c r="N404" s="81" t="s">
        <v>346</v>
      </c>
    </row>
    <row r="405" spans="1:14" x14ac:dyDescent="0.2">
      <c r="A405" s="78" t="s">
        <v>284</v>
      </c>
      <c r="B405" s="78" t="s">
        <v>306</v>
      </c>
      <c r="C405" s="79">
        <f t="shared" si="12"/>
        <v>0.36499999999999999</v>
      </c>
      <c r="D405" s="79">
        <v>0.375</v>
      </c>
      <c r="E405" s="79">
        <v>0.5625</v>
      </c>
      <c r="F405" s="79">
        <v>0.75</v>
      </c>
      <c r="G405" s="79">
        <v>1.5</v>
      </c>
      <c r="H405" s="80">
        <f t="shared" si="13"/>
        <v>1.51</v>
      </c>
      <c r="I405" s="81" t="s">
        <v>347</v>
      </c>
      <c r="J405" s="81" t="s">
        <v>347</v>
      </c>
      <c r="K405" s="81" t="s">
        <v>347</v>
      </c>
      <c r="L405" s="81" t="s">
        <v>348</v>
      </c>
      <c r="M405" s="81" t="s">
        <v>349</v>
      </c>
      <c r="N405" s="81" t="s">
        <v>346</v>
      </c>
    </row>
    <row r="406" spans="1:14" x14ac:dyDescent="0.2">
      <c r="A406" s="78" t="s">
        <v>289</v>
      </c>
      <c r="B406" s="78" t="s">
        <v>306</v>
      </c>
      <c r="C406" s="79">
        <f t="shared" si="12"/>
        <v>0.36499999999999999</v>
      </c>
      <c r="D406" s="79">
        <v>0.375</v>
      </c>
      <c r="E406" s="79">
        <v>0.5625</v>
      </c>
      <c r="F406" s="79">
        <v>0.6</v>
      </c>
      <c r="G406" s="79">
        <v>1.2</v>
      </c>
      <c r="H406" s="80">
        <f t="shared" si="13"/>
        <v>1.21</v>
      </c>
      <c r="I406" s="81" t="s">
        <v>342</v>
      </c>
      <c r="J406" s="81" t="s">
        <v>342</v>
      </c>
      <c r="K406" s="81" t="s">
        <v>342</v>
      </c>
      <c r="L406" s="81" t="s">
        <v>342</v>
      </c>
      <c r="M406" s="81" t="s">
        <v>342</v>
      </c>
      <c r="N406" s="81" t="s">
        <v>342</v>
      </c>
    </row>
    <row r="407" spans="1:14" x14ac:dyDescent="0.2">
      <c r="A407" s="78" t="s">
        <v>290</v>
      </c>
      <c r="B407" s="78" t="s">
        <v>306</v>
      </c>
      <c r="C407" s="79">
        <f t="shared" si="12"/>
        <v>0.36499999999999999</v>
      </c>
      <c r="D407" s="79">
        <v>0.375</v>
      </c>
      <c r="E407" s="79">
        <v>0.5625</v>
      </c>
      <c r="F407" s="79">
        <v>0.6</v>
      </c>
      <c r="G407" s="79">
        <v>1.2</v>
      </c>
      <c r="H407" s="80">
        <f t="shared" si="13"/>
        <v>1.21</v>
      </c>
      <c r="I407" s="81" t="s">
        <v>343</v>
      </c>
      <c r="J407" s="81" t="s">
        <v>343</v>
      </c>
      <c r="K407" s="81" t="s">
        <v>343</v>
      </c>
      <c r="L407" s="81" t="s">
        <v>344</v>
      </c>
      <c r="M407" s="81" t="s">
        <v>345</v>
      </c>
      <c r="N407" s="81" t="s">
        <v>346</v>
      </c>
    </row>
    <row r="408" spans="1:14" x14ac:dyDescent="0.2">
      <c r="A408" s="78" t="s">
        <v>291</v>
      </c>
      <c r="B408" s="78" t="s">
        <v>306</v>
      </c>
      <c r="C408" s="79">
        <f t="shared" si="12"/>
        <v>0.36499999999999999</v>
      </c>
      <c r="D408" s="79">
        <v>0.375</v>
      </c>
      <c r="E408" s="79">
        <v>0.5625</v>
      </c>
      <c r="F408" s="79">
        <v>0.75</v>
      </c>
      <c r="G408" s="79">
        <v>1.5</v>
      </c>
      <c r="H408" s="80">
        <f t="shared" si="13"/>
        <v>1.51</v>
      </c>
      <c r="I408" s="81" t="s">
        <v>343</v>
      </c>
      <c r="J408" s="81" t="s">
        <v>343</v>
      </c>
      <c r="K408" s="81" t="s">
        <v>343</v>
      </c>
      <c r="L408" s="81" t="s">
        <v>344</v>
      </c>
      <c r="M408" s="81" t="s">
        <v>345</v>
      </c>
      <c r="N408" s="81" t="s">
        <v>346</v>
      </c>
    </row>
    <row r="409" spans="1:14" x14ac:dyDescent="0.2">
      <c r="A409" s="78" t="s">
        <v>292</v>
      </c>
      <c r="B409" s="78" t="s">
        <v>306</v>
      </c>
      <c r="C409" s="79">
        <f t="shared" si="12"/>
        <v>0.36499999999999999</v>
      </c>
      <c r="D409" s="79">
        <v>0.375</v>
      </c>
      <c r="E409" s="79">
        <v>0.5625</v>
      </c>
      <c r="F409" s="79">
        <v>0.75</v>
      </c>
      <c r="G409" s="79">
        <v>1.5</v>
      </c>
      <c r="H409" s="80">
        <f t="shared" si="13"/>
        <v>1.51</v>
      </c>
      <c r="I409" s="81" t="s">
        <v>347</v>
      </c>
      <c r="J409" s="81" t="s">
        <v>347</v>
      </c>
      <c r="K409" s="81" t="s">
        <v>347</v>
      </c>
      <c r="L409" s="81" t="s">
        <v>348</v>
      </c>
      <c r="M409" s="81" t="s">
        <v>349</v>
      </c>
      <c r="N409" s="81" t="s">
        <v>346</v>
      </c>
    </row>
    <row r="410" spans="1:14" x14ac:dyDescent="0.2">
      <c r="A410" s="78" t="s">
        <v>293</v>
      </c>
      <c r="B410" s="78" t="s">
        <v>306</v>
      </c>
      <c r="C410" s="79">
        <f t="shared" si="12"/>
        <v>0.36499999999999999</v>
      </c>
      <c r="D410" s="79">
        <v>0.375</v>
      </c>
      <c r="E410" s="79">
        <v>0.5625</v>
      </c>
      <c r="F410" s="79">
        <v>1.2</v>
      </c>
      <c r="G410" s="79">
        <v>3</v>
      </c>
      <c r="H410" s="80">
        <f t="shared" si="13"/>
        <v>3.01</v>
      </c>
      <c r="I410" s="81" t="s">
        <v>347</v>
      </c>
      <c r="J410" s="81" t="s">
        <v>347</v>
      </c>
      <c r="K410" s="81" t="s">
        <v>347</v>
      </c>
      <c r="L410" s="81" t="s">
        <v>348</v>
      </c>
      <c r="M410" s="81" t="s">
        <v>349</v>
      </c>
      <c r="N410" s="81" t="s">
        <v>346</v>
      </c>
    </row>
    <row r="411" spans="1:14" x14ac:dyDescent="0.2">
      <c r="A411" s="78" t="s">
        <v>294</v>
      </c>
      <c r="B411" s="78" t="s">
        <v>306</v>
      </c>
      <c r="C411" s="79">
        <f t="shared" si="12"/>
        <v>0.36499999999999999</v>
      </c>
      <c r="D411" s="79">
        <v>0.375</v>
      </c>
      <c r="E411" s="79">
        <v>0.5625</v>
      </c>
      <c r="F411" s="79">
        <v>1.4</v>
      </c>
      <c r="G411" s="79">
        <v>3.5</v>
      </c>
      <c r="H411" s="80">
        <f t="shared" si="13"/>
        <v>3.51</v>
      </c>
      <c r="I411" s="81" t="s">
        <v>342</v>
      </c>
      <c r="J411" s="81" t="s">
        <v>342</v>
      </c>
      <c r="K411" s="81" t="s">
        <v>342</v>
      </c>
      <c r="L411" s="81" t="s">
        <v>342</v>
      </c>
      <c r="M411" s="81" t="s">
        <v>342</v>
      </c>
      <c r="N411" s="81" t="s">
        <v>342</v>
      </c>
    </row>
    <row r="412" spans="1:14" x14ac:dyDescent="0.2">
      <c r="A412" s="78" t="s">
        <v>295</v>
      </c>
      <c r="B412" s="78" t="s">
        <v>306</v>
      </c>
      <c r="C412" s="79">
        <f t="shared" si="12"/>
        <v>0.36499999999999999</v>
      </c>
      <c r="D412" s="79">
        <v>0.375</v>
      </c>
      <c r="E412" s="79">
        <v>0.5625</v>
      </c>
      <c r="F412" s="79">
        <v>1.41</v>
      </c>
      <c r="G412" s="79">
        <v>3.5</v>
      </c>
      <c r="H412" s="80">
        <f t="shared" si="13"/>
        <v>3.51</v>
      </c>
      <c r="I412" s="81" t="s">
        <v>342</v>
      </c>
      <c r="J412" s="81" t="s">
        <v>342</v>
      </c>
      <c r="K412" s="81" t="s">
        <v>342</v>
      </c>
      <c r="L412" s="81" t="s">
        <v>342</v>
      </c>
      <c r="M412" s="81" t="s">
        <v>342</v>
      </c>
      <c r="N412" s="81" t="s">
        <v>342</v>
      </c>
    </row>
    <row r="413" spans="1:14" x14ac:dyDescent="0.2">
      <c r="A413" s="78" t="s">
        <v>296</v>
      </c>
      <c r="B413" s="78" t="s">
        <v>306</v>
      </c>
      <c r="C413" s="79">
        <f t="shared" si="12"/>
        <v>0.36499999999999999</v>
      </c>
      <c r="D413" s="79">
        <v>0.375</v>
      </c>
      <c r="E413" s="79">
        <v>0.5625</v>
      </c>
      <c r="F413" s="79">
        <v>1.41</v>
      </c>
      <c r="G413" s="79">
        <v>3.5</v>
      </c>
      <c r="H413" s="80">
        <f t="shared" si="13"/>
        <v>3.51</v>
      </c>
      <c r="I413" s="81" t="s">
        <v>342</v>
      </c>
      <c r="J413" s="81" t="s">
        <v>342</v>
      </c>
      <c r="K413" s="81" t="s">
        <v>342</v>
      </c>
      <c r="L413" s="81" t="s">
        <v>342</v>
      </c>
      <c r="M413" s="81" t="s">
        <v>342</v>
      </c>
      <c r="N413" s="81" t="s">
        <v>342</v>
      </c>
    </row>
    <row r="414" spans="1:14" x14ac:dyDescent="0.2">
      <c r="A414" s="78" t="s">
        <v>300</v>
      </c>
      <c r="B414" s="78" t="s">
        <v>306</v>
      </c>
      <c r="C414" s="79">
        <f t="shared" si="12"/>
        <v>0.36499999999999999</v>
      </c>
      <c r="D414" s="79">
        <v>0.375</v>
      </c>
      <c r="E414" s="79">
        <v>0.5625</v>
      </c>
      <c r="F414" s="79">
        <v>0.75</v>
      </c>
      <c r="G414" s="79">
        <v>1.5</v>
      </c>
      <c r="H414" s="80">
        <f t="shared" si="13"/>
        <v>1.51</v>
      </c>
      <c r="I414" s="81" t="s">
        <v>347</v>
      </c>
      <c r="J414" s="81" t="s">
        <v>347</v>
      </c>
      <c r="K414" s="81" t="s">
        <v>347</v>
      </c>
      <c r="L414" s="81" t="s">
        <v>348</v>
      </c>
      <c r="M414" s="81" t="s">
        <v>349</v>
      </c>
      <c r="N414" s="81" t="s">
        <v>346</v>
      </c>
    </row>
    <row r="415" spans="1:14" x14ac:dyDescent="0.2">
      <c r="A415" s="78" t="s">
        <v>315</v>
      </c>
      <c r="B415" s="78" t="s">
        <v>306</v>
      </c>
      <c r="C415" s="79">
        <f t="shared" si="12"/>
        <v>0.36499999999999999</v>
      </c>
      <c r="D415" s="79">
        <v>0.375</v>
      </c>
      <c r="E415" s="79">
        <v>0.5625</v>
      </c>
      <c r="F415" s="79">
        <v>0.75</v>
      </c>
      <c r="G415" s="79">
        <v>1.5</v>
      </c>
      <c r="H415" s="80">
        <f t="shared" si="13"/>
        <v>1.51</v>
      </c>
      <c r="I415" s="81" t="s">
        <v>343</v>
      </c>
      <c r="J415" s="81" t="s">
        <v>343</v>
      </c>
      <c r="K415" s="81" t="s">
        <v>343</v>
      </c>
      <c r="L415" s="81" t="s">
        <v>344</v>
      </c>
      <c r="M415" s="81" t="s">
        <v>345</v>
      </c>
      <c r="N415" s="81" t="s">
        <v>346</v>
      </c>
    </row>
    <row r="416" spans="1:14" x14ac:dyDescent="0.2">
      <c r="A416" s="78" t="s">
        <v>316</v>
      </c>
      <c r="B416" s="78" t="s">
        <v>306</v>
      </c>
      <c r="C416" s="79">
        <f t="shared" si="12"/>
        <v>0.36499999999999999</v>
      </c>
      <c r="D416" s="79">
        <v>0.375</v>
      </c>
      <c r="E416" s="79">
        <v>0.5625</v>
      </c>
      <c r="F416" s="79">
        <v>0.75</v>
      </c>
      <c r="G416" s="79">
        <v>1.5</v>
      </c>
      <c r="H416" s="80">
        <f t="shared" si="13"/>
        <v>1.51</v>
      </c>
      <c r="I416" s="81" t="s">
        <v>347</v>
      </c>
      <c r="J416" s="81" t="s">
        <v>347</v>
      </c>
      <c r="K416" s="81" t="s">
        <v>347</v>
      </c>
      <c r="L416" s="81" t="s">
        <v>348</v>
      </c>
      <c r="M416" s="81" t="s">
        <v>349</v>
      </c>
      <c r="N416" s="81" t="s">
        <v>346</v>
      </c>
    </row>
    <row r="417" spans="1:14" x14ac:dyDescent="0.2">
      <c r="A417" s="78" t="s">
        <v>300</v>
      </c>
      <c r="B417" s="78" t="s">
        <v>306</v>
      </c>
      <c r="C417" s="79">
        <f t="shared" si="12"/>
        <v>0.36499999999999999</v>
      </c>
      <c r="D417" s="79">
        <v>0.375</v>
      </c>
      <c r="E417" s="79">
        <v>0.5625</v>
      </c>
      <c r="F417" s="79">
        <v>0.75</v>
      </c>
      <c r="G417" s="79">
        <v>1.5</v>
      </c>
      <c r="H417" s="80">
        <f t="shared" si="13"/>
        <v>1.51</v>
      </c>
      <c r="I417" s="81" t="s">
        <v>347</v>
      </c>
      <c r="J417" s="81" t="s">
        <v>347</v>
      </c>
      <c r="K417" s="81" t="s">
        <v>347</v>
      </c>
      <c r="L417" s="81" t="s">
        <v>348</v>
      </c>
      <c r="M417" s="81" t="s">
        <v>349</v>
      </c>
      <c r="N417" s="81" t="s">
        <v>346</v>
      </c>
    </row>
    <row r="418" spans="1:14" x14ac:dyDescent="0.2">
      <c r="A418" s="78" t="s">
        <v>241</v>
      </c>
      <c r="B418" s="78" t="s">
        <v>189</v>
      </c>
      <c r="C418" s="79">
        <f t="shared" si="12"/>
        <v>0.38500000000000001</v>
      </c>
      <c r="D418" s="79">
        <v>0.39500000000000002</v>
      </c>
      <c r="E418" s="79">
        <v>0.59250000000000003</v>
      </c>
      <c r="F418" s="79">
        <v>0.79</v>
      </c>
      <c r="G418" s="79">
        <v>2</v>
      </c>
      <c r="H418" s="80">
        <f t="shared" si="13"/>
        <v>2.0099999999999998</v>
      </c>
      <c r="I418" s="81" t="s">
        <v>364</v>
      </c>
      <c r="J418" s="81" t="s">
        <v>365</v>
      </c>
      <c r="K418" s="81" t="s">
        <v>366</v>
      </c>
      <c r="L418" s="81" t="s">
        <v>357</v>
      </c>
      <c r="M418" s="81" t="s">
        <v>367</v>
      </c>
      <c r="N418" s="81" t="s">
        <v>367</v>
      </c>
    </row>
    <row r="419" spans="1:14" x14ac:dyDescent="0.2">
      <c r="A419" s="78" t="s">
        <v>243</v>
      </c>
      <c r="B419" s="78" t="s">
        <v>189</v>
      </c>
      <c r="C419" s="79">
        <f t="shared" si="12"/>
        <v>0.38500000000000001</v>
      </c>
      <c r="D419" s="79">
        <v>0.39500000000000002</v>
      </c>
      <c r="E419" s="79">
        <v>0.59250000000000003</v>
      </c>
      <c r="F419" s="79">
        <v>0.79</v>
      </c>
      <c r="G419" s="79">
        <v>2</v>
      </c>
      <c r="H419" s="80">
        <f t="shared" si="13"/>
        <v>2.0099999999999998</v>
      </c>
      <c r="I419" s="81" t="s">
        <v>342</v>
      </c>
      <c r="J419" s="81" t="s">
        <v>342</v>
      </c>
      <c r="K419" s="81" t="s">
        <v>342</v>
      </c>
      <c r="L419" s="81" t="s">
        <v>342</v>
      </c>
      <c r="M419" s="81" t="s">
        <v>342</v>
      </c>
      <c r="N419" s="81" t="s">
        <v>342</v>
      </c>
    </row>
    <row r="420" spans="1:14" x14ac:dyDescent="0.2">
      <c r="A420" s="78" t="s">
        <v>250</v>
      </c>
      <c r="B420" s="78" t="s">
        <v>189</v>
      </c>
      <c r="C420" s="79">
        <f t="shared" si="12"/>
        <v>0.38500000000000001</v>
      </c>
      <c r="D420" s="79">
        <v>0.39500000000000002</v>
      </c>
      <c r="E420" s="79">
        <v>0.59250000000000003</v>
      </c>
      <c r="F420" s="79">
        <v>0.79</v>
      </c>
      <c r="G420" s="79">
        <v>2</v>
      </c>
      <c r="H420" s="80">
        <f t="shared" si="13"/>
        <v>2.0099999999999998</v>
      </c>
      <c r="I420" s="81" t="s">
        <v>364</v>
      </c>
      <c r="J420" s="81" t="s">
        <v>365</v>
      </c>
      <c r="K420" s="81" t="s">
        <v>366</v>
      </c>
      <c r="L420" s="81" t="s">
        <v>357</v>
      </c>
      <c r="M420" s="81" t="s">
        <v>367</v>
      </c>
      <c r="N420" s="81" t="s">
        <v>367</v>
      </c>
    </row>
    <row r="421" spans="1:14" x14ac:dyDescent="0.2">
      <c r="A421" s="78" t="s">
        <v>269</v>
      </c>
      <c r="B421" s="78" t="s">
        <v>189</v>
      </c>
      <c r="C421" s="79">
        <f t="shared" si="12"/>
        <v>0.38500000000000001</v>
      </c>
      <c r="D421" s="79">
        <v>0.39500000000000002</v>
      </c>
      <c r="E421" s="79">
        <v>0.59250000000000003</v>
      </c>
      <c r="F421" s="79">
        <v>0.79</v>
      </c>
      <c r="G421" s="79">
        <v>2</v>
      </c>
      <c r="H421" s="80">
        <f t="shared" si="13"/>
        <v>2.0099999999999998</v>
      </c>
      <c r="I421" s="81" t="s">
        <v>364</v>
      </c>
      <c r="J421" s="81" t="s">
        <v>365</v>
      </c>
      <c r="K421" s="81" t="s">
        <v>366</v>
      </c>
      <c r="L421" s="81" t="s">
        <v>357</v>
      </c>
      <c r="M421" s="81" t="s">
        <v>367</v>
      </c>
      <c r="N421" s="81" t="s">
        <v>367</v>
      </c>
    </row>
    <row r="422" spans="1:14" x14ac:dyDescent="0.2">
      <c r="A422" s="78" t="s">
        <v>270</v>
      </c>
      <c r="B422" s="78" t="s">
        <v>189</v>
      </c>
      <c r="C422" s="79">
        <f t="shared" si="12"/>
        <v>0.38500000000000001</v>
      </c>
      <c r="D422" s="79">
        <v>0.39500000000000002</v>
      </c>
      <c r="E422" s="79">
        <v>0.59250000000000003</v>
      </c>
      <c r="F422" s="79">
        <v>0.79</v>
      </c>
      <c r="G422" s="79">
        <v>2</v>
      </c>
      <c r="H422" s="80">
        <f t="shared" si="13"/>
        <v>2.0099999999999998</v>
      </c>
      <c r="I422" s="81" t="s">
        <v>342</v>
      </c>
      <c r="J422" s="81" t="s">
        <v>342</v>
      </c>
      <c r="K422" s="81" t="s">
        <v>342</v>
      </c>
      <c r="L422" s="81" t="s">
        <v>342</v>
      </c>
      <c r="M422" s="81" t="s">
        <v>342</v>
      </c>
      <c r="N422" s="81" t="s">
        <v>342</v>
      </c>
    </row>
    <row r="423" spans="1:14" x14ac:dyDescent="0.2">
      <c r="A423" s="78" t="s">
        <v>285</v>
      </c>
      <c r="B423" s="78" t="s">
        <v>189</v>
      </c>
      <c r="C423" s="79">
        <f t="shared" si="12"/>
        <v>0.38500000000000001</v>
      </c>
      <c r="D423" s="79">
        <v>0.39500000000000002</v>
      </c>
      <c r="E423" s="79">
        <v>0.59250000000000003</v>
      </c>
      <c r="F423" s="79">
        <v>0.79</v>
      </c>
      <c r="G423" s="79">
        <v>2</v>
      </c>
      <c r="H423" s="80">
        <f t="shared" si="13"/>
        <v>2.0099999999999998</v>
      </c>
      <c r="I423" s="81" t="s">
        <v>364</v>
      </c>
      <c r="J423" s="81" t="s">
        <v>365</v>
      </c>
      <c r="K423" s="81" t="s">
        <v>366</v>
      </c>
      <c r="L423" s="81" t="s">
        <v>357</v>
      </c>
      <c r="M423" s="81" t="s">
        <v>367</v>
      </c>
      <c r="N423" s="81" t="s">
        <v>367</v>
      </c>
    </row>
    <row r="424" spans="1:14" x14ac:dyDescent="0.2">
      <c r="A424" s="78" t="s">
        <v>286</v>
      </c>
      <c r="B424" s="78" t="s">
        <v>189</v>
      </c>
      <c r="C424" s="79">
        <f t="shared" si="12"/>
        <v>0.38500000000000001</v>
      </c>
      <c r="D424" s="79">
        <v>0.39500000000000002</v>
      </c>
      <c r="E424" s="79">
        <v>0.59250000000000003</v>
      </c>
      <c r="F424" s="79">
        <v>0.79</v>
      </c>
      <c r="G424" s="79">
        <v>2</v>
      </c>
      <c r="H424" s="80">
        <f t="shared" si="13"/>
        <v>2.0099999999999998</v>
      </c>
      <c r="I424" s="81" t="s">
        <v>342</v>
      </c>
      <c r="J424" s="81" t="s">
        <v>342</v>
      </c>
      <c r="K424" s="81" t="s">
        <v>342</v>
      </c>
      <c r="L424" s="81" t="s">
        <v>342</v>
      </c>
      <c r="M424" s="81" t="s">
        <v>342</v>
      </c>
      <c r="N424" s="81" t="s">
        <v>342</v>
      </c>
    </row>
    <row r="425" spans="1:14" x14ac:dyDescent="0.2">
      <c r="A425" s="78" t="s">
        <v>292</v>
      </c>
      <c r="B425" s="78" t="s">
        <v>189</v>
      </c>
      <c r="C425" s="79">
        <f t="shared" si="12"/>
        <v>0.38500000000000001</v>
      </c>
      <c r="D425" s="79">
        <v>0.39500000000000002</v>
      </c>
      <c r="E425" s="79">
        <v>0.59250000000000003</v>
      </c>
      <c r="F425" s="79">
        <v>0.79</v>
      </c>
      <c r="G425" s="79">
        <v>2</v>
      </c>
      <c r="H425" s="80">
        <f t="shared" si="13"/>
        <v>2.0099999999999998</v>
      </c>
      <c r="I425" s="81" t="s">
        <v>364</v>
      </c>
      <c r="J425" s="81" t="s">
        <v>365</v>
      </c>
      <c r="K425" s="81" t="s">
        <v>366</v>
      </c>
      <c r="L425" s="81" t="s">
        <v>357</v>
      </c>
      <c r="M425" s="81" t="s">
        <v>367</v>
      </c>
      <c r="N425" s="81" t="s">
        <v>367</v>
      </c>
    </row>
    <row r="426" spans="1:14" x14ac:dyDescent="0.2">
      <c r="A426" s="78" t="s">
        <v>300</v>
      </c>
      <c r="B426" s="78" t="s">
        <v>189</v>
      </c>
      <c r="C426" s="79">
        <f t="shared" si="12"/>
        <v>0.38500000000000001</v>
      </c>
      <c r="D426" s="79">
        <v>0.39500000000000002</v>
      </c>
      <c r="E426" s="79">
        <v>0.59250000000000003</v>
      </c>
      <c r="F426" s="79">
        <v>0.79</v>
      </c>
      <c r="G426" s="79">
        <v>2</v>
      </c>
      <c r="H426" s="80">
        <f t="shared" si="13"/>
        <v>2.0099999999999998</v>
      </c>
      <c r="I426" s="81" t="s">
        <v>364</v>
      </c>
      <c r="J426" s="81" t="s">
        <v>365</v>
      </c>
      <c r="K426" s="81" t="s">
        <v>366</v>
      </c>
      <c r="L426" s="81" t="s">
        <v>357</v>
      </c>
      <c r="M426" s="81" t="s">
        <v>367</v>
      </c>
      <c r="N426" s="81" t="s">
        <v>367</v>
      </c>
    </row>
    <row r="427" spans="1:14" x14ac:dyDescent="0.2">
      <c r="A427" s="78" t="s">
        <v>300</v>
      </c>
      <c r="B427" s="78" t="s">
        <v>189</v>
      </c>
      <c r="C427" s="79">
        <f t="shared" si="12"/>
        <v>0.38500000000000001</v>
      </c>
      <c r="D427" s="79">
        <v>0.39500000000000002</v>
      </c>
      <c r="E427" s="79">
        <v>0.59250000000000003</v>
      </c>
      <c r="F427" s="79">
        <v>0.79</v>
      </c>
      <c r="G427" s="79">
        <v>2</v>
      </c>
      <c r="H427" s="80">
        <f t="shared" si="13"/>
        <v>2.0099999999999998</v>
      </c>
      <c r="I427" s="81" t="s">
        <v>364</v>
      </c>
      <c r="J427" s="81" t="s">
        <v>365</v>
      </c>
      <c r="K427" s="81" t="s">
        <v>366</v>
      </c>
      <c r="L427" s="81" t="s">
        <v>357</v>
      </c>
      <c r="M427" s="81" t="s">
        <v>367</v>
      </c>
      <c r="N427" s="81" t="s">
        <v>367</v>
      </c>
    </row>
    <row r="428" spans="1:14" x14ac:dyDescent="0.2">
      <c r="A428" s="78" t="s">
        <v>260</v>
      </c>
      <c r="B428" s="78" t="s">
        <v>189</v>
      </c>
      <c r="C428" s="79">
        <f t="shared" si="12"/>
        <v>0.435</v>
      </c>
      <c r="D428" s="79">
        <v>0.44500000000000001</v>
      </c>
      <c r="E428" s="79">
        <v>0.66749999999999998</v>
      </c>
      <c r="F428" s="79">
        <v>0.89</v>
      </c>
      <c r="G428" s="79">
        <v>2</v>
      </c>
      <c r="H428" s="80">
        <f t="shared" si="13"/>
        <v>2.0099999999999998</v>
      </c>
      <c r="I428" s="81" t="s">
        <v>364</v>
      </c>
      <c r="J428" s="81" t="s">
        <v>365</v>
      </c>
      <c r="K428" s="81" t="s">
        <v>366</v>
      </c>
      <c r="L428" s="81" t="s">
        <v>357</v>
      </c>
      <c r="M428" s="81" t="s">
        <v>367</v>
      </c>
      <c r="N428" s="81" t="s">
        <v>367</v>
      </c>
    </row>
    <row r="429" spans="1:14" x14ac:dyDescent="0.2">
      <c r="A429" s="78" t="s">
        <v>251</v>
      </c>
      <c r="B429" s="78" t="s">
        <v>189</v>
      </c>
      <c r="C429" s="79">
        <f t="shared" si="12"/>
        <v>0.58499999999999996</v>
      </c>
      <c r="D429" s="79">
        <v>0.59499999999999997</v>
      </c>
      <c r="E429" s="79">
        <v>0.89249999999999996</v>
      </c>
      <c r="F429" s="79">
        <v>1.19</v>
      </c>
      <c r="G429" s="79">
        <v>2</v>
      </c>
      <c r="H429" s="80">
        <f t="shared" si="13"/>
        <v>2.0099999999999998</v>
      </c>
      <c r="I429" s="81" t="s">
        <v>364</v>
      </c>
      <c r="J429" s="81" t="s">
        <v>365</v>
      </c>
      <c r="K429" s="81" t="s">
        <v>366</v>
      </c>
      <c r="L429" s="81" t="s">
        <v>357</v>
      </c>
      <c r="M429" s="81" t="s">
        <v>367</v>
      </c>
      <c r="N429" s="81" t="s">
        <v>367</v>
      </c>
    </row>
    <row r="430" spans="1:14" x14ac:dyDescent="0.2">
      <c r="A430" s="78" t="s">
        <v>291</v>
      </c>
      <c r="B430" s="78" t="s">
        <v>189</v>
      </c>
      <c r="C430" s="79">
        <f t="shared" si="12"/>
        <v>0.58499999999999996</v>
      </c>
      <c r="D430" s="79">
        <v>0.59499999999999997</v>
      </c>
      <c r="E430" s="79">
        <v>0.89249999999999996</v>
      </c>
      <c r="F430" s="79">
        <v>1.19</v>
      </c>
      <c r="G430" s="79">
        <v>2</v>
      </c>
      <c r="H430" s="80">
        <f t="shared" si="13"/>
        <v>2.0099999999999998</v>
      </c>
      <c r="I430" s="81" t="s">
        <v>364</v>
      </c>
      <c r="J430" s="81" t="s">
        <v>365</v>
      </c>
      <c r="K430" s="81" t="s">
        <v>366</v>
      </c>
      <c r="L430" s="81" t="s">
        <v>357</v>
      </c>
      <c r="M430" s="81" t="s">
        <v>367</v>
      </c>
      <c r="N430" s="81" t="s">
        <v>367</v>
      </c>
    </row>
    <row r="431" spans="1:14" x14ac:dyDescent="0.2">
      <c r="A431" s="78" t="s">
        <v>299</v>
      </c>
      <c r="B431" s="78" t="s">
        <v>306</v>
      </c>
      <c r="C431" s="79">
        <f t="shared" si="12"/>
        <v>0.58499999999999996</v>
      </c>
      <c r="D431" s="79">
        <v>0.59499999999999997</v>
      </c>
      <c r="E431" s="79">
        <v>0.89249999999999996</v>
      </c>
      <c r="F431" s="79">
        <v>1.19</v>
      </c>
      <c r="G431" s="79">
        <v>1.5</v>
      </c>
      <c r="H431" s="80">
        <f t="shared" si="13"/>
        <v>1.51</v>
      </c>
      <c r="I431" s="81" t="s">
        <v>343</v>
      </c>
      <c r="J431" s="81" t="s">
        <v>343</v>
      </c>
      <c r="K431" s="81" t="s">
        <v>343</v>
      </c>
      <c r="L431" s="81" t="s">
        <v>344</v>
      </c>
      <c r="M431" s="81" t="s">
        <v>345</v>
      </c>
      <c r="N431" s="81" t="s">
        <v>346</v>
      </c>
    </row>
    <row r="432" spans="1:14" x14ac:dyDescent="0.2">
      <c r="A432" s="78" t="s">
        <v>299</v>
      </c>
      <c r="B432" s="78" t="s">
        <v>189</v>
      </c>
      <c r="C432" s="79">
        <f t="shared" si="12"/>
        <v>0.58499999999999996</v>
      </c>
      <c r="D432" s="79">
        <v>0.59499999999999997</v>
      </c>
      <c r="E432" s="79">
        <v>0.89249999999999996</v>
      </c>
      <c r="F432" s="79">
        <v>1.19</v>
      </c>
      <c r="G432" s="79">
        <v>2</v>
      </c>
      <c r="H432" s="80">
        <f t="shared" si="13"/>
        <v>2.0099999999999998</v>
      </c>
      <c r="I432" s="81" t="s">
        <v>364</v>
      </c>
      <c r="J432" s="81" t="s">
        <v>365</v>
      </c>
      <c r="K432" s="81" t="s">
        <v>366</v>
      </c>
      <c r="L432" s="81" t="s">
        <v>357</v>
      </c>
      <c r="M432" s="81" t="s">
        <v>367</v>
      </c>
      <c r="N432" s="81" t="s">
        <v>367</v>
      </c>
    </row>
    <row r="433" spans="1:14" x14ac:dyDescent="0.2">
      <c r="A433" s="78" t="s">
        <v>299</v>
      </c>
      <c r="B433" s="78" t="s">
        <v>306</v>
      </c>
      <c r="C433" s="79">
        <f t="shared" si="12"/>
        <v>0.58499999999999996</v>
      </c>
      <c r="D433" s="79">
        <v>0.59499999999999997</v>
      </c>
      <c r="E433" s="79">
        <v>0.89249999999999996</v>
      </c>
      <c r="F433" s="79">
        <v>1.19</v>
      </c>
      <c r="G433" s="79">
        <v>1.5</v>
      </c>
      <c r="H433" s="80">
        <f t="shared" si="13"/>
        <v>1.51</v>
      </c>
      <c r="I433" s="81" t="s">
        <v>343</v>
      </c>
      <c r="J433" s="81" t="s">
        <v>343</v>
      </c>
      <c r="K433" s="81" t="s">
        <v>343</v>
      </c>
      <c r="L433" s="81" t="s">
        <v>344</v>
      </c>
      <c r="M433" s="81" t="s">
        <v>345</v>
      </c>
      <c r="N433" s="81" t="s">
        <v>346</v>
      </c>
    </row>
    <row r="434" spans="1:14" x14ac:dyDescent="0.2">
      <c r="A434" s="78" t="s">
        <v>299</v>
      </c>
      <c r="B434" s="78" t="s">
        <v>189</v>
      </c>
      <c r="C434" s="79">
        <f t="shared" si="12"/>
        <v>0.58499999999999996</v>
      </c>
      <c r="D434" s="79">
        <v>0.59499999999999997</v>
      </c>
      <c r="E434" s="79">
        <v>0.89249999999999996</v>
      </c>
      <c r="F434" s="79">
        <v>1.19</v>
      </c>
      <c r="G434" s="79">
        <v>2</v>
      </c>
      <c r="H434" s="80">
        <f t="shared" si="13"/>
        <v>2.0099999999999998</v>
      </c>
      <c r="I434" s="81" t="s">
        <v>364</v>
      </c>
      <c r="J434" s="81" t="s">
        <v>365</v>
      </c>
      <c r="K434" s="81" t="s">
        <v>366</v>
      </c>
      <c r="L434" s="81" t="s">
        <v>357</v>
      </c>
      <c r="M434" s="81" t="s">
        <v>367</v>
      </c>
      <c r="N434" s="81" t="s">
        <v>367</v>
      </c>
    </row>
    <row r="435" spans="1:14" x14ac:dyDescent="0.2">
      <c r="A435" s="78" t="s">
        <v>241</v>
      </c>
      <c r="B435" s="78" t="s">
        <v>306</v>
      </c>
      <c r="C435" s="79">
        <f t="shared" si="12"/>
        <v>0.59</v>
      </c>
      <c r="D435" s="79">
        <v>0.6</v>
      </c>
      <c r="E435" s="79">
        <v>0.9</v>
      </c>
      <c r="F435" s="79">
        <v>1.2</v>
      </c>
      <c r="G435" s="79">
        <v>3</v>
      </c>
      <c r="H435" s="80">
        <f t="shared" si="13"/>
        <v>3.01</v>
      </c>
      <c r="I435" s="81" t="s">
        <v>347</v>
      </c>
      <c r="J435" s="81" t="s">
        <v>347</v>
      </c>
      <c r="K435" s="81" t="s">
        <v>347</v>
      </c>
      <c r="L435" s="81" t="s">
        <v>348</v>
      </c>
      <c r="M435" s="81" t="s">
        <v>349</v>
      </c>
      <c r="N435" s="81" t="s">
        <v>346</v>
      </c>
    </row>
    <row r="436" spans="1:14" x14ac:dyDescent="0.2">
      <c r="A436" s="78" t="s">
        <v>252</v>
      </c>
      <c r="B436" s="78" t="s">
        <v>306</v>
      </c>
      <c r="C436" s="79">
        <f t="shared" si="12"/>
        <v>0.59</v>
      </c>
      <c r="D436" s="79">
        <v>0.6</v>
      </c>
      <c r="E436" s="79">
        <v>0.9</v>
      </c>
      <c r="F436" s="79">
        <v>1.2</v>
      </c>
      <c r="G436" s="79">
        <v>3</v>
      </c>
      <c r="H436" s="80">
        <f t="shared" si="13"/>
        <v>3.01</v>
      </c>
      <c r="I436" s="81" t="s">
        <v>347</v>
      </c>
      <c r="J436" s="81" t="s">
        <v>347</v>
      </c>
      <c r="K436" s="81" t="s">
        <v>347</v>
      </c>
      <c r="L436" s="81" t="s">
        <v>348</v>
      </c>
      <c r="M436" s="81" t="s">
        <v>349</v>
      </c>
      <c r="N436" s="81" t="s">
        <v>346</v>
      </c>
    </row>
    <row r="437" spans="1:14" x14ac:dyDescent="0.2">
      <c r="A437" s="78" t="s">
        <v>253</v>
      </c>
      <c r="B437" s="78" t="s">
        <v>306</v>
      </c>
      <c r="C437" s="79">
        <f t="shared" si="12"/>
        <v>0.59</v>
      </c>
      <c r="D437" s="79">
        <v>0.6</v>
      </c>
      <c r="E437" s="79">
        <v>0.9</v>
      </c>
      <c r="F437" s="79">
        <v>1.2</v>
      </c>
      <c r="G437" s="79">
        <v>3</v>
      </c>
      <c r="H437" s="80">
        <f t="shared" si="13"/>
        <v>3.01</v>
      </c>
      <c r="I437" s="81" t="s">
        <v>347</v>
      </c>
      <c r="J437" s="81" t="s">
        <v>347</v>
      </c>
      <c r="K437" s="81" t="s">
        <v>347</v>
      </c>
      <c r="L437" s="81" t="s">
        <v>348</v>
      </c>
      <c r="M437" s="81" t="s">
        <v>349</v>
      </c>
      <c r="N437" s="81" t="s">
        <v>346</v>
      </c>
    </row>
    <row r="438" spans="1:14" x14ac:dyDescent="0.2">
      <c r="A438" s="78" t="s">
        <v>269</v>
      </c>
      <c r="B438" s="78" t="s">
        <v>306</v>
      </c>
      <c r="C438" s="79">
        <f t="shared" si="12"/>
        <v>0.59</v>
      </c>
      <c r="D438" s="79">
        <v>0.6</v>
      </c>
      <c r="E438" s="79">
        <v>0.9</v>
      </c>
      <c r="F438" s="79">
        <v>1.2</v>
      </c>
      <c r="G438" s="79">
        <v>3</v>
      </c>
      <c r="H438" s="80">
        <f t="shared" si="13"/>
        <v>3.01</v>
      </c>
      <c r="I438" s="81" t="s">
        <v>347</v>
      </c>
      <c r="J438" s="81" t="s">
        <v>347</v>
      </c>
      <c r="K438" s="81" t="s">
        <v>347</v>
      </c>
      <c r="L438" s="81" t="s">
        <v>348</v>
      </c>
      <c r="M438" s="81" t="s">
        <v>349</v>
      </c>
      <c r="N438" s="81" t="s">
        <v>346</v>
      </c>
    </row>
    <row r="439" spans="1:14" x14ac:dyDescent="0.2">
      <c r="A439" s="78" t="s">
        <v>277</v>
      </c>
      <c r="B439" s="78" t="s">
        <v>306</v>
      </c>
      <c r="C439" s="79">
        <f t="shared" si="12"/>
        <v>0.59</v>
      </c>
      <c r="D439" s="79">
        <v>0.6</v>
      </c>
      <c r="E439" s="79">
        <v>0.9</v>
      </c>
      <c r="F439" s="79">
        <v>1.2</v>
      </c>
      <c r="G439" s="79">
        <v>1.2</v>
      </c>
      <c r="H439" s="80">
        <f t="shared" si="13"/>
        <v>1.21</v>
      </c>
      <c r="I439" s="81" t="s">
        <v>347</v>
      </c>
      <c r="J439" s="81" t="s">
        <v>347</v>
      </c>
      <c r="K439" s="81" t="s">
        <v>347</v>
      </c>
      <c r="L439" s="81" t="s">
        <v>348</v>
      </c>
      <c r="M439" s="81" t="s">
        <v>349</v>
      </c>
      <c r="N439" s="81" t="s">
        <v>346</v>
      </c>
    </row>
    <row r="440" spans="1:14" x14ac:dyDescent="0.2">
      <c r="A440" s="78" t="s">
        <v>285</v>
      </c>
      <c r="B440" s="78" t="s">
        <v>306</v>
      </c>
      <c r="C440" s="79">
        <f t="shared" si="12"/>
        <v>0.59</v>
      </c>
      <c r="D440" s="79">
        <v>0.6</v>
      </c>
      <c r="E440" s="79">
        <v>0.9</v>
      </c>
      <c r="F440" s="79">
        <v>1.2</v>
      </c>
      <c r="G440" s="79">
        <v>3</v>
      </c>
      <c r="H440" s="80">
        <f t="shared" si="13"/>
        <v>3.01</v>
      </c>
      <c r="I440" s="81" t="s">
        <v>347</v>
      </c>
      <c r="J440" s="81" t="s">
        <v>347</v>
      </c>
      <c r="K440" s="81" t="s">
        <v>347</v>
      </c>
      <c r="L440" s="81" t="s">
        <v>348</v>
      </c>
      <c r="M440" s="81" t="s">
        <v>349</v>
      </c>
      <c r="N440" s="81" t="s">
        <v>346</v>
      </c>
    </row>
    <row r="441" spans="1:14" x14ac:dyDescent="0.2">
      <c r="A441" s="78" t="s">
        <v>301</v>
      </c>
      <c r="B441" s="78" t="s">
        <v>306</v>
      </c>
      <c r="C441" s="79">
        <f t="shared" si="12"/>
        <v>0.59</v>
      </c>
      <c r="D441" s="79">
        <v>0.6</v>
      </c>
      <c r="E441" s="79">
        <v>0.9</v>
      </c>
      <c r="F441" s="79">
        <v>1.2</v>
      </c>
      <c r="G441" s="79">
        <v>3</v>
      </c>
      <c r="H441" s="80">
        <f t="shared" si="13"/>
        <v>3.01</v>
      </c>
      <c r="I441" s="81" t="s">
        <v>347</v>
      </c>
      <c r="J441" s="81" t="s">
        <v>347</v>
      </c>
      <c r="K441" s="81" t="s">
        <v>347</v>
      </c>
      <c r="L441" s="81" t="s">
        <v>348</v>
      </c>
      <c r="M441" s="81" t="s">
        <v>349</v>
      </c>
      <c r="N441" s="81" t="s">
        <v>346</v>
      </c>
    </row>
    <row r="442" spans="1:14" x14ac:dyDescent="0.2">
      <c r="A442" s="78" t="s">
        <v>317</v>
      </c>
      <c r="B442" s="78" t="s">
        <v>306</v>
      </c>
      <c r="C442" s="79">
        <f t="shared" si="12"/>
        <v>0.59</v>
      </c>
      <c r="D442" s="79">
        <v>0.6</v>
      </c>
      <c r="E442" s="79">
        <v>0.9</v>
      </c>
      <c r="F442" s="79">
        <v>1.2</v>
      </c>
      <c r="G442" s="79">
        <v>3</v>
      </c>
      <c r="H442" s="80">
        <f t="shared" si="13"/>
        <v>3.01</v>
      </c>
      <c r="I442" s="81" t="s">
        <v>347</v>
      </c>
      <c r="J442" s="81" t="s">
        <v>347</v>
      </c>
      <c r="K442" s="81" t="s">
        <v>347</v>
      </c>
      <c r="L442" s="81" t="s">
        <v>348</v>
      </c>
      <c r="M442" s="81" t="s">
        <v>349</v>
      </c>
      <c r="N442" s="81" t="s">
        <v>346</v>
      </c>
    </row>
    <row r="443" spans="1:14" x14ac:dyDescent="0.2">
      <c r="A443" s="78" t="s">
        <v>301</v>
      </c>
      <c r="B443" s="78" t="s">
        <v>306</v>
      </c>
      <c r="C443" s="79">
        <f t="shared" si="12"/>
        <v>0.59</v>
      </c>
      <c r="D443" s="79">
        <v>0.6</v>
      </c>
      <c r="E443" s="79">
        <v>0.9</v>
      </c>
      <c r="F443" s="79">
        <v>1.2</v>
      </c>
      <c r="G443" s="79">
        <v>3</v>
      </c>
      <c r="H443" s="80">
        <f t="shared" si="13"/>
        <v>3.01</v>
      </c>
      <c r="I443" s="81" t="s">
        <v>347</v>
      </c>
      <c r="J443" s="81" t="s">
        <v>347</v>
      </c>
      <c r="K443" s="81" t="s">
        <v>347</v>
      </c>
      <c r="L443" s="81" t="s">
        <v>348</v>
      </c>
      <c r="M443" s="81" t="s">
        <v>349</v>
      </c>
      <c r="N443" s="81" t="s">
        <v>346</v>
      </c>
    </row>
    <row r="444" spans="1:14" x14ac:dyDescent="0.2">
      <c r="A444" s="78" t="s">
        <v>239</v>
      </c>
      <c r="B444" s="78" t="s">
        <v>189</v>
      </c>
      <c r="C444" s="79">
        <f t="shared" si="12"/>
        <v>0.63500000000000001</v>
      </c>
      <c r="D444" s="79">
        <v>0.64500000000000002</v>
      </c>
      <c r="E444" s="79">
        <v>0.96750000000000003</v>
      </c>
      <c r="F444" s="79">
        <v>1.29</v>
      </c>
      <c r="G444" s="79">
        <v>2.5</v>
      </c>
      <c r="H444" s="80">
        <f t="shared" si="13"/>
        <v>2.5099999999999998</v>
      </c>
      <c r="I444" s="81" t="s">
        <v>364</v>
      </c>
      <c r="J444" s="81" t="s">
        <v>365</v>
      </c>
      <c r="K444" s="81" t="s">
        <v>366</v>
      </c>
      <c r="L444" s="81" t="s">
        <v>357</v>
      </c>
      <c r="M444" s="81" t="s">
        <v>367</v>
      </c>
      <c r="N444" s="81" t="s">
        <v>367</v>
      </c>
    </row>
    <row r="445" spans="1:14" x14ac:dyDescent="0.2">
      <c r="A445" s="78" t="s">
        <v>268</v>
      </c>
      <c r="B445" s="78" t="s">
        <v>189</v>
      </c>
      <c r="C445" s="79">
        <f t="shared" si="12"/>
        <v>0.63500000000000001</v>
      </c>
      <c r="D445" s="79">
        <v>0.64500000000000002</v>
      </c>
      <c r="E445" s="79">
        <v>0.96750000000000003</v>
      </c>
      <c r="F445" s="79">
        <v>1.29</v>
      </c>
      <c r="G445" s="79">
        <v>2.5</v>
      </c>
      <c r="H445" s="80">
        <f t="shared" si="13"/>
        <v>2.5099999999999998</v>
      </c>
      <c r="I445" s="81" t="s">
        <v>364</v>
      </c>
      <c r="J445" s="81" t="s">
        <v>365</v>
      </c>
      <c r="K445" s="81" t="s">
        <v>366</v>
      </c>
      <c r="L445" s="81" t="s">
        <v>357</v>
      </c>
      <c r="M445" s="81" t="s">
        <v>367</v>
      </c>
      <c r="N445" s="81" t="s">
        <v>367</v>
      </c>
    </row>
    <row r="446" spans="1:14" x14ac:dyDescent="0.2">
      <c r="A446" s="78" t="s">
        <v>284</v>
      </c>
      <c r="B446" s="78" t="s">
        <v>189</v>
      </c>
      <c r="C446" s="79">
        <f t="shared" si="12"/>
        <v>0.63500000000000001</v>
      </c>
      <c r="D446" s="79">
        <v>0.64500000000000002</v>
      </c>
      <c r="E446" s="79">
        <v>0.96750000000000003</v>
      </c>
      <c r="F446" s="79">
        <v>1.29</v>
      </c>
      <c r="G446" s="79">
        <v>2.5</v>
      </c>
      <c r="H446" s="80">
        <f t="shared" si="13"/>
        <v>2.5099999999999998</v>
      </c>
      <c r="I446" s="81" t="s">
        <v>364</v>
      </c>
      <c r="J446" s="81" t="s">
        <v>365</v>
      </c>
      <c r="K446" s="81" t="s">
        <v>366</v>
      </c>
      <c r="L446" s="81" t="s">
        <v>357</v>
      </c>
      <c r="M446" s="81" t="s">
        <v>367</v>
      </c>
      <c r="N446" s="81" t="s">
        <v>367</v>
      </c>
    </row>
    <row r="447" spans="1:14" x14ac:dyDescent="0.2">
      <c r="A447" s="78" t="s">
        <v>243</v>
      </c>
      <c r="B447" s="78" t="s">
        <v>306</v>
      </c>
      <c r="C447" s="79">
        <f t="shared" si="12"/>
        <v>0.69</v>
      </c>
      <c r="D447" s="79">
        <v>0.7</v>
      </c>
      <c r="E447" s="79">
        <v>1.05</v>
      </c>
      <c r="F447" s="79">
        <v>1.4</v>
      </c>
      <c r="G447" s="79">
        <v>3.5</v>
      </c>
      <c r="H447" s="80">
        <f t="shared" si="13"/>
        <v>3.51</v>
      </c>
      <c r="I447" s="81" t="s">
        <v>342</v>
      </c>
      <c r="J447" s="81" t="s">
        <v>342</v>
      </c>
      <c r="K447" s="81" t="s">
        <v>342</v>
      </c>
      <c r="L447" s="81" t="s">
        <v>342</v>
      </c>
      <c r="M447" s="81" t="s">
        <v>342</v>
      </c>
      <c r="N447" s="81" t="s">
        <v>342</v>
      </c>
    </row>
    <row r="448" spans="1:14" x14ac:dyDescent="0.2">
      <c r="A448" s="78" t="s">
        <v>254</v>
      </c>
      <c r="B448" s="78" t="s">
        <v>306</v>
      </c>
      <c r="C448" s="79">
        <f t="shared" si="12"/>
        <v>0.69</v>
      </c>
      <c r="D448" s="79">
        <v>0.7</v>
      </c>
      <c r="E448" s="79">
        <v>1.05</v>
      </c>
      <c r="F448" s="79">
        <v>1.4</v>
      </c>
      <c r="G448" s="79">
        <v>3.5</v>
      </c>
      <c r="H448" s="80">
        <f t="shared" si="13"/>
        <v>3.51</v>
      </c>
      <c r="I448" s="81" t="s">
        <v>342</v>
      </c>
      <c r="J448" s="81" t="s">
        <v>342</v>
      </c>
      <c r="K448" s="81" t="s">
        <v>342</v>
      </c>
      <c r="L448" s="81" t="s">
        <v>342</v>
      </c>
      <c r="M448" s="81" t="s">
        <v>342</v>
      </c>
      <c r="N448" s="81" t="s">
        <v>342</v>
      </c>
    </row>
    <row r="449" spans="1:14" x14ac:dyDescent="0.2">
      <c r="A449" s="78" t="s">
        <v>270</v>
      </c>
      <c r="B449" s="78" t="s">
        <v>306</v>
      </c>
      <c r="C449" s="79">
        <f t="shared" si="12"/>
        <v>0.69</v>
      </c>
      <c r="D449" s="79">
        <v>0.7</v>
      </c>
      <c r="E449" s="79">
        <v>1.05</v>
      </c>
      <c r="F449" s="79">
        <v>1.4</v>
      </c>
      <c r="G449" s="79">
        <v>3.5</v>
      </c>
      <c r="H449" s="80">
        <f t="shared" si="13"/>
        <v>3.51</v>
      </c>
      <c r="I449" s="81" t="s">
        <v>342</v>
      </c>
      <c r="J449" s="81" t="s">
        <v>342</v>
      </c>
      <c r="K449" s="81" t="s">
        <v>342</v>
      </c>
      <c r="L449" s="81" t="s">
        <v>342</v>
      </c>
      <c r="M449" s="81" t="s">
        <v>342</v>
      </c>
      <c r="N449" s="81" t="s">
        <v>342</v>
      </c>
    </row>
    <row r="450" spans="1:14" x14ac:dyDescent="0.2">
      <c r="A450" s="78" t="s">
        <v>278</v>
      </c>
      <c r="B450" s="78" t="s">
        <v>306</v>
      </c>
      <c r="C450" s="79">
        <f t="shared" ref="C450:C513" si="14">D450-0.01</f>
        <v>0.69</v>
      </c>
      <c r="D450" s="79">
        <v>0.7</v>
      </c>
      <c r="E450" s="79">
        <v>1.05</v>
      </c>
      <c r="F450" s="79">
        <v>1.4</v>
      </c>
      <c r="G450" s="79">
        <v>1.2</v>
      </c>
      <c r="H450" s="80">
        <f t="shared" ref="H450:H513" si="15">G450+0.01</f>
        <v>1.21</v>
      </c>
      <c r="I450" s="81" t="s">
        <v>342</v>
      </c>
      <c r="J450" s="81" t="s">
        <v>342</v>
      </c>
      <c r="K450" s="81" t="s">
        <v>342</v>
      </c>
      <c r="L450" s="81" t="s">
        <v>342</v>
      </c>
      <c r="M450" s="81" t="s">
        <v>342</v>
      </c>
      <c r="N450" s="81" t="s">
        <v>342</v>
      </c>
    </row>
    <row r="451" spans="1:14" x14ac:dyDescent="0.2">
      <c r="A451" s="78" t="s">
        <v>286</v>
      </c>
      <c r="B451" s="78" t="s">
        <v>306</v>
      </c>
      <c r="C451" s="79">
        <f t="shared" si="14"/>
        <v>0.69</v>
      </c>
      <c r="D451" s="79">
        <v>0.7</v>
      </c>
      <c r="E451" s="79">
        <v>1.05</v>
      </c>
      <c r="F451" s="79">
        <v>1.4</v>
      </c>
      <c r="G451" s="79">
        <v>3.5</v>
      </c>
      <c r="H451" s="80">
        <f t="shared" si="15"/>
        <v>3.51</v>
      </c>
      <c r="I451" s="81" t="s">
        <v>342</v>
      </c>
      <c r="J451" s="81" t="s">
        <v>342</v>
      </c>
      <c r="K451" s="81" t="s">
        <v>342</v>
      </c>
      <c r="L451" s="81" t="s">
        <v>342</v>
      </c>
      <c r="M451" s="81" t="s">
        <v>342</v>
      </c>
      <c r="N451" s="81" t="s">
        <v>342</v>
      </c>
    </row>
    <row r="452" spans="1:14" x14ac:dyDescent="0.2">
      <c r="A452" s="78" t="s">
        <v>302</v>
      </c>
      <c r="B452" s="78" t="s">
        <v>306</v>
      </c>
      <c r="C452" s="79">
        <f t="shared" si="14"/>
        <v>0.69</v>
      </c>
      <c r="D452" s="79">
        <v>0.7</v>
      </c>
      <c r="E452" s="79">
        <v>1.05</v>
      </c>
      <c r="F452" s="79">
        <v>1.4</v>
      </c>
      <c r="G452" s="79">
        <v>3.5</v>
      </c>
      <c r="H452" s="80">
        <f t="shared" si="15"/>
        <v>3.51</v>
      </c>
      <c r="I452" s="81" t="s">
        <v>342</v>
      </c>
      <c r="J452" s="81" t="s">
        <v>342</v>
      </c>
      <c r="K452" s="81" t="s">
        <v>342</v>
      </c>
      <c r="L452" s="81" t="s">
        <v>342</v>
      </c>
      <c r="M452" s="81" t="s">
        <v>342</v>
      </c>
      <c r="N452" s="81" t="s">
        <v>342</v>
      </c>
    </row>
    <row r="453" spans="1:14" x14ac:dyDescent="0.2">
      <c r="A453" s="78" t="s">
        <v>318</v>
      </c>
      <c r="B453" s="78" t="s">
        <v>306</v>
      </c>
      <c r="C453" s="79">
        <f t="shared" si="14"/>
        <v>0.69</v>
      </c>
      <c r="D453" s="79">
        <v>0.7</v>
      </c>
      <c r="E453" s="79">
        <v>1.05</v>
      </c>
      <c r="F453" s="79">
        <v>1.4</v>
      </c>
      <c r="G453" s="79">
        <v>3.5</v>
      </c>
      <c r="H453" s="80">
        <f t="shared" si="15"/>
        <v>3.51</v>
      </c>
      <c r="I453" s="81" t="s">
        <v>342</v>
      </c>
      <c r="J453" s="81" t="s">
        <v>342</v>
      </c>
      <c r="K453" s="81" t="s">
        <v>342</v>
      </c>
      <c r="L453" s="81" t="s">
        <v>342</v>
      </c>
      <c r="M453" s="81" t="s">
        <v>342</v>
      </c>
      <c r="N453" s="81" t="s">
        <v>342</v>
      </c>
    </row>
    <row r="454" spans="1:14" x14ac:dyDescent="0.2">
      <c r="A454" s="78" t="s">
        <v>302</v>
      </c>
      <c r="B454" s="78" t="s">
        <v>306</v>
      </c>
      <c r="C454" s="79">
        <f t="shared" si="14"/>
        <v>0.69</v>
      </c>
      <c r="D454" s="79">
        <v>0.7</v>
      </c>
      <c r="E454" s="79">
        <v>1.05</v>
      </c>
      <c r="F454" s="79">
        <v>1.4</v>
      </c>
      <c r="G454" s="79">
        <v>3.5</v>
      </c>
      <c r="H454" s="80">
        <f t="shared" si="15"/>
        <v>3.51</v>
      </c>
      <c r="I454" s="81" t="s">
        <v>342</v>
      </c>
      <c r="J454" s="81" t="s">
        <v>342</v>
      </c>
      <c r="K454" s="81" t="s">
        <v>342</v>
      </c>
      <c r="L454" s="81" t="s">
        <v>342</v>
      </c>
      <c r="M454" s="81" t="s">
        <v>342</v>
      </c>
      <c r="N454" s="81" t="s">
        <v>342</v>
      </c>
    </row>
    <row r="455" spans="1:14" x14ac:dyDescent="0.2">
      <c r="A455" s="78" t="s">
        <v>245</v>
      </c>
      <c r="B455" s="78" t="s">
        <v>306</v>
      </c>
      <c r="C455" s="79">
        <f t="shared" si="14"/>
        <v>0.69499999999999995</v>
      </c>
      <c r="D455" s="79">
        <v>0.70499999999999996</v>
      </c>
      <c r="E455" s="79">
        <v>1.0575000000000001</v>
      </c>
      <c r="F455" s="79">
        <v>1.41</v>
      </c>
      <c r="G455" s="79">
        <v>3.5</v>
      </c>
      <c r="H455" s="80">
        <f t="shared" si="15"/>
        <v>3.51</v>
      </c>
      <c r="I455" s="81" t="s">
        <v>342</v>
      </c>
      <c r="J455" s="81" t="s">
        <v>342</v>
      </c>
      <c r="K455" s="81" t="s">
        <v>342</v>
      </c>
      <c r="L455" s="81" t="s">
        <v>342</v>
      </c>
      <c r="M455" s="81" t="s">
        <v>342</v>
      </c>
      <c r="N455" s="81" t="s">
        <v>342</v>
      </c>
    </row>
    <row r="456" spans="1:14" x14ac:dyDescent="0.2">
      <c r="A456" s="78" t="s">
        <v>247</v>
      </c>
      <c r="B456" s="78" t="s">
        <v>306</v>
      </c>
      <c r="C456" s="79">
        <f t="shared" si="14"/>
        <v>0.69499999999999995</v>
      </c>
      <c r="D456" s="79">
        <v>0.70499999999999996</v>
      </c>
      <c r="E456" s="79">
        <v>1.0575000000000001</v>
      </c>
      <c r="F456" s="79">
        <v>1.41</v>
      </c>
      <c r="G456" s="79">
        <v>3.5</v>
      </c>
      <c r="H456" s="80">
        <f t="shared" si="15"/>
        <v>3.51</v>
      </c>
      <c r="I456" s="81" t="s">
        <v>342</v>
      </c>
      <c r="J456" s="81" t="s">
        <v>342</v>
      </c>
      <c r="K456" s="81" t="s">
        <v>342</v>
      </c>
      <c r="L456" s="81" t="s">
        <v>342</v>
      </c>
      <c r="M456" s="81" t="s">
        <v>342</v>
      </c>
      <c r="N456" s="81" t="s">
        <v>342</v>
      </c>
    </row>
    <row r="457" spans="1:14" x14ac:dyDescent="0.2">
      <c r="A457" s="78" t="s">
        <v>255</v>
      </c>
      <c r="B457" s="78" t="s">
        <v>306</v>
      </c>
      <c r="C457" s="79">
        <f t="shared" si="14"/>
        <v>0.69499999999999995</v>
      </c>
      <c r="D457" s="79">
        <v>0.70499999999999996</v>
      </c>
      <c r="E457" s="79">
        <v>1.0575000000000001</v>
      </c>
      <c r="F457" s="79">
        <v>1.41</v>
      </c>
      <c r="G457" s="79">
        <v>3.5</v>
      </c>
      <c r="H457" s="80">
        <f t="shared" si="15"/>
        <v>3.51</v>
      </c>
      <c r="I457" s="81" t="s">
        <v>342</v>
      </c>
      <c r="J457" s="81" t="s">
        <v>342</v>
      </c>
      <c r="K457" s="81" t="s">
        <v>342</v>
      </c>
      <c r="L457" s="81" t="s">
        <v>342</v>
      </c>
      <c r="M457" s="81" t="s">
        <v>342</v>
      </c>
      <c r="N457" s="81" t="s">
        <v>342</v>
      </c>
    </row>
    <row r="458" spans="1:14" x14ac:dyDescent="0.2">
      <c r="A458" s="78" t="s">
        <v>256</v>
      </c>
      <c r="B458" s="78" t="s">
        <v>306</v>
      </c>
      <c r="C458" s="79">
        <f t="shared" si="14"/>
        <v>0.69499999999999995</v>
      </c>
      <c r="D458" s="79">
        <v>0.70499999999999996</v>
      </c>
      <c r="E458" s="79">
        <v>1.0575000000000001</v>
      </c>
      <c r="F458" s="79">
        <v>1.41</v>
      </c>
      <c r="G458" s="79">
        <v>3.5</v>
      </c>
      <c r="H458" s="80">
        <f t="shared" si="15"/>
        <v>3.51</v>
      </c>
      <c r="I458" s="81" t="s">
        <v>342</v>
      </c>
      <c r="J458" s="81" t="s">
        <v>342</v>
      </c>
      <c r="K458" s="81" t="s">
        <v>342</v>
      </c>
      <c r="L458" s="81" t="s">
        <v>342</v>
      </c>
      <c r="M458" s="81" t="s">
        <v>342</v>
      </c>
      <c r="N458" s="81" t="s">
        <v>342</v>
      </c>
    </row>
    <row r="459" spans="1:14" x14ac:dyDescent="0.2">
      <c r="A459" s="78" t="s">
        <v>271</v>
      </c>
      <c r="B459" s="78" t="s">
        <v>306</v>
      </c>
      <c r="C459" s="79">
        <f t="shared" si="14"/>
        <v>0.69499999999999995</v>
      </c>
      <c r="D459" s="79">
        <v>0.70499999999999996</v>
      </c>
      <c r="E459" s="79">
        <v>1.0575000000000001</v>
      </c>
      <c r="F459" s="79">
        <v>1.41</v>
      </c>
      <c r="G459" s="79">
        <v>3.5</v>
      </c>
      <c r="H459" s="80">
        <f t="shared" si="15"/>
        <v>3.51</v>
      </c>
      <c r="I459" s="81" t="s">
        <v>342</v>
      </c>
      <c r="J459" s="81" t="s">
        <v>342</v>
      </c>
      <c r="K459" s="81" t="s">
        <v>342</v>
      </c>
      <c r="L459" s="81" t="s">
        <v>342</v>
      </c>
      <c r="M459" s="81" t="s">
        <v>342</v>
      </c>
      <c r="N459" s="81" t="s">
        <v>342</v>
      </c>
    </row>
    <row r="460" spans="1:14" x14ac:dyDescent="0.2">
      <c r="A460" s="78" t="s">
        <v>272</v>
      </c>
      <c r="B460" s="78" t="s">
        <v>306</v>
      </c>
      <c r="C460" s="79">
        <f t="shared" si="14"/>
        <v>0.69499999999999995</v>
      </c>
      <c r="D460" s="79">
        <v>0.70499999999999996</v>
      </c>
      <c r="E460" s="79">
        <v>1.0575000000000001</v>
      </c>
      <c r="F460" s="79">
        <v>1.41</v>
      </c>
      <c r="G460" s="79">
        <v>3.5</v>
      </c>
      <c r="H460" s="80">
        <f t="shared" si="15"/>
        <v>3.51</v>
      </c>
      <c r="I460" s="81" t="s">
        <v>342</v>
      </c>
      <c r="J460" s="81" t="s">
        <v>342</v>
      </c>
      <c r="K460" s="81" t="s">
        <v>342</v>
      </c>
      <c r="L460" s="81" t="s">
        <v>342</v>
      </c>
      <c r="M460" s="81" t="s">
        <v>342</v>
      </c>
      <c r="N460" s="81" t="s">
        <v>342</v>
      </c>
    </row>
    <row r="461" spans="1:14" x14ac:dyDescent="0.2">
      <c r="A461" s="78" t="s">
        <v>279</v>
      </c>
      <c r="B461" s="78" t="s">
        <v>306</v>
      </c>
      <c r="C461" s="79">
        <f t="shared" si="14"/>
        <v>0.69499999999999995</v>
      </c>
      <c r="D461" s="79">
        <v>0.70499999999999996</v>
      </c>
      <c r="E461" s="79">
        <v>1.0575000000000001</v>
      </c>
      <c r="F461" s="79">
        <v>1.41</v>
      </c>
      <c r="G461" s="79">
        <v>1.2</v>
      </c>
      <c r="H461" s="80">
        <f t="shared" si="15"/>
        <v>1.21</v>
      </c>
      <c r="I461" s="81" t="s">
        <v>342</v>
      </c>
      <c r="J461" s="81" t="s">
        <v>342</v>
      </c>
      <c r="K461" s="81" t="s">
        <v>342</v>
      </c>
      <c r="L461" s="81" t="s">
        <v>342</v>
      </c>
      <c r="M461" s="81" t="s">
        <v>342</v>
      </c>
      <c r="N461" s="81" t="s">
        <v>342</v>
      </c>
    </row>
    <row r="462" spans="1:14" x14ac:dyDescent="0.2">
      <c r="A462" s="78" t="s">
        <v>280</v>
      </c>
      <c r="B462" s="78" t="s">
        <v>306</v>
      </c>
      <c r="C462" s="79">
        <f t="shared" si="14"/>
        <v>0.69499999999999995</v>
      </c>
      <c r="D462" s="79">
        <v>0.70499999999999996</v>
      </c>
      <c r="E462" s="79">
        <v>1.0575000000000001</v>
      </c>
      <c r="F462" s="79">
        <v>1.41</v>
      </c>
      <c r="G462" s="79">
        <v>1.2</v>
      </c>
      <c r="H462" s="80">
        <f t="shared" si="15"/>
        <v>1.21</v>
      </c>
      <c r="I462" s="81" t="s">
        <v>342</v>
      </c>
      <c r="J462" s="81" t="s">
        <v>342</v>
      </c>
      <c r="K462" s="81" t="s">
        <v>342</v>
      </c>
      <c r="L462" s="81" t="s">
        <v>342</v>
      </c>
      <c r="M462" s="81" t="s">
        <v>342</v>
      </c>
      <c r="N462" s="81" t="s">
        <v>342</v>
      </c>
    </row>
    <row r="463" spans="1:14" x14ac:dyDescent="0.2">
      <c r="A463" s="78" t="s">
        <v>287</v>
      </c>
      <c r="B463" s="78" t="s">
        <v>306</v>
      </c>
      <c r="C463" s="79">
        <f t="shared" si="14"/>
        <v>0.69499999999999995</v>
      </c>
      <c r="D463" s="79">
        <v>0.70499999999999996</v>
      </c>
      <c r="E463" s="79">
        <v>1.0575000000000001</v>
      </c>
      <c r="F463" s="79">
        <v>1.41</v>
      </c>
      <c r="G463" s="79">
        <v>3.5</v>
      </c>
      <c r="H463" s="80">
        <f t="shared" si="15"/>
        <v>3.51</v>
      </c>
      <c r="I463" s="81" t="s">
        <v>342</v>
      </c>
      <c r="J463" s="81" t="s">
        <v>342</v>
      </c>
      <c r="K463" s="81" t="s">
        <v>342</v>
      </c>
      <c r="L463" s="81" t="s">
        <v>342</v>
      </c>
      <c r="M463" s="81" t="s">
        <v>342</v>
      </c>
      <c r="N463" s="81" t="s">
        <v>342</v>
      </c>
    </row>
    <row r="464" spans="1:14" x14ac:dyDescent="0.2">
      <c r="A464" s="78" t="s">
        <v>288</v>
      </c>
      <c r="B464" s="78" t="s">
        <v>306</v>
      </c>
      <c r="C464" s="79">
        <f t="shared" si="14"/>
        <v>0.69499999999999995</v>
      </c>
      <c r="D464" s="79">
        <v>0.70499999999999996</v>
      </c>
      <c r="E464" s="79">
        <v>1.0575000000000001</v>
      </c>
      <c r="F464" s="79">
        <v>1.41</v>
      </c>
      <c r="G464" s="79">
        <v>3.5</v>
      </c>
      <c r="H464" s="80">
        <f t="shared" si="15"/>
        <v>3.51</v>
      </c>
      <c r="I464" s="81" t="s">
        <v>342</v>
      </c>
      <c r="J464" s="81" t="s">
        <v>342</v>
      </c>
      <c r="K464" s="81" t="s">
        <v>342</v>
      </c>
      <c r="L464" s="81" t="s">
        <v>342</v>
      </c>
      <c r="M464" s="81" t="s">
        <v>342</v>
      </c>
      <c r="N464" s="81" t="s">
        <v>342</v>
      </c>
    </row>
    <row r="465" spans="1:14" x14ac:dyDescent="0.2">
      <c r="A465" s="78" t="s">
        <v>303</v>
      </c>
      <c r="B465" s="78" t="s">
        <v>306</v>
      </c>
      <c r="C465" s="79">
        <f t="shared" si="14"/>
        <v>0.69499999999999995</v>
      </c>
      <c r="D465" s="79">
        <v>0.70499999999999996</v>
      </c>
      <c r="E465" s="79">
        <v>1.0575000000000001</v>
      </c>
      <c r="F465" s="79">
        <v>1.41</v>
      </c>
      <c r="G465" s="79">
        <v>3.5</v>
      </c>
      <c r="H465" s="80">
        <f t="shared" si="15"/>
        <v>3.51</v>
      </c>
      <c r="I465" s="81" t="s">
        <v>342</v>
      </c>
      <c r="J465" s="81" t="s">
        <v>342</v>
      </c>
      <c r="K465" s="81" t="s">
        <v>342</v>
      </c>
      <c r="L465" s="81" t="s">
        <v>342</v>
      </c>
      <c r="M465" s="81" t="s">
        <v>342</v>
      </c>
      <c r="N465" s="81" t="s">
        <v>342</v>
      </c>
    </row>
    <row r="466" spans="1:14" x14ac:dyDescent="0.2">
      <c r="A466" s="78" t="s">
        <v>304</v>
      </c>
      <c r="B466" s="78" t="s">
        <v>306</v>
      </c>
      <c r="C466" s="79">
        <f t="shared" si="14"/>
        <v>0.69499999999999995</v>
      </c>
      <c r="D466" s="79">
        <v>0.70499999999999996</v>
      </c>
      <c r="E466" s="79">
        <v>1.0575000000000001</v>
      </c>
      <c r="F466" s="79">
        <v>1.41</v>
      </c>
      <c r="G466" s="79">
        <v>3.5</v>
      </c>
      <c r="H466" s="80">
        <f t="shared" si="15"/>
        <v>3.51</v>
      </c>
      <c r="I466" s="81" t="s">
        <v>342</v>
      </c>
      <c r="J466" s="81" t="s">
        <v>342</v>
      </c>
      <c r="K466" s="81" t="s">
        <v>342</v>
      </c>
      <c r="L466" s="81" t="s">
        <v>342</v>
      </c>
      <c r="M466" s="81" t="s">
        <v>342</v>
      </c>
      <c r="N466" s="81" t="s">
        <v>342</v>
      </c>
    </row>
    <row r="467" spans="1:14" x14ac:dyDescent="0.2">
      <c r="A467" s="78" t="s">
        <v>319</v>
      </c>
      <c r="B467" s="78" t="s">
        <v>306</v>
      </c>
      <c r="C467" s="79">
        <f t="shared" si="14"/>
        <v>0.69499999999999995</v>
      </c>
      <c r="D467" s="79">
        <v>0.70499999999999996</v>
      </c>
      <c r="E467" s="79">
        <v>1.0575000000000001</v>
      </c>
      <c r="F467" s="79">
        <v>1.41</v>
      </c>
      <c r="G467" s="79">
        <v>3.5</v>
      </c>
      <c r="H467" s="80">
        <f t="shared" si="15"/>
        <v>3.51</v>
      </c>
      <c r="I467" s="81" t="s">
        <v>342</v>
      </c>
      <c r="J467" s="81" t="s">
        <v>342</v>
      </c>
      <c r="K467" s="81" t="s">
        <v>342</v>
      </c>
      <c r="L467" s="81" t="s">
        <v>342</v>
      </c>
      <c r="M467" s="81" t="s">
        <v>342</v>
      </c>
      <c r="N467" s="81" t="s">
        <v>342</v>
      </c>
    </row>
    <row r="468" spans="1:14" x14ac:dyDescent="0.2">
      <c r="A468" s="78" t="s">
        <v>320</v>
      </c>
      <c r="B468" s="78" t="s">
        <v>306</v>
      </c>
      <c r="C468" s="79">
        <f t="shared" si="14"/>
        <v>0.69499999999999995</v>
      </c>
      <c r="D468" s="79">
        <v>0.70499999999999996</v>
      </c>
      <c r="E468" s="79">
        <v>1.0575000000000001</v>
      </c>
      <c r="F468" s="79">
        <v>1.41</v>
      </c>
      <c r="G468" s="79">
        <v>3.5</v>
      </c>
      <c r="H468" s="80">
        <f t="shared" si="15"/>
        <v>3.51</v>
      </c>
      <c r="I468" s="81" t="s">
        <v>342</v>
      </c>
      <c r="J468" s="81" t="s">
        <v>342</v>
      </c>
      <c r="K468" s="81" t="s">
        <v>342</v>
      </c>
      <c r="L468" s="81" t="s">
        <v>342</v>
      </c>
      <c r="M468" s="81" t="s">
        <v>342</v>
      </c>
      <c r="N468" s="81" t="s">
        <v>342</v>
      </c>
    </row>
    <row r="469" spans="1:14" x14ac:dyDescent="0.2">
      <c r="A469" s="78" t="s">
        <v>303</v>
      </c>
      <c r="B469" s="78" t="s">
        <v>306</v>
      </c>
      <c r="C469" s="79">
        <f t="shared" si="14"/>
        <v>0.69499999999999995</v>
      </c>
      <c r="D469" s="79">
        <v>0.70499999999999996</v>
      </c>
      <c r="E469" s="79">
        <v>1.0575000000000001</v>
      </c>
      <c r="F469" s="79">
        <v>1.41</v>
      </c>
      <c r="G469" s="79">
        <v>3.5</v>
      </c>
      <c r="H469" s="80">
        <f t="shared" si="15"/>
        <v>3.51</v>
      </c>
      <c r="I469" s="81" t="s">
        <v>342</v>
      </c>
      <c r="J469" s="81" t="s">
        <v>342</v>
      </c>
      <c r="K469" s="81" t="s">
        <v>342</v>
      </c>
      <c r="L469" s="81" t="s">
        <v>342</v>
      </c>
      <c r="M469" s="81" t="s">
        <v>342</v>
      </c>
      <c r="N469" s="81" t="s">
        <v>342</v>
      </c>
    </row>
    <row r="470" spans="1:14" x14ac:dyDescent="0.2">
      <c r="A470" s="78" t="s">
        <v>304</v>
      </c>
      <c r="B470" s="78" t="s">
        <v>306</v>
      </c>
      <c r="C470" s="79">
        <f t="shared" si="14"/>
        <v>0.69499999999999995</v>
      </c>
      <c r="D470" s="79">
        <v>0.70499999999999996</v>
      </c>
      <c r="E470" s="79">
        <v>1.0575000000000001</v>
      </c>
      <c r="F470" s="79">
        <v>1.41</v>
      </c>
      <c r="G470" s="79">
        <v>3.5</v>
      </c>
      <c r="H470" s="80">
        <f t="shared" si="15"/>
        <v>3.51</v>
      </c>
      <c r="I470" s="81" t="s">
        <v>342</v>
      </c>
      <c r="J470" s="81" t="s">
        <v>342</v>
      </c>
      <c r="K470" s="81" t="s">
        <v>342</v>
      </c>
      <c r="L470" s="81" t="s">
        <v>342</v>
      </c>
      <c r="M470" s="81" t="s">
        <v>342</v>
      </c>
      <c r="N470" s="81" t="s">
        <v>342</v>
      </c>
    </row>
    <row r="471" spans="1:14" x14ac:dyDescent="0.2">
      <c r="A471" s="78" t="s">
        <v>259</v>
      </c>
      <c r="B471" s="78" t="s">
        <v>189</v>
      </c>
      <c r="C471" s="79">
        <f t="shared" si="14"/>
        <v>0.73499999999999999</v>
      </c>
      <c r="D471" s="79">
        <v>0.745</v>
      </c>
      <c r="E471" s="79">
        <v>1.1174999999999999</v>
      </c>
      <c r="F471" s="79">
        <v>1.49</v>
      </c>
      <c r="G471" s="79">
        <v>2.5</v>
      </c>
      <c r="H471" s="80">
        <f t="shared" si="15"/>
        <v>2.5099999999999998</v>
      </c>
      <c r="I471" s="81" t="s">
        <v>364</v>
      </c>
      <c r="J471" s="81" t="s">
        <v>365</v>
      </c>
      <c r="K471" s="81" t="s">
        <v>366</v>
      </c>
      <c r="L471" s="81" t="s">
        <v>357</v>
      </c>
      <c r="M471" s="81" t="s">
        <v>367</v>
      </c>
      <c r="N471" s="81" t="s">
        <v>367</v>
      </c>
    </row>
    <row r="472" spans="1:14" x14ac:dyDescent="0.2">
      <c r="A472" s="78" t="s">
        <v>289</v>
      </c>
      <c r="B472" s="78" t="s">
        <v>189</v>
      </c>
      <c r="C472" s="79">
        <f t="shared" si="14"/>
        <v>0.84</v>
      </c>
      <c r="D472" s="79">
        <v>0.85</v>
      </c>
      <c r="E472" s="79">
        <v>1.2749999999999999</v>
      </c>
      <c r="F472" s="79">
        <v>1.7</v>
      </c>
      <c r="G472" s="79">
        <v>3</v>
      </c>
      <c r="H472" s="80">
        <f t="shared" si="15"/>
        <v>3.01</v>
      </c>
      <c r="I472" s="81" t="s">
        <v>342</v>
      </c>
      <c r="J472" s="81" t="s">
        <v>342</v>
      </c>
      <c r="K472" s="81" t="s">
        <v>342</v>
      </c>
      <c r="L472" s="81" t="s">
        <v>342</v>
      </c>
      <c r="M472" s="81" t="s">
        <v>342</v>
      </c>
      <c r="N472" s="81" t="s">
        <v>342</v>
      </c>
    </row>
    <row r="473" spans="1:14" x14ac:dyDescent="0.2">
      <c r="A473" s="78" t="s">
        <v>290</v>
      </c>
      <c r="B473" s="78" t="s">
        <v>189</v>
      </c>
      <c r="C473" s="79">
        <f t="shared" si="14"/>
        <v>0.84</v>
      </c>
      <c r="D473" s="79">
        <v>0.85</v>
      </c>
      <c r="E473" s="79">
        <v>1.2749999999999999</v>
      </c>
      <c r="F473" s="79">
        <v>1.7</v>
      </c>
      <c r="G473" s="79">
        <v>3</v>
      </c>
      <c r="H473" s="80">
        <f t="shared" si="15"/>
        <v>3.01</v>
      </c>
      <c r="I473" s="81" t="s">
        <v>364</v>
      </c>
      <c r="J473" s="81" t="s">
        <v>365</v>
      </c>
      <c r="K473" s="81" t="s">
        <v>366</v>
      </c>
      <c r="L473" s="81" t="s">
        <v>357</v>
      </c>
      <c r="M473" s="81" t="s">
        <v>367</v>
      </c>
      <c r="N473" s="81" t="s">
        <v>367</v>
      </c>
    </row>
    <row r="474" spans="1:14" x14ac:dyDescent="0.2">
      <c r="A474" s="78" t="s">
        <v>299</v>
      </c>
      <c r="B474" s="78" t="s">
        <v>309</v>
      </c>
      <c r="C474" s="79">
        <f t="shared" si="14"/>
        <v>0.84</v>
      </c>
      <c r="D474" s="79">
        <v>0.85</v>
      </c>
      <c r="E474" s="79">
        <v>1.2749999999999999</v>
      </c>
      <c r="F474" s="79">
        <v>1.7</v>
      </c>
      <c r="G474" s="79">
        <v>1.1000000000000001</v>
      </c>
      <c r="H474" s="80">
        <f t="shared" si="15"/>
        <v>1.1100000000000001</v>
      </c>
      <c r="I474" s="81" t="s">
        <v>358</v>
      </c>
      <c r="J474" s="81" t="s">
        <v>358</v>
      </c>
      <c r="K474" s="81" t="s">
        <v>358</v>
      </c>
      <c r="L474" s="81" t="s">
        <v>359</v>
      </c>
      <c r="M474" s="81" t="s">
        <v>360</v>
      </c>
      <c r="N474" s="81" t="s">
        <v>360</v>
      </c>
    </row>
    <row r="475" spans="1:14" x14ac:dyDescent="0.2">
      <c r="A475" s="78" t="s">
        <v>298</v>
      </c>
      <c r="B475" s="78" t="s">
        <v>189</v>
      </c>
      <c r="C475" s="79">
        <f t="shared" si="14"/>
        <v>0.84</v>
      </c>
      <c r="D475" s="79">
        <v>0.85</v>
      </c>
      <c r="E475" s="79">
        <v>1.2749999999999999</v>
      </c>
      <c r="F475" s="79">
        <v>1.7</v>
      </c>
      <c r="G475" s="79">
        <v>3</v>
      </c>
      <c r="H475" s="80">
        <f t="shared" si="15"/>
        <v>3.01</v>
      </c>
      <c r="I475" s="81" t="s">
        <v>364</v>
      </c>
      <c r="J475" s="81" t="s">
        <v>365</v>
      </c>
      <c r="K475" s="81" t="s">
        <v>366</v>
      </c>
      <c r="L475" s="81" t="s">
        <v>357</v>
      </c>
      <c r="M475" s="81" t="s">
        <v>367</v>
      </c>
      <c r="N475" s="81" t="s">
        <v>367</v>
      </c>
    </row>
    <row r="476" spans="1:14" x14ac:dyDescent="0.2">
      <c r="A476" s="78" t="s">
        <v>299</v>
      </c>
      <c r="B476" s="78" t="s">
        <v>309</v>
      </c>
      <c r="C476" s="79">
        <f t="shared" si="14"/>
        <v>0.84</v>
      </c>
      <c r="D476" s="79">
        <v>0.85</v>
      </c>
      <c r="E476" s="79">
        <v>1.2749999999999999</v>
      </c>
      <c r="F476" s="79">
        <v>1.7</v>
      </c>
      <c r="G476" s="79">
        <v>1.1000000000000001</v>
      </c>
      <c r="H476" s="80">
        <f t="shared" si="15"/>
        <v>1.1100000000000001</v>
      </c>
      <c r="I476" s="81" t="s">
        <v>358</v>
      </c>
      <c r="J476" s="81" t="s">
        <v>358</v>
      </c>
      <c r="K476" s="81" t="s">
        <v>358</v>
      </c>
      <c r="L476" s="81" t="s">
        <v>359</v>
      </c>
      <c r="M476" s="81" t="s">
        <v>360</v>
      </c>
      <c r="N476" s="81" t="s">
        <v>360</v>
      </c>
    </row>
    <row r="477" spans="1:14" x14ac:dyDescent="0.2">
      <c r="A477" s="78" t="s">
        <v>298</v>
      </c>
      <c r="B477" s="78" t="s">
        <v>189</v>
      </c>
      <c r="C477" s="79">
        <f t="shared" si="14"/>
        <v>0.84</v>
      </c>
      <c r="D477" s="79">
        <v>0.85</v>
      </c>
      <c r="E477" s="79">
        <v>1.2749999999999999</v>
      </c>
      <c r="F477" s="79">
        <v>1.7</v>
      </c>
      <c r="G477" s="79">
        <v>3</v>
      </c>
      <c r="H477" s="80">
        <f t="shared" si="15"/>
        <v>3.01</v>
      </c>
      <c r="I477" s="81" t="s">
        <v>364</v>
      </c>
      <c r="J477" s="81" t="s">
        <v>365</v>
      </c>
      <c r="K477" s="81" t="s">
        <v>366</v>
      </c>
      <c r="L477" s="81" t="s">
        <v>357</v>
      </c>
      <c r="M477" s="81" t="s">
        <v>367</v>
      </c>
      <c r="N477" s="81" t="s">
        <v>367</v>
      </c>
    </row>
    <row r="478" spans="1:14" x14ac:dyDescent="0.2">
      <c r="A478" s="78" t="s">
        <v>237</v>
      </c>
      <c r="B478" s="78" t="s">
        <v>189</v>
      </c>
      <c r="C478" s="79">
        <f t="shared" si="14"/>
        <v>0.88500000000000001</v>
      </c>
      <c r="D478" s="79">
        <v>0.89500000000000002</v>
      </c>
      <c r="E478" s="79">
        <v>1.3425</v>
      </c>
      <c r="F478" s="79">
        <v>1.79</v>
      </c>
      <c r="G478" s="79">
        <v>2.5</v>
      </c>
      <c r="H478" s="80">
        <f t="shared" si="15"/>
        <v>2.5099999999999998</v>
      </c>
      <c r="I478" s="81" t="s">
        <v>364</v>
      </c>
      <c r="J478" s="81" t="s">
        <v>365</v>
      </c>
      <c r="K478" s="81" t="s">
        <v>366</v>
      </c>
      <c r="L478" s="81" t="s">
        <v>357</v>
      </c>
      <c r="M478" s="81" t="s">
        <v>367</v>
      </c>
      <c r="N478" s="81" t="s">
        <v>367</v>
      </c>
    </row>
    <row r="479" spans="1:14" x14ac:dyDescent="0.2">
      <c r="A479" s="78" t="s">
        <v>267</v>
      </c>
      <c r="B479" s="78" t="s">
        <v>189</v>
      </c>
      <c r="C479" s="79">
        <f t="shared" si="14"/>
        <v>0.88500000000000001</v>
      </c>
      <c r="D479" s="79">
        <v>0.89500000000000002</v>
      </c>
      <c r="E479" s="79">
        <v>1.3425</v>
      </c>
      <c r="F479" s="79">
        <v>1.79</v>
      </c>
      <c r="G479" s="79">
        <v>2.5</v>
      </c>
      <c r="H479" s="80">
        <f t="shared" si="15"/>
        <v>2.5099999999999998</v>
      </c>
      <c r="I479" s="81" t="s">
        <v>364</v>
      </c>
      <c r="J479" s="81" t="s">
        <v>365</v>
      </c>
      <c r="K479" s="81" t="s">
        <v>366</v>
      </c>
      <c r="L479" s="81" t="s">
        <v>357</v>
      </c>
      <c r="M479" s="81" t="s">
        <v>367</v>
      </c>
      <c r="N479" s="81" t="s">
        <v>367</v>
      </c>
    </row>
    <row r="480" spans="1:14" x14ac:dyDescent="0.2">
      <c r="A480" s="78" t="s">
        <v>283</v>
      </c>
      <c r="B480" s="78" t="s">
        <v>189</v>
      </c>
      <c r="C480" s="79">
        <f t="shared" si="14"/>
        <v>0.88500000000000001</v>
      </c>
      <c r="D480" s="79">
        <v>0.89500000000000002</v>
      </c>
      <c r="E480" s="79">
        <v>1.3425</v>
      </c>
      <c r="F480" s="79">
        <v>1.79</v>
      </c>
      <c r="G480" s="79">
        <v>2.5</v>
      </c>
      <c r="H480" s="80">
        <f t="shared" si="15"/>
        <v>2.5099999999999998</v>
      </c>
      <c r="I480" s="81" t="s">
        <v>364</v>
      </c>
      <c r="J480" s="81" t="s">
        <v>365</v>
      </c>
      <c r="K480" s="81" t="s">
        <v>366</v>
      </c>
      <c r="L480" s="81" t="s">
        <v>357</v>
      </c>
      <c r="M480" s="81" t="s">
        <v>367</v>
      </c>
      <c r="N480" s="81" t="s">
        <v>367</v>
      </c>
    </row>
    <row r="481" spans="1:14" x14ac:dyDescent="0.2">
      <c r="A481" s="78" t="s">
        <v>249</v>
      </c>
      <c r="B481" s="78" t="s">
        <v>189</v>
      </c>
      <c r="C481" s="79">
        <f t="shared" si="14"/>
        <v>0.99</v>
      </c>
      <c r="D481" s="79">
        <v>1</v>
      </c>
      <c r="E481" s="79">
        <v>1.5</v>
      </c>
      <c r="F481" s="79">
        <v>2</v>
      </c>
      <c r="G481" s="79">
        <v>3</v>
      </c>
      <c r="H481" s="80">
        <f t="shared" si="15"/>
        <v>3.01</v>
      </c>
      <c r="I481" s="81" t="s">
        <v>342</v>
      </c>
      <c r="J481" s="81" t="s">
        <v>342</v>
      </c>
      <c r="K481" s="81" t="s">
        <v>342</v>
      </c>
      <c r="L481" s="81" t="s">
        <v>342</v>
      </c>
      <c r="M481" s="81" t="s">
        <v>342</v>
      </c>
      <c r="N481" s="81" t="s">
        <v>342</v>
      </c>
    </row>
    <row r="482" spans="1:14" x14ac:dyDescent="0.2">
      <c r="A482" s="78" t="s">
        <v>258</v>
      </c>
      <c r="B482" s="78" t="s">
        <v>189</v>
      </c>
      <c r="C482" s="79">
        <f t="shared" si="14"/>
        <v>0.99</v>
      </c>
      <c r="D482" s="79">
        <v>1</v>
      </c>
      <c r="E482" s="79">
        <v>1.5</v>
      </c>
      <c r="F482" s="79">
        <v>2</v>
      </c>
      <c r="G482" s="79">
        <v>999</v>
      </c>
      <c r="H482" s="80">
        <f t="shared" si="15"/>
        <v>999.01</v>
      </c>
      <c r="I482" s="81" t="s">
        <v>364</v>
      </c>
      <c r="J482" s="81" t="s">
        <v>365</v>
      </c>
      <c r="K482" s="81" t="s">
        <v>366</v>
      </c>
      <c r="L482" s="81" t="s">
        <v>357</v>
      </c>
      <c r="M482" s="81" t="s">
        <v>367</v>
      </c>
      <c r="N482" s="81" t="s">
        <v>367</v>
      </c>
    </row>
    <row r="483" spans="1:14" x14ac:dyDescent="0.2">
      <c r="A483" s="78" t="s">
        <v>297</v>
      </c>
      <c r="B483" s="78" t="s">
        <v>189</v>
      </c>
      <c r="C483" s="79">
        <f t="shared" si="14"/>
        <v>0.99</v>
      </c>
      <c r="D483" s="79">
        <v>1</v>
      </c>
      <c r="E483" s="79">
        <v>1.5</v>
      </c>
      <c r="F483" s="79">
        <v>2</v>
      </c>
      <c r="G483" s="79">
        <v>3</v>
      </c>
      <c r="H483" s="80">
        <f t="shared" si="15"/>
        <v>3.01</v>
      </c>
      <c r="I483" s="81" t="s">
        <v>342</v>
      </c>
      <c r="J483" s="81" t="s">
        <v>342</v>
      </c>
      <c r="K483" s="81" t="s">
        <v>342</v>
      </c>
      <c r="L483" s="81" t="s">
        <v>342</v>
      </c>
      <c r="M483" s="81" t="s">
        <v>342</v>
      </c>
      <c r="N483" s="81" t="s">
        <v>342</v>
      </c>
    </row>
    <row r="484" spans="1:14" x14ac:dyDescent="0.2">
      <c r="A484" s="78" t="s">
        <v>297</v>
      </c>
      <c r="B484" s="78" t="s">
        <v>189</v>
      </c>
      <c r="C484" s="79">
        <f t="shared" si="14"/>
        <v>0.99</v>
      </c>
      <c r="D484" s="79">
        <v>1</v>
      </c>
      <c r="E484" s="79">
        <v>1.5</v>
      </c>
      <c r="F484" s="79">
        <v>2</v>
      </c>
      <c r="G484" s="79">
        <v>3</v>
      </c>
      <c r="H484" s="80">
        <f t="shared" si="15"/>
        <v>3.01</v>
      </c>
      <c r="I484" s="81" t="s">
        <v>342</v>
      </c>
      <c r="J484" s="81" t="s">
        <v>342</v>
      </c>
      <c r="K484" s="81" t="s">
        <v>342</v>
      </c>
      <c r="L484" s="81" t="s">
        <v>342</v>
      </c>
      <c r="M484" s="81" t="s">
        <v>342</v>
      </c>
      <c r="N484" s="81" t="s">
        <v>342</v>
      </c>
    </row>
    <row r="485" spans="1:14" x14ac:dyDescent="0.2">
      <c r="A485" s="78" t="s">
        <v>235</v>
      </c>
      <c r="B485" s="78" t="s">
        <v>189</v>
      </c>
      <c r="C485" s="79">
        <f t="shared" si="14"/>
        <v>1.1399999999999999</v>
      </c>
      <c r="D485" s="79">
        <v>1.1499999999999999</v>
      </c>
      <c r="E485" s="79">
        <v>1.7250000000000001</v>
      </c>
      <c r="F485" s="79">
        <v>2.2999999999999998</v>
      </c>
      <c r="G485" s="79">
        <v>3</v>
      </c>
      <c r="H485" s="80">
        <f t="shared" si="15"/>
        <v>3.01</v>
      </c>
      <c r="I485" s="81" t="s">
        <v>364</v>
      </c>
      <c r="J485" s="81" t="s">
        <v>365</v>
      </c>
      <c r="K485" s="81" t="s">
        <v>366</v>
      </c>
      <c r="L485" s="81" t="s">
        <v>357</v>
      </c>
      <c r="M485" s="81" t="s">
        <v>367</v>
      </c>
      <c r="N485" s="81" t="s">
        <v>367</v>
      </c>
    </row>
    <row r="486" spans="1:14" x14ac:dyDescent="0.2">
      <c r="A486" s="78" t="s">
        <v>257</v>
      </c>
      <c r="B486" s="78" t="s">
        <v>189</v>
      </c>
      <c r="C486" s="79">
        <f t="shared" si="14"/>
        <v>1.1399999999999999</v>
      </c>
      <c r="D486" s="79">
        <v>1.1499999999999999</v>
      </c>
      <c r="E486" s="79">
        <v>1.7250000000000001</v>
      </c>
      <c r="F486" s="79">
        <v>2.2999999999999998</v>
      </c>
      <c r="G486" s="79">
        <v>3</v>
      </c>
      <c r="H486" s="80">
        <f t="shared" si="15"/>
        <v>3.01</v>
      </c>
      <c r="I486" s="81" t="s">
        <v>342</v>
      </c>
      <c r="J486" s="81" t="s">
        <v>342</v>
      </c>
      <c r="K486" s="81" t="s">
        <v>342</v>
      </c>
      <c r="L486" s="81" t="s">
        <v>342</v>
      </c>
      <c r="M486" s="81" t="s">
        <v>342</v>
      </c>
      <c r="N486" s="81" t="s">
        <v>342</v>
      </c>
    </row>
    <row r="487" spans="1:14" x14ac:dyDescent="0.2">
      <c r="A487" s="78" t="s">
        <v>265</v>
      </c>
      <c r="B487" s="78" t="s">
        <v>189</v>
      </c>
      <c r="C487" s="79">
        <f t="shared" si="14"/>
        <v>1.1399999999999999</v>
      </c>
      <c r="D487" s="79">
        <v>1.1499999999999999</v>
      </c>
      <c r="E487" s="79">
        <v>1.7250000000000001</v>
      </c>
      <c r="F487" s="79">
        <v>2.2999999999999998</v>
      </c>
      <c r="G487" s="79">
        <v>2.5</v>
      </c>
      <c r="H487" s="80">
        <f t="shared" si="15"/>
        <v>2.5099999999999998</v>
      </c>
      <c r="I487" s="81" t="s">
        <v>342</v>
      </c>
      <c r="J487" s="81" t="s">
        <v>342</v>
      </c>
      <c r="K487" s="81" t="s">
        <v>342</v>
      </c>
      <c r="L487" s="81" t="s">
        <v>342</v>
      </c>
      <c r="M487" s="81" t="s">
        <v>342</v>
      </c>
      <c r="N487" s="81" t="s">
        <v>342</v>
      </c>
    </row>
    <row r="488" spans="1:14" x14ac:dyDescent="0.2">
      <c r="A488" s="78" t="s">
        <v>266</v>
      </c>
      <c r="B488" s="78" t="s">
        <v>189</v>
      </c>
      <c r="C488" s="79">
        <f t="shared" si="14"/>
        <v>1.1399999999999999</v>
      </c>
      <c r="D488" s="79">
        <v>1.1499999999999999</v>
      </c>
      <c r="E488" s="79">
        <v>1.7250000000000001</v>
      </c>
      <c r="F488" s="79">
        <v>2.2999999999999998</v>
      </c>
      <c r="G488" s="79">
        <v>2.5</v>
      </c>
      <c r="H488" s="80">
        <f t="shared" si="15"/>
        <v>2.5099999999999998</v>
      </c>
      <c r="I488" s="81" t="s">
        <v>364</v>
      </c>
      <c r="J488" s="81" t="s">
        <v>365</v>
      </c>
      <c r="K488" s="81" t="s">
        <v>366</v>
      </c>
      <c r="L488" s="81" t="s">
        <v>357</v>
      </c>
      <c r="M488" s="81" t="s">
        <v>367</v>
      </c>
      <c r="N488" s="81" t="s">
        <v>367</v>
      </c>
    </row>
    <row r="489" spans="1:14" x14ac:dyDescent="0.2">
      <c r="A489" s="78" t="s">
        <v>273</v>
      </c>
      <c r="B489" s="78" t="s">
        <v>189</v>
      </c>
      <c r="C489" s="79">
        <f t="shared" si="14"/>
        <v>1.1399999999999999</v>
      </c>
      <c r="D489" s="79">
        <v>1.1499999999999999</v>
      </c>
      <c r="E489" s="79">
        <v>1.7250000000000001</v>
      </c>
      <c r="F489" s="79">
        <v>2.2999999999999998</v>
      </c>
      <c r="G489" s="79">
        <v>3</v>
      </c>
      <c r="H489" s="80">
        <f t="shared" si="15"/>
        <v>3.01</v>
      </c>
      <c r="I489" s="81" t="s">
        <v>342</v>
      </c>
      <c r="J489" s="81" t="s">
        <v>342</v>
      </c>
      <c r="K489" s="81" t="s">
        <v>342</v>
      </c>
      <c r="L489" s="81" t="s">
        <v>342</v>
      </c>
      <c r="M489" s="81" t="s">
        <v>342</v>
      </c>
      <c r="N489" s="81" t="s">
        <v>342</v>
      </c>
    </row>
    <row r="490" spans="1:14" x14ac:dyDescent="0.2">
      <c r="A490" s="78" t="s">
        <v>274</v>
      </c>
      <c r="B490" s="78" t="s">
        <v>189</v>
      </c>
      <c r="C490" s="79">
        <f t="shared" si="14"/>
        <v>1.1399999999999999</v>
      </c>
      <c r="D490" s="79">
        <v>1.1499999999999999</v>
      </c>
      <c r="E490" s="79">
        <v>1.7250000000000001</v>
      </c>
      <c r="F490" s="79">
        <v>2.2999999999999998</v>
      </c>
      <c r="G490" s="79">
        <v>3</v>
      </c>
      <c r="H490" s="80">
        <f t="shared" si="15"/>
        <v>3.01</v>
      </c>
      <c r="I490" s="81" t="s">
        <v>364</v>
      </c>
      <c r="J490" s="81" t="s">
        <v>365</v>
      </c>
      <c r="K490" s="81" t="s">
        <v>366</v>
      </c>
      <c r="L490" s="81" t="s">
        <v>357</v>
      </c>
      <c r="M490" s="81" t="s">
        <v>367</v>
      </c>
      <c r="N490" s="81" t="s">
        <v>367</v>
      </c>
    </row>
    <row r="491" spans="1:14" x14ac:dyDescent="0.2">
      <c r="A491" s="78" t="s">
        <v>275</v>
      </c>
      <c r="B491" s="78" t="s">
        <v>189</v>
      </c>
      <c r="C491" s="79">
        <f t="shared" si="14"/>
        <v>1.1399999999999999</v>
      </c>
      <c r="D491" s="79">
        <v>1.1499999999999999</v>
      </c>
      <c r="E491" s="79">
        <v>1.7250000000000001</v>
      </c>
      <c r="F491" s="79">
        <v>2.2999999999999998</v>
      </c>
      <c r="G491" s="79">
        <v>3</v>
      </c>
      <c r="H491" s="80">
        <f t="shared" si="15"/>
        <v>3.01</v>
      </c>
      <c r="I491" s="81" t="s">
        <v>364</v>
      </c>
      <c r="J491" s="81" t="s">
        <v>365</v>
      </c>
      <c r="K491" s="81" t="s">
        <v>366</v>
      </c>
      <c r="L491" s="81" t="s">
        <v>357</v>
      </c>
      <c r="M491" s="81" t="s">
        <v>367</v>
      </c>
      <c r="N491" s="81" t="s">
        <v>367</v>
      </c>
    </row>
    <row r="492" spans="1:14" x14ac:dyDescent="0.2">
      <c r="A492" s="78" t="s">
        <v>276</v>
      </c>
      <c r="B492" s="78" t="s">
        <v>189</v>
      </c>
      <c r="C492" s="79">
        <f t="shared" si="14"/>
        <v>1.1399999999999999</v>
      </c>
      <c r="D492" s="79">
        <v>1.1499999999999999</v>
      </c>
      <c r="E492" s="79">
        <v>1.7250000000000001</v>
      </c>
      <c r="F492" s="79">
        <v>2.2999999999999998</v>
      </c>
      <c r="G492" s="79">
        <v>3</v>
      </c>
      <c r="H492" s="80">
        <f t="shared" si="15"/>
        <v>3.01</v>
      </c>
      <c r="I492" s="81" t="s">
        <v>364</v>
      </c>
      <c r="J492" s="81" t="s">
        <v>365</v>
      </c>
      <c r="K492" s="81" t="s">
        <v>366</v>
      </c>
      <c r="L492" s="81" t="s">
        <v>357</v>
      </c>
      <c r="M492" s="81" t="s">
        <v>367</v>
      </c>
      <c r="N492" s="81" t="s">
        <v>367</v>
      </c>
    </row>
    <row r="493" spans="1:14" x14ac:dyDescent="0.2">
      <c r="A493" s="78" t="s">
        <v>277</v>
      </c>
      <c r="B493" s="78" t="s">
        <v>189</v>
      </c>
      <c r="C493" s="79">
        <f t="shared" si="14"/>
        <v>1.1399999999999999</v>
      </c>
      <c r="D493" s="79">
        <v>1.1499999999999999</v>
      </c>
      <c r="E493" s="79">
        <v>1.7250000000000001</v>
      </c>
      <c r="F493" s="79">
        <v>2.2999999999999998</v>
      </c>
      <c r="G493" s="79">
        <v>3</v>
      </c>
      <c r="H493" s="80">
        <f t="shared" si="15"/>
        <v>3.01</v>
      </c>
      <c r="I493" s="81" t="s">
        <v>364</v>
      </c>
      <c r="J493" s="81" t="s">
        <v>365</v>
      </c>
      <c r="K493" s="81" t="s">
        <v>366</v>
      </c>
      <c r="L493" s="81" t="s">
        <v>357</v>
      </c>
      <c r="M493" s="81" t="s">
        <v>367</v>
      </c>
      <c r="N493" s="81" t="s">
        <v>367</v>
      </c>
    </row>
    <row r="494" spans="1:14" x14ac:dyDescent="0.2">
      <c r="A494" s="78" t="s">
        <v>278</v>
      </c>
      <c r="B494" s="78" t="s">
        <v>189</v>
      </c>
      <c r="C494" s="79">
        <f t="shared" si="14"/>
        <v>1.1399999999999999</v>
      </c>
      <c r="D494" s="79">
        <v>1.1499999999999999</v>
      </c>
      <c r="E494" s="79">
        <v>1.7250000000000001</v>
      </c>
      <c r="F494" s="79">
        <v>2.2999999999999998</v>
      </c>
      <c r="G494" s="79">
        <v>3</v>
      </c>
      <c r="H494" s="80">
        <f t="shared" si="15"/>
        <v>3.01</v>
      </c>
      <c r="I494" s="81" t="s">
        <v>342</v>
      </c>
      <c r="J494" s="81" t="s">
        <v>342</v>
      </c>
      <c r="K494" s="81" t="s">
        <v>342</v>
      </c>
      <c r="L494" s="81" t="s">
        <v>342</v>
      </c>
      <c r="M494" s="81" t="s">
        <v>342</v>
      </c>
      <c r="N494" s="81" t="s">
        <v>342</v>
      </c>
    </row>
    <row r="495" spans="1:14" x14ac:dyDescent="0.2">
      <c r="A495" s="78" t="s">
        <v>279</v>
      </c>
      <c r="B495" s="78" t="s">
        <v>189</v>
      </c>
      <c r="C495" s="79">
        <f t="shared" si="14"/>
        <v>1.1399999999999999</v>
      </c>
      <c r="D495" s="79">
        <v>1.1499999999999999</v>
      </c>
      <c r="E495" s="79">
        <v>1.7250000000000001</v>
      </c>
      <c r="F495" s="79">
        <v>2.2999999999999998</v>
      </c>
      <c r="G495" s="79">
        <v>3</v>
      </c>
      <c r="H495" s="80">
        <f t="shared" si="15"/>
        <v>3.01</v>
      </c>
      <c r="I495" s="81" t="s">
        <v>342</v>
      </c>
      <c r="J495" s="81" t="s">
        <v>342</v>
      </c>
      <c r="K495" s="81" t="s">
        <v>342</v>
      </c>
      <c r="L495" s="81" t="s">
        <v>342</v>
      </c>
      <c r="M495" s="81" t="s">
        <v>342</v>
      </c>
      <c r="N495" s="81" t="s">
        <v>342</v>
      </c>
    </row>
    <row r="496" spans="1:14" x14ac:dyDescent="0.2">
      <c r="A496" s="78" t="s">
        <v>280</v>
      </c>
      <c r="B496" s="78" t="s">
        <v>189</v>
      </c>
      <c r="C496" s="79">
        <f t="shared" si="14"/>
        <v>1.1399999999999999</v>
      </c>
      <c r="D496" s="79">
        <v>1.1499999999999999</v>
      </c>
      <c r="E496" s="79">
        <v>1.7250000000000001</v>
      </c>
      <c r="F496" s="79">
        <v>2.2999999999999998</v>
      </c>
      <c r="G496" s="79">
        <v>3</v>
      </c>
      <c r="H496" s="80">
        <f t="shared" si="15"/>
        <v>3.01</v>
      </c>
      <c r="I496" s="81" t="s">
        <v>342</v>
      </c>
      <c r="J496" s="81" t="s">
        <v>342</v>
      </c>
      <c r="K496" s="81" t="s">
        <v>342</v>
      </c>
      <c r="L496" s="81" t="s">
        <v>342</v>
      </c>
      <c r="M496" s="81" t="s">
        <v>342</v>
      </c>
      <c r="N496" s="81" t="s">
        <v>342</v>
      </c>
    </row>
    <row r="497" spans="1:14" x14ac:dyDescent="0.2">
      <c r="A497" s="78" t="s">
        <v>282</v>
      </c>
      <c r="B497" s="78" t="s">
        <v>189</v>
      </c>
      <c r="C497" s="79">
        <f t="shared" si="14"/>
        <v>1.1399999999999999</v>
      </c>
      <c r="D497" s="79">
        <v>1.1499999999999999</v>
      </c>
      <c r="E497" s="79">
        <v>1.7250000000000001</v>
      </c>
      <c r="F497" s="79">
        <v>2.2999999999999998</v>
      </c>
      <c r="G497" s="79">
        <v>3</v>
      </c>
      <c r="H497" s="80">
        <f t="shared" si="15"/>
        <v>3.01</v>
      </c>
      <c r="I497" s="81" t="s">
        <v>364</v>
      </c>
      <c r="J497" s="81" t="s">
        <v>365</v>
      </c>
      <c r="K497" s="81" t="s">
        <v>366</v>
      </c>
      <c r="L497" s="81" t="s">
        <v>357</v>
      </c>
      <c r="M497" s="81" t="s">
        <v>367</v>
      </c>
      <c r="N497" s="81" t="s">
        <v>367</v>
      </c>
    </row>
    <row r="498" spans="1:14" x14ac:dyDescent="0.2">
      <c r="A498" s="78" t="s">
        <v>254</v>
      </c>
      <c r="B498" s="78" t="s">
        <v>23</v>
      </c>
      <c r="C498" s="79">
        <f t="shared" si="14"/>
        <v>1.2350000000000001</v>
      </c>
      <c r="D498" s="79">
        <v>1.2450000000000001</v>
      </c>
      <c r="E498" s="79">
        <v>1.8674999999999999</v>
      </c>
      <c r="F498" s="79">
        <v>2.4900000000000002</v>
      </c>
      <c r="G498" s="79">
        <v>4</v>
      </c>
      <c r="H498" s="80">
        <f t="shared" si="15"/>
        <v>4.01</v>
      </c>
      <c r="I498" s="81" t="s">
        <v>342</v>
      </c>
      <c r="J498" s="81" t="s">
        <v>342</v>
      </c>
      <c r="K498" s="81" t="s">
        <v>342</v>
      </c>
      <c r="L498" s="81" t="s">
        <v>342</v>
      </c>
      <c r="M498" s="81" t="s">
        <v>342</v>
      </c>
      <c r="N498" s="81" t="s">
        <v>342</v>
      </c>
    </row>
    <row r="499" spans="1:14" x14ac:dyDescent="0.2">
      <c r="A499" s="78" t="s">
        <v>255</v>
      </c>
      <c r="B499" s="78" t="s">
        <v>23</v>
      </c>
      <c r="C499" s="79">
        <f t="shared" si="14"/>
        <v>1.2350000000000001</v>
      </c>
      <c r="D499" s="79">
        <v>1.2450000000000001</v>
      </c>
      <c r="E499" s="79">
        <v>1.8674999999999999</v>
      </c>
      <c r="F499" s="79">
        <v>2.4900000000000002</v>
      </c>
      <c r="G499" s="79">
        <v>4</v>
      </c>
      <c r="H499" s="80">
        <f t="shared" si="15"/>
        <v>4.01</v>
      </c>
      <c r="I499" s="81" t="s">
        <v>342</v>
      </c>
      <c r="J499" s="81" t="s">
        <v>342</v>
      </c>
      <c r="K499" s="81" t="s">
        <v>342</v>
      </c>
      <c r="L499" s="81" t="s">
        <v>342</v>
      </c>
      <c r="M499" s="81" t="s">
        <v>342</v>
      </c>
      <c r="N499" s="81" t="s">
        <v>342</v>
      </c>
    </row>
    <row r="500" spans="1:14" x14ac:dyDescent="0.2">
      <c r="A500" s="78" t="s">
        <v>256</v>
      </c>
      <c r="B500" s="78" t="s">
        <v>23</v>
      </c>
      <c r="C500" s="79">
        <f t="shared" si="14"/>
        <v>1.2350000000000001</v>
      </c>
      <c r="D500" s="79">
        <v>1.2450000000000001</v>
      </c>
      <c r="E500" s="79">
        <v>1.8674999999999999</v>
      </c>
      <c r="F500" s="79">
        <v>2.4900000000000002</v>
      </c>
      <c r="G500" s="79">
        <v>4</v>
      </c>
      <c r="H500" s="80">
        <f t="shared" si="15"/>
        <v>4.01</v>
      </c>
      <c r="I500" s="81" t="s">
        <v>342</v>
      </c>
      <c r="J500" s="81" t="s">
        <v>342</v>
      </c>
      <c r="K500" s="81" t="s">
        <v>342</v>
      </c>
      <c r="L500" s="81" t="s">
        <v>342</v>
      </c>
      <c r="M500" s="81" t="s">
        <v>342</v>
      </c>
      <c r="N500" s="81" t="s">
        <v>342</v>
      </c>
    </row>
    <row r="501" spans="1:14" x14ac:dyDescent="0.2">
      <c r="A501" s="78" t="s">
        <v>262</v>
      </c>
      <c r="B501" s="78" t="s">
        <v>23</v>
      </c>
      <c r="C501" s="79">
        <f t="shared" si="14"/>
        <v>1.2350000000000001</v>
      </c>
      <c r="D501" s="79">
        <v>1.2450000000000001</v>
      </c>
      <c r="E501" s="79">
        <v>1.8674999999999999</v>
      </c>
      <c r="F501" s="79">
        <v>2.4900000000000002</v>
      </c>
      <c r="G501" s="79">
        <v>4</v>
      </c>
      <c r="H501" s="80">
        <f t="shared" si="15"/>
        <v>4.01</v>
      </c>
      <c r="I501" s="81" t="s">
        <v>342</v>
      </c>
      <c r="J501" s="81" t="s">
        <v>342</v>
      </c>
      <c r="K501" s="81" t="s">
        <v>342</v>
      </c>
      <c r="L501" s="81" t="s">
        <v>342</v>
      </c>
      <c r="M501" s="81" t="s">
        <v>342</v>
      </c>
      <c r="N501" s="81" t="s">
        <v>342</v>
      </c>
    </row>
    <row r="502" spans="1:14" x14ac:dyDescent="0.2">
      <c r="A502" s="78" t="s">
        <v>263</v>
      </c>
      <c r="B502" s="78" t="s">
        <v>23</v>
      </c>
      <c r="C502" s="79">
        <f t="shared" si="14"/>
        <v>1.2350000000000001</v>
      </c>
      <c r="D502" s="79">
        <v>1.2450000000000001</v>
      </c>
      <c r="E502" s="79">
        <v>1.8674999999999999</v>
      </c>
      <c r="F502" s="79">
        <v>2.4900000000000002</v>
      </c>
      <c r="G502" s="79">
        <v>4</v>
      </c>
      <c r="H502" s="80">
        <f t="shared" si="15"/>
        <v>4.01</v>
      </c>
      <c r="I502" s="81" t="s">
        <v>342</v>
      </c>
      <c r="J502" s="81" t="s">
        <v>342</v>
      </c>
      <c r="K502" s="81" t="s">
        <v>342</v>
      </c>
      <c r="L502" s="81" t="s">
        <v>342</v>
      </c>
      <c r="M502" s="81" t="s">
        <v>342</v>
      </c>
      <c r="N502" s="81" t="s">
        <v>342</v>
      </c>
    </row>
    <row r="503" spans="1:14" x14ac:dyDescent="0.2">
      <c r="A503" s="78" t="s">
        <v>264</v>
      </c>
      <c r="B503" s="78" t="s">
        <v>23</v>
      </c>
      <c r="C503" s="79">
        <f t="shared" si="14"/>
        <v>1.2350000000000001</v>
      </c>
      <c r="D503" s="79">
        <v>1.2450000000000001</v>
      </c>
      <c r="E503" s="79">
        <v>1.8674999999999999</v>
      </c>
      <c r="F503" s="79">
        <v>2.4900000000000002</v>
      </c>
      <c r="G503" s="79">
        <v>4</v>
      </c>
      <c r="H503" s="80">
        <f t="shared" si="15"/>
        <v>4.01</v>
      </c>
      <c r="I503" s="81" t="s">
        <v>342</v>
      </c>
      <c r="J503" s="81" t="s">
        <v>342</v>
      </c>
      <c r="K503" s="81" t="s">
        <v>342</v>
      </c>
      <c r="L503" s="81" t="s">
        <v>342</v>
      </c>
      <c r="M503" s="81" t="s">
        <v>342</v>
      </c>
      <c r="N503" s="81" t="s">
        <v>342</v>
      </c>
    </row>
    <row r="504" spans="1:14" x14ac:dyDescent="0.2">
      <c r="A504" s="78" t="s">
        <v>270</v>
      </c>
      <c r="B504" s="78" t="s">
        <v>23</v>
      </c>
      <c r="C504" s="79">
        <f t="shared" si="14"/>
        <v>1.2350000000000001</v>
      </c>
      <c r="D504" s="79">
        <v>1.2450000000000001</v>
      </c>
      <c r="E504" s="79">
        <v>1.8674999999999999</v>
      </c>
      <c r="F504" s="79">
        <v>2.4900000000000002</v>
      </c>
      <c r="G504" s="79">
        <v>4</v>
      </c>
      <c r="H504" s="80">
        <f t="shared" si="15"/>
        <v>4.01</v>
      </c>
      <c r="I504" s="81" t="s">
        <v>342</v>
      </c>
      <c r="J504" s="81" t="s">
        <v>342</v>
      </c>
      <c r="K504" s="81" t="s">
        <v>342</v>
      </c>
      <c r="L504" s="81" t="s">
        <v>342</v>
      </c>
      <c r="M504" s="81" t="s">
        <v>342</v>
      </c>
      <c r="N504" s="81" t="s">
        <v>342</v>
      </c>
    </row>
    <row r="505" spans="1:14" x14ac:dyDescent="0.2">
      <c r="A505" s="78" t="s">
        <v>271</v>
      </c>
      <c r="B505" s="78" t="s">
        <v>23</v>
      </c>
      <c r="C505" s="79">
        <f t="shared" si="14"/>
        <v>1.2350000000000001</v>
      </c>
      <c r="D505" s="79">
        <v>1.2450000000000001</v>
      </c>
      <c r="E505" s="79">
        <v>1.8674999999999999</v>
      </c>
      <c r="F505" s="79">
        <v>2.4900000000000002</v>
      </c>
      <c r="G505" s="79">
        <v>4</v>
      </c>
      <c r="H505" s="80">
        <f t="shared" si="15"/>
        <v>4.01</v>
      </c>
      <c r="I505" s="81" t="s">
        <v>342</v>
      </c>
      <c r="J505" s="81" t="s">
        <v>342</v>
      </c>
      <c r="K505" s="81" t="s">
        <v>342</v>
      </c>
      <c r="L505" s="81" t="s">
        <v>342</v>
      </c>
      <c r="M505" s="81" t="s">
        <v>342</v>
      </c>
      <c r="N505" s="81" t="s">
        <v>342</v>
      </c>
    </row>
    <row r="506" spans="1:14" x14ac:dyDescent="0.2">
      <c r="A506" s="78" t="s">
        <v>272</v>
      </c>
      <c r="B506" s="78" t="s">
        <v>23</v>
      </c>
      <c r="C506" s="79">
        <f t="shared" si="14"/>
        <v>1.2350000000000001</v>
      </c>
      <c r="D506" s="79">
        <v>1.2450000000000001</v>
      </c>
      <c r="E506" s="79">
        <v>1.8674999999999999</v>
      </c>
      <c r="F506" s="79">
        <v>2.4900000000000002</v>
      </c>
      <c r="G506" s="79">
        <v>4</v>
      </c>
      <c r="H506" s="80">
        <f t="shared" si="15"/>
        <v>4.01</v>
      </c>
      <c r="I506" s="81" t="s">
        <v>342</v>
      </c>
      <c r="J506" s="81" t="s">
        <v>342</v>
      </c>
      <c r="K506" s="81" t="s">
        <v>342</v>
      </c>
      <c r="L506" s="81" t="s">
        <v>342</v>
      </c>
      <c r="M506" s="81" t="s">
        <v>342</v>
      </c>
      <c r="N506" s="81" t="s">
        <v>342</v>
      </c>
    </row>
    <row r="507" spans="1:14" x14ac:dyDescent="0.2">
      <c r="A507" s="78" t="s">
        <v>278</v>
      </c>
      <c r="B507" s="78" t="s">
        <v>23</v>
      </c>
      <c r="C507" s="79">
        <f t="shared" si="14"/>
        <v>1.2350000000000001</v>
      </c>
      <c r="D507" s="79">
        <v>1.2450000000000001</v>
      </c>
      <c r="E507" s="79">
        <v>1.8674999999999999</v>
      </c>
      <c r="F507" s="79">
        <v>2.4900000000000002</v>
      </c>
      <c r="G507" s="79">
        <v>3</v>
      </c>
      <c r="H507" s="80">
        <f t="shared" si="15"/>
        <v>3.01</v>
      </c>
      <c r="I507" s="81" t="s">
        <v>342</v>
      </c>
      <c r="J507" s="81" t="s">
        <v>342</v>
      </c>
      <c r="K507" s="81" t="s">
        <v>342</v>
      </c>
      <c r="L507" s="81" t="s">
        <v>342</v>
      </c>
      <c r="M507" s="81" t="s">
        <v>342</v>
      </c>
      <c r="N507" s="81" t="s">
        <v>342</v>
      </c>
    </row>
    <row r="508" spans="1:14" x14ac:dyDescent="0.2">
      <c r="A508" s="78" t="s">
        <v>279</v>
      </c>
      <c r="B508" s="78" t="s">
        <v>23</v>
      </c>
      <c r="C508" s="79">
        <f t="shared" si="14"/>
        <v>1.2350000000000001</v>
      </c>
      <c r="D508" s="79">
        <v>1.2450000000000001</v>
      </c>
      <c r="E508" s="79">
        <v>1.8674999999999999</v>
      </c>
      <c r="F508" s="79">
        <v>2.4900000000000002</v>
      </c>
      <c r="G508" s="79">
        <v>3</v>
      </c>
      <c r="H508" s="80">
        <f t="shared" si="15"/>
        <v>3.01</v>
      </c>
      <c r="I508" s="81" t="s">
        <v>342</v>
      </c>
      <c r="J508" s="81" t="s">
        <v>342</v>
      </c>
      <c r="K508" s="81" t="s">
        <v>342</v>
      </c>
      <c r="L508" s="81" t="s">
        <v>342</v>
      </c>
      <c r="M508" s="81" t="s">
        <v>342</v>
      </c>
      <c r="N508" s="81" t="s">
        <v>342</v>
      </c>
    </row>
    <row r="509" spans="1:14" x14ac:dyDescent="0.2">
      <c r="A509" s="78" t="s">
        <v>280</v>
      </c>
      <c r="B509" s="78" t="s">
        <v>23</v>
      </c>
      <c r="C509" s="79">
        <f t="shared" si="14"/>
        <v>1.2350000000000001</v>
      </c>
      <c r="D509" s="79">
        <v>1.2450000000000001</v>
      </c>
      <c r="E509" s="79">
        <v>1.8674999999999999</v>
      </c>
      <c r="F509" s="79">
        <v>2.4900000000000002</v>
      </c>
      <c r="G509" s="79">
        <v>3</v>
      </c>
      <c r="H509" s="80">
        <f t="shared" si="15"/>
        <v>3.01</v>
      </c>
      <c r="I509" s="81" t="s">
        <v>342</v>
      </c>
      <c r="J509" s="81" t="s">
        <v>342</v>
      </c>
      <c r="K509" s="81" t="s">
        <v>342</v>
      </c>
      <c r="L509" s="81" t="s">
        <v>342</v>
      </c>
      <c r="M509" s="81" t="s">
        <v>342</v>
      </c>
      <c r="N509" s="81" t="s">
        <v>342</v>
      </c>
    </row>
    <row r="510" spans="1:14" x14ac:dyDescent="0.2">
      <c r="A510" s="78" t="s">
        <v>286</v>
      </c>
      <c r="B510" s="78" t="s">
        <v>23</v>
      </c>
      <c r="C510" s="79">
        <f t="shared" si="14"/>
        <v>1.2350000000000001</v>
      </c>
      <c r="D510" s="79">
        <v>1.2450000000000001</v>
      </c>
      <c r="E510" s="79">
        <v>1.8674999999999999</v>
      </c>
      <c r="F510" s="79">
        <v>2.4900000000000002</v>
      </c>
      <c r="G510" s="79">
        <v>4</v>
      </c>
      <c r="H510" s="80">
        <f t="shared" si="15"/>
        <v>4.01</v>
      </c>
      <c r="I510" s="81" t="s">
        <v>342</v>
      </c>
      <c r="J510" s="81" t="s">
        <v>342</v>
      </c>
      <c r="K510" s="81" t="s">
        <v>342</v>
      </c>
      <c r="L510" s="81" t="s">
        <v>342</v>
      </c>
      <c r="M510" s="81" t="s">
        <v>342</v>
      </c>
      <c r="N510" s="81" t="s">
        <v>342</v>
      </c>
    </row>
    <row r="511" spans="1:14" x14ac:dyDescent="0.2">
      <c r="A511" s="78" t="s">
        <v>287</v>
      </c>
      <c r="B511" s="78" t="s">
        <v>23</v>
      </c>
      <c r="C511" s="79">
        <f t="shared" si="14"/>
        <v>1.2350000000000001</v>
      </c>
      <c r="D511" s="79">
        <v>1.2450000000000001</v>
      </c>
      <c r="E511" s="79">
        <v>1.8674999999999999</v>
      </c>
      <c r="F511" s="79">
        <v>2.4900000000000002</v>
      </c>
      <c r="G511" s="79">
        <v>4</v>
      </c>
      <c r="H511" s="80">
        <f t="shared" si="15"/>
        <v>4.01</v>
      </c>
      <c r="I511" s="81" t="s">
        <v>342</v>
      </c>
      <c r="J511" s="81" t="s">
        <v>342</v>
      </c>
      <c r="K511" s="81" t="s">
        <v>342</v>
      </c>
      <c r="L511" s="81" t="s">
        <v>342</v>
      </c>
      <c r="M511" s="81" t="s">
        <v>342</v>
      </c>
      <c r="N511" s="81" t="s">
        <v>342</v>
      </c>
    </row>
    <row r="512" spans="1:14" x14ac:dyDescent="0.2">
      <c r="A512" s="78" t="s">
        <v>288</v>
      </c>
      <c r="B512" s="78" t="s">
        <v>23</v>
      </c>
      <c r="C512" s="79">
        <f t="shared" si="14"/>
        <v>1.2350000000000001</v>
      </c>
      <c r="D512" s="79">
        <v>1.2450000000000001</v>
      </c>
      <c r="E512" s="79">
        <v>1.8674999999999999</v>
      </c>
      <c r="F512" s="79">
        <v>2.4900000000000002</v>
      </c>
      <c r="G512" s="79">
        <v>4</v>
      </c>
      <c r="H512" s="80">
        <f t="shared" si="15"/>
        <v>4.01</v>
      </c>
      <c r="I512" s="81" t="s">
        <v>342</v>
      </c>
      <c r="J512" s="81" t="s">
        <v>342</v>
      </c>
      <c r="K512" s="81" t="s">
        <v>342</v>
      </c>
      <c r="L512" s="81" t="s">
        <v>342</v>
      </c>
      <c r="M512" s="81" t="s">
        <v>342</v>
      </c>
      <c r="N512" s="81" t="s">
        <v>342</v>
      </c>
    </row>
    <row r="513" spans="1:14" x14ac:dyDescent="0.2">
      <c r="A513" s="78" t="s">
        <v>294</v>
      </c>
      <c r="B513" s="78" t="s">
        <v>23</v>
      </c>
      <c r="C513" s="79">
        <f t="shared" si="14"/>
        <v>1.2350000000000001</v>
      </c>
      <c r="D513" s="79">
        <v>1.2450000000000001</v>
      </c>
      <c r="E513" s="79">
        <v>1.8674999999999999</v>
      </c>
      <c r="F513" s="79">
        <v>2.4900000000000002</v>
      </c>
      <c r="G513" s="79">
        <v>4</v>
      </c>
      <c r="H513" s="80">
        <f t="shared" si="15"/>
        <v>4.01</v>
      </c>
      <c r="I513" s="81" t="s">
        <v>342</v>
      </c>
      <c r="J513" s="81" t="s">
        <v>342</v>
      </c>
      <c r="K513" s="81" t="s">
        <v>342</v>
      </c>
      <c r="L513" s="81" t="s">
        <v>342</v>
      </c>
      <c r="M513" s="81" t="s">
        <v>342</v>
      </c>
      <c r="N513" s="81" t="s">
        <v>342</v>
      </c>
    </row>
    <row r="514" spans="1:14" x14ac:dyDescent="0.2">
      <c r="A514" s="78" t="s">
        <v>295</v>
      </c>
      <c r="B514" s="78" t="s">
        <v>23</v>
      </c>
      <c r="C514" s="79">
        <f t="shared" ref="C514:C577" si="16">D514-0.01</f>
        <v>1.2350000000000001</v>
      </c>
      <c r="D514" s="79">
        <v>1.2450000000000001</v>
      </c>
      <c r="E514" s="79">
        <v>1.8674999999999999</v>
      </c>
      <c r="F514" s="79">
        <v>2.4900000000000002</v>
      </c>
      <c r="G514" s="79">
        <v>4</v>
      </c>
      <c r="H514" s="80">
        <f t="shared" ref="H514:H577" si="17">G514+0.01</f>
        <v>4.01</v>
      </c>
      <c r="I514" s="81" t="s">
        <v>342</v>
      </c>
      <c r="J514" s="81" t="s">
        <v>342</v>
      </c>
      <c r="K514" s="81" t="s">
        <v>342</v>
      </c>
      <c r="L514" s="81" t="s">
        <v>342</v>
      </c>
      <c r="M514" s="81" t="s">
        <v>342</v>
      </c>
      <c r="N514" s="81" t="s">
        <v>342</v>
      </c>
    </row>
    <row r="515" spans="1:14" x14ac:dyDescent="0.2">
      <c r="A515" s="78" t="s">
        <v>296</v>
      </c>
      <c r="B515" s="78" t="s">
        <v>23</v>
      </c>
      <c r="C515" s="79">
        <f t="shared" si="16"/>
        <v>1.2350000000000001</v>
      </c>
      <c r="D515" s="79">
        <v>1.2450000000000001</v>
      </c>
      <c r="E515" s="79">
        <v>1.8674999999999999</v>
      </c>
      <c r="F515" s="79">
        <v>2.4900000000000002</v>
      </c>
      <c r="G515" s="79">
        <v>4</v>
      </c>
      <c r="H515" s="80">
        <f t="shared" si="17"/>
        <v>4.01</v>
      </c>
      <c r="I515" s="81" t="s">
        <v>342</v>
      </c>
      <c r="J515" s="81" t="s">
        <v>342</v>
      </c>
      <c r="K515" s="81" t="s">
        <v>342</v>
      </c>
      <c r="L515" s="81" t="s">
        <v>342</v>
      </c>
      <c r="M515" s="81" t="s">
        <v>342</v>
      </c>
      <c r="N515" s="81" t="s">
        <v>342</v>
      </c>
    </row>
    <row r="516" spans="1:14" x14ac:dyDescent="0.2">
      <c r="A516" s="78" t="s">
        <v>318</v>
      </c>
      <c r="B516" s="78" t="s">
        <v>23</v>
      </c>
      <c r="C516" s="79">
        <f t="shared" si="16"/>
        <v>1.2350000000000001</v>
      </c>
      <c r="D516" s="79">
        <v>1.2450000000000001</v>
      </c>
      <c r="E516" s="79">
        <v>1.8674999999999999</v>
      </c>
      <c r="F516" s="79">
        <v>2.4900000000000002</v>
      </c>
      <c r="G516" s="79">
        <v>4</v>
      </c>
      <c r="H516" s="80">
        <f t="shared" si="17"/>
        <v>4.01</v>
      </c>
      <c r="I516" s="81" t="s">
        <v>342</v>
      </c>
      <c r="J516" s="81" t="s">
        <v>342</v>
      </c>
      <c r="K516" s="81" t="s">
        <v>342</v>
      </c>
      <c r="L516" s="81" t="s">
        <v>342</v>
      </c>
      <c r="M516" s="81" t="s">
        <v>342</v>
      </c>
      <c r="N516" s="81" t="s">
        <v>342</v>
      </c>
    </row>
    <row r="517" spans="1:14" x14ac:dyDescent="0.2">
      <c r="A517" s="78" t="s">
        <v>319</v>
      </c>
      <c r="B517" s="78" t="s">
        <v>23</v>
      </c>
      <c r="C517" s="79">
        <f t="shared" si="16"/>
        <v>1.2350000000000001</v>
      </c>
      <c r="D517" s="79">
        <v>1.2450000000000001</v>
      </c>
      <c r="E517" s="79">
        <v>1.8674999999999999</v>
      </c>
      <c r="F517" s="79">
        <v>2.4900000000000002</v>
      </c>
      <c r="G517" s="79">
        <v>4</v>
      </c>
      <c r="H517" s="80">
        <f t="shared" si="17"/>
        <v>4.01</v>
      </c>
      <c r="I517" s="81" t="s">
        <v>342</v>
      </c>
      <c r="J517" s="81" t="s">
        <v>342</v>
      </c>
      <c r="K517" s="81" t="s">
        <v>342</v>
      </c>
      <c r="L517" s="81" t="s">
        <v>342</v>
      </c>
      <c r="M517" s="81" t="s">
        <v>342</v>
      </c>
      <c r="N517" s="81" t="s">
        <v>342</v>
      </c>
    </row>
    <row r="518" spans="1:14" x14ac:dyDescent="0.2">
      <c r="A518" s="78" t="s">
        <v>320</v>
      </c>
      <c r="B518" s="78" t="s">
        <v>23</v>
      </c>
      <c r="C518" s="79">
        <f t="shared" si="16"/>
        <v>1.2350000000000001</v>
      </c>
      <c r="D518" s="79">
        <v>1.2450000000000001</v>
      </c>
      <c r="E518" s="79">
        <v>1.8674999999999999</v>
      </c>
      <c r="F518" s="79">
        <v>2.4900000000000002</v>
      </c>
      <c r="G518" s="79">
        <v>4</v>
      </c>
      <c r="H518" s="80">
        <f t="shared" si="17"/>
        <v>4.01</v>
      </c>
      <c r="I518" s="81" t="s">
        <v>342</v>
      </c>
      <c r="J518" s="81" t="s">
        <v>342</v>
      </c>
      <c r="K518" s="81" t="s">
        <v>342</v>
      </c>
      <c r="L518" s="81" t="s">
        <v>342</v>
      </c>
      <c r="M518" s="81" t="s">
        <v>342</v>
      </c>
      <c r="N518" s="81" t="s">
        <v>342</v>
      </c>
    </row>
    <row r="519" spans="1:14" x14ac:dyDescent="0.2">
      <c r="A519" s="78" t="s">
        <v>233</v>
      </c>
      <c r="B519" s="78" t="s">
        <v>189</v>
      </c>
      <c r="C519" s="79">
        <f t="shared" si="16"/>
        <v>1.24</v>
      </c>
      <c r="D519" s="79">
        <v>1.25</v>
      </c>
      <c r="E519" s="79">
        <v>1.875</v>
      </c>
      <c r="F519" s="79">
        <v>2.5</v>
      </c>
      <c r="G519" s="79">
        <v>3.5</v>
      </c>
      <c r="H519" s="80">
        <f t="shared" si="17"/>
        <v>3.51</v>
      </c>
      <c r="I519" s="81" t="s">
        <v>342</v>
      </c>
      <c r="J519" s="81" t="s">
        <v>342</v>
      </c>
      <c r="K519" s="81" t="s">
        <v>342</v>
      </c>
      <c r="L519" s="81" t="s">
        <v>342</v>
      </c>
      <c r="M519" s="81" t="s">
        <v>342</v>
      </c>
      <c r="N519" s="81" t="s">
        <v>342</v>
      </c>
    </row>
    <row r="520" spans="1:14" x14ac:dyDescent="0.2">
      <c r="A520" s="78" t="s">
        <v>281</v>
      </c>
      <c r="B520" s="78" t="s">
        <v>189</v>
      </c>
      <c r="C520" s="79">
        <f t="shared" si="16"/>
        <v>1.24</v>
      </c>
      <c r="D520" s="79">
        <v>1.25</v>
      </c>
      <c r="E520" s="79">
        <v>1.875</v>
      </c>
      <c r="F520" s="79">
        <v>2.5</v>
      </c>
      <c r="G520" s="79">
        <v>3.5</v>
      </c>
      <c r="H520" s="80">
        <f t="shared" si="17"/>
        <v>3.51</v>
      </c>
      <c r="I520" s="81" t="s">
        <v>342</v>
      </c>
      <c r="J520" s="81" t="s">
        <v>342</v>
      </c>
      <c r="K520" s="81" t="s">
        <v>342</v>
      </c>
      <c r="L520" s="81" t="s">
        <v>342</v>
      </c>
      <c r="M520" s="81" t="s">
        <v>342</v>
      </c>
      <c r="N520" s="81" t="s">
        <v>342</v>
      </c>
    </row>
    <row r="521" spans="1:14" x14ac:dyDescent="0.2">
      <c r="A521" s="78" t="s">
        <v>252</v>
      </c>
      <c r="B521" s="78" t="s">
        <v>23</v>
      </c>
      <c r="C521" s="79">
        <f t="shared" si="16"/>
        <v>1.385</v>
      </c>
      <c r="D521" s="79">
        <v>1.395</v>
      </c>
      <c r="E521" s="79">
        <v>2.0924999999999998</v>
      </c>
      <c r="F521" s="79">
        <v>2.79</v>
      </c>
      <c r="G521" s="79">
        <v>4</v>
      </c>
      <c r="H521" s="80">
        <f t="shared" si="17"/>
        <v>4.01</v>
      </c>
      <c r="I521" s="81" t="s">
        <v>364</v>
      </c>
      <c r="J521" s="81" t="s">
        <v>365</v>
      </c>
      <c r="K521" s="81" t="s">
        <v>366</v>
      </c>
      <c r="L521" s="81" t="s">
        <v>357</v>
      </c>
      <c r="M521" s="81" t="s">
        <v>367</v>
      </c>
      <c r="N521" s="81" t="s">
        <v>367</v>
      </c>
    </row>
    <row r="522" spans="1:14" x14ac:dyDescent="0.2">
      <c r="A522" s="78" t="s">
        <v>253</v>
      </c>
      <c r="B522" s="78" t="s">
        <v>23</v>
      </c>
      <c r="C522" s="79">
        <f t="shared" si="16"/>
        <v>1.385</v>
      </c>
      <c r="D522" s="79">
        <v>1.395</v>
      </c>
      <c r="E522" s="79">
        <v>2.0924999999999998</v>
      </c>
      <c r="F522" s="79">
        <v>2.79</v>
      </c>
      <c r="G522" s="79">
        <v>4</v>
      </c>
      <c r="H522" s="80">
        <f t="shared" si="17"/>
        <v>4.01</v>
      </c>
      <c r="I522" s="81" t="s">
        <v>364</v>
      </c>
      <c r="J522" s="81" t="s">
        <v>365</v>
      </c>
      <c r="K522" s="81" t="s">
        <v>366</v>
      </c>
      <c r="L522" s="81" t="s">
        <v>357</v>
      </c>
      <c r="M522" s="81" t="s">
        <v>367</v>
      </c>
      <c r="N522" s="81" t="s">
        <v>367</v>
      </c>
    </row>
    <row r="523" spans="1:14" x14ac:dyDescent="0.2">
      <c r="A523" s="78" t="s">
        <v>261</v>
      </c>
      <c r="B523" s="78" t="s">
        <v>23</v>
      </c>
      <c r="C523" s="79">
        <f t="shared" si="16"/>
        <v>1.385</v>
      </c>
      <c r="D523" s="79">
        <v>1.395</v>
      </c>
      <c r="E523" s="79">
        <v>2.0924999999999998</v>
      </c>
      <c r="F523" s="79">
        <v>2.79</v>
      </c>
      <c r="G523" s="79">
        <v>4</v>
      </c>
      <c r="H523" s="80">
        <f t="shared" si="17"/>
        <v>4.01</v>
      </c>
      <c r="I523" s="81" t="s">
        <v>364</v>
      </c>
      <c r="J523" s="81" t="s">
        <v>365</v>
      </c>
      <c r="K523" s="81" t="s">
        <v>366</v>
      </c>
      <c r="L523" s="81" t="s">
        <v>357</v>
      </c>
      <c r="M523" s="81" t="s">
        <v>367</v>
      </c>
      <c r="N523" s="81" t="s">
        <v>367</v>
      </c>
    </row>
    <row r="524" spans="1:14" x14ac:dyDescent="0.2">
      <c r="A524" s="78" t="s">
        <v>269</v>
      </c>
      <c r="B524" s="78" t="s">
        <v>23</v>
      </c>
      <c r="C524" s="79">
        <f t="shared" si="16"/>
        <v>1.385</v>
      </c>
      <c r="D524" s="79">
        <v>1.395</v>
      </c>
      <c r="E524" s="79">
        <v>2.0924999999999998</v>
      </c>
      <c r="F524" s="79">
        <v>2.79</v>
      </c>
      <c r="G524" s="79">
        <v>4</v>
      </c>
      <c r="H524" s="80">
        <f t="shared" si="17"/>
        <v>4.01</v>
      </c>
      <c r="I524" s="81" t="s">
        <v>364</v>
      </c>
      <c r="J524" s="81" t="s">
        <v>365</v>
      </c>
      <c r="K524" s="81" t="s">
        <v>366</v>
      </c>
      <c r="L524" s="81" t="s">
        <v>357</v>
      </c>
      <c r="M524" s="81" t="s">
        <v>367</v>
      </c>
      <c r="N524" s="81" t="s">
        <v>367</v>
      </c>
    </row>
    <row r="525" spans="1:14" x14ac:dyDescent="0.2">
      <c r="A525" s="78" t="s">
        <v>277</v>
      </c>
      <c r="B525" s="78" t="s">
        <v>23</v>
      </c>
      <c r="C525" s="79">
        <f t="shared" si="16"/>
        <v>1.385</v>
      </c>
      <c r="D525" s="79">
        <v>1.395</v>
      </c>
      <c r="E525" s="79">
        <v>2.0924999999999998</v>
      </c>
      <c r="F525" s="79">
        <v>2.79</v>
      </c>
      <c r="G525" s="79">
        <v>3.5</v>
      </c>
      <c r="H525" s="80">
        <f t="shared" si="17"/>
        <v>3.51</v>
      </c>
      <c r="I525" s="81" t="s">
        <v>364</v>
      </c>
      <c r="J525" s="81" t="s">
        <v>365</v>
      </c>
      <c r="K525" s="81" t="s">
        <v>366</v>
      </c>
      <c r="L525" s="81" t="s">
        <v>357</v>
      </c>
      <c r="M525" s="81" t="s">
        <v>367</v>
      </c>
      <c r="N525" s="81" t="s">
        <v>367</v>
      </c>
    </row>
    <row r="526" spans="1:14" x14ac:dyDescent="0.2">
      <c r="A526" s="78" t="s">
        <v>285</v>
      </c>
      <c r="B526" s="78" t="s">
        <v>23</v>
      </c>
      <c r="C526" s="79">
        <f t="shared" si="16"/>
        <v>1.385</v>
      </c>
      <c r="D526" s="79">
        <v>1.395</v>
      </c>
      <c r="E526" s="79">
        <v>2.0924999999999998</v>
      </c>
      <c r="F526" s="79">
        <v>2.79</v>
      </c>
      <c r="G526" s="79">
        <v>4</v>
      </c>
      <c r="H526" s="80">
        <f t="shared" si="17"/>
        <v>4.01</v>
      </c>
      <c r="I526" s="81" t="s">
        <v>364</v>
      </c>
      <c r="J526" s="81" t="s">
        <v>365</v>
      </c>
      <c r="K526" s="81" t="s">
        <v>366</v>
      </c>
      <c r="L526" s="81" t="s">
        <v>357</v>
      </c>
      <c r="M526" s="81" t="s">
        <v>367</v>
      </c>
      <c r="N526" s="81" t="s">
        <v>367</v>
      </c>
    </row>
    <row r="527" spans="1:14" x14ac:dyDescent="0.2">
      <c r="A527" s="78" t="s">
        <v>293</v>
      </c>
      <c r="B527" s="78" t="s">
        <v>23</v>
      </c>
      <c r="C527" s="79">
        <f t="shared" si="16"/>
        <v>1.385</v>
      </c>
      <c r="D527" s="79">
        <v>1.395</v>
      </c>
      <c r="E527" s="79">
        <v>2.0924999999999998</v>
      </c>
      <c r="F527" s="79">
        <v>2.79</v>
      </c>
      <c r="G527" s="79">
        <v>4</v>
      </c>
      <c r="H527" s="80">
        <f t="shared" si="17"/>
        <v>4.01</v>
      </c>
      <c r="I527" s="81" t="s">
        <v>364</v>
      </c>
      <c r="J527" s="81" t="s">
        <v>365</v>
      </c>
      <c r="K527" s="81" t="s">
        <v>366</v>
      </c>
      <c r="L527" s="81" t="s">
        <v>357</v>
      </c>
      <c r="M527" s="81" t="s">
        <v>367</v>
      </c>
      <c r="N527" s="81" t="s">
        <v>367</v>
      </c>
    </row>
    <row r="528" spans="1:14" x14ac:dyDescent="0.2">
      <c r="A528" s="78" t="s">
        <v>317</v>
      </c>
      <c r="B528" s="78" t="s">
        <v>23</v>
      </c>
      <c r="C528" s="79">
        <f t="shared" si="16"/>
        <v>1.385</v>
      </c>
      <c r="D528" s="79">
        <v>1.395</v>
      </c>
      <c r="E528" s="79">
        <v>2.0924999999999998</v>
      </c>
      <c r="F528" s="79">
        <v>2.79</v>
      </c>
      <c r="G528" s="79">
        <v>4</v>
      </c>
      <c r="H528" s="80">
        <f t="shared" si="17"/>
        <v>4.01</v>
      </c>
      <c r="I528" s="81" t="s">
        <v>364</v>
      </c>
      <c r="J528" s="81" t="s">
        <v>365</v>
      </c>
      <c r="K528" s="81" t="s">
        <v>366</v>
      </c>
      <c r="L528" s="81" t="s">
        <v>357</v>
      </c>
      <c r="M528" s="81" t="s">
        <v>367</v>
      </c>
      <c r="N528" s="81" t="s">
        <v>367</v>
      </c>
    </row>
    <row r="529" spans="1:14" x14ac:dyDescent="0.2">
      <c r="A529" s="78" t="s">
        <v>249</v>
      </c>
      <c r="B529" s="78" t="s">
        <v>23</v>
      </c>
      <c r="C529" s="79">
        <f t="shared" si="16"/>
        <v>1.49</v>
      </c>
      <c r="D529" s="79">
        <v>1.5</v>
      </c>
      <c r="E529" s="79">
        <v>2.25</v>
      </c>
      <c r="F529" s="79">
        <v>3</v>
      </c>
      <c r="G529" s="79">
        <v>4.5</v>
      </c>
      <c r="H529" s="80">
        <f t="shared" si="17"/>
        <v>4.51</v>
      </c>
      <c r="I529" s="81" t="s">
        <v>342</v>
      </c>
      <c r="J529" s="81" t="s">
        <v>342</v>
      </c>
      <c r="K529" s="81" t="s">
        <v>342</v>
      </c>
      <c r="L529" s="81" t="s">
        <v>342</v>
      </c>
      <c r="M529" s="81" t="s">
        <v>342</v>
      </c>
      <c r="N529" s="81" t="s">
        <v>342</v>
      </c>
    </row>
    <row r="530" spans="1:14" x14ac:dyDescent="0.2">
      <c r="A530" s="78" t="s">
        <v>257</v>
      </c>
      <c r="B530" s="78" t="s">
        <v>23</v>
      </c>
      <c r="C530" s="79">
        <f t="shared" si="16"/>
        <v>1.49</v>
      </c>
      <c r="D530" s="79">
        <v>1.5</v>
      </c>
      <c r="E530" s="79">
        <v>2.25</v>
      </c>
      <c r="F530" s="79">
        <v>3</v>
      </c>
      <c r="G530" s="79">
        <v>4.5</v>
      </c>
      <c r="H530" s="80">
        <f t="shared" si="17"/>
        <v>4.51</v>
      </c>
      <c r="I530" s="81" t="s">
        <v>342</v>
      </c>
      <c r="J530" s="81" t="s">
        <v>342</v>
      </c>
      <c r="K530" s="81" t="s">
        <v>342</v>
      </c>
      <c r="L530" s="81" t="s">
        <v>342</v>
      </c>
      <c r="M530" s="81" t="s">
        <v>342</v>
      </c>
      <c r="N530" s="81" t="s">
        <v>342</v>
      </c>
    </row>
    <row r="531" spans="1:14" x14ac:dyDescent="0.2">
      <c r="A531" s="78" t="s">
        <v>258</v>
      </c>
      <c r="B531" s="78" t="s">
        <v>23</v>
      </c>
      <c r="C531" s="79">
        <f t="shared" si="16"/>
        <v>1.49</v>
      </c>
      <c r="D531" s="79">
        <v>1.5</v>
      </c>
      <c r="E531" s="79">
        <v>2.25</v>
      </c>
      <c r="F531" s="79">
        <v>3</v>
      </c>
      <c r="G531" s="79">
        <v>4.5</v>
      </c>
      <c r="H531" s="80">
        <f t="shared" si="17"/>
        <v>4.51</v>
      </c>
      <c r="I531" s="81" t="s">
        <v>364</v>
      </c>
      <c r="J531" s="81" t="s">
        <v>365</v>
      </c>
      <c r="K531" s="81" t="s">
        <v>366</v>
      </c>
      <c r="L531" s="81" t="s">
        <v>357</v>
      </c>
      <c r="M531" s="81" t="s">
        <v>367</v>
      </c>
      <c r="N531" s="81" t="s">
        <v>367</v>
      </c>
    </row>
    <row r="532" spans="1:14" x14ac:dyDescent="0.2">
      <c r="A532" s="78" t="s">
        <v>265</v>
      </c>
      <c r="B532" s="78" t="s">
        <v>23</v>
      </c>
      <c r="C532" s="79">
        <f t="shared" si="16"/>
        <v>1.49</v>
      </c>
      <c r="D532" s="79">
        <v>1.5</v>
      </c>
      <c r="E532" s="79">
        <v>2.25</v>
      </c>
      <c r="F532" s="79">
        <v>3</v>
      </c>
      <c r="G532" s="79">
        <v>6.5</v>
      </c>
      <c r="H532" s="80">
        <f t="shared" si="17"/>
        <v>6.51</v>
      </c>
      <c r="I532" s="81" t="s">
        <v>342</v>
      </c>
      <c r="J532" s="81" t="s">
        <v>342</v>
      </c>
      <c r="K532" s="81" t="s">
        <v>342</v>
      </c>
      <c r="L532" s="81" t="s">
        <v>342</v>
      </c>
      <c r="M532" s="81" t="s">
        <v>342</v>
      </c>
      <c r="N532" s="81" t="s">
        <v>342</v>
      </c>
    </row>
    <row r="533" spans="1:14" x14ac:dyDescent="0.2">
      <c r="A533" s="78" t="s">
        <v>266</v>
      </c>
      <c r="B533" s="78" t="s">
        <v>23</v>
      </c>
      <c r="C533" s="79">
        <f t="shared" si="16"/>
        <v>1.49</v>
      </c>
      <c r="D533" s="79">
        <v>1.5</v>
      </c>
      <c r="E533" s="79">
        <v>2.25</v>
      </c>
      <c r="F533" s="79">
        <v>3</v>
      </c>
      <c r="G533" s="79">
        <v>6.5</v>
      </c>
      <c r="H533" s="80">
        <f t="shared" si="17"/>
        <v>6.51</v>
      </c>
      <c r="I533" s="81" t="s">
        <v>364</v>
      </c>
      <c r="J533" s="81" t="s">
        <v>365</v>
      </c>
      <c r="K533" s="81" t="s">
        <v>366</v>
      </c>
      <c r="L533" s="81" t="s">
        <v>357</v>
      </c>
      <c r="M533" s="81" t="s">
        <v>367</v>
      </c>
      <c r="N533" s="81" t="s">
        <v>367</v>
      </c>
    </row>
    <row r="534" spans="1:14" x14ac:dyDescent="0.2">
      <c r="A534" s="78" t="s">
        <v>273</v>
      </c>
      <c r="B534" s="78" t="s">
        <v>23</v>
      </c>
      <c r="C534" s="79">
        <f t="shared" si="16"/>
        <v>1.49</v>
      </c>
      <c r="D534" s="79">
        <v>1.5</v>
      </c>
      <c r="E534" s="79">
        <v>2.25</v>
      </c>
      <c r="F534" s="79">
        <v>3</v>
      </c>
      <c r="G534" s="79">
        <v>4</v>
      </c>
      <c r="H534" s="80">
        <f t="shared" si="17"/>
        <v>4.01</v>
      </c>
      <c r="I534" s="81" t="s">
        <v>342</v>
      </c>
      <c r="J534" s="81" t="s">
        <v>342</v>
      </c>
      <c r="K534" s="81" t="s">
        <v>342</v>
      </c>
      <c r="L534" s="81" t="s">
        <v>342</v>
      </c>
      <c r="M534" s="81" t="s">
        <v>342</v>
      </c>
      <c r="N534" s="81" t="s">
        <v>342</v>
      </c>
    </row>
    <row r="535" spans="1:14" x14ac:dyDescent="0.2">
      <c r="A535" s="78" t="s">
        <v>274</v>
      </c>
      <c r="B535" s="78" t="s">
        <v>23</v>
      </c>
      <c r="C535" s="79">
        <f t="shared" si="16"/>
        <v>1.49</v>
      </c>
      <c r="D535" s="79">
        <v>1.5</v>
      </c>
      <c r="E535" s="79">
        <v>2.25</v>
      </c>
      <c r="F535" s="79">
        <v>3</v>
      </c>
      <c r="G535" s="79">
        <v>4</v>
      </c>
      <c r="H535" s="80">
        <f t="shared" si="17"/>
        <v>4.01</v>
      </c>
      <c r="I535" s="81" t="s">
        <v>364</v>
      </c>
      <c r="J535" s="81" t="s">
        <v>365</v>
      </c>
      <c r="K535" s="81" t="s">
        <v>366</v>
      </c>
      <c r="L535" s="81" t="s">
        <v>357</v>
      </c>
      <c r="M535" s="81" t="s">
        <v>367</v>
      </c>
      <c r="N535" s="81" t="s">
        <v>367</v>
      </c>
    </row>
    <row r="536" spans="1:14" x14ac:dyDescent="0.2">
      <c r="A536" s="78" t="s">
        <v>281</v>
      </c>
      <c r="B536" s="78" t="s">
        <v>23</v>
      </c>
      <c r="C536" s="79">
        <f t="shared" si="16"/>
        <v>1.49</v>
      </c>
      <c r="D536" s="79">
        <v>1.5</v>
      </c>
      <c r="E536" s="79">
        <v>2.25</v>
      </c>
      <c r="F536" s="79">
        <v>3</v>
      </c>
      <c r="G536" s="79">
        <v>4.5</v>
      </c>
      <c r="H536" s="80">
        <f t="shared" si="17"/>
        <v>4.51</v>
      </c>
      <c r="I536" s="81" t="s">
        <v>342</v>
      </c>
      <c r="J536" s="81" t="s">
        <v>342</v>
      </c>
      <c r="K536" s="81" t="s">
        <v>342</v>
      </c>
      <c r="L536" s="81" t="s">
        <v>342</v>
      </c>
      <c r="M536" s="81" t="s">
        <v>342</v>
      </c>
      <c r="N536" s="81" t="s">
        <v>342</v>
      </c>
    </row>
    <row r="537" spans="1:14" x14ac:dyDescent="0.2">
      <c r="A537" s="78" t="s">
        <v>282</v>
      </c>
      <c r="B537" s="78" t="s">
        <v>23</v>
      </c>
      <c r="C537" s="79">
        <f t="shared" si="16"/>
        <v>1.49</v>
      </c>
      <c r="D537" s="79">
        <v>1.5</v>
      </c>
      <c r="E537" s="79">
        <v>2.25</v>
      </c>
      <c r="F537" s="79">
        <v>3</v>
      </c>
      <c r="G537" s="79">
        <v>4.5</v>
      </c>
      <c r="H537" s="80">
        <f t="shared" si="17"/>
        <v>4.51</v>
      </c>
      <c r="I537" s="81" t="s">
        <v>364</v>
      </c>
      <c r="J537" s="81" t="s">
        <v>365</v>
      </c>
      <c r="K537" s="81" t="s">
        <v>366</v>
      </c>
      <c r="L537" s="81" t="s">
        <v>357</v>
      </c>
      <c r="M537" s="81" t="s">
        <v>367</v>
      </c>
      <c r="N537" s="81" t="s">
        <v>367</v>
      </c>
    </row>
    <row r="538" spans="1:14" x14ac:dyDescent="0.2">
      <c r="A538" s="78" t="s">
        <v>289</v>
      </c>
      <c r="B538" s="78" t="s">
        <v>23</v>
      </c>
      <c r="C538" s="79">
        <f t="shared" si="16"/>
        <v>1.49</v>
      </c>
      <c r="D538" s="79">
        <v>1.5</v>
      </c>
      <c r="E538" s="79">
        <v>2.25</v>
      </c>
      <c r="F538" s="79">
        <v>3</v>
      </c>
      <c r="G538" s="79">
        <v>4.5</v>
      </c>
      <c r="H538" s="80">
        <f t="shared" si="17"/>
        <v>4.51</v>
      </c>
      <c r="I538" s="81" t="s">
        <v>342</v>
      </c>
      <c r="J538" s="81" t="s">
        <v>342</v>
      </c>
      <c r="K538" s="81" t="s">
        <v>342</v>
      </c>
      <c r="L538" s="81" t="s">
        <v>342</v>
      </c>
      <c r="M538" s="81" t="s">
        <v>342</v>
      </c>
      <c r="N538" s="81" t="s">
        <v>342</v>
      </c>
    </row>
    <row r="539" spans="1:14" x14ac:dyDescent="0.2">
      <c r="A539" s="78" t="s">
        <v>290</v>
      </c>
      <c r="B539" s="78" t="s">
        <v>23</v>
      </c>
      <c r="C539" s="79">
        <f t="shared" si="16"/>
        <v>1.49</v>
      </c>
      <c r="D539" s="79">
        <v>1.5</v>
      </c>
      <c r="E539" s="79">
        <v>2.25</v>
      </c>
      <c r="F539" s="79">
        <v>3</v>
      </c>
      <c r="G539" s="79">
        <v>4.5</v>
      </c>
      <c r="H539" s="80">
        <f t="shared" si="17"/>
        <v>4.51</v>
      </c>
      <c r="I539" s="81" t="s">
        <v>364</v>
      </c>
      <c r="J539" s="81" t="s">
        <v>365</v>
      </c>
      <c r="K539" s="81" t="s">
        <v>366</v>
      </c>
      <c r="L539" s="81" t="s">
        <v>357</v>
      </c>
      <c r="M539" s="81" t="s">
        <v>367</v>
      </c>
      <c r="N539" s="81" t="s">
        <v>367</v>
      </c>
    </row>
    <row r="540" spans="1:14" x14ac:dyDescent="0.2">
      <c r="A540" s="78" t="s">
        <v>297</v>
      </c>
      <c r="B540" s="78" t="s">
        <v>23</v>
      </c>
      <c r="C540" s="79">
        <f t="shared" si="16"/>
        <v>1.49</v>
      </c>
      <c r="D540" s="79">
        <v>1.5</v>
      </c>
      <c r="E540" s="79">
        <v>2.25</v>
      </c>
      <c r="F540" s="79">
        <v>3</v>
      </c>
      <c r="G540" s="79">
        <v>4.5</v>
      </c>
      <c r="H540" s="80">
        <f t="shared" si="17"/>
        <v>4.51</v>
      </c>
      <c r="I540" s="81" t="s">
        <v>342</v>
      </c>
      <c r="J540" s="81" t="s">
        <v>342</v>
      </c>
      <c r="K540" s="81" t="s">
        <v>342</v>
      </c>
      <c r="L540" s="81" t="s">
        <v>342</v>
      </c>
      <c r="M540" s="81" t="s">
        <v>342</v>
      </c>
      <c r="N540" s="81" t="s">
        <v>342</v>
      </c>
    </row>
    <row r="541" spans="1:14" x14ac:dyDescent="0.2">
      <c r="A541" s="78" t="s">
        <v>298</v>
      </c>
      <c r="B541" s="78" t="s">
        <v>23</v>
      </c>
      <c r="C541" s="79">
        <f t="shared" si="16"/>
        <v>1.49</v>
      </c>
      <c r="D541" s="79">
        <v>1.5</v>
      </c>
      <c r="E541" s="79">
        <v>2.25</v>
      </c>
      <c r="F541" s="79">
        <v>3</v>
      </c>
      <c r="G541" s="79">
        <v>4.5</v>
      </c>
      <c r="H541" s="80">
        <f t="shared" si="17"/>
        <v>4.51</v>
      </c>
      <c r="I541" s="81" t="s">
        <v>364</v>
      </c>
      <c r="J541" s="81" t="s">
        <v>365</v>
      </c>
      <c r="K541" s="81" t="s">
        <v>366</v>
      </c>
      <c r="L541" s="81" t="s">
        <v>357</v>
      </c>
      <c r="M541" s="81" t="s">
        <v>367</v>
      </c>
      <c r="N541" s="81" t="s">
        <v>367</v>
      </c>
    </row>
    <row r="542" spans="1:14" x14ac:dyDescent="0.2">
      <c r="A542" s="78" t="s">
        <v>299</v>
      </c>
      <c r="B542" s="78" t="s">
        <v>23</v>
      </c>
      <c r="C542" s="79">
        <f t="shared" si="16"/>
        <v>1.49</v>
      </c>
      <c r="D542" s="79">
        <v>1.5</v>
      </c>
      <c r="E542" s="79">
        <v>2.25</v>
      </c>
      <c r="F542" s="79">
        <v>4.49</v>
      </c>
      <c r="G542" s="79">
        <v>6.5</v>
      </c>
      <c r="H542" s="80">
        <f t="shared" si="17"/>
        <v>6.51</v>
      </c>
      <c r="I542" s="81" t="s">
        <v>364</v>
      </c>
      <c r="J542" s="81" t="s">
        <v>365</v>
      </c>
      <c r="K542" s="81" t="s">
        <v>366</v>
      </c>
      <c r="L542" s="81" t="s">
        <v>357</v>
      </c>
      <c r="M542" s="81" t="s">
        <v>367</v>
      </c>
      <c r="N542" s="81" t="s">
        <v>367</v>
      </c>
    </row>
    <row r="543" spans="1:14" x14ac:dyDescent="0.2">
      <c r="A543" s="78" t="s">
        <v>300</v>
      </c>
      <c r="B543" s="78" t="s">
        <v>23</v>
      </c>
      <c r="C543" s="79">
        <f t="shared" si="16"/>
        <v>1.49</v>
      </c>
      <c r="D543" s="79">
        <v>1.5</v>
      </c>
      <c r="E543" s="79">
        <v>2.25</v>
      </c>
      <c r="F543" s="79">
        <v>3.99</v>
      </c>
      <c r="G543" s="79">
        <v>6.5</v>
      </c>
      <c r="H543" s="80">
        <f t="shared" si="17"/>
        <v>6.51</v>
      </c>
      <c r="I543" s="81" t="s">
        <v>364</v>
      </c>
      <c r="J543" s="81" t="s">
        <v>365</v>
      </c>
      <c r="K543" s="81" t="s">
        <v>366</v>
      </c>
      <c r="L543" s="81" t="s">
        <v>357</v>
      </c>
      <c r="M543" s="81" t="s">
        <v>367</v>
      </c>
      <c r="N543" s="81" t="s">
        <v>367</v>
      </c>
    </row>
    <row r="544" spans="1:14" x14ac:dyDescent="0.2">
      <c r="A544" s="78" t="s">
        <v>301</v>
      </c>
      <c r="B544" s="78" t="s">
        <v>23</v>
      </c>
      <c r="C544" s="79">
        <f t="shared" si="16"/>
        <v>1.49</v>
      </c>
      <c r="D544" s="79">
        <v>1.5</v>
      </c>
      <c r="E544" s="79">
        <v>2.25</v>
      </c>
      <c r="F544" s="79">
        <v>2.79</v>
      </c>
      <c r="G544" s="79">
        <v>4</v>
      </c>
      <c r="H544" s="80">
        <f t="shared" si="17"/>
        <v>4.01</v>
      </c>
      <c r="I544" s="81" t="s">
        <v>364</v>
      </c>
      <c r="J544" s="81" t="s">
        <v>365</v>
      </c>
      <c r="K544" s="81" t="s">
        <v>366</v>
      </c>
      <c r="L544" s="81" t="s">
        <v>357</v>
      </c>
      <c r="M544" s="81" t="s">
        <v>367</v>
      </c>
      <c r="N544" s="81" t="s">
        <v>367</v>
      </c>
    </row>
    <row r="545" spans="1:14" x14ac:dyDescent="0.2">
      <c r="A545" s="78" t="s">
        <v>302</v>
      </c>
      <c r="B545" s="78" t="s">
        <v>23</v>
      </c>
      <c r="C545" s="79">
        <f t="shared" si="16"/>
        <v>1.49</v>
      </c>
      <c r="D545" s="79">
        <v>1.5</v>
      </c>
      <c r="E545" s="79">
        <v>2.25</v>
      </c>
      <c r="F545" s="79">
        <v>2.4900000000000002</v>
      </c>
      <c r="G545" s="79">
        <v>4</v>
      </c>
      <c r="H545" s="80">
        <f t="shared" si="17"/>
        <v>4.01</v>
      </c>
      <c r="I545" s="81" t="s">
        <v>342</v>
      </c>
      <c r="J545" s="81" t="s">
        <v>342</v>
      </c>
      <c r="K545" s="81" t="s">
        <v>342</v>
      </c>
      <c r="L545" s="81" t="s">
        <v>342</v>
      </c>
      <c r="M545" s="81" t="s">
        <v>342</v>
      </c>
      <c r="N545" s="81" t="s">
        <v>342</v>
      </c>
    </row>
    <row r="546" spans="1:14" x14ac:dyDescent="0.2">
      <c r="A546" s="78" t="s">
        <v>303</v>
      </c>
      <c r="B546" s="78" t="s">
        <v>23</v>
      </c>
      <c r="C546" s="79">
        <f t="shared" si="16"/>
        <v>1.49</v>
      </c>
      <c r="D546" s="79">
        <v>1.5</v>
      </c>
      <c r="E546" s="79">
        <v>2.25</v>
      </c>
      <c r="F546" s="79">
        <v>2.4900000000000002</v>
      </c>
      <c r="G546" s="79">
        <v>4</v>
      </c>
      <c r="H546" s="80">
        <f t="shared" si="17"/>
        <v>4.01</v>
      </c>
      <c r="I546" s="81" t="s">
        <v>342</v>
      </c>
      <c r="J546" s="81" t="s">
        <v>342</v>
      </c>
      <c r="K546" s="81" t="s">
        <v>342</v>
      </c>
      <c r="L546" s="81" t="s">
        <v>342</v>
      </c>
      <c r="M546" s="81" t="s">
        <v>342</v>
      </c>
      <c r="N546" s="81" t="s">
        <v>342</v>
      </c>
    </row>
    <row r="547" spans="1:14" x14ac:dyDescent="0.2">
      <c r="A547" s="78" t="s">
        <v>304</v>
      </c>
      <c r="B547" s="78" t="s">
        <v>23</v>
      </c>
      <c r="C547" s="79">
        <f t="shared" si="16"/>
        <v>1.49</v>
      </c>
      <c r="D547" s="79">
        <v>1.5</v>
      </c>
      <c r="E547" s="79">
        <v>2.25</v>
      </c>
      <c r="F547" s="79">
        <v>2.4900000000000002</v>
      </c>
      <c r="G547" s="79">
        <v>4</v>
      </c>
      <c r="H547" s="80">
        <f t="shared" si="17"/>
        <v>4.01</v>
      </c>
      <c r="I547" s="81" t="s">
        <v>342</v>
      </c>
      <c r="J547" s="81" t="s">
        <v>342</v>
      </c>
      <c r="K547" s="81" t="s">
        <v>342</v>
      </c>
      <c r="L547" s="81" t="s">
        <v>342</v>
      </c>
      <c r="M547" s="81" t="s">
        <v>342</v>
      </c>
      <c r="N547" s="81" t="s">
        <v>342</v>
      </c>
    </row>
    <row r="548" spans="1:14" x14ac:dyDescent="0.2">
      <c r="A548" s="78" t="s">
        <v>313</v>
      </c>
      <c r="B548" s="78" t="s">
        <v>23</v>
      </c>
      <c r="C548" s="79">
        <f t="shared" si="16"/>
        <v>1.49</v>
      </c>
      <c r="D548" s="79">
        <v>1.5</v>
      </c>
      <c r="E548" s="79">
        <v>2.25</v>
      </c>
      <c r="F548" s="79">
        <v>3</v>
      </c>
      <c r="G548" s="79">
        <v>4.5</v>
      </c>
      <c r="H548" s="80">
        <f t="shared" si="17"/>
        <v>4.51</v>
      </c>
      <c r="I548" s="81" t="s">
        <v>342</v>
      </c>
      <c r="J548" s="81" t="s">
        <v>342</v>
      </c>
      <c r="K548" s="81" t="s">
        <v>342</v>
      </c>
      <c r="L548" s="81" t="s">
        <v>342</v>
      </c>
      <c r="M548" s="81" t="s">
        <v>342</v>
      </c>
      <c r="N548" s="81" t="s">
        <v>342</v>
      </c>
    </row>
    <row r="549" spans="1:14" x14ac:dyDescent="0.2">
      <c r="A549" s="78" t="s">
        <v>314</v>
      </c>
      <c r="B549" s="78" t="s">
        <v>23</v>
      </c>
      <c r="C549" s="79">
        <f t="shared" si="16"/>
        <v>1.49</v>
      </c>
      <c r="D549" s="79">
        <v>1.5</v>
      </c>
      <c r="E549" s="79">
        <v>2.25</v>
      </c>
      <c r="F549" s="79">
        <v>3</v>
      </c>
      <c r="G549" s="79">
        <v>4.5</v>
      </c>
      <c r="H549" s="80">
        <f t="shared" si="17"/>
        <v>4.51</v>
      </c>
      <c r="I549" s="81" t="s">
        <v>364</v>
      </c>
      <c r="J549" s="81" t="s">
        <v>365</v>
      </c>
      <c r="K549" s="81" t="s">
        <v>366</v>
      </c>
      <c r="L549" s="81" t="s">
        <v>357</v>
      </c>
      <c r="M549" s="81" t="s">
        <v>367</v>
      </c>
      <c r="N549" s="81" t="s">
        <v>367</v>
      </c>
    </row>
    <row r="550" spans="1:14" x14ac:dyDescent="0.2">
      <c r="A550" s="78" t="s">
        <v>313</v>
      </c>
      <c r="B550" s="78" t="s">
        <v>189</v>
      </c>
      <c r="C550" s="79">
        <f t="shared" si="16"/>
        <v>1.49</v>
      </c>
      <c r="D550" s="79">
        <v>1.5</v>
      </c>
      <c r="E550" s="79">
        <v>2.25</v>
      </c>
      <c r="F550" s="79">
        <v>2.2999999999999998</v>
      </c>
      <c r="G550" s="79">
        <v>3</v>
      </c>
      <c r="H550" s="80">
        <f t="shared" si="17"/>
        <v>3.01</v>
      </c>
      <c r="I550" s="81" t="s">
        <v>342</v>
      </c>
      <c r="J550" s="81" t="s">
        <v>342</v>
      </c>
      <c r="K550" s="81" t="s">
        <v>342</v>
      </c>
      <c r="L550" s="81" t="s">
        <v>342</v>
      </c>
      <c r="M550" s="81" t="s">
        <v>342</v>
      </c>
      <c r="N550" s="81" t="s">
        <v>342</v>
      </c>
    </row>
    <row r="551" spans="1:14" x14ac:dyDescent="0.2">
      <c r="A551" s="78" t="s">
        <v>314</v>
      </c>
      <c r="B551" s="78" t="s">
        <v>189</v>
      </c>
      <c r="C551" s="79">
        <f t="shared" si="16"/>
        <v>1.49</v>
      </c>
      <c r="D551" s="79">
        <v>1.5</v>
      </c>
      <c r="E551" s="79">
        <v>2.25</v>
      </c>
      <c r="F551" s="79">
        <v>2</v>
      </c>
      <c r="G551" s="79">
        <v>3</v>
      </c>
      <c r="H551" s="80">
        <f t="shared" si="17"/>
        <v>3.01</v>
      </c>
      <c r="I551" s="81" t="s">
        <v>364</v>
      </c>
      <c r="J551" s="81" t="s">
        <v>365</v>
      </c>
      <c r="K551" s="81" t="s">
        <v>366</v>
      </c>
      <c r="L551" s="81" t="s">
        <v>357</v>
      </c>
      <c r="M551" s="81" t="s">
        <v>367</v>
      </c>
      <c r="N551" s="81" t="s">
        <v>367</v>
      </c>
    </row>
    <row r="552" spans="1:14" x14ac:dyDescent="0.2">
      <c r="A552" s="78" t="s">
        <v>315</v>
      </c>
      <c r="B552" s="78" t="s">
        <v>189</v>
      </c>
      <c r="C552" s="79">
        <f t="shared" si="16"/>
        <v>1.49</v>
      </c>
      <c r="D552" s="79">
        <v>1.5</v>
      </c>
      <c r="E552" s="79">
        <v>2.25</v>
      </c>
      <c r="F552" s="79">
        <v>1.49</v>
      </c>
      <c r="G552" s="79">
        <v>2.5</v>
      </c>
      <c r="H552" s="80">
        <f t="shared" si="17"/>
        <v>2.5099999999999998</v>
      </c>
      <c r="I552" s="81" t="s">
        <v>364</v>
      </c>
      <c r="J552" s="81" t="s">
        <v>365</v>
      </c>
      <c r="K552" s="81" t="s">
        <v>366</v>
      </c>
      <c r="L552" s="81" t="s">
        <v>357</v>
      </c>
      <c r="M552" s="81" t="s">
        <v>367</v>
      </c>
      <c r="N552" s="81" t="s">
        <v>367</v>
      </c>
    </row>
    <row r="553" spans="1:14" x14ac:dyDescent="0.2">
      <c r="A553" s="78" t="s">
        <v>316</v>
      </c>
      <c r="B553" s="78" t="s">
        <v>189</v>
      </c>
      <c r="C553" s="79">
        <f t="shared" si="16"/>
        <v>1.49</v>
      </c>
      <c r="D553" s="79">
        <v>1.5</v>
      </c>
      <c r="E553" s="79">
        <v>2.25</v>
      </c>
      <c r="F553" s="79">
        <v>0.89</v>
      </c>
      <c r="G553" s="79">
        <v>2</v>
      </c>
      <c r="H553" s="80">
        <f t="shared" si="17"/>
        <v>2.0099999999999998</v>
      </c>
      <c r="I553" s="81" t="s">
        <v>364</v>
      </c>
      <c r="J553" s="81" t="s">
        <v>365</v>
      </c>
      <c r="K553" s="81" t="s">
        <v>366</v>
      </c>
      <c r="L553" s="81" t="s">
        <v>357</v>
      </c>
      <c r="M553" s="81" t="s">
        <v>367</v>
      </c>
      <c r="N553" s="81" t="s">
        <v>367</v>
      </c>
    </row>
    <row r="554" spans="1:14" x14ac:dyDescent="0.2">
      <c r="A554" s="78" t="s">
        <v>317</v>
      </c>
      <c r="B554" s="78" t="s">
        <v>189</v>
      </c>
      <c r="C554" s="79">
        <f t="shared" si="16"/>
        <v>1.49</v>
      </c>
      <c r="D554" s="79">
        <v>1.5</v>
      </c>
      <c r="E554" s="79">
        <v>2.25</v>
      </c>
      <c r="F554" s="79">
        <v>0.39</v>
      </c>
      <c r="G554" s="79">
        <v>0.8</v>
      </c>
      <c r="H554" s="80">
        <f t="shared" si="17"/>
        <v>0.81</v>
      </c>
      <c r="I554" s="81" t="s">
        <v>364</v>
      </c>
      <c r="J554" s="81" t="s">
        <v>365</v>
      </c>
      <c r="K554" s="81" t="s">
        <v>366</v>
      </c>
      <c r="L554" s="81" t="s">
        <v>357</v>
      </c>
      <c r="M554" s="81" t="s">
        <v>367</v>
      </c>
      <c r="N554" s="81" t="s">
        <v>367</v>
      </c>
    </row>
    <row r="555" spans="1:14" x14ac:dyDescent="0.2">
      <c r="A555" s="78" t="s">
        <v>318</v>
      </c>
      <c r="B555" s="78" t="s">
        <v>189</v>
      </c>
      <c r="C555" s="79">
        <f t="shared" si="16"/>
        <v>1.49</v>
      </c>
      <c r="D555" s="79">
        <v>1.5</v>
      </c>
      <c r="E555" s="79">
        <v>2.25</v>
      </c>
      <c r="F555" s="79">
        <v>0.39</v>
      </c>
      <c r="G555" s="79">
        <v>99.9</v>
      </c>
      <c r="H555" s="80">
        <f t="shared" si="17"/>
        <v>99.910000000000011</v>
      </c>
      <c r="I555" s="81" t="s">
        <v>342</v>
      </c>
      <c r="J555" s="81" t="s">
        <v>342</v>
      </c>
      <c r="K555" s="81" t="s">
        <v>342</v>
      </c>
      <c r="L555" s="81" t="s">
        <v>342</v>
      </c>
      <c r="M555" s="81" t="s">
        <v>342</v>
      </c>
      <c r="N555" s="81" t="s">
        <v>342</v>
      </c>
    </row>
    <row r="556" spans="1:14" x14ac:dyDescent="0.2">
      <c r="A556" s="78" t="s">
        <v>319</v>
      </c>
      <c r="B556" s="78" t="s">
        <v>189</v>
      </c>
      <c r="C556" s="79">
        <f t="shared" si="16"/>
        <v>1.49</v>
      </c>
      <c r="D556" s="79">
        <v>1.5</v>
      </c>
      <c r="E556" s="79">
        <v>2.25</v>
      </c>
      <c r="F556" s="79">
        <v>0.28999999999999998</v>
      </c>
      <c r="G556" s="79">
        <v>99.9</v>
      </c>
      <c r="H556" s="80">
        <f t="shared" si="17"/>
        <v>99.910000000000011</v>
      </c>
      <c r="I556" s="81" t="s">
        <v>342</v>
      </c>
      <c r="J556" s="81" t="s">
        <v>342</v>
      </c>
      <c r="K556" s="81" t="s">
        <v>342</v>
      </c>
      <c r="L556" s="81" t="s">
        <v>342</v>
      </c>
      <c r="M556" s="81" t="s">
        <v>342</v>
      </c>
      <c r="N556" s="81" t="s">
        <v>342</v>
      </c>
    </row>
    <row r="557" spans="1:14" x14ac:dyDescent="0.2">
      <c r="A557" s="78" t="s">
        <v>320</v>
      </c>
      <c r="B557" s="78" t="s">
        <v>189</v>
      </c>
      <c r="C557" s="79">
        <f t="shared" si="16"/>
        <v>1.49</v>
      </c>
      <c r="D557" s="79">
        <v>1.5</v>
      </c>
      <c r="E557" s="79">
        <v>2.25</v>
      </c>
      <c r="F557" s="79">
        <v>0.2</v>
      </c>
      <c r="G557" s="79">
        <v>99.9</v>
      </c>
      <c r="H557" s="80">
        <f t="shared" si="17"/>
        <v>99.910000000000011</v>
      </c>
      <c r="I557" s="81" t="s">
        <v>342</v>
      </c>
      <c r="J557" s="81" t="s">
        <v>342</v>
      </c>
      <c r="K557" s="81" t="s">
        <v>342</v>
      </c>
      <c r="L557" s="81" t="s">
        <v>342</v>
      </c>
      <c r="M557" s="81" t="s">
        <v>342</v>
      </c>
      <c r="N557" s="81" t="s">
        <v>342</v>
      </c>
    </row>
    <row r="558" spans="1:14" x14ac:dyDescent="0.2">
      <c r="A558" s="78" t="s">
        <v>297</v>
      </c>
      <c r="B558" s="78" t="s">
        <v>23</v>
      </c>
      <c r="C558" s="79">
        <f t="shared" si="16"/>
        <v>1.49</v>
      </c>
      <c r="D558" s="79">
        <v>1.5</v>
      </c>
      <c r="E558" s="79">
        <v>2.25</v>
      </c>
      <c r="F558" s="79">
        <v>3</v>
      </c>
      <c r="G558" s="79">
        <v>4.5</v>
      </c>
      <c r="H558" s="80">
        <f t="shared" si="17"/>
        <v>4.51</v>
      </c>
      <c r="I558" s="81" t="s">
        <v>342</v>
      </c>
      <c r="J558" s="81" t="s">
        <v>342</v>
      </c>
      <c r="K558" s="81" t="s">
        <v>342</v>
      </c>
      <c r="L558" s="81" t="s">
        <v>342</v>
      </c>
      <c r="M558" s="81" t="s">
        <v>342</v>
      </c>
      <c r="N558" s="81" t="s">
        <v>342</v>
      </c>
    </row>
    <row r="559" spans="1:14" x14ac:dyDescent="0.2">
      <c r="A559" s="78" t="s">
        <v>298</v>
      </c>
      <c r="B559" s="78" t="s">
        <v>23</v>
      </c>
      <c r="C559" s="79">
        <f t="shared" si="16"/>
        <v>1.49</v>
      </c>
      <c r="D559" s="79">
        <v>1.5</v>
      </c>
      <c r="E559" s="79">
        <v>2.25</v>
      </c>
      <c r="F559" s="79">
        <v>3</v>
      </c>
      <c r="G559" s="79">
        <v>4.5</v>
      </c>
      <c r="H559" s="80">
        <f t="shared" si="17"/>
        <v>4.51</v>
      </c>
      <c r="I559" s="81" t="s">
        <v>364</v>
      </c>
      <c r="J559" s="81" t="s">
        <v>365</v>
      </c>
      <c r="K559" s="81" t="s">
        <v>366</v>
      </c>
      <c r="L559" s="81" t="s">
        <v>357</v>
      </c>
      <c r="M559" s="81" t="s">
        <v>367</v>
      </c>
      <c r="N559" s="81" t="s">
        <v>367</v>
      </c>
    </row>
    <row r="560" spans="1:14" x14ac:dyDescent="0.2">
      <c r="A560" s="78" t="s">
        <v>299</v>
      </c>
      <c r="B560" s="78" t="s">
        <v>23</v>
      </c>
      <c r="C560" s="79">
        <f t="shared" si="16"/>
        <v>1.49</v>
      </c>
      <c r="D560" s="79">
        <v>1.5</v>
      </c>
      <c r="E560" s="79">
        <v>2.25</v>
      </c>
      <c r="F560" s="79">
        <v>4.49</v>
      </c>
      <c r="G560" s="79">
        <v>6.5</v>
      </c>
      <c r="H560" s="80">
        <f t="shared" si="17"/>
        <v>6.51</v>
      </c>
      <c r="I560" s="81" t="s">
        <v>364</v>
      </c>
      <c r="J560" s="81" t="s">
        <v>365</v>
      </c>
      <c r="K560" s="81" t="s">
        <v>366</v>
      </c>
      <c r="L560" s="81" t="s">
        <v>357</v>
      </c>
      <c r="M560" s="81" t="s">
        <v>367</v>
      </c>
      <c r="N560" s="81" t="s">
        <v>367</v>
      </c>
    </row>
    <row r="561" spans="1:14" x14ac:dyDescent="0.2">
      <c r="A561" s="78" t="s">
        <v>300</v>
      </c>
      <c r="B561" s="78" t="s">
        <v>23</v>
      </c>
      <c r="C561" s="79">
        <f t="shared" si="16"/>
        <v>1.49</v>
      </c>
      <c r="D561" s="79">
        <v>1.5</v>
      </c>
      <c r="E561" s="79">
        <v>2.25</v>
      </c>
      <c r="F561" s="79">
        <v>3.99</v>
      </c>
      <c r="G561" s="79">
        <v>6.5</v>
      </c>
      <c r="H561" s="80">
        <f t="shared" si="17"/>
        <v>6.51</v>
      </c>
      <c r="I561" s="81" t="s">
        <v>364</v>
      </c>
      <c r="J561" s="81" t="s">
        <v>365</v>
      </c>
      <c r="K561" s="81" t="s">
        <v>366</v>
      </c>
      <c r="L561" s="81" t="s">
        <v>357</v>
      </c>
      <c r="M561" s="81" t="s">
        <v>367</v>
      </c>
      <c r="N561" s="81" t="s">
        <v>367</v>
      </c>
    </row>
    <row r="562" spans="1:14" x14ac:dyDescent="0.2">
      <c r="A562" s="78" t="s">
        <v>301</v>
      </c>
      <c r="B562" s="78" t="s">
        <v>23</v>
      </c>
      <c r="C562" s="79">
        <f t="shared" si="16"/>
        <v>1.49</v>
      </c>
      <c r="D562" s="79">
        <v>1.5</v>
      </c>
      <c r="E562" s="79">
        <v>2.25</v>
      </c>
      <c r="F562" s="79">
        <v>2.79</v>
      </c>
      <c r="G562" s="79">
        <v>4</v>
      </c>
      <c r="H562" s="80">
        <f t="shared" si="17"/>
        <v>4.01</v>
      </c>
      <c r="I562" s="81" t="s">
        <v>364</v>
      </c>
      <c r="J562" s="81" t="s">
        <v>365</v>
      </c>
      <c r="K562" s="81" t="s">
        <v>366</v>
      </c>
      <c r="L562" s="81" t="s">
        <v>357</v>
      </c>
      <c r="M562" s="81" t="s">
        <v>367</v>
      </c>
      <c r="N562" s="81" t="s">
        <v>367</v>
      </c>
    </row>
    <row r="563" spans="1:14" x14ac:dyDescent="0.2">
      <c r="A563" s="78" t="s">
        <v>302</v>
      </c>
      <c r="B563" s="78" t="s">
        <v>23</v>
      </c>
      <c r="C563" s="79">
        <f t="shared" si="16"/>
        <v>1.49</v>
      </c>
      <c r="D563" s="79">
        <v>1.5</v>
      </c>
      <c r="E563" s="79">
        <v>2.25</v>
      </c>
      <c r="F563" s="79">
        <v>2.4900000000000002</v>
      </c>
      <c r="G563" s="79">
        <v>4</v>
      </c>
      <c r="H563" s="80">
        <f t="shared" si="17"/>
        <v>4.01</v>
      </c>
      <c r="I563" s="81" t="s">
        <v>342</v>
      </c>
      <c r="J563" s="81" t="s">
        <v>342</v>
      </c>
      <c r="K563" s="81" t="s">
        <v>342</v>
      </c>
      <c r="L563" s="81" t="s">
        <v>342</v>
      </c>
      <c r="M563" s="81" t="s">
        <v>342</v>
      </c>
      <c r="N563" s="81" t="s">
        <v>342</v>
      </c>
    </row>
    <row r="564" spans="1:14" x14ac:dyDescent="0.2">
      <c r="A564" s="78" t="s">
        <v>303</v>
      </c>
      <c r="B564" s="78" t="s">
        <v>23</v>
      </c>
      <c r="C564" s="79">
        <f t="shared" si="16"/>
        <v>1.49</v>
      </c>
      <c r="D564" s="79">
        <v>1.5</v>
      </c>
      <c r="E564" s="79">
        <v>2.25</v>
      </c>
      <c r="F564" s="79">
        <v>2.4900000000000002</v>
      </c>
      <c r="G564" s="79">
        <v>4</v>
      </c>
      <c r="H564" s="80">
        <f t="shared" si="17"/>
        <v>4.01</v>
      </c>
      <c r="I564" s="81" t="s">
        <v>342</v>
      </c>
      <c r="J564" s="81" t="s">
        <v>342</v>
      </c>
      <c r="K564" s="81" t="s">
        <v>342</v>
      </c>
      <c r="L564" s="81" t="s">
        <v>342</v>
      </c>
      <c r="M564" s="81" t="s">
        <v>342</v>
      </c>
      <c r="N564" s="81" t="s">
        <v>342</v>
      </c>
    </row>
    <row r="565" spans="1:14" x14ac:dyDescent="0.2">
      <c r="A565" s="78" t="s">
        <v>304</v>
      </c>
      <c r="B565" s="78" t="s">
        <v>23</v>
      </c>
      <c r="C565" s="79">
        <f t="shared" si="16"/>
        <v>1.49</v>
      </c>
      <c r="D565" s="79">
        <v>1.5</v>
      </c>
      <c r="E565" s="79">
        <v>2.25</v>
      </c>
      <c r="F565" s="79">
        <v>2.4900000000000002</v>
      </c>
      <c r="G565" s="79">
        <v>4</v>
      </c>
      <c r="H565" s="80">
        <f t="shared" si="17"/>
        <v>4.01</v>
      </c>
      <c r="I565" s="81" t="s">
        <v>342</v>
      </c>
      <c r="J565" s="81" t="s">
        <v>342</v>
      </c>
      <c r="K565" s="81" t="s">
        <v>342</v>
      </c>
      <c r="L565" s="81" t="s">
        <v>342</v>
      </c>
      <c r="M565" s="81" t="s">
        <v>342</v>
      </c>
      <c r="N565" s="81" t="s">
        <v>342</v>
      </c>
    </row>
    <row r="566" spans="1:14" x14ac:dyDescent="0.2">
      <c r="A566" s="78" t="s">
        <v>247</v>
      </c>
      <c r="B566" s="78" t="s">
        <v>22</v>
      </c>
      <c r="C566" s="79">
        <f t="shared" si="16"/>
        <v>1.74</v>
      </c>
      <c r="D566" s="79">
        <v>1.75</v>
      </c>
      <c r="E566" s="79">
        <v>2.625</v>
      </c>
      <c r="F566" s="79">
        <v>3.5</v>
      </c>
      <c r="G566" s="79">
        <v>10</v>
      </c>
      <c r="H566" s="80">
        <f t="shared" si="17"/>
        <v>10.01</v>
      </c>
      <c r="I566" s="81" t="s">
        <v>342</v>
      </c>
      <c r="J566" s="81" t="s">
        <v>342</v>
      </c>
      <c r="K566" s="81" t="s">
        <v>342</v>
      </c>
      <c r="L566" s="81" t="s">
        <v>342</v>
      </c>
      <c r="M566" s="81" t="s">
        <v>342</v>
      </c>
      <c r="N566" s="81" t="s">
        <v>342</v>
      </c>
    </row>
    <row r="567" spans="1:14" x14ac:dyDescent="0.2">
      <c r="A567" s="78" t="s">
        <v>256</v>
      </c>
      <c r="B567" s="78" t="s">
        <v>22</v>
      </c>
      <c r="C567" s="79">
        <f t="shared" si="16"/>
        <v>1.74</v>
      </c>
      <c r="D567" s="79">
        <v>1.75</v>
      </c>
      <c r="E567" s="79">
        <v>2.625</v>
      </c>
      <c r="F567" s="79">
        <v>3.5</v>
      </c>
      <c r="G567" s="79">
        <v>9</v>
      </c>
      <c r="H567" s="80">
        <f t="shared" si="17"/>
        <v>9.01</v>
      </c>
      <c r="I567" s="81" t="s">
        <v>342</v>
      </c>
      <c r="J567" s="81" t="s">
        <v>342</v>
      </c>
      <c r="K567" s="81" t="s">
        <v>342</v>
      </c>
      <c r="L567" s="81" t="s">
        <v>342</v>
      </c>
      <c r="M567" s="81" t="s">
        <v>342</v>
      </c>
      <c r="N567" s="81" t="s">
        <v>342</v>
      </c>
    </row>
    <row r="568" spans="1:14" x14ac:dyDescent="0.2">
      <c r="A568" s="78" t="s">
        <v>264</v>
      </c>
      <c r="B568" s="78" t="s">
        <v>22</v>
      </c>
      <c r="C568" s="79">
        <f t="shared" si="16"/>
        <v>1.74</v>
      </c>
      <c r="D568" s="79">
        <v>1.75</v>
      </c>
      <c r="E568" s="79">
        <v>2.625</v>
      </c>
      <c r="F568" s="79">
        <v>3.5</v>
      </c>
      <c r="G568" s="79">
        <v>10</v>
      </c>
      <c r="H568" s="80">
        <f t="shared" si="17"/>
        <v>10.01</v>
      </c>
      <c r="I568" s="81" t="s">
        <v>342</v>
      </c>
      <c r="J568" s="81" t="s">
        <v>342</v>
      </c>
      <c r="K568" s="81" t="s">
        <v>342</v>
      </c>
      <c r="L568" s="81" t="s">
        <v>342</v>
      </c>
      <c r="M568" s="81" t="s">
        <v>342</v>
      </c>
      <c r="N568" s="81" t="s">
        <v>342</v>
      </c>
    </row>
    <row r="569" spans="1:14" x14ac:dyDescent="0.2">
      <c r="A569" s="78" t="s">
        <v>272</v>
      </c>
      <c r="B569" s="78" t="s">
        <v>22</v>
      </c>
      <c r="C569" s="79">
        <f t="shared" si="16"/>
        <v>1.74</v>
      </c>
      <c r="D569" s="79">
        <v>1.75</v>
      </c>
      <c r="E569" s="79">
        <v>2.625</v>
      </c>
      <c r="F569" s="79">
        <v>3.5</v>
      </c>
      <c r="G569" s="79">
        <v>10</v>
      </c>
      <c r="H569" s="80">
        <f t="shared" si="17"/>
        <v>10.01</v>
      </c>
      <c r="I569" s="81" t="s">
        <v>342</v>
      </c>
      <c r="J569" s="81" t="s">
        <v>342</v>
      </c>
      <c r="K569" s="81" t="s">
        <v>342</v>
      </c>
      <c r="L569" s="81" t="s">
        <v>342</v>
      </c>
      <c r="M569" s="81" t="s">
        <v>342</v>
      </c>
      <c r="N569" s="81" t="s">
        <v>342</v>
      </c>
    </row>
    <row r="570" spans="1:14" x14ac:dyDescent="0.2">
      <c r="A570" s="78" t="s">
        <v>280</v>
      </c>
      <c r="B570" s="78" t="s">
        <v>22</v>
      </c>
      <c r="C570" s="79">
        <f t="shared" si="16"/>
        <v>1.74</v>
      </c>
      <c r="D570" s="79">
        <v>1.75</v>
      </c>
      <c r="E570" s="79">
        <v>2.625</v>
      </c>
      <c r="F570" s="79">
        <v>3.5</v>
      </c>
      <c r="G570" s="79">
        <v>9</v>
      </c>
      <c r="H570" s="80">
        <f t="shared" si="17"/>
        <v>9.01</v>
      </c>
      <c r="I570" s="81" t="s">
        <v>342</v>
      </c>
      <c r="J570" s="81" t="s">
        <v>342</v>
      </c>
      <c r="K570" s="81" t="s">
        <v>342</v>
      </c>
      <c r="L570" s="81" t="s">
        <v>342</v>
      </c>
      <c r="M570" s="81" t="s">
        <v>342</v>
      </c>
      <c r="N570" s="81" t="s">
        <v>342</v>
      </c>
    </row>
    <row r="571" spans="1:14" x14ac:dyDescent="0.2">
      <c r="A571" s="78" t="s">
        <v>288</v>
      </c>
      <c r="B571" s="78" t="s">
        <v>22</v>
      </c>
      <c r="C571" s="79">
        <f t="shared" si="16"/>
        <v>1.74</v>
      </c>
      <c r="D571" s="79">
        <v>1.75</v>
      </c>
      <c r="E571" s="79">
        <v>2.625</v>
      </c>
      <c r="F571" s="79">
        <v>3.5</v>
      </c>
      <c r="G571" s="79">
        <v>10</v>
      </c>
      <c r="H571" s="80">
        <f t="shared" si="17"/>
        <v>10.01</v>
      </c>
      <c r="I571" s="81" t="s">
        <v>342</v>
      </c>
      <c r="J571" s="81" t="s">
        <v>342</v>
      </c>
      <c r="K571" s="81" t="s">
        <v>342</v>
      </c>
      <c r="L571" s="81" t="s">
        <v>342</v>
      </c>
      <c r="M571" s="81" t="s">
        <v>342</v>
      </c>
      <c r="N571" s="81" t="s">
        <v>342</v>
      </c>
    </row>
    <row r="572" spans="1:14" x14ac:dyDescent="0.2">
      <c r="A572" s="78" t="s">
        <v>296</v>
      </c>
      <c r="B572" s="78" t="s">
        <v>22</v>
      </c>
      <c r="C572" s="79">
        <f t="shared" si="16"/>
        <v>1.74</v>
      </c>
      <c r="D572" s="79">
        <v>1.75</v>
      </c>
      <c r="E572" s="79">
        <v>2.625</v>
      </c>
      <c r="F572" s="79">
        <v>3.5</v>
      </c>
      <c r="G572" s="79">
        <v>10</v>
      </c>
      <c r="H572" s="80">
        <f t="shared" si="17"/>
        <v>10.01</v>
      </c>
      <c r="I572" s="81" t="s">
        <v>342</v>
      </c>
      <c r="J572" s="81" t="s">
        <v>342</v>
      </c>
      <c r="K572" s="81" t="s">
        <v>342</v>
      </c>
      <c r="L572" s="81" t="s">
        <v>342</v>
      </c>
      <c r="M572" s="81" t="s">
        <v>342</v>
      </c>
      <c r="N572" s="81" t="s">
        <v>342</v>
      </c>
    </row>
    <row r="573" spans="1:14" x14ac:dyDescent="0.2">
      <c r="A573" s="78" t="s">
        <v>250</v>
      </c>
      <c r="B573" s="78" t="s">
        <v>23</v>
      </c>
      <c r="C573" s="79">
        <f t="shared" si="16"/>
        <v>1.9850000000000001</v>
      </c>
      <c r="D573" s="79">
        <v>1.9950000000000001</v>
      </c>
      <c r="E573" s="79">
        <v>2.9925000000000002</v>
      </c>
      <c r="F573" s="79">
        <v>3.99</v>
      </c>
      <c r="G573" s="79">
        <v>6.5</v>
      </c>
      <c r="H573" s="80">
        <f t="shared" si="17"/>
        <v>6.51</v>
      </c>
      <c r="I573" s="81" t="s">
        <v>364</v>
      </c>
      <c r="J573" s="81" t="s">
        <v>365</v>
      </c>
      <c r="K573" s="81" t="s">
        <v>366</v>
      </c>
      <c r="L573" s="81" t="s">
        <v>357</v>
      </c>
      <c r="M573" s="81" t="s">
        <v>367</v>
      </c>
      <c r="N573" s="81" t="s">
        <v>367</v>
      </c>
    </row>
    <row r="574" spans="1:14" x14ac:dyDescent="0.2">
      <c r="A574" s="78" t="s">
        <v>260</v>
      </c>
      <c r="B574" s="78" t="s">
        <v>23</v>
      </c>
      <c r="C574" s="79">
        <f t="shared" si="16"/>
        <v>1.9850000000000001</v>
      </c>
      <c r="D574" s="79">
        <v>1.9950000000000001</v>
      </c>
      <c r="E574" s="79">
        <v>2.9925000000000002</v>
      </c>
      <c r="F574" s="79">
        <v>3.99</v>
      </c>
      <c r="G574" s="79">
        <v>6.5</v>
      </c>
      <c r="H574" s="80">
        <f t="shared" si="17"/>
        <v>6.51</v>
      </c>
      <c r="I574" s="81" t="s">
        <v>364</v>
      </c>
      <c r="J574" s="81" t="s">
        <v>365</v>
      </c>
      <c r="K574" s="81" t="s">
        <v>366</v>
      </c>
      <c r="L574" s="81" t="s">
        <v>357</v>
      </c>
      <c r="M574" s="81" t="s">
        <v>367</v>
      </c>
      <c r="N574" s="81" t="s">
        <v>367</v>
      </c>
    </row>
    <row r="575" spans="1:14" x14ac:dyDescent="0.2">
      <c r="A575" s="78" t="s">
        <v>268</v>
      </c>
      <c r="B575" s="78" t="s">
        <v>23</v>
      </c>
      <c r="C575" s="79">
        <f t="shared" si="16"/>
        <v>1.9850000000000001</v>
      </c>
      <c r="D575" s="79">
        <v>1.9950000000000001</v>
      </c>
      <c r="E575" s="79">
        <v>2.9925000000000002</v>
      </c>
      <c r="F575" s="79">
        <v>3.99</v>
      </c>
      <c r="G575" s="79">
        <v>6.5</v>
      </c>
      <c r="H575" s="80">
        <f t="shared" si="17"/>
        <v>6.51</v>
      </c>
      <c r="I575" s="81" t="s">
        <v>364</v>
      </c>
      <c r="J575" s="81" t="s">
        <v>365</v>
      </c>
      <c r="K575" s="81" t="s">
        <v>366</v>
      </c>
      <c r="L575" s="81" t="s">
        <v>357</v>
      </c>
      <c r="M575" s="81" t="s">
        <v>367</v>
      </c>
      <c r="N575" s="81" t="s">
        <v>367</v>
      </c>
    </row>
    <row r="576" spans="1:14" x14ac:dyDescent="0.2">
      <c r="A576" s="78" t="s">
        <v>276</v>
      </c>
      <c r="B576" s="78" t="s">
        <v>23</v>
      </c>
      <c r="C576" s="79">
        <f t="shared" si="16"/>
        <v>1.9850000000000001</v>
      </c>
      <c r="D576" s="79">
        <v>1.9950000000000001</v>
      </c>
      <c r="E576" s="79">
        <v>2.9925000000000002</v>
      </c>
      <c r="F576" s="79">
        <v>3.99</v>
      </c>
      <c r="G576" s="79">
        <v>6.1</v>
      </c>
      <c r="H576" s="80">
        <f t="shared" si="17"/>
        <v>6.1099999999999994</v>
      </c>
      <c r="I576" s="81" t="s">
        <v>364</v>
      </c>
      <c r="J576" s="81" t="s">
        <v>365</v>
      </c>
      <c r="K576" s="81" t="s">
        <v>366</v>
      </c>
      <c r="L576" s="81" t="s">
        <v>357</v>
      </c>
      <c r="M576" s="81" t="s">
        <v>367</v>
      </c>
      <c r="N576" s="81" t="s">
        <v>367</v>
      </c>
    </row>
    <row r="577" spans="1:14" x14ac:dyDescent="0.2">
      <c r="A577" s="78" t="s">
        <v>284</v>
      </c>
      <c r="B577" s="78" t="s">
        <v>23</v>
      </c>
      <c r="C577" s="79">
        <f t="shared" si="16"/>
        <v>1.9850000000000001</v>
      </c>
      <c r="D577" s="79">
        <v>1.9950000000000001</v>
      </c>
      <c r="E577" s="79">
        <v>2.9925000000000002</v>
      </c>
      <c r="F577" s="79">
        <v>3.99</v>
      </c>
      <c r="G577" s="79">
        <v>6.5</v>
      </c>
      <c r="H577" s="80">
        <f t="shared" si="17"/>
        <v>6.51</v>
      </c>
      <c r="I577" s="81" t="s">
        <v>364</v>
      </c>
      <c r="J577" s="81" t="s">
        <v>365</v>
      </c>
      <c r="K577" s="81" t="s">
        <v>366</v>
      </c>
      <c r="L577" s="81" t="s">
        <v>357</v>
      </c>
      <c r="M577" s="81" t="s">
        <v>367</v>
      </c>
      <c r="N577" s="81" t="s">
        <v>367</v>
      </c>
    </row>
    <row r="578" spans="1:14" x14ac:dyDescent="0.2">
      <c r="A578" s="78" t="s">
        <v>292</v>
      </c>
      <c r="B578" s="78" t="s">
        <v>23</v>
      </c>
      <c r="C578" s="79">
        <f t="shared" ref="C578:C641" si="18">D578-0.01</f>
        <v>1.9850000000000001</v>
      </c>
      <c r="D578" s="79">
        <v>1.9950000000000001</v>
      </c>
      <c r="E578" s="79">
        <v>2.9925000000000002</v>
      </c>
      <c r="F578" s="79">
        <v>3.99</v>
      </c>
      <c r="G578" s="79">
        <v>6.5</v>
      </c>
      <c r="H578" s="80">
        <f t="shared" ref="H578:H641" si="19">G578+0.01</f>
        <v>6.51</v>
      </c>
      <c r="I578" s="81" t="s">
        <v>364</v>
      </c>
      <c r="J578" s="81" t="s">
        <v>365</v>
      </c>
      <c r="K578" s="81" t="s">
        <v>366</v>
      </c>
      <c r="L578" s="81" t="s">
        <v>357</v>
      </c>
      <c r="M578" s="81" t="s">
        <v>367</v>
      </c>
      <c r="N578" s="81" t="s">
        <v>367</v>
      </c>
    </row>
    <row r="579" spans="1:14" x14ac:dyDescent="0.2">
      <c r="A579" s="78" t="s">
        <v>316</v>
      </c>
      <c r="B579" s="78" t="s">
        <v>23</v>
      </c>
      <c r="C579" s="79">
        <f t="shared" si="18"/>
        <v>1.9850000000000001</v>
      </c>
      <c r="D579" s="79">
        <v>1.9950000000000001</v>
      </c>
      <c r="E579" s="79">
        <v>2.9925000000000002</v>
      </c>
      <c r="F579" s="79">
        <v>3.99</v>
      </c>
      <c r="G579" s="79">
        <v>6.5</v>
      </c>
      <c r="H579" s="80">
        <f t="shared" si="19"/>
        <v>6.51</v>
      </c>
      <c r="I579" s="81" t="s">
        <v>364</v>
      </c>
      <c r="J579" s="81" t="s">
        <v>365</v>
      </c>
      <c r="K579" s="81" t="s">
        <v>366</v>
      </c>
      <c r="L579" s="81" t="s">
        <v>357</v>
      </c>
      <c r="M579" s="81" t="s">
        <v>367</v>
      </c>
      <c r="N579" s="81" t="s">
        <v>367</v>
      </c>
    </row>
    <row r="580" spans="1:14" x14ac:dyDescent="0.2">
      <c r="A580" s="78" t="s">
        <v>233</v>
      </c>
      <c r="B580" s="78" t="s">
        <v>23</v>
      </c>
      <c r="C580" s="79">
        <f t="shared" si="18"/>
        <v>2.2350000000000003</v>
      </c>
      <c r="D580" s="79">
        <v>2.2450000000000001</v>
      </c>
      <c r="E580" s="79">
        <v>3.3675000000000002</v>
      </c>
      <c r="F580" s="79">
        <v>3</v>
      </c>
      <c r="G580" s="79">
        <v>4.5</v>
      </c>
      <c r="H580" s="80">
        <f t="shared" si="19"/>
        <v>4.51</v>
      </c>
      <c r="I580" s="81" t="s">
        <v>342</v>
      </c>
      <c r="J580" s="81" t="s">
        <v>342</v>
      </c>
      <c r="K580" s="81" t="s">
        <v>342</v>
      </c>
      <c r="L580" s="81" t="s">
        <v>342</v>
      </c>
      <c r="M580" s="81" t="s">
        <v>342</v>
      </c>
      <c r="N580" s="81" t="s">
        <v>342</v>
      </c>
    </row>
    <row r="581" spans="1:14" x14ac:dyDescent="0.2">
      <c r="A581" s="78" t="s">
        <v>235</v>
      </c>
      <c r="B581" s="78" t="s">
        <v>23</v>
      </c>
      <c r="C581" s="79">
        <f t="shared" si="18"/>
        <v>2.2350000000000003</v>
      </c>
      <c r="D581" s="79">
        <v>2.2450000000000001</v>
      </c>
      <c r="E581" s="79">
        <v>3.3675000000000002</v>
      </c>
      <c r="F581" s="79">
        <v>3</v>
      </c>
      <c r="G581" s="79">
        <v>4.5</v>
      </c>
      <c r="H581" s="80">
        <f t="shared" si="19"/>
        <v>4.51</v>
      </c>
      <c r="I581" s="81" t="s">
        <v>364</v>
      </c>
      <c r="J581" s="81" t="s">
        <v>365</v>
      </c>
      <c r="K581" s="81" t="s">
        <v>366</v>
      </c>
      <c r="L581" s="81" t="s">
        <v>357</v>
      </c>
      <c r="M581" s="81" t="s">
        <v>367</v>
      </c>
      <c r="N581" s="81" t="s">
        <v>367</v>
      </c>
    </row>
    <row r="582" spans="1:14" x14ac:dyDescent="0.2">
      <c r="A582" s="78" t="s">
        <v>237</v>
      </c>
      <c r="B582" s="78" t="s">
        <v>23</v>
      </c>
      <c r="C582" s="79">
        <f t="shared" si="18"/>
        <v>2.2350000000000003</v>
      </c>
      <c r="D582" s="79">
        <v>2.2450000000000001</v>
      </c>
      <c r="E582" s="79">
        <v>3.3675000000000002</v>
      </c>
      <c r="F582" s="79">
        <v>4.49</v>
      </c>
      <c r="G582" s="79">
        <v>6.5</v>
      </c>
      <c r="H582" s="80">
        <f t="shared" si="19"/>
        <v>6.51</v>
      </c>
      <c r="I582" s="81" t="s">
        <v>364</v>
      </c>
      <c r="J582" s="81" t="s">
        <v>365</v>
      </c>
      <c r="K582" s="81" t="s">
        <v>366</v>
      </c>
      <c r="L582" s="81" t="s">
        <v>357</v>
      </c>
      <c r="M582" s="81" t="s">
        <v>367</v>
      </c>
      <c r="N582" s="81" t="s">
        <v>367</v>
      </c>
    </row>
    <row r="583" spans="1:14" x14ac:dyDescent="0.2">
      <c r="A583" s="78" t="s">
        <v>239</v>
      </c>
      <c r="B583" s="78" t="s">
        <v>23</v>
      </c>
      <c r="C583" s="79">
        <f t="shared" si="18"/>
        <v>2.2350000000000003</v>
      </c>
      <c r="D583" s="79">
        <v>2.2450000000000001</v>
      </c>
      <c r="E583" s="79">
        <v>3.3675000000000002</v>
      </c>
      <c r="F583" s="79">
        <v>3.99</v>
      </c>
      <c r="G583" s="79">
        <v>6.5</v>
      </c>
      <c r="H583" s="80">
        <f t="shared" si="19"/>
        <v>6.51</v>
      </c>
      <c r="I583" s="81" t="s">
        <v>364</v>
      </c>
      <c r="J583" s="81" t="s">
        <v>365</v>
      </c>
      <c r="K583" s="81" t="s">
        <v>366</v>
      </c>
      <c r="L583" s="81" t="s">
        <v>357</v>
      </c>
      <c r="M583" s="81" t="s">
        <v>367</v>
      </c>
      <c r="N583" s="81" t="s">
        <v>367</v>
      </c>
    </row>
    <row r="584" spans="1:14" x14ac:dyDescent="0.2">
      <c r="A584" s="78" t="s">
        <v>241</v>
      </c>
      <c r="B584" s="78" t="s">
        <v>23</v>
      </c>
      <c r="C584" s="79">
        <f t="shared" si="18"/>
        <v>2.2350000000000003</v>
      </c>
      <c r="D584" s="79">
        <v>2.2450000000000001</v>
      </c>
      <c r="E584" s="79">
        <v>3.3675000000000002</v>
      </c>
      <c r="F584" s="79">
        <v>2.79</v>
      </c>
      <c r="G584" s="79">
        <v>4</v>
      </c>
      <c r="H584" s="80">
        <f t="shared" si="19"/>
        <v>4.01</v>
      </c>
      <c r="I584" s="81" t="s">
        <v>364</v>
      </c>
      <c r="J584" s="81" t="s">
        <v>365</v>
      </c>
      <c r="K584" s="81" t="s">
        <v>366</v>
      </c>
      <c r="L584" s="81" t="s">
        <v>357</v>
      </c>
      <c r="M584" s="81" t="s">
        <v>367</v>
      </c>
      <c r="N584" s="81" t="s">
        <v>367</v>
      </c>
    </row>
    <row r="585" spans="1:14" x14ac:dyDescent="0.2">
      <c r="A585" s="78" t="s">
        <v>243</v>
      </c>
      <c r="B585" s="78" t="s">
        <v>23</v>
      </c>
      <c r="C585" s="79">
        <f t="shared" si="18"/>
        <v>2.2350000000000003</v>
      </c>
      <c r="D585" s="79">
        <v>2.2450000000000001</v>
      </c>
      <c r="E585" s="79">
        <v>3.3675000000000002</v>
      </c>
      <c r="F585" s="79">
        <v>2.4900000000000002</v>
      </c>
      <c r="G585" s="79">
        <v>4</v>
      </c>
      <c r="H585" s="80">
        <f t="shared" si="19"/>
        <v>4.01</v>
      </c>
      <c r="I585" s="81" t="s">
        <v>342</v>
      </c>
      <c r="J585" s="81" t="s">
        <v>342</v>
      </c>
      <c r="K585" s="81" t="s">
        <v>342</v>
      </c>
      <c r="L585" s="81" t="s">
        <v>342</v>
      </c>
      <c r="M585" s="81" t="s">
        <v>342</v>
      </c>
      <c r="N585" s="81" t="s">
        <v>342</v>
      </c>
    </row>
    <row r="586" spans="1:14" x14ac:dyDescent="0.2">
      <c r="A586" s="78" t="s">
        <v>245</v>
      </c>
      <c r="B586" s="78" t="s">
        <v>23</v>
      </c>
      <c r="C586" s="79">
        <f t="shared" si="18"/>
        <v>2.2350000000000003</v>
      </c>
      <c r="D586" s="79">
        <v>2.2450000000000001</v>
      </c>
      <c r="E586" s="79">
        <v>3.3675000000000002</v>
      </c>
      <c r="F586" s="79">
        <v>2.4900000000000002</v>
      </c>
      <c r="G586" s="79">
        <v>4</v>
      </c>
      <c r="H586" s="80">
        <f t="shared" si="19"/>
        <v>4.01</v>
      </c>
      <c r="I586" s="81" t="s">
        <v>342</v>
      </c>
      <c r="J586" s="81" t="s">
        <v>342</v>
      </c>
      <c r="K586" s="81" t="s">
        <v>342</v>
      </c>
      <c r="L586" s="81" t="s">
        <v>342</v>
      </c>
      <c r="M586" s="81" t="s">
        <v>342</v>
      </c>
      <c r="N586" s="81" t="s">
        <v>342</v>
      </c>
    </row>
    <row r="587" spans="1:14" x14ac:dyDescent="0.2">
      <c r="A587" s="78" t="s">
        <v>247</v>
      </c>
      <c r="B587" s="78" t="s">
        <v>23</v>
      </c>
      <c r="C587" s="79">
        <f t="shared" si="18"/>
        <v>2.2350000000000003</v>
      </c>
      <c r="D587" s="79">
        <v>2.2450000000000001</v>
      </c>
      <c r="E587" s="79">
        <v>3.3675000000000002</v>
      </c>
      <c r="F587" s="79">
        <v>2.4900000000000002</v>
      </c>
      <c r="G587" s="79">
        <v>4</v>
      </c>
      <c r="H587" s="80">
        <f t="shared" si="19"/>
        <v>4.01</v>
      </c>
      <c r="I587" s="81" t="s">
        <v>342</v>
      </c>
      <c r="J587" s="81" t="s">
        <v>342</v>
      </c>
      <c r="K587" s="81" t="s">
        <v>342</v>
      </c>
      <c r="L587" s="81" t="s">
        <v>342</v>
      </c>
      <c r="M587" s="81" t="s">
        <v>342</v>
      </c>
      <c r="N587" s="81" t="s">
        <v>342</v>
      </c>
    </row>
    <row r="588" spans="1:14" x14ac:dyDescent="0.2">
      <c r="A588" s="78" t="s">
        <v>251</v>
      </c>
      <c r="B588" s="78" t="s">
        <v>23</v>
      </c>
      <c r="C588" s="79">
        <f t="shared" si="18"/>
        <v>2.2350000000000003</v>
      </c>
      <c r="D588" s="79">
        <v>2.2450000000000001</v>
      </c>
      <c r="E588" s="79">
        <v>3.3675000000000002</v>
      </c>
      <c r="F588" s="79">
        <v>4.49</v>
      </c>
      <c r="G588" s="79">
        <v>6.5</v>
      </c>
      <c r="H588" s="80">
        <f t="shared" si="19"/>
        <v>6.51</v>
      </c>
      <c r="I588" s="81" t="s">
        <v>364</v>
      </c>
      <c r="J588" s="81" t="s">
        <v>365</v>
      </c>
      <c r="K588" s="81" t="s">
        <v>366</v>
      </c>
      <c r="L588" s="81" t="s">
        <v>357</v>
      </c>
      <c r="M588" s="81" t="s">
        <v>367</v>
      </c>
      <c r="N588" s="81" t="s">
        <v>367</v>
      </c>
    </row>
    <row r="589" spans="1:14" x14ac:dyDescent="0.2">
      <c r="A589" s="78" t="s">
        <v>259</v>
      </c>
      <c r="B589" s="78" t="s">
        <v>23</v>
      </c>
      <c r="C589" s="79">
        <f t="shared" si="18"/>
        <v>2.2350000000000003</v>
      </c>
      <c r="D589" s="79">
        <v>2.2450000000000001</v>
      </c>
      <c r="E589" s="79">
        <v>3.3675000000000002</v>
      </c>
      <c r="F589" s="79">
        <v>4.49</v>
      </c>
      <c r="G589" s="79">
        <v>6.5</v>
      </c>
      <c r="H589" s="80">
        <f t="shared" si="19"/>
        <v>6.51</v>
      </c>
      <c r="I589" s="81" t="s">
        <v>364</v>
      </c>
      <c r="J589" s="81" t="s">
        <v>365</v>
      </c>
      <c r="K589" s="81" t="s">
        <v>366</v>
      </c>
      <c r="L589" s="81" t="s">
        <v>357</v>
      </c>
      <c r="M589" s="81" t="s">
        <v>367</v>
      </c>
      <c r="N589" s="81" t="s">
        <v>367</v>
      </c>
    </row>
    <row r="590" spans="1:14" x14ac:dyDescent="0.2">
      <c r="A590" s="78" t="s">
        <v>267</v>
      </c>
      <c r="B590" s="78" t="s">
        <v>23</v>
      </c>
      <c r="C590" s="79">
        <f t="shared" si="18"/>
        <v>2.2350000000000003</v>
      </c>
      <c r="D590" s="79">
        <v>2.2450000000000001</v>
      </c>
      <c r="E590" s="79">
        <v>3.3675000000000002</v>
      </c>
      <c r="F590" s="79">
        <v>4.49</v>
      </c>
      <c r="G590" s="79">
        <v>6.5</v>
      </c>
      <c r="H590" s="80">
        <f t="shared" si="19"/>
        <v>6.51</v>
      </c>
      <c r="I590" s="81" t="s">
        <v>364</v>
      </c>
      <c r="J590" s="81" t="s">
        <v>365</v>
      </c>
      <c r="K590" s="81" t="s">
        <v>366</v>
      </c>
      <c r="L590" s="81" t="s">
        <v>357</v>
      </c>
      <c r="M590" s="81" t="s">
        <v>367</v>
      </c>
      <c r="N590" s="81" t="s">
        <v>367</v>
      </c>
    </row>
    <row r="591" spans="1:14" x14ac:dyDescent="0.2">
      <c r="A591" s="78" t="s">
        <v>275</v>
      </c>
      <c r="B591" s="78" t="s">
        <v>23</v>
      </c>
      <c r="C591" s="79">
        <f t="shared" si="18"/>
        <v>2.2350000000000003</v>
      </c>
      <c r="D591" s="79">
        <v>2.2450000000000001</v>
      </c>
      <c r="E591" s="79">
        <v>3.3675000000000002</v>
      </c>
      <c r="F591" s="79">
        <v>4.49</v>
      </c>
      <c r="G591" s="79">
        <v>6</v>
      </c>
      <c r="H591" s="80">
        <f t="shared" si="19"/>
        <v>6.01</v>
      </c>
      <c r="I591" s="81" t="s">
        <v>364</v>
      </c>
      <c r="J591" s="81" t="s">
        <v>365</v>
      </c>
      <c r="K591" s="81" t="s">
        <v>366</v>
      </c>
      <c r="L591" s="81" t="s">
        <v>357</v>
      </c>
      <c r="M591" s="81" t="s">
        <v>367</v>
      </c>
      <c r="N591" s="81" t="s">
        <v>367</v>
      </c>
    </row>
    <row r="592" spans="1:14" x14ac:dyDescent="0.2">
      <c r="A592" s="78" t="s">
        <v>283</v>
      </c>
      <c r="B592" s="78" t="s">
        <v>23</v>
      </c>
      <c r="C592" s="79">
        <f t="shared" si="18"/>
        <v>2.2350000000000003</v>
      </c>
      <c r="D592" s="79">
        <v>2.2450000000000001</v>
      </c>
      <c r="E592" s="79">
        <v>3.3675000000000002</v>
      </c>
      <c r="F592" s="79">
        <v>4.49</v>
      </c>
      <c r="G592" s="79">
        <v>6.5</v>
      </c>
      <c r="H592" s="80">
        <f t="shared" si="19"/>
        <v>6.51</v>
      </c>
      <c r="I592" s="81" t="s">
        <v>364</v>
      </c>
      <c r="J592" s="81" t="s">
        <v>365</v>
      </c>
      <c r="K592" s="81" t="s">
        <v>366</v>
      </c>
      <c r="L592" s="81" t="s">
        <v>357</v>
      </c>
      <c r="M592" s="81" t="s">
        <v>367</v>
      </c>
      <c r="N592" s="81" t="s">
        <v>367</v>
      </c>
    </row>
    <row r="593" spans="1:14" x14ac:dyDescent="0.2">
      <c r="A593" s="78" t="s">
        <v>291</v>
      </c>
      <c r="B593" s="78" t="s">
        <v>23</v>
      </c>
      <c r="C593" s="79">
        <f t="shared" si="18"/>
        <v>2.2350000000000003</v>
      </c>
      <c r="D593" s="79">
        <v>2.2450000000000001</v>
      </c>
      <c r="E593" s="79">
        <v>3.3675000000000002</v>
      </c>
      <c r="F593" s="79">
        <v>4.49</v>
      </c>
      <c r="G593" s="79">
        <v>6.5</v>
      </c>
      <c r="H593" s="80">
        <f t="shared" si="19"/>
        <v>6.51</v>
      </c>
      <c r="I593" s="81" t="s">
        <v>364</v>
      </c>
      <c r="J593" s="81" t="s">
        <v>365</v>
      </c>
      <c r="K593" s="81" t="s">
        <v>366</v>
      </c>
      <c r="L593" s="81" t="s">
        <v>357</v>
      </c>
      <c r="M593" s="81" t="s">
        <v>367</v>
      </c>
      <c r="N593" s="81" t="s">
        <v>367</v>
      </c>
    </row>
    <row r="594" spans="1:14" x14ac:dyDescent="0.2">
      <c r="A594" s="78" t="s">
        <v>315</v>
      </c>
      <c r="B594" s="78" t="s">
        <v>23</v>
      </c>
      <c r="C594" s="79">
        <f t="shared" si="18"/>
        <v>2.2350000000000003</v>
      </c>
      <c r="D594" s="79">
        <v>2.2450000000000001</v>
      </c>
      <c r="E594" s="79">
        <v>3.3675000000000002</v>
      </c>
      <c r="F594" s="79">
        <v>4.49</v>
      </c>
      <c r="G594" s="79">
        <v>6.5</v>
      </c>
      <c r="H594" s="80">
        <f t="shared" si="19"/>
        <v>6.51</v>
      </c>
      <c r="I594" s="81" t="s">
        <v>364</v>
      </c>
      <c r="J594" s="81" t="s">
        <v>365</v>
      </c>
      <c r="K594" s="81" t="s">
        <v>366</v>
      </c>
      <c r="L594" s="81" t="s">
        <v>357</v>
      </c>
      <c r="M594" s="81" t="s">
        <v>367</v>
      </c>
      <c r="N594" s="81" t="s">
        <v>367</v>
      </c>
    </row>
    <row r="595" spans="1:14" x14ac:dyDescent="0.2">
      <c r="A595" s="78" t="s">
        <v>245</v>
      </c>
      <c r="B595" s="78" t="s">
        <v>22</v>
      </c>
      <c r="C595" s="79">
        <f t="shared" si="18"/>
        <v>2.9850000000000003</v>
      </c>
      <c r="D595" s="79">
        <v>2.9950000000000001</v>
      </c>
      <c r="E595" s="79">
        <v>4.4924999999999997</v>
      </c>
      <c r="F595" s="79">
        <v>5.99</v>
      </c>
      <c r="G595" s="79">
        <v>10</v>
      </c>
      <c r="H595" s="80">
        <f t="shared" si="19"/>
        <v>10.01</v>
      </c>
      <c r="I595" s="81" t="s">
        <v>342</v>
      </c>
      <c r="J595" s="81" t="s">
        <v>342</v>
      </c>
      <c r="K595" s="81" t="s">
        <v>342</v>
      </c>
      <c r="L595" s="81" t="s">
        <v>342</v>
      </c>
      <c r="M595" s="81" t="s">
        <v>342</v>
      </c>
      <c r="N595" s="81" t="s">
        <v>342</v>
      </c>
    </row>
    <row r="596" spans="1:14" x14ac:dyDescent="0.2">
      <c r="A596" s="78" t="s">
        <v>255</v>
      </c>
      <c r="B596" s="78" t="s">
        <v>22</v>
      </c>
      <c r="C596" s="79">
        <f t="shared" si="18"/>
        <v>2.9850000000000003</v>
      </c>
      <c r="D596" s="79">
        <v>2.9950000000000001</v>
      </c>
      <c r="E596" s="79">
        <v>4.4924999999999997</v>
      </c>
      <c r="F596" s="79">
        <v>5.99</v>
      </c>
      <c r="G596" s="79">
        <v>9</v>
      </c>
      <c r="H596" s="80">
        <f t="shared" si="19"/>
        <v>9.01</v>
      </c>
      <c r="I596" s="81" t="s">
        <v>342</v>
      </c>
      <c r="J596" s="81" t="s">
        <v>342</v>
      </c>
      <c r="K596" s="81" t="s">
        <v>342</v>
      </c>
      <c r="L596" s="81" t="s">
        <v>342</v>
      </c>
      <c r="M596" s="81" t="s">
        <v>342</v>
      </c>
      <c r="N596" s="81" t="s">
        <v>342</v>
      </c>
    </row>
    <row r="597" spans="1:14" x14ac:dyDescent="0.2">
      <c r="A597" s="78" t="s">
        <v>263</v>
      </c>
      <c r="B597" s="78" t="s">
        <v>22</v>
      </c>
      <c r="C597" s="79">
        <f t="shared" si="18"/>
        <v>2.9850000000000003</v>
      </c>
      <c r="D597" s="79">
        <v>2.9950000000000001</v>
      </c>
      <c r="E597" s="79">
        <v>4.4924999999999997</v>
      </c>
      <c r="F597" s="79">
        <v>5.99</v>
      </c>
      <c r="G597" s="79">
        <v>10</v>
      </c>
      <c r="H597" s="80">
        <f t="shared" si="19"/>
        <v>10.01</v>
      </c>
      <c r="I597" s="81" t="s">
        <v>342</v>
      </c>
      <c r="J597" s="81" t="s">
        <v>342</v>
      </c>
      <c r="K597" s="81" t="s">
        <v>342</v>
      </c>
      <c r="L597" s="81" t="s">
        <v>342</v>
      </c>
      <c r="M597" s="81" t="s">
        <v>342</v>
      </c>
      <c r="N597" s="81" t="s">
        <v>342</v>
      </c>
    </row>
    <row r="598" spans="1:14" x14ac:dyDescent="0.2">
      <c r="A598" s="78" t="s">
        <v>271</v>
      </c>
      <c r="B598" s="78" t="s">
        <v>22</v>
      </c>
      <c r="C598" s="79">
        <f t="shared" si="18"/>
        <v>2.9850000000000003</v>
      </c>
      <c r="D598" s="79">
        <v>2.9950000000000001</v>
      </c>
      <c r="E598" s="79">
        <v>4.4924999999999997</v>
      </c>
      <c r="F598" s="79">
        <v>5.99</v>
      </c>
      <c r="G598" s="79">
        <v>10</v>
      </c>
      <c r="H598" s="80">
        <f t="shared" si="19"/>
        <v>10.01</v>
      </c>
      <c r="I598" s="81" t="s">
        <v>342</v>
      </c>
      <c r="J598" s="81" t="s">
        <v>342</v>
      </c>
      <c r="K598" s="81" t="s">
        <v>342</v>
      </c>
      <c r="L598" s="81" t="s">
        <v>342</v>
      </c>
      <c r="M598" s="81" t="s">
        <v>342</v>
      </c>
      <c r="N598" s="81" t="s">
        <v>342</v>
      </c>
    </row>
    <row r="599" spans="1:14" x14ac:dyDescent="0.2">
      <c r="A599" s="78" t="s">
        <v>279</v>
      </c>
      <c r="B599" s="78" t="s">
        <v>22</v>
      </c>
      <c r="C599" s="79">
        <f t="shared" si="18"/>
        <v>2.9850000000000003</v>
      </c>
      <c r="D599" s="79">
        <v>2.9950000000000001</v>
      </c>
      <c r="E599" s="79">
        <v>4.4924999999999997</v>
      </c>
      <c r="F599" s="79">
        <v>5.99</v>
      </c>
      <c r="G599" s="79">
        <v>9</v>
      </c>
      <c r="H599" s="80">
        <f t="shared" si="19"/>
        <v>9.01</v>
      </c>
      <c r="I599" s="81" t="s">
        <v>342</v>
      </c>
      <c r="J599" s="81" t="s">
        <v>342</v>
      </c>
      <c r="K599" s="81" t="s">
        <v>342</v>
      </c>
      <c r="L599" s="81" t="s">
        <v>342</v>
      </c>
      <c r="M599" s="81" t="s">
        <v>342</v>
      </c>
      <c r="N599" s="81" t="s">
        <v>342</v>
      </c>
    </row>
    <row r="600" spans="1:14" x14ac:dyDescent="0.2">
      <c r="A600" s="78" t="s">
        <v>287</v>
      </c>
      <c r="B600" s="78" t="s">
        <v>22</v>
      </c>
      <c r="C600" s="79">
        <f t="shared" si="18"/>
        <v>2.9850000000000003</v>
      </c>
      <c r="D600" s="79">
        <v>2.9950000000000001</v>
      </c>
      <c r="E600" s="79">
        <v>4.4924999999999997</v>
      </c>
      <c r="F600" s="79">
        <v>5.99</v>
      </c>
      <c r="G600" s="79">
        <v>10</v>
      </c>
      <c r="H600" s="80">
        <f t="shared" si="19"/>
        <v>10.01</v>
      </c>
      <c r="I600" s="81" t="s">
        <v>342</v>
      </c>
      <c r="J600" s="81" t="s">
        <v>342</v>
      </c>
      <c r="K600" s="81" t="s">
        <v>342</v>
      </c>
      <c r="L600" s="81" t="s">
        <v>342</v>
      </c>
      <c r="M600" s="81" t="s">
        <v>342</v>
      </c>
      <c r="N600" s="81" t="s">
        <v>342</v>
      </c>
    </row>
    <row r="601" spans="1:14" x14ac:dyDescent="0.2">
      <c r="A601" s="78" t="s">
        <v>295</v>
      </c>
      <c r="B601" s="78" t="s">
        <v>22</v>
      </c>
      <c r="C601" s="79">
        <f t="shared" si="18"/>
        <v>2.9850000000000003</v>
      </c>
      <c r="D601" s="79">
        <v>2.9950000000000001</v>
      </c>
      <c r="E601" s="79">
        <v>4.4924999999999997</v>
      </c>
      <c r="F601" s="79">
        <v>5.99</v>
      </c>
      <c r="G601" s="79">
        <v>10</v>
      </c>
      <c r="H601" s="80">
        <f t="shared" si="19"/>
        <v>10.01</v>
      </c>
      <c r="I601" s="81" t="s">
        <v>342</v>
      </c>
      <c r="J601" s="81" t="s">
        <v>342</v>
      </c>
      <c r="K601" s="81" t="s">
        <v>342</v>
      </c>
      <c r="L601" s="81" t="s">
        <v>342</v>
      </c>
      <c r="M601" s="81" t="s">
        <v>342</v>
      </c>
      <c r="N601" s="81" t="s">
        <v>342</v>
      </c>
    </row>
    <row r="602" spans="1:14" x14ac:dyDescent="0.2">
      <c r="A602" s="78" t="s">
        <v>237</v>
      </c>
      <c r="B602" s="78" t="s">
        <v>307</v>
      </c>
      <c r="C602" s="79">
        <f t="shared" si="18"/>
        <v>3.99</v>
      </c>
      <c r="D602" s="79">
        <v>4</v>
      </c>
      <c r="E602" s="79">
        <v>6</v>
      </c>
      <c r="F602" s="79">
        <v>8</v>
      </c>
      <c r="G602" s="79">
        <v>25</v>
      </c>
      <c r="H602" s="80">
        <f t="shared" si="19"/>
        <v>25.01</v>
      </c>
      <c r="I602" s="81" t="s">
        <v>353</v>
      </c>
      <c r="J602" s="81" t="s">
        <v>353</v>
      </c>
      <c r="K602" s="81" t="s">
        <v>353</v>
      </c>
      <c r="L602" s="81" t="s">
        <v>351</v>
      </c>
      <c r="M602" s="81" t="s">
        <v>352</v>
      </c>
      <c r="N602" s="81" t="s">
        <v>352</v>
      </c>
    </row>
    <row r="603" spans="1:14" x14ac:dyDescent="0.2">
      <c r="A603" s="78" t="s">
        <v>239</v>
      </c>
      <c r="B603" s="78" t="s">
        <v>307</v>
      </c>
      <c r="C603" s="79">
        <f t="shared" si="18"/>
        <v>3.99</v>
      </c>
      <c r="D603" s="79">
        <v>4</v>
      </c>
      <c r="E603" s="79">
        <v>6</v>
      </c>
      <c r="F603" s="79">
        <v>8</v>
      </c>
      <c r="G603" s="79">
        <v>25</v>
      </c>
      <c r="H603" s="80">
        <f t="shared" si="19"/>
        <v>25.01</v>
      </c>
      <c r="I603" s="81" t="s">
        <v>353</v>
      </c>
      <c r="J603" s="81" t="s">
        <v>353</v>
      </c>
      <c r="K603" s="81" t="s">
        <v>353</v>
      </c>
      <c r="L603" s="81" t="s">
        <v>351</v>
      </c>
      <c r="M603" s="81" t="s">
        <v>352</v>
      </c>
      <c r="N603" s="81" t="s">
        <v>352</v>
      </c>
    </row>
    <row r="604" spans="1:14" x14ac:dyDescent="0.2">
      <c r="A604" s="78" t="s">
        <v>241</v>
      </c>
      <c r="B604" s="78" t="s">
        <v>307</v>
      </c>
      <c r="C604" s="79">
        <f t="shared" si="18"/>
        <v>3.99</v>
      </c>
      <c r="D604" s="79">
        <v>4</v>
      </c>
      <c r="E604" s="79">
        <v>6</v>
      </c>
      <c r="F604" s="79">
        <v>8</v>
      </c>
      <c r="G604" s="79">
        <v>25</v>
      </c>
      <c r="H604" s="80">
        <f t="shared" si="19"/>
        <v>25.01</v>
      </c>
      <c r="I604" s="81" t="s">
        <v>353</v>
      </c>
      <c r="J604" s="81" t="s">
        <v>353</v>
      </c>
      <c r="K604" s="81" t="s">
        <v>353</v>
      </c>
      <c r="L604" s="81" t="s">
        <v>351</v>
      </c>
      <c r="M604" s="81" t="s">
        <v>352</v>
      </c>
      <c r="N604" s="81" t="s">
        <v>352</v>
      </c>
    </row>
    <row r="605" spans="1:14" x14ac:dyDescent="0.2">
      <c r="A605" s="78" t="s">
        <v>243</v>
      </c>
      <c r="B605" s="78" t="s">
        <v>307</v>
      </c>
      <c r="C605" s="79">
        <f t="shared" si="18"/>
        <v>3.99</v>
      </c>
      <c r="D605" s="79">
        <v>4</v>
      </c>
      <c r="E605" s="79">
        <v>6</v>
      </c>
      <c r="F605" s="79">
        <v>8</v>
      </c>
      <c r="G605" s="79">
        <v>25</v>
      </c>
      <c r="H605" s="80">
        <f t="shared" si="19"/>
        <v>25.01</v>
      </c>
      <c r="I605" s="81" t="s">
        <v>353</v>
      </c>
      <c r="J605" s="81" t="s">
        <v>353</v>
      </c>
      <c r="K605" s="81" t="s">
        <v>353</v>
      </c>
      <c r="L605" s="81" t="s">
        <v>351</v>
      </c>
      <c r="M605" s="81" t="s">
        <v>352</v>
      </c>
      <c r="N605" s="81" t="s">
        <v>352</v>
      </c>
    </row>
    <row r="606" spans="1:14" x14ac:dyDescent="0.2">
      <c r="A606" s="78" t="s">
        <v>245</v>
      </c>
      <c r="B606" s="78" t="s">
        <v>307</v>
      </c>
      <c r="C606" s="79">
        <f t="shared" si="18"/>
        <v>3.99</v>
      </c>
      <c r="D606" s="79">
        <v>4</v>
      </c>
      <c r="E606" s="79">
        <v>6</v>
      </c>
      <c r="F606" s="79">
        <v>8</v>
      </c>
      <c r="G606" s="79">
        <v>35</v>
      </c>
      <c r="H606" s="80">
        <f t="shared" si="19"/>
        <v>35.01</v>
      </c>
      <c r="I606" s="81" t="s">
        <v>342</v>
      </c>
      <c r="J606" s="81" t="s">
        <v>342</v>
      </c>
      <c r="K606" s="81" t="s">
        <v>342</v>
      </c>
      <c r="L606" s="81" t="s">
        <v>342</v>
      </c>
      <c r="M606" s="81" t="s">
        <v>342</v>
      </c>
      <c r="N606" s="81" t="s">
        <v>342</v>
      </c>
    </row>
    <row r="607" spans="1:14" x14ac:dyDescent="0.2">
      <c r="A607" s="78" t="s">
        <v>247</v>
      </c>
      <c r="B607" s="78" t="s">
        <v>307</v>
      </c>
      <c r="C607" s="79">
        <f t="shared" si="18"/>
        <v>3.99</v>
      </c>
      <c r="D607" s="79">
        <v>4</v>
      </c>
      <c r="E607" s="79">
        <v>6</v>
      </c>
      <c r="F607" s="79">
        <v>8</v>
      </c>
      <c r="G607" s="79">
        <v>25</v>
      </c>
      <c r="H607" s="80">
        <f t="shared" si="19"/>
        <v>25.01</v>
      </c>
      <c r="I607" s="81" t="s">
        <v>342</v>
      </c>
      <c r="J607" s="81" t="s">
        <v>342</v>
      </c>
      <c r="K607" s="81" t="s">
        <v>342</v>
      </c>
      <c r="L607" s="81" t="s">
        <v>342</v>
      </c>
      <c r="M607" s="81" t="s">
        <v>342</v>
      </c>
      <c r="N607" s="81" t="s">
        <v>342</v>
      </c>
    </row>
    <row r="608" spans="1:14" x14ac:dyDescent="0.2">
      <c r="A608" s="78" t="s">
        <v>241</v>
      </c>
      <c r="B608" s="78" t="s">
        <v>22</v>
      </c>
      <c r="C608" s="79">
        <f t="shared" si="18"/>
        <v>3.99</v>
      </c>
      <c r="D608" s="79">
        <v>4</v>
      </c>
      <c r="E608" s="79">
        <v>6</v>
      </c>
      <c r="F608" s="79">
        <v>8</v>
      </c>
      <c r="G608" s="79">
        <v>13</v>
      </c>
      <c r="H608" s="80">
        <f t="shared" si="19"/>
        <v>13.01</v>
      </c>
      <c r="I608" s="81" t="s">
        <v>356</v>
      </c>
      <c r="J608" s="81" t="s">
        <v>356</v>
      </c>
      <c r="K608" s="81" t="s">
        <v>356</v>
      </c>
      <c r="L608" s="81" t="s">
        <v>357</v>
      </c>
      <c r="M608" s="81" t="s">
        <v>357</v>
      </c>
      <c r="N608" s="81" t="s">
        <v>357</v>
      </c>
    </row>
    <row r="609" spans="1:14" x14ac:dyDescent="0.2">
      <c r="A609" s="78" t="s">
        <v>243</v>
      </c>
      <c r="B609" s="78" t="s">
        <v>22</v>
      </c>
      <c r="C609" s="79">
        <f t="shared" si="18"/>
        <v>3.99</v>
      </c>
      <c r="D609" s="79">
        <v>4</v>
      </c>
      <c r="E609" s="79">
        <v>6</v>
      </c>
      <c r="F609" s="79">
        <v>8</v>
      </c>
      <c r="G609" s="79">
        <v>13</v>
      </c>
      <c r="H609" s="80">
        <f t="shared" si="19"/>
        <v>13.01</v>
      </c>
      <c r="I609" s="81" t="s">
        <v>342</v>
      </c>
      <c r="J609" s="81" t="s">
        <v>342</v>
      </c>
      <c r="K609" s="81" t="s">
        <v>342</v>
      </c>
      <c r="L609" s="81" t="s">
        <v>342</v>
      </c>
      <c r="M609" s="81" t="s">
        <v>342</v>
      </c>
      <c r="N609" s="81" t="s">
        <v>342</v>
      </c>
    </row>
    <row r="610" spans="1:14" x14ac:dyDescent="0.2">
      <c r="A610" s="78" t="s">
        <v>250</v>
      </c>
      <c r="B610" s="78" t="s">
        <v>307</v>
      </c>
      <c r="C610" s="79">
        <f t="shared" si="18"/>
        <v>3.99</v>
      </c>
      <c r="D610" s="79">
        <v>4</v>
      </c>
      <c r="E610" s="79">
        <v>6</v>
      </c>
      <c r="F610" s="79">
        <v>8</v>
      </c>
      <c r="G610" s="79">
        <v>25</v>
      </c>
      <c r="H610" s="80">
        <f t="shared" si="19"/>
        <v>25.01</v>
      </c>
      <c r="I610" s="81" t="s">
        <v>353</v>
      </c>
      <c r="J610" s="81" t="s">
        <v>353</v>
      </c>
      <c r="K610" s="81" t="s">
        <v>353</v>
      </c>
      <c r="L610" s="81" t="s">
        <v>351</v>
      </c>
      <c r="M610" s="81" t="s">
        <v>352</v>
      </c>
      <c r="N610" s="81" t="s">
        <v>352</v>
      </c>
    </row>
    <row r="611" spans="1:14" x14ac:dyDescent="0.2">
      <c r="A611" s="78" t="s">
        <v>251</v>
      </c>
      <c r="B611" s="78" t="s">
        <v>307</v>
      </c>
      <c r="C611" s="79">
        <f t="shared" si="18"/>
        <v>3.99</v>
      </c>
      <c r="D611" s="79">
        <v>4</v>
      </c>
      <c r="E611" s="79">
        <v>6</v>
      </c>
      <c r="F611" s="79">
        <v>8</v>
      </c>
      <c r="G611" s="79">
        <v>25</v>
      </c>
      <c r="H611" s="80">
        <f t="shared" si="19"/>
        <v>25.01</v>
      </c>
      <c r="I611" s="81" t="s">
        <v>353</v>
      </c>
      <c r="J611" s="81" t="s">
        <v>353</v>
      </c>
      <c r="K611" s="81" t="s">
        <v>353</v>
      </c>
      <c r="L611" s="81" t="s">
        <v>351</v>
      </c>
      <c r="M611" s="81" t="s">
        <v>352</v>
      </c>
      <c r="N611" s="81" t="s">
        <v>352</v>
      </c>
    </row>
    <row r="612" spans="1:14" x14ac:dyDescent="0.2">
      <c r="A612" s="78" t="s">
        <v>252</v>
      </c>
      <c r="B612" s="78" t="s">
        <v>307</v>
      </c>
      <c r="C612" s="79">
        <f t="shared" si="18"/>
        <v>3.99</v>
      </c>
      <c r="D612" s="79">
        <v>4</v>
      </c>
      <c r="E612" s="79">
        <v>6</v>
      </c>
      <c r="F612" s="79">
        <v>8</v>
      </c>
      <c r="G612" s="79">
        <v>25</v>
      </c>
      <c r="H612" s="80">
        <f t="shared" si="19"/>
        <v>25.01</v>
      </c>
      <c r="I612" s="81" t="s">
        <v>353</v>
      </c>
      <c r="J612" s="81" t="s">
        <v>353</v>
      </c>
      <c r="K612" s="81" t="s">
        <v>353</v>
      </c>
      <c r="L612" s="81" t="s">
        <v>351</v>
      </c>
      <c r="M612" s="81" t="s">
        <v>352</v>
      </c>
      <c r="N612" s="81" t="s">
        <v>352</v>
      </c>
    </row>
    <row r="613" spans="1:14" x14ac:dyDescent="0.2">
      <c r="A613" s="78" t="s">
        <v>253</v>
      </c>
      <c r="B613" s="78" t="s">
        <v>307</v>
      </c>
      <c r="C613" s="79">
        <f t="shared" si="18"/>
        <v>3.99</v>
      </c>
      <c r="D613" s="79">
        <v>4</v>
      </c>
      <c r="E613" s="79">
        <v>6</v>
      </c>
      <c r="F613" s="79">
        <v>8</v>
      </c>
      <c r="G613" s="79">
        <v>25</v>
      </c>
      <c r="H613" s="80">
        <f t="shared" si="19"/>
        <v>25.01</v>
      </c>
      <c r="I613" s="81" t="s">
        <v>353</v>
      </c>
      <c r="J613" s="81" t="s">
        <v>353</v>
      </c>
      <c r="K613" s="81" t="s">
        <v>353</v>
      </c>
      <c r="L613" s="81" t="s">
        <v>351</v>
      </c>
      <c r="M613" s="81" t="s">
        <v>352</v>
      </c>
      <c r="N613" s="81" t="s">
        <v>352</v>
      </c>
    </row>
    <row r="614" spans="1:14" x14ac:dyDescent="0.2">
      <c r="A614" s="78" t="s">
        <v>254</v>
      </c>
      <c r="B614" s="78" t="s">
        <v>307</v>
      </c>
      <c r="C614" s="79">
        <f t="shared" si="18"/>
        <v>3.99</v>
      </c>
      <c r="D614" s="79">
        <v>4</v>
      </c>
      <c r="E614" s="79">
        <v>6</v>
      </c>
      <c r="F614" s="79">
        <v>8</v>
      </c>
      <c r="G614" s="79">
        <v>25</v>
      </c>
      <c r="H614" s="80">
        <f t="shared" si="19"/>
        <v>25.01</v>
      </c>
      <c r="I614" s="81" t="s">
        <v>353</v>
      </c>
      <c r="J614" s="81" t="s">
        <v>353</v>
      </c>
      <c r="K614" s="81" t="s">
        <v>353</v>
      </c>
      <c r="L614" s="81" t="s">
        <v>351</v>
      </c>
      <c r="M614" s="81" t="s">
        <v>352</v>
      </c>
      <c r="N614" s="81" t="s">
        <v>352</v>
      </c>
    </row>
    <row r="615" spans="1:14" x14ac:dyDescent="0.2">
      <c r="A615" s="78" t="s">
        <v>255</v>
      </c>
      <c r="B615" s="78" t="s">
        <v>307</v>
      </c>
      <c r="C615" s="79">
        <f t="shared" si="18"/>
        <v>3.99</v>
      </c>
      <c r="D615" s="79">
        <v>4</v>
      </c>
      <c r="E615" s="79">
        <v>6</v>
      </c>
      <c r="F615" s="79">
        <v>8</v>
      </c>
      <c r="G615" s="79">
        <v>35</v>
      </c>
      <c r="H615" s="80">
        <f t="shared" si="19"/>
        <v>35.01</v>
      </c>
      <c r="I615" s="81" t="s">
        <v>342</v>
      </c>
      <c r="J615" s="81" t="s">
        <v>342</v>
      </c>
      <c r="K615" s="81" t="s">
        <v>342</v>
      </c>
      <c r="L615" s="81" t="s">
        <v>342</v>
      </c>
      <c r="M615" s="81" t="s">
        <v>342</v>
      </c>
      <c r="N615" s="81" t="s">
        <v>342</v>
      </c>
    </row>
    <row r="616" spans="1:14" x14ac:dyDescent="0.2">
      <c r="A616" s="78" t="s">
        <v>256</v>
      </c>
      <c r="B616" s="78" t="s">
        <v>307</v>
      </c>
      <c r="C616" s="79">
        <f t="shared" si="18"/>
        <v>3.99</v>
      </c>
      <c r="D616" s="79">
        <v>4</v>
      </c>
      <c r="E616" s="79">
        <v>6</v>
      </c>
      <c r="F616" s="79">
        <v>8</v>
      </c>
      <c r="G616" s="79">
        <v>25</v>
      </c>
      <c r="H616" s="80">
        <f t="shared" si="19"/>
        <v>25.01</v>
      </c>
      <c r="I616" s="81" t="s">
        <v>342</v>
      </c>
      <c r="J616" s="81" t="s">
        <v>342</v>
      </c>
      <c r="K616" s="81" t="s">
        <v>342</v>
      </c>
      <c r="L616" s="81" t="s">
        <v>342</v>
      </c>
      <c r="M616" s="81" t="s">
        <v>342</v>
      </c>
      <c r="N616" s="81" t="s">
        <v>342</v>
      </c>
    </row>
    <row r="617" spans="1:14" x14ac:dyDescent="0.2">
      <c r="A617" s="78" t="s">
        <v>252</v>
      </c>
      <c r="B617" s="78" t="s">
        <v>22</v>
      </c>
      <c r="C617" s="79">
        <f t="shared" si="18"/>
        <v>3.99</v>
      </c>
      <c r="D617" s="79">
        <v>4</v>
      </c>
      <c r="E617" s="79">
        <v>6</v>
      </c>
      <c r="F617" s="79">
        <v>8</v>
      </c>
      <c r="G617" s="79">
        <v>11</v>
      </c>
      <c r="H617" s="80">
        <f t="shared" si="19"/>
        <v>11.01</v>
      </c>
      <c r="I617" s="81" t="s">
        <v>356</v>
      </c>
      <c r="J617" s="81" t="s">
        <v>356</v>
      </c>
      <c r="K617" s="81" t="s">
        <v>356</v>
      </c>
      <c r="L617" s="81" t="s">
        <v>357</v>
      </c>
      <c r="M617" s="81" t="s">
        <v>357</v>
      </c>
      <c r="N617" s="81" t="s">
        <v>357</v>
      </c>
    </row>
    <row r="618" spans="1:14" x14ac:dyDescent="0.2">
      <c r="A618" s="78" t="s">
        <v>253</v>
      </c>
      <c r="B618" s="78" t="s">
        <v>22</v>
      </c>
      <c r="C618" s="79">
        <f t="shared" si="18"/>
        <v>3.99</v>
      </c>
      <c r="D618" s="79">
        <v>4</v>
      </c>
      <c r="E618" s="79">
        <v>6</v>
      </c>
      <c r="F618" s="79">
        <v>8</v>
      </c>
      <c r="G618" s="79">
        <v>11</v>
      </c>
      <c r="H618" s="80">
        <f t="shared" si="19"/>
        <v>11.01</v>
      </c>
      <c r="I618" s="81" t="s">
        <v>356</v>
      </c>
      <c r="J618" s="81" t="s">
        <v>356</v>
      </c>
      <c r="K618" s="81" t="s">
        <v>356</v>
      </c>
      <c r="L618" s="81" t="s">
        <v>357</v>
      </c>
      <c r="M618" s="81" t="s">
        <v>357</v>
      </c>
      <c r="N618" s="81" t="s">
        <v>357</v>
      </c>
    </row>
    <row r="619" spans="1:14" x14ac:dyDescent="0.2">
      <c r="A619" s="78" t="s">
        <v>254</v>
      </c>
      <c r="B619" s="78" t="s">
        <v>22</v>
      </c>
      <c r="C619" s="79">
        <f t="shared" si="18"/>
        <v>3.99</v>
      </c>
      <c r="D619" s="79">
        <v>4</v>
      </c>
      <c r="E619" s="79">
        <v>6</v>
      </c>
      <c r="F619" s="79">
        <v>8</v>
      </c>
      <c r="G619" s="79">
        <v>11</v>
      </c>
      <c r="H619" s="80">
        <f t="shared" si="19"/>
        <v>11.01</v>
      </c>
      <c r="I619" s="81" t="s">
        <v>342</v>
      </c>
      <c r="J619" s="81" t="s">
        <v>342</v>
      </c>
      <c r="K619" s="81" t="s">
        <v>342</v>
      </c>
      <c r="L619" s="81" t="s">
        <v>342</v>
      </c>
      <c r="M619" s="81" t="s">
        <v>342</v>
      </c>
      <c r="N619" s="81" t="s">
        <v>342</v>
      </c>
    </row>
    <row r="620" spans="1:14" x14ac:dyDescent="0.2">
      <c r="A620" s="78" t="s">
        <v>259</v>
      </c>
      <c r="B620" s="78" t="s">
        <v>307</v>
      </c>
      <c r="C620" s="79">
        <f t="shared" si="18"/>
        <v>3.99</v>
      </c>
      <c r="D620" s="79">
        <v>4</v>
      </c>
      <c r="E620" s="79">
        <v>6</v>
      </c>
      <c r="F620" s="79">
        <v>8</v>
      </c>
      <c r="G620" s="79">
        <v>25</v>
      </c>
      <c r="H620" s="80">
        <f t="shared" si="19"/>
        <v>25.01</v>
      </c>
      <c r="I620" s="81" t="s">
        <v>353</v>
      </c>
      <c r="J620" s="81" t="s">
        <v>353</v>
      </c>
      <c r="K620" s="81" t="s">
        <v>353</v>
      </c>
      <c r="L620" s="81" t="s">
        <v>351</v>
      </c>
      <c r="M620" s="81" t="s">
        <v>352</v>
      </c>
      <c r="N620" s="81" t="s">
        <v>352</v>
      </c>
    </row>
    <row r="621" spans="1:14" x14ac:dyDescent="0.2">
      <c r="A621" s="78" t="s">
        <v>260</v>
      </c>
      <c r="B621" s="78" t="s">
        <v>307</v>
      </c>
      <c r="C621" s="79">
        <f t="shared" si="18"/>
        <v>3.99</v>
      </c>
      <c r="D621" s="79">
        <v>4</v>
      </c>
      <c r="E621" s="79">
        <v>6</v>
      </c>
      <c r="F621" s="79">
        <v>8</v>
      </c>
      <c r="G621" s="79">
        <v>25</v>
      </c>
      <c r="H621" s="80">
        <f t="shared" si="19"/>
        <v>25.01</v>
      </c>
      <c r="I621" s="81" t="s">
        <v>353</v>
      </c>
      <c r="J621" s="81" t="s">
        <v>353</v>
      </c>
      <c r="K621" s="81" t="s">
        <v>353</v>
      </c>
      <c r="L621" s="81" t="s">
        <v>351</v>
      </c>
      <c r="M621" s="81" t="s">
        <v>352</v>
      </c>
      <c r="N621" s="81" t="s">
        <v>352</v>
      </c>
    </row>
    <row r="622" spans="1:14" x14ac:dyDescent="0.2">
      <c r="A622" s="78" t="s">
        <v>261</v>
      </c>
      <c r="B622" s="78" t="s">
        <v>307</v>
      </c>
      <c r="C622" s="79">
        <f t="shared" si="18"/>
        <v>3.99</v>
      </c>
      <c r="D622" s="79">
        <v>4</v>
      </c>
      <c r="E622" s="79">
        <v>6</v>
      </c>
      <c r="F622" s="79">
        <v>8</v>
      </c>
      <c r="G622" s="79">
        <v>25</v>
      </c>
      <c r="H622" s="80">
        <f t="shared" si="19"/>
        <v>25.01</v>
      </c>
      <c r="I622" s="81" t="s">
        <v>353</v>
      </c>
      <c r="J622" s="81" t="s">
        <v>353</v>
      </c>
      <c r="K622" s="81" t="s">
        <v>353</v>
      </c>
      <c r="L622" s="81" t="s">
        <v>351</v>
      </c>
      <c r="M622" s="81" t="s">
        <v>352</v>
      </c>
      <c r="N622" s="81" t="s">
        <v>352</v>
      </c>
    </row>
    <row r="623" spans="1:14" x14ac:dyDescent="0.2">
      <c r="A623" s="78" t="s">
        <v>262</v>
      </c>
      <c r="B623" s="78" t="s">
        <v>307</v>
      </c>
      <c r="C623" s="79">
        <f t="shared" si="18"/>
        <v>3.99</v>
      </c>
      <c r="D623" s="79">
        <v>4</v>
      </c>
      <c r="E623" s="79">
        <v>6</v>
      </c>
      <c r="F623" s="79">
        <v>8</v>
      </c>
      <c r="G623" s="79">
        <v>25</v>
      </c>
      <c r="H623" s="80">
        <f t="shared" si="19"/>
        <v>25.01</v>
      </c>
      <c r="I623" s="81" t="s">
        <v>353</v>
      </c>
      <c r="J623" s="81" t="s">
        <v>353</v>
      </c>
      <c r="K623" s="81" t="s">
        <v>353</v>
      </c>
      <c r="L623" s="81" t="s">
        <v>351</v>
      </c>
      <c r="M623" s="81" t="s">
        <v>352</v>
      </c>
      <c r="N623" s="81" t="s">
        <v>352</v>
      </c>
    </row>
    <row r="624" spans="1:14" x14ac:dyDescent="0.2">
      <c r="A624" s="78" t="s">
        <v>263</v>
      </c>
      <c r="B624" s="78" t="s">
        <v>307</v>
      </c>
      <c r="C624" s="79">
        <f t="shared" si="18"/>
        <v>3.99</v>
      </c>
      <c r="D624" s="79">
        <v>4</v>
      </c>
      <c r="E624" s="79">
        <v>6</v>
      </c>
      <c r="F624" s="79">
        <v>8</v>
      </c>
      <c r="G624" s="79">
        <v>35</v>
      </c>
      <c r="H624" s="80">
        <f t="shared" si="19"/>
        <v>35.01</v>
      </c>
      <c r="I624" s="81" t="s">
        <v>342</v>
      </c>
      <c r="J624" s="81" t="s">
        <v>342</v>
      </c>
      <c r="K624" s="81" t="s">
        <v>342</v>
      </c>
      <c r="L624" s="81" t="s">
        <v>342</v>
      </c>
      <c r="M624" s="81" t="s">
        <v>342</v>
      </c>
      <c r="N624" s="81" t="s">
        <v>342</v>
      </c>
    </row>
    <row r="625" spans="1:14" x14ac:dyDescent="0.2">
      <c r="A625" s="78" t="s">
        <v>264</v>
      </c>
      <c r="B625" s="78" t="s">
        <v>307</v>
      </c>
      <c r="C625" s="79">
        <f t="shared" si="18"/>
        <v>3.99</v>
      </c>
      <c r="D625" s="79">
        <v>4</v>
      </c>
      <c r="E625" s="79">
        <v>6</v>
      </c>
      <c r="F625" s="79">
        <v>8</v>
      </c>
      <c r="G625" s="79">
        <v>25</v>
      </c>
      <c r="H625" s="80">
        <f t="shared" si="19"/>
        <v>25.01</v>
      </c>
      <c r="I625" s="81" t="s">
        <v>342</v>
      </c>
      <c r="J625" s="81" t="s">
        <v>342</v>
      </c>
      <c r="K625" s="81" t="s">
        <v>342</v>
      </c>
      <c r="L625" s="81" t="s">
        <v>342</v>
      </c>
      <c r="M625" s="81" t="s">
        <v>342</v>
      </c>
      <c r="N625" s="81" t="s">
        <v>342</v>
      </c>
    </row>
    <row r="626" spans="1:14" x14ac:dyDescent="0.2">
      <c r="A626" s="78" t="s">
        <v>261</v>
      </c>
      <c r="B626" s="78" t="s">
        <v>22</v>
      </c>
      <c r="C626" s="79">
        <f t="shared" si="18"/>
        <v>3.99</v>
      </c>
      <c r="D626" s="79">
        <v>4</v>
      </c>
      <c r="E626" s="79">
        <v>6</v>
      </c>
      <c r="F626" s="79">
        <v>8</v>
      </c>
      <c r="G626" s="79">
        <v>13</v>
      </c>
      <c r="H626" s="80">
        <f t="shared" si="19"/>
        <v>13.01</v>
      </c>
      <c r="I626" s="81" t="s">
        <v>356</v>
      </c>
      <c r="J626" s="81" t="s">
        <v>356</v>
      </c>
      <c r="K626" s="81" t="s">
        <v>356</v>
      </c>
      <c r="L626" s="81" t="s">
        <v>357</v>
      </c>
      <c r="M626" s="81" t="s">
        <v>357</v>
      </c>
      <c r="N626" s="81" t="s">
        <v>357</v>
      </c>
    </row>
    <row r="627" spans="1:14" x14ac:dyDescent="0.2">
      <c r="A627" s="78" t="s">
        <v>262</v>
      </c>
      <c r="B627" s="78" t="s">
        <v>22</v>
      </c>
      <c r="C627" s="79">
        <f t="shared" si="18"/>
        <v>3.99</v>
      </c>
      <c r="D627" s="79">
        <v>4</v>
      </c>
      <c r="E627" s="79">
        <v>6</v>
      </c>
      <c r="F627" s="79">
        <v>8</v>
      </c>
      <c r="G627" s="79">
        <v>13</v>
      </c>
      <c r="H627" s="80">
        <f t="shared" si="19"/>
        <v>13.01</v>
      </c>
      <c r="I627" s="81" t="s">
        <v>342</v>
      </c>
      <c r="J627" s="81" t="s">
        <v>342</v>
      </c>
      <c r="K627" s="81" t="s">
        <v>342</v>
      </c>
      <c r="L627" s="81" t="s">
        <v>342</v>
      </c>
      <c r="M627" s="81" t="s">
        <v>342</v>
      </c>
      <c r="N627" s="81" t="s">
        <v>342</v>
      </c>
    </row>
    <row r="628" spans="1:14" x14ac:dyDescent="0.2">
      <c r="A628" s="78" t="s">
        <v>267</v>
      </c>
      <c r="B628" s="78" t="s">
        <v>307</v>
      </c>
      <c r="C628" s="79">
        <f t="shared" si="18"/>
        <v>3.99</v>
      </c>
      <c r="D628" s="79">
        <v>4</v>
      </c>
      <c r="E628" s="79">
        <v>6</v>
      </c>
      <c r="F628" s="79">
        <v>8</v>
      </c>
      <c r="G628" s="79">
        <v>20</v>
      </c>
      <c r="H628" s="80">
        <f t="shared" si="19"/>
        <v>20.010000000000002</v>
      </c>
      <c r="I628" s="81" t="s">
        <v>353</v>
      </c>
      <c r="J628" s="81" t="s">
        <v>353</v>
      </c>
      <c r="K628" s="81" t="s">
        <v>353</v>
      </c>
      <c r="L628" s="81" t="s">
        <v>351</v>
      </c>
      <c r="M628" s="81" t="s">
        <v>352</v>
      </c>
      <c r="N628" s="81" t="s">
        <v>352</v>
      </c>
    </row>
    <row r="629" spans="1:14" x14ac:dyDescent="0.2">
      <c r="A629" s="78" t="s">
        <v>268</v>
      </c>
      <c r="B629" s="78" t="s">
        <v>307</v>
      </c>
      <c r="C629" s="79">
        <f t="shared" si="18"/>
        <v>3.99</v>
      </c>
      <c r="D629" s="79">
        <v>4</v>
      </c>
      <c r="E629" s="79">
        <v>6</v>
      </c>
      <c r="F629" s="79">
        <v>8</v>
      </c>
      <c r="G629" s="79">
        <v>20</v>
      </c>
      <c r="H629" s="80">
        <f t="shared" si="19"/>
        <v>20.010000000000002</v>
      </c>
      <c r="I629" s="81" t="s">
        <v>353</v>
      </c>
      <c r="J629" s="81" t="s">
        <v>353</v>
      </c>
      <c r="K629" s="81" t="s">
        <v>353</v>
      </c>
      <c r="L629" s="81" t="s">
        <v>351</v>
      </c>
      <c r="M629" s="81" t="s">
        <v>352</v>
      </c>
      <c r="N629" s="81" t="s">
        <v>352</v>
      </c>
    </row>
    <row r="630" spans="1:14" x14ac:dyDescent="0.2">
      <c r="A630" s="78" t="s">
        <v>269</v>
      </c>
      <c r="B630" s="78" t="s">
        <v>307</v>
      </c>
      <c r="C630" s="79">
        <f t="shared" si="18"/>
        <v>3.99</v>
      </c>
      <c r="D630" s="79">
        <v>4</v>
      </c>
      <c r="E630" s="79">
        <v>6</v>
      </c>
      <c r="F630" s="79">
        <v>8</v>
      </c>
      <c r="G630" s="79">
        <v>20</v>
      </c>
      <c r="H630" s="80">
        <f t="shared" si="19"/>
        <v>20.010000000000002</v>
      </c>
      <c r="I630" s="81" t="s">
        <v>353</v>
      </c>
      <c r="J630" s="81" t="s">
        <v>353</v>
      </c>
      <c r="K630" s="81" t="s">
        <v>353</v>
      </c>
      <c r="L630" s="81" t="s">
        <v>351</v>
      </c>
      <c r="M630" s="81" t="s">
        <v>352</v>
      </c>
      <c r="N630" s="81" t="s">
        <v>352</v>
      </c>
    </row>
    <row r="631" spans="1:14" x14ac:dyDescent="0.2">
      <c r="A631" s="78" t="s">
        <v>270</v>
      </c>
      <c r="B631" s="78" t="s">
        <v>307</v>
      </c>
      <c r="C631" s="79">
        <f t="shared" si="18"/>
        <v>3.99</v>
      </c>
      <c r="D631" s="79">
        <v>4</v>
      </c>
      <c r="E631" s="79">
        <v>6</v>
      </c>
      <c r="F631" s="79">
        <v>8</v>
      </c>
      <c r="G631" s="79">
        <v>20</v>
      </c>
      <c r="H631" s="80">
        <f t="shared" si="19"/>
        <v>20.010000000000002</v>
      </c>
      <c r="I631" s="81" t="s">
        <v>353</v>
      </c>
      <c r="J631" s="81" t="s">
        <v>353</v>
      </c>
      <c r="K631" s="81" t="s">
        <v>353</v>
      </c>
      <c r="L631" s="81" t="s">
        <v>351</v>
      </c>
      <c r="M631" s="81" t="s">
        <v>352</v>
      </c>
      <c r="N631" s="81" t="s">
        <v>352</v>
      </c>
    </row>
    <row r="632" spans="1:14" x14ac:dyDescent="0.2">
      <c r="A632" s="78" t="s">
        <v>271</v>
      </c>
      <c r="B632" s="78" t="s">
        <v>307</v>
      </c>
      <c r="C632" s="79">
        <f t="shared" si="18"/>
        <v>3.99</v>
      </c>
      <c r="D632" s="79">
        <v>4</v>
      </c>
      <c r="E632" s="79">
        <v>6</v>
      </c>
      <c r="F632" s="79">
        <v>8</v>
      </c>
      <c r="G632" s="79">
        <v>20</v>
      </c>
      <c r="H632" s="80">
        <f t="shared" si="19"/>
        <v>20.010000000000002</v>
      </c>
      <c r="I632" s="81" t="s">
        <v>342</v>
      </c>
      <c r="J632" s="81" t="s">
        <v>342</v>
      </c>
      <c r="K632" s="81" t="s">
        <v>342</v>
      </c>
      <c r="L632" s="81" t="s">
        <v>342</v>
      </c>
      <c r="M632" s="81" t="s">
        <v>342</v>
      </c>
      <c r="N632" s="81" t="s">
        <v>342</v>
      </c>
    </row>
    <row r="633" spans="1:14" x14ac:dyDescent="0.2">
      <c r="A633" s="78" t="s">
        <v>272</v>
      </c>
      <c r="B633" s="78" t="s">
        <v>307</v>
      </c>
      <c r="C633" s="79">
        <f t="shared" si="18"/>
        <v>3.99</v>
      </c>
      <c r="D633" s="79">
        <v>4</v>
      </c>
      <c r="E633" s="79">
        <v>6</v>
      </c>
      <c r="F633" s="79">
        <v>8</v>
      </c>
      <c r="G633" s="79">
        <v>20</v>
      </c>
      <c r="H633" s="80">
        <f t="shared" si="19"/>
        <v>20.010000000000002</v>
      </c>
      <c r="I633" s="81" t="s">
        <v>342</v>
      </c>
      <c r="J633" s="81" t="s">
        <v>342</v>
      </c>
      <c r="K633" s="81" t="s">
        <v>342</v>
      </c>
      <c r="L633" s="81" t="s">
        <v>342</v>
      </c>
      <c r="M633" s="81" t="s">
        <v>342</v>
      </c>
      <c r="N633" s="81" t="s">
        <v>342</v>
      </c>
    </row>
    <row r="634" spans="1:14" x14ac:dyDescent="0.2">
      <c r="A634" s="78" t="s">
        <v>269</v>
      </c>
      <c r="B634" s="78" t="s">
        <v>22</v>
      </c>
      <c r="C634" s="79">
        <f t="shared" si="18"/>
        <v>3.99</v>
      </c>
      <c r="D634" s="79">
        <v>4</v>
      </c>
      <c r="E634" s="79">
        <v>6</v>
      </c>
      <c r="F634" s="79">
        <v>8</v>
      </c>
      <c r="G634" s="79">
        <v>13</v>
      </c>
      <c r="H634" s="80">
        <f t="shared" si="19"/>
        <v>13.01</v>
      </c>
      <c r="I634" s="81" t="s">
        <v>356</v>
      </c>
      <c r="J634" s="81" t="s">
        <v>356</v>
      </c>
      <c r="K634" s="81" t="s">
        <v>356</v>
      </c>
      <c r="L634" s="81" t="s">
        <v>357</v>
      </c>
      <c r="M634" s="81" t="s">
        <v>357</v>
      </c>
      <c r="N634" s="81" t="s">
        <v>357</v>
      </c>
    </row>
    <row r="635" spans="1:14" x14ac:dyDescent="0.2">
      <c r="A635" s="78" t="s">
        <v>270</v>
      </c>
      <c r="B635" s="78" t="s">
        <v>22</v>
      </c>
      <c r="C635" s="79">
        <f t="shared" si="18"/>
        <v>3.99</v>
      </c>
      <c r="D635" s="79">
        <v>4</v>
      </c>
      <c r="E635" s="79">
        <v>6</v>
      </c>
      <c r="F635" s="79">
        <v>8</v>
      </c>
      <c r="G635" s="79">
        <v>13</v>
      </c>
      <c r="H635" s="80">
        <f t="shared" si="19"/>
        <v>13.01</v>
      </c>
      <c r="I635" s="81" t="s">
        <v>342</v>
      </c>
      <c r="J635" s="81" t="s">
        <v>342</v>
      </c>
      <c r="K635" s="81" t="s">
        <v>342</v>
      </c>
      <c r="L635" s="81" t="s">
        <v>342</v>
      </c>
      <c r="M635" s="81" t="s">
        <v>342</v>
      </c>
      <c r="N635" s="81" t="s">
        <v>342</v>
      </c>
    </row>
    <row r="636" spans="1:14" x14ac:dyDescent="0.2">
      <c r="A636" s="78" t="s">
        <v>275</v>
      </c>
      <c r="B636" s="78" t="s">
        <v>307</v>
      </c>
      <c r="C636" s="79">
        <f t="shared" si="18"/>
        <v>3.99</v>
      </c>
      <c r="D636" s="79">
        <v>4</v>
      </c>
      <c r="E636" s="79">
        <v>6</v>
      </c>
      <c r="F636" s="79">
        <v>8</v>
      </c>
      <c r="G636" s="79">
        <v>40</v>
      </c>
      <c r="H636" s="80">
        <f t="shared" si="19"/>
        <v>40.01</v>
      </c>
      <c r="I636" s="81" t="s">
        <v>353</v>
      </c>
      <c r="J636" s="81" t="s">
        <v>353</v>
      </c>
      <c r="K636" s="81" t="s">
        <v>353</v>
      </c>
      <c r="L636" s="81" t="s">
        <v>351</v>
      </c>
      <c r="M636" s="81" t="s">
        <v>352</v>
      </c>
      <c r="N636" s="81" t="s">
        <v>352</v>
      </c>
    </row>
    <row r="637" spans="1:14" x14ac:dyDescent="0.2">
      <c r="A637" s="78" t="s">
        <v>276</v>
      </c>
      <c r="B637" s="78" t="s">
        <v>307</v>
      </c>
      <c r="C637" s="79">
        <f t="shared" si="18"/>
        <v>3.99</v>
      </c>
      <c r="D637" s="79">
        <v>4</v>
      </c>
      <c r="E637" s="79">
        <v>6</v>
      </c>
      <c r="F637" s="79">
        <v>8</v>
      </c>
      <c r="G637" s="79">
        <v>40</v>
      </c>
      <c r="H637" s="80">
        <f t="shared" si="19"/>
        <v>40.01</v>
      </c>
      <c r="I637" s="81" t="s">
        <v>353</v>
      </c>
      <c r="J637" s="81" t="s">
        <v>353</v>
      </c>
      <c r="K637" s="81" t="s">
        <v>353</v>
      </c>
      <c r="L637" s="81" t="s">
        <v>351</v>
      </c>
      <c r="M637" s="81" t="s">
        <v>352</v>
      </c>
      <c r="N637" s="81" t="s">
        <v>352</v>
      </c>
    </row>
    <row r="638" spans="1:14" x14ac:dyDescent="0.2">
      <c r="A638" s="78" t="s">
        <v>277</v>
      </c>
      <c r="B638" s="78" t="s">
        <v>307</v>
      </c>
      <c r="C638" s="79">
        <f t="shared" si="18"/>
        <v>3.99</v>
      </c>
      <c r="D638" s="79">
        <v>4</v>
      </c>
      <c r="E638" s="79">
        <v>6</v>
      </c>
      <c r="F638" s="79">
        <v>8</v>
      </c>
      <c r="G638" s="79">
        <v>40</v>
      </c>
      <c r="H638" s="80">
        <f t="shared" si="19"/>
        <v>40.01</v>
      </c>
      <c r="I638" s="81" t="s">
        <v>353</v>
      </c>
      <c r="J638" s="81" t="s">
        <v>353</v>
      </c>
      <c r="K638" s="81" t="s">
        <v>353</v>
      </c>
      <c r="L638" s="81" t="s">
        <v>351</v>
      </c>
      <c r="M638" s="81" t="s">
        <v>352</v>
      </c>
      <c r="N638" s="81" t="s">
        <v>352</v>
      </c>
    </row>
    <row r="639" spans="1:14" x14ac:dyDescent="0.2">
      <c r="A639" s="78" t="s">
        <v>278</v>
      </c>
      <c r="B639" s="78" t="s">
        <v>307</v>
      </c>
      <c r="C639" s="79">
        <f t="shared" si="18"/>
        <v>3.99</v>
      </c>
      <c r="D639" s="79">
        <v>4</v>
      </c>
      <c r="E639" s="79">
        <v>6</v>
      </c>
      <c r="F639" s="79">
        <v>8</v>
      </c>
      <c r="G639" s="79">
        <v>40</v>
      </c>
      <c r="H639" s="80">
        <f t="shared" si="19"/>
        <v>40.01</v>
      </c>
      <c r="I639" s="81" t="s">
        <v>353</v>
      </c>
      <c r="J639" s="81" t="s">
        <v>353</v>
      </c>
      <c r="K639" s="81" t="s">
        <v>353</v>
      </c>
      <c r="L639" s="81" t="s">
        <v>351</v>
      </c>
      <c r="M639" s="81" t="s">
        <v>352</v>
      </c>
      <c r="N639" s="81" t="s">
        <v>352</v>
      </c>
    </row>
    <row r="640" spans="1:14" x14ac:dyDescent="0.2">
      <c r="A640" s="78" t="s">
        <v>279</v>
      </c>
      <c r="B640" s="78" t="s">
        <v>307</v>
      </c>
      <c r="C640" s="79">
        <f t="shared" si="18"/>
        <v>3.99</v>
      </c>
      <c r="D640" s="79">
        <v>4</v>
      </c>
      <c r="E640" s="79">
        <v>6</v>
      </c>
      <c r="F640" s="79">
        <v>8</v>
      </c>
      <c r="G640" s="79">
        <v>40</v>
      </c>
      <c r="H640" s="80">
        <f t="shared" si="19"/>
        <v>40.01</v>
      </c>
      <c r="I640" s="81" t="s">
        <v>342</v>
      </c>
      <c r="J640" s="81" t="s">
        <v>342</v>
      </c>
      <c r="K640" s="81" t="s">
        <v>342</v>
      </c>
      <c r="L640" s="81" t="s">
        <v>342</v>
      </c>
      <c r="M640" s="81" t="s">
        <v>342</v>
      </c>
      <c r="N640" s="81" t="s">
        <v>342</v>
      </c>
    </row>
    <row r="641" spans="1:14" x14ac:dyDescent="0.2">
      <c r="A641" s="78" t="s">
        <v>280</v>
      </c>
      <c r="B641" s="78" t="s">
        <v>307</v>
      </c>
      <c r="C641" s="79">
        <f t="shared" si="18"/>
        <v>3.99</v>
      </c>
      <c r="D641" s="79">
        <v>4</v>
      </c>
      <c r="E641" s="79">
        <v>6</v>
      </c>
      <c r="F641" s="79">
        <v>8</v>
      </c>
      <c r="G641" s="79">
        <v>40</v>
      </c>
      <c r="H641" s="80">
        <f t="shared" si="19"/>
        <v>40.01</v>
      </c>
      <c r="I641" s="81" t="s">
        <v>342</v>
      </c>
      <c r="J641" s="81" t="s">
        <v>342</v>
      </c>
      <c r="K641" s="81" t="s">
        <v>342</v>
      </c>
      <c r="L641" s="81" t="s">
        <v>342</v>
      </c>
      <c r="M641" s="81" t="s">
        <v>342</v>
      </c>
      <c r="N641" s="81" t="s">
        <v>342</v>
      </c>
    </row>
    <row r="642" spans="1:14" x14ac:dyDescent="0.2">
      <c r="A642" s="78" t="s">
        <v>277</v>
      </c>
      <c r="B642" s="78" t="s">
        <v>22</v>
      </c>
      <c r="C642" s="79">
        <f t="shared" ref="C642:C705" si="20">D642-0.01</f>
        <v>3.99</v>
      </c>
      <c r="D642" s="79">
        <v>4</v>
      </c>
      <c r="E642" s="79">
        <v>6</v>
      </c>
      <c r="F642" s="79">
        <v>8</v>
      </c>
      <c r="G642" s="79">
        <v>11</v>
      </c>
      <c r="H642" s="80">
        <f t="shared" ref="H642:H705" si="21">G642+0.01</f>
        <v>11.01</v>
      </c>
      <c r="I642" s="81" t="s">
        <v>356</v>
      </c>
      <c r="J642" s="81" t="s">
        <v>356</v>
      </c>
      <c r="K642" s="81" t="s">
        <v>356</v>
      </c>
      <c r="L642" s="81" t="s">
        <v>357</v>
      </c>
      <c r="M642" s="81" t="s">
        <v>357</v>
      </c>
      <c r="N642" s="81" t="s">
        <v>357</v>
      </c>
    </row>
    <row r="643" spans="1:14" x14ac:dyDescent="0.2">
      <c r="A643" s="78" t="s">
        <v>278</v>
      </c>
      <c r="B643" s="78" t="s">
        <v>22</v>
      </c>
      <c r="C643" s="79">
        <f t="shared" si="20"/>
        <v>3.99</v>
      </c>
      <c r="D643" s="79">
        <v>4</v>
      </c>
      <c r="E643" s="79">
        <v>6</v>
      </c>
      <c r="F643" s="79">
        <v>8</v>
      </c>
      <c r="G643" s="79">
        <v>11</v>
      </c>
      <c r="H643" s="80">
        <f t="shared" si="21"/>
        <v>11.01</v>
      </c>
      <c r="I643" s="81" t="s">
        <v>342</v>
      </c>
      <c r="J643" s="81" t="s">
        <v>342</v>
      </c>
      <c r="K643" s="81" t="s">
        <v>342</v>
      </c>
      <c r="L643" s="81" t="s">
        <v>342</v>
      </c>
      <c r="M643" s="81" t="s">
        <v>342</v>
      </c>
      <c r="N643" s="81" t="s">
        <v>342</v>
      </c>
    </row>
    <row r="644" spans="1:14" x14ac:dyDescent="0.2">
      <c r="A644" s="78" t="s">
        <v>283</v>
      </c>
      <c r="B644" s="78" t="s">
        <v>307</v>
      </c>
      <c r="C644" s="79">
        <f t="shared" si="20"/>
        <v>3.99</v>
      </c>
      <c r="D644" s="79">
        <v>4</v>
      </c>
      <c r="E644" s="79">
        <v>6</v>
      </c>
      <c r="F644" s="79">
        <v>8</v>
      </c>
      <c r="G644" s="79">
        <v>25</v>
      </c>
      <c r="H644" s="80">
        <f t="shared" si="21"/>
        <v>25.01</v>
      </c>
      <c r="I644" s="81" t="s">
        <v>353</v>
      </c>
      <c r="J644" s="81" t="s">
        <v>353</v>
      </c>
      <c r="K644" s="81" t="s">
        <v>353</v>
      </c>
      <c r="L644" s="81" t="s">
        <v>351</v>
      </c>
      <c r="M644" s="81" t="s">
        <v>352</v>
      </c>
      <c r="N644" s="81" t="s">
        <v>352</v>
      </c>
    </row>
    <row r="645" spans="1:14" x14ac:dyDescent="0.2">
      <c r="A645" s="78" t="s">
        <v>284</v>
      </c>
      <c r="B645" s="78" t="s">
        <v>307</v>
      </c>
      <c r="C645" s="79">
        <f t="shared" si="20"/>
        <v>3.99</v>
      </c>
      <c r="D645" s="79">
        <v>4</v>
      </c>
      <c r="E645" s="79">
        <v>6</v>
      </c>
      <c r="F645" s="79">
        <v>8</v>
      </c>
      <c r="G645" s="79">
        <v>25</v>
      </c>
      <c r="H645" s="80">
        <f t="shared" si="21"/>
        <v>25.01</v>
      </c>
      <c r="I645" s="81" t="s">
        <v>353</v>
      </c>
      <c r="J645" s="81" t="s">
        <v>353</v>
      </c>
      <c r="K645" s="81" t="s">
        <v>353</v>
      </c>
      <c r="L645" s="81" t="s">
        <v>351</v>
      </c>
      <c r="M645" s="81" t="s">
        <v>352</v>
      </c>
      <c r="N645" s="81" t="s">
        <v>352</v>
      </c>
    </row>
    <row r="646" spans="1:14" x14ac:dyDescent="0.2">
      <c r="A646" s="78" t="s">
        <v>285</v>
      </c>
      <c r="B646" s="78" t="s">
        <v>307</v>
      </c>
      <c r="C646" s="79">
        <f t="shared" si="20"/>
        <v>3.99</v>
      </c>
      <c r="D646" s="79">
        <v>4</v>
      </c>
      <c r="E646" s="79">
        <v>6</v>
      </c>
      <c r="F646" s="79">
        <v>8</v>
      </c>
      <c r="G646" s="79">
        <v>25</v>
      </c>
      <c r="H646" s="80">
        <f t="shared" si="21"/>
        <v>25.01</v>
      </c>
      <c r="I646" s="81" t="s">
        <v>353</v>
      </c>
      <c r="J646" s="81" t="s">
        <v>353</v>
      </c>
      <c r="K646" s="81" t="s">
        <v>353</v>
      </c>
      <c r="L646" s="81" t="s">
        <v>351</v>
      </c>
      <c r="M646" s="81" t="s">
        <v>352</v>
      </c>
      <c r="N646" s="81" t="s">
        <v>352</v>
      </c>
    </row>
    <row r="647" spans="1:14" x14ac:dyDescent="0.2">
      <c r="A647" s="78" t="s">
        <v>286</v>
      </c>
      <c r="B647" s="78" t="s">
        <v>307</v>
      </c>
      <c r="C647" s="79">
        <f t="shared" si="20"/>
        <v>3.99</v>
      </c>
      <c r="D647" s="79">
        <v>4</v>
      </c>
      <c r="E647" s="79">
        <v>6</v>
      </c>
      <c r="F647" s="79">
        <v>8</v>
      </c>
      <c r="G647" s="79">
        <v>25</v>
      </c>
      <c r="H647" s="80">
        <f t="shared" si="21"/>
        <v>25.01</v>
      </c>
      <c r="I647" s="81" t="s">
        <v>353</v>
      </c>
      <c r="J647" s="81" t="s">
        <v>353</v>
      </c>
      <c r="K647" s="81" t="s">
        <v>353</v>
      </c>
      <c r="L647" s="81" t="s">
        <v>351</v>
      </c>
      <c r="M647" s="81" t="s">
        <v>352</v>
      </c>
      <c r="N647" s="81" t="s">
        <v>352</v>
      </c>
    </row>
    <row r="648" spans="1:14" x14ac:dyDescent="0.2">
      <c r="A648" s="78" t="s">
        <v>287</v>
      </c>
      <c r="B648" s="78" t="s">
        <v>307</v>
      </c>
      <c r="C648" s="79">
        <f t="shared" si="20"/>
        <v>3.99</v>
      </c>
      <c r="D648" s="79">
        <v>4</v>
      </c>
      <c r="E648" s="79">
        <v>6</v>
      </c>
      <c r="F648" s="79">
        <v>8</v>
      </c>
      <c r="G648" s="79">
        <v>35</v>
      </c>
      <c r="H648" s="80">
        <f t="shared" si="21"/>
        <v>35.01</v>
      </c>
      <c r="I648" s="81" t="s">
        <v>342</v>
      </c>
      <c r="J648" s="81" t="s">
        <v>342</v>
      </c>
      <c r="K648" s="81" t="s">
        <v>342</v>
      </c>
      <c r="L648" s="81" t="s">
        <v>342</v>
      </c>
      <c r="M648" s="81" t="s">
        <v>342</v>
      </c>
      <c r="N648" s="81" t="s">
        <v>342</v>
      </c>
    </row>
    <row r="649" spans="1:14" x14ac:dyDescent="0.2">
      <c r="A649" s="78" t="s">
        <v>288</v>
      </c>
      <c r="B649" s="78" t="s">
        <v>307</v>
      </c>
      <c r="C649" s="79">
        <f t="shared" si="20"/>
        <v>3.99</v>
      </c>
      <c r="D649" s="79">
        <v>4</v>
      </c>
      <c r="E649" s="79">
        <v>6</v>
      </c>
      <c r="F649" s="79">
        <v>8</v>
      </c>
      <c r="G649" s="79">
        <v>25</v>
      </c>
      <c r="H649" s="80">
        <f t="shared" si="21"/>
        <v>25.01</v>
      </c>
      <c r="I649" s="81" t="s">
        <v>342</v>
      </c>
      <c r="J649" s="81" t="s">
        <v>342</v>
      </c>
      <c r="K649" s="81" t="s">
        <v>342</v>
      </c>
      <c r="L649" s="81" t="s">
        <v>342</v>
      </c>
      <c r="M649" s="81" t="s">
        <v>342</v>
      </c>
      <c r="N649" s="81" t="s">
        <v>342</v>
      </c>
    </row>
    <row r="650" spans="1:14" x14ac:dyDescent="0.2">
      <c r="A650" s="78" t="s">
        <v>285</v>
      </c>
      <c r="B650" s="78" t="s">
        <v>22</v>
      </c>
      <c r="C650" s="79">
        <f t="shared" si="20"/>
        <v>3.99</v>
      </c>
      <c r="D650" s="79">
        <v>4</v>
      </c>
      <c r="E650" s="79">
        <v>6</v>
      </c>
      <c r="F650" s="79">
        <v>8</v>
      </c>
      <c r="G650" s="79">
        <v>13</v>
      </c>
      <c r="H650" s="80">
        <f t="shared" si="21"/>
        <v>13.01</v>
      </c>
      <c r="I650" s="81" t="s">
        <v>356</v>
      </c>
      <c r="J650" s="81" t="s">
        <v>356</v>
      </c>
      <c r="K650" s="81" t="s">
        <v>356</v>
      </c>
      <c r="L650" s="81" t="s">
        <v>357</v>
      </c>
      <c r="M650" s="81" t="s">
        <v>357</v>
      </c>
      <c r="N650" s="81" t="s">
        <v>357</v>
      </c>
    </row>
    <row r="651" spans="1:14" x14ac:dyDescent="0.2">
      <c r="A651" s="78" t="s">
        <v>286</v>
      </c>
      <c r="B651" s="78" t="s">
        <v>22</v>
      </c>
      <c r="C651" s="79">
        <f t="shared" si="20"/>
        <v>3.99</v>
      </c>
      <c r="D651" s="79">
        <v>4</v>
      </c>
      <c r="E651" s="79">
        <v>6</v>
      </c>
      <c r="F651" s="79">
        <v>8</v>
      </c>
      <c r="G651" s="79">
        <v>13</v>
      </c>
      <c r="H651" s="80">
        <f t="shared" si="21"/>
        <v>13.01</v>
      </c>
      <c r="I651" s="81" t="s">
        <v>342</v>
      </c>
      <c r="J651" s="81" t="s">
        <v>342</v>
      </c>
      <c r="K651" s="81" t="s">
        <v>342</v>
      </c>
      <c r="L651" s="81" t="s">
        <v>342</v>
      </c>
      <c r="M651" s="81" t="s">
        <v>342</v>
      </c>
      <c r="N651" s="81" t="s">
        <v>342</v>
      </c>
    </row>
    <row r="652" spans="1:14" x14ac:dyDescent="0.2">
      <c r="A652" s="78" t="s">
        <v>291</v>
      </c>
      <c r="B652" s="78" t="s">
        <v>307</v>
      </c>
      <c r="C652" s="79">
        <f t="shared" si="20"/>
        <v>3.99</v>
      </c>
      <c r="D652" s="79">
        <v>4</v>
      </c>
      <c r="E652" s="79">
        <v>6</v>
      </c>
      <c r="F652" s="79">
        <v>8</v>
      </c>
      <c r="G652" s="79">
        <v>25</v>
      </c>
      <c r="H652" s="80">
        <f t="shared" si="21"/>
        <v>25.01</v>
      </c>
      <c r="I652" s="81" t="s">
        <v>353</v>
      </c>
      <c r="J652" s="81" t="s">
        <v>353</v>
      </c>
      <c r="K652" s="81" t="s">
        <v>353</v>
      </c>
      <c r="L652" s="81" t="s">
        <v>351</v>
      </c>
      <c r="M652" s="81" t="s">
        <v>352</v>
      </c>
      <c r="N652" s="81" t="s">
        <v>352</v>
      </c>
    </row>
    <row r="653" spans="1:14" x14ac:dyDescent="0.2">
      <c r="A653" s="78" t="s">
        <v>292</v>
      </c>
      <c r="B653" s="78" t="s">
        <v>307</v>
      </c>
      <c r="C653" s="79">
        <f t="shared" si="20"/>
        <v>3.99</v>
      </c>
      <c r="D653" s="79">
        <v>4</v>
      </c>
      <c r="E653" s="79">
        <v>6</v>
      </c>
      <c r="F653" s="79">
        <v>8</v>
      </c>
      <c r="G653" s="79">
        <v>25</v>
      </c>
      <c r="H653" s="80">
        <f t="shared" si="21"/>
        <v>25.01</v>
      </c>
      <c r="I653" s="81" t="s">
        <v>353</v>
      </c>
      <c r="J653" s="81" t="s">
        <v>353</v>
      </c>
      <c r="K653" s="81" t="s">
        <v>353</v>
      </c>
      <c r="L653" s="81" t="s">
        <v>351</v>
      </c>
      <c r="M653" s="81" t="s">
        <v>352</v>
      </c>
      <c r="N653" s="81" t="s">
        <v>352</v>
      </c>
    </row>
    <row r="654" spans="1:14" x14ac:dyDescent="0.2">
      <c r="A654" s="78" t="s">
        <v>293</v>
      </c>
      <c r="B654" s="78" t="s">
        <v>307</v>
      </c>
      <c r="C654" s="79">
        <f t="shared" si="20"/>
        <v>3.99</v>
      </c>
      <c r="D654" s="79">
        <v>4</v>
      </c>
      <c r="E654" s="79">
        <v>6</v>
      </c>
      <c r="F654" s="79">
        <v>8</v>
      </c>
      <c r="G654" s="79">
        <v>25</v>
      </c>
      <c r="H654" s="80">
        <f t="shared" si="21"/>
        <v>25.01</v>
      </c>
      <c r="I654" s="81" t="s">
        <v>353</v>
      </c>
      <c r="J654" s="81" t="s">
        <v>353</v>
      </c>
      <c r="K654" s="81" t="s">
        <v>353</v>
      </c>
      <c r="L654" s="81" t="s">
        <v>351</v>
      </c>
      <c r="M654" s="81" t="s">
        <v>352</v>
      </c>
      <c r="N654" s="81" t="s">
        <v>352</v>
      </c>
    </row>
    <row r="655" spans="1:14" x14ac:dyDescent="0.2">
      <c r="A655" s="78" t="s">
        <v>294</v>
      </c>
      <c r="B655" s="78" t="s">
        <v>307</v>
      </c>
      <c r="C655" s="79">
        <f t="shared" si="20"/>
        <v>3.99</v>
      </c>
      <c r="D655" s="79">
        <v>4</v>
      </c>
      <c r="E655" s="79">
        <v>6</v>
      </c>
      <c r="F655" s="79">
        <v>8</v>
      </c>
      <c r="G655" s="79">
        <v>25</v>
      </c>
      <c r="H655" s="80">
        <f t="shared" si="21"/>
        <v>25.01</v>
      </c>
      <c r="I655" s="81" t="s">
        <v>353</v>
      </c>
      <c r="J655" s="81" t="s">
        <v>353</v>
      </c>
      <c r="K655" s="81" t="s">
        <v>353</v>
      </c>
      <c r="L655" s="81" t="s">
        <v>351</v>
      </c>
      <c r="M655" s="81" t="s">
        <v>352</v>
      </c>
      <c r="N655" s="81" t="s">
        <v>352</v>
      </c>
    </row>
    <row r="656" spans="1:14" x14ac:dyDescent="0.2">
      <c r="A656" s="78" t="s">
        <v>295</v>
      </c>
      <c r="B656" s="78" t="s">
        <v>307</v>
      </c>
      <c r="C656" s="79">
        <f t="shared" si="20"/>
        <v>3.99</v>
      </c>
      <c r="D656" s="79">
        <v>4</v>
      </c>
      <c r="E656" s="79">
        <v>6</v>
      </c>
      <c r="F656" s="79">
        <v>8</v>
      </c>
      <c r="G656" s="79">
        <v>35</v>
      </c>
      <c r="H656" s="80">
        <f t="shared" si="21"/>
        <v>35.01</v>
      </c>
      <c r="I656" s="81" t="s">
        <v>342</v>
      </c>
      <c r="J656" s="81" t="s">
        <v>342</v>
      </c>
      <c r="K656" s="81" t="s">
        <v>342</v>
      </c>
      <c r="L656" s="81" t="s">
        <v>342</v>
      </c>
      <c r="M656" s="81" t="s">
        <v>342</v>
      </c>
      <c r="N656" s="81" t="s">
        <v>342</v>
      </c>
    </row>
    <row r="657" spans="1:14" x14ac:dyDescent="0.2">
      <c r="A657" s="78" t="s">
        <v>296</v>
      </c>
      <c r="B657" s="78" t="s">
        <v>307</v>
      </c>
      <c r="C657" s="79">
        <f t="shared" si="20"/>
        <v>3.99</v>
      </c>
      <c r="D657" s="79">
        <v>4</v>
      </c>
      <c r="E657" s="79">
        <v>6</v>
      </c>
      <c r="F657" s="79">
        <v>8</v>
      </c>
      <c r="G657" s="79">
        <v>25</v>
      </c>
      <c r="H657" s="80">
        <f t="shared" si="21"/>
        <v>25.01</v>
      </c>
      <c r="I657" s="81" t="s">
        <v>342</v>
      </c>
      <c r="J657" s="81" t="s">
        <v>342</v>
      </c>
      <c r="K657" s="81" t="s">
        <v>342</v>
      </c>
      <c r="L657" s="81" t="s">
        <v>342</v>
      </c>
      <c r="M657" s="81" t="s">
        <v>342</v>
      </c>
      <c r="N657" s="81" t="s">
        <v>342</v>
      </c>
    </row>
    <row r="658" spans="1:14" x14ac:dyDescent="0.2">
      <c r="A658" s="78" t="s">
        <v>293</v>
      </c>
      <c r="B658" s="78" t="s">
        <v>22</v>
      </c>
      <c r="C658" s="79">
        <f t="shared" si="20"/>
        <v>3.99</v>
      </c>
      <c r="D658" s="79">
        <v>4</v>
      </c>
      <c r="E658" s="79">
        <v>6</v>
      </c>
      <c r="F658" s="79">
        <v>8</v>
      </c>
      <c r="G658" s="79">
        <v>13</v>
      </c>
      <c r="H658" s="80">
        <f t="shared" si="21"/>
        <v>13.01</v>
      </c>
      <c r="I658" s="81" t="s">
        <v>356</v>
      </c>
      <c r="J658" s="81" t="s">
        <v>356</v>
      </c>
      <c r="K658" s="81" t="s">
        <v>356</v>
      </c>
      <c r="L658" s="81" t="s">
        <v>357</v>
      </c>
      <c r="M658" s="81" t="s">
        <v>357</v>
      </c>
      <c r="N658" s="81" t="s">
        <v>357</v>
      </c>
    </row>
    <row r="659" spans="1:14" x14ac:dyDescent="0.2">
      <c r="A659" s="78" t="s">
        <v>294</v>
      </c>
      <c r="B659" s="78" t="s">
        <v>22</v>
      </c>
      <c r="C659" s="79">
        <f t="shared" si="20"/>
        <v>3.99</v>
      </c>
      <c r="D659" s="79">
        <v>4</v>
      </c>
      <c r="E659" s="79">
        <v>6</v>
      </c>
      <c r="F659" s="79">
        <v>8</v>
      </c>
      <c r="G659" s="79">
        <v>13</v>
      </c>
      <c r="H659" s="80">
        <f t="shared" si="21"/>
        <v>13.01</v>
      </c>
      <c r="I659" s="81" t="s">
        <v>342</v>
      </c>
      <c r="J659" s="81" t="s">
        <v>342</v>
      </c>
      <c r="K659" s="81" t="s">
        <v>342</v>
      </c>
      <c r="L659" s="81" t="s">
        <v>342</v>
      </c>
      <c r="M659" s="81" t="s">
        <v>342</v>
      </c>
      <c r="N659" s="81" t="s">
        <v>342</v>
      </c>
    </row>
    <row r="660" spans="1:14" x14ac:dyDescent="0.2">
      <c r="A660" s="78" t="s">
        <v>297</v>
      </c>
      <c r="B660" s="78" t="s">
        <v>307</v>
      </c>
      <c r="C660" s="79">
        <f t="shared" si="20"/>
        <v>3.99</v>
      </c>
      <c r="D660" s="79">
        <v>4</v>
      </c>
      <c r="E660" s="79">
        <v>6</v>
      </c>
      <c r="F660" s="79">
        <v>10</v>
      </c>
      <c r="G660" s="79">
        <v>40</v>
      </c>
      <c r="H660" s="80">
        <f t="shared" si="21"/>
        <v>40.01</v>
      </c>
      <c r="I660" s="81" t="s">
        <v>350</v>
      </c>
      <c r="J660" s="81" t="s">
        <v>350</v>
      </c>
      <c r="K660" s="81" t="s">
        <v>350</v>
      </c>
      <c r="L660" s="81" t="s">
        <v>351</v>
      </c>
      <c r="M660" s="81" t="s">
        <v>352</v>
      </c>
      <c r="N660" s="81" t="s">
        <v>352</v>
      </c>
    </row>
    <row r="661" spans="1:14" x14ac:dyDescent="0.2">
      <c r="A661" s="78" t="s">
        <v>298</v>
      </c>
      <c r="B661" s="78" t="s">
        <v>307</v>
      </c>
      <c r="C661" s="79">
        <f t="shared" si="20"/>
        <v>3.99</v>
      </c>
      <c r="D661" s="79">
        <v>4</v>
      </c>
      <c r="E661" s="79">
        <v>6</v>
      </c>
      <c r="F661" s="79">
        <v>10</v>
      </c>
      <c r="G661" s="79">
        <v>40</v>
      </c>
      <c r="H661" s="80">
        <f t="shared" si="21"/>
        <v>40.01</v>
      </c>
      <c r="I661" s="81" t="s">
        <v>353</v>
      </c>
      <c r="J661" s="81" t="s">
        <v>353</v>
      </c>
      <c r="K661" s="81" t="s">
        <v>353</v>
      </c>
      <c r="L661" s="81" t="s">
        <v>351</v>
      </c>
      <c r="M661" s="81" t="s">
        <v>352</v>
      </c>
      <c r="N661" s="81" t="s">
        <v>352</v>
      </c>
    </row>
    <row r="662" spans="1:14" x14ac:dyDescent="0.2">
      <c r="A662" s="78" t="s">
        <v>299</v>
      </c>
      <c r="B662" s="78" t="s">
        <v>307</v>
      </c>
      <c r="C662" s="79">
        <f t="shared" si="20"/>
        <v>3.99</v>
      </c>
      <c r="D662" s="79">
        <v>4</v>
      </c>
      <c r="E662" s="79">
        <v>6</v>
      </c>
      <c r="F662" s="79">
        <v>0.49</v>
      </c>
      <c r="G662" s="79">
        <v>25</v>
      </c>
      <c r="H662" s="80">
        <f t="shared" si="21"/>
        <v>25.01</v>
      </c>
      <c r="I662" s="81" t="s">
        <v>353</v>
      </c>
      <c r="J662" s="81" t="s">
        <v>353</v>
      </c>
      <c r="K662" s="81" t="s">
        <v>353</v>
      </c>
      <c r="L662" s="81" t="s">
        <v>351</v>
      </c>
      <c r="M662" s="81" t="s">
        <v>352</v>
      </c>
      <c r="N662" s="81" t="s">
        <v>352</v>
      </c>
    </row>
    <row r="663" spans="1:14" x14ac:dyDescent="0.2">
      <c r="A663" s="78" t="s">
        <v>300</v>
      </c>
      <c r="B663" s="78" t="s">
        <v>307</v>
      </c>
      <c r="C663" s="79">
        <f t="shared" si="20"/>
        <v>3.99</v>
      </c>
      <c r="D663" s="79">
        <v>4</v>
      </c>
      <c r="E663" s="79">
        <v>6</v>
      </c>
      <c r="F663" s="79">
        <v>8</v>
      </c>
      <c r="G663" s="79">
        <v>25</v>
      </c>
      <c r="H663" s="80">
        <f t="shared" si="21"/>
        <v>25.01</v>
      </c>
      <c r="I663" s="81" t="s">
        <v>353</v>
      </c>
      <c r="J663" s="81" t="s">
        <v>353</v>
      </c>
      <c r="K663" s="81" t="s">
        <v>353</v>
      </c>
      <c r="L663" s="81" t="s">
        <v>351</v>
      </c>
      <c r="M663" s="81" t="s">
        <v>352</v>
      </c>
      <c r="N663" s="81" t="s">
        <v>352</v>
      </c>
    </row>
    <row r="664" spans="1:14" x14ac:dyDescent="0.2">
      <c r="A664" s="78" t="s">
        <v>301</v>
      </c>
      <c r="B664" s="78" t="s">
        <v>307</v>
      </c>
      <c r="C664" s="79">
        <f t="shared" si="20"/>
        <v>3.99</v>
      </c>
      <c r="D664" s="79">
        <v>4</v>
      </c>
      <c r="E664" s="79">
        <v>6</v>
      </c>
      <c r="F664" s="79">
        <v>8</v>
      </c>
      <c r="G664" s="79">
        <v>25</v>
      </c>
      <c r="H664" s="80">
        <f t="shared" si="21"/>
        <v>25.01</v>
      </c>
      <c r="I664" s="81" t="s">
        <v>353</v>
      </c>
      <c r="J664" s="81" t="s">
        <v>353</v>
      </c>
      <c r="K664" s="81" t="s">
        <v>353</v>
      </c>
      <c r="L664" s="81" t="s">
        <v>351</v>
      </c>
      <c r="M664" s="81" t="s">
        <v>352</v>
      </c>
      <c r="N664" s="81" t="s">
        <v>352</v>
      </c>
    </row>
    <row r="665" spans="1:14" x14ac:dyDescent="0.2">
      <c r="A665" s="78" t="s">
        <v>302</v>
      </c>
      <c r="B665" s="78" t="s">
        <v>307</v>
      </c>
      <c r="C665" s="79">
        <f t="shared" si="20"/>
        <v>3.99</v>
      </c>
      <c r="D665" s="79">
        <v>4</v>
      </c>
      <c r="E665" s="79">
        <v>6</v>
      </c>
      <c r="F665" s="79">
        <v>8</v>
      </c>
      <c r="G665" s="79">
        <v>25</v>
      </c>
      <c r="H665" s="80">
        <f t="shared" si="21"/>
        <v>25.01</v>
      </c>
      <c r="I665" s="81" t="s">
        <v>353</v>
      </c>
      <c r="J665" s="81" t="s">
        <v>353</v>
      </c>
      <c r="K665" s="81" t="s">
        <v>353</v>
      </c>
      <c r="L665" s="81" t="s">
        <v>351</v>
      </c>
      <c r="M665" s="81" t="s">
        <v>352</v>
      </c>
      <c r="N665" s="81" t="s">
        <v>352</v>
      </c>
    </row>
    <row r="666" spans="1:14" x14ac:dyDescent="0.2">
      <c r="A666" s="78" t="s">
        <v>303</v>
      </c>
      <c r="B666" s="78" t="s">
        <v>307</v>
      </c>
      <c r="C666" s="79">
        <f t="shared" si="20"/>
        <v>3.99</v>
      </c>
      <c r="D666" s="79">
        <v>4</v>
      </c>
      <c r="E666" s="79">
        <v>6</v>
      </c>
      <c r="F666" s="79">
        <v>8</v>
      </c>
      <c r="G666" s="79">
        <v>35</v>
      </c>
      <c r="H666" s="80">
        <f t="shared" si="21"/>
        <v>35.01</v>
      </c>
      <c r="I666" s="81" t="s">
        <v>342</v>
      </c>
      <c r="J666" s="81" t="s">
        <v>342</v>
      </c>
      <c r="K666" s="81" t="s">
        <v>342</v>
      </c>
      <c r="L666" s="81" t="s">
        <v>342</v>
      </c>
      <c r="M666" s="81" t="s">
        <v>342</v>
      </c>
      <c r="N666" s="81" t="s">
        <v>342</v>
      </c>
    </row>
    <row r="667" spans="1:14" x14ac:dyDescent="0.2">
      <c r="A667" s="78" t="s">
        <v>304</v>
      </c>
      <c r="B667" s="78" t="s">
        <v>307</v>
      </c>
      <c r="C667" s="79">
        <f t="shared" si="20"/>
        <v>3.99</v>
      </c>
      <c r="D667" s="79">
        <v>4</v>
      </c>
      <c r="E667" s="79">
        <v>6</v>
      </c>
      <c r="F667" s="79">
        <v>8</v>
      </c>
      <c r="G667" s="79">
        <v>25</v>
      </c>
      <c r="H667" s="80">
        <f t="shared" si="21"/>
        <v>25.01</v>
      </c>
      <c r="I667" s="81" t="s">
        <v>342</v>
      </c>
      <c r="J667" s="81" t="s">
        <v>342</v>
      </c>
      <c r="K667" s="81" t="s">
        <v>342</v>
      </c>
      <c r="L667" s="81" t="s">
        <v>342</v>
      </c>
      <c r="M667" s="81" t="s">
        <v>342</v>
      </c>
      <c r="N667" s="81" t="s">
        <v>342</v>
      </c>
    </row>
    <row r="668" spans="1:14" x14ac:dyDescent="0.2">
      <c r="A668" s="78" t="s">
        <v>297</v>
      </c>
      <c r="B668" s="78" t="s">
        <v>22</v>
      </c>
      <c r="C668" s="79">
        <f t="shared" si="20"/>
        <v>3.99</v>
      </c>
      <c r="D668" s="79">
        <v>4</v>
      </c>
      <c r="E668" s="79">
        <v>6</v>
      </c>
      <c r="F668" s="79">
        <v>10</v>
      </c>
      <c r="G668" s="79">
        <v>14</v>
      </c>
      <c r="H668" s="80">
        <f t="shared" si="21"/>
        <v>14.01</v>
      </c>
      <c r="I668" s="81" t="s">
        <v>342</v>
      </c>
      <c r="J668" s="81" t="s">
        <v>342</v>
      </c>
      <c r="K668" s="81" t="s">
        <v>342</v>
      </c>
      <c r="L668" s="81" t="s">
        <v>342</v>
      </c>
      <c r="M668" s="81" t="s">
        <v>342</v>
      </c>
      <c r="N668" s="81" t="s">
        <v>342</v>
      </c>
    </row>
    <row r="669" spans="1:14" x14ac:dyDescent="0.2">
      <c r="A669" s="78" t="s">
        <v>298</v>
      </c>
      <c r="B669" s="78" t="s">
        <v>22</v>
      </c>
      <c r="C669" s="79">
        <f t="shared" si="20"/>
        <v>3.99</v>
      </c>
      <c r="D669" s="79">
        <v>4</v>
      </c>
      <c r="E669" s="79">
        <v>6</v>
      </c>
      <c r="F669" s="79">
        <v>10</v>
      </c>
      <c r="G669" s="79">
        <v>14</v>
      </c>
      <c r="H669" s="80">
        <f t="shared" si="21"/>
        <v>14.01</v>
      </c>
      <c r="I669" s="81" t="s">
        <v>342</v>
      </c>
      <c r="J669" s="81" t="s">
        <v>342</v>
      </c>
      <c r="K669" s="81" t="s">
        <v>342</v>
      </c>
      <c r="L669" s="81" t="s">
        <v>342</v>
      </c>
      <c r="M669" s="81" t="s">
        <v>342</v>
      </c>
      <c r="N669" s="81" t="s">
        <v>342</v>
      </c>
    </row>
    <row r="670" spans="1:14" x14ac:dyDescent="0.2">
      <c r="A670" s="78" t="s">
        <v>299</v>
      </c>
      <c r="B670" s="78" t="s">
        <v>22</v>
      </c>
      <c r="C670" s="79">
        <f t="shared" si="20"/>
        <v>3.99</v>
      </c>
      <c r="D670" s="79">
        <v>4</v>
      </c>
      <c r="E670" s="79">
        <v>6</v>
      </c>
      <c r="F670" s="79">
        <v>9.2899999999999991</v>
      </c>
      <c r="G670" s="79">
        <v>12</v>
      </c>
      <c r="H670" s="80">
        <f t="shared" si="21"/>
        <v>12.01</v>
      </c>
      <c r="I670" s="81" t="s">
        <v>342</v>
      </c>
      <c r="J670" s="81" t="s">
        <v>342</v>
      </c>
      <c r="K670" s="81" t="s">
        <v>342</v>
      </c>
      <c r="L670" s="81" t="s">
        <v>342</v>
      </c>
      <c r="M670" s="81" t="s">
        <v>342</v>
      </c>
      <c r="N670" s="81" t="s">
        <v>342</v>
      </c>
    </row>
    <row r="671" spans="1:14" x14ac:dyDescent="0.2">
      <c r="A671" s="78" t="s">
        <v>300</v>
      </c>
      <c r="B671" s="78" t="s">
        <v>22</v>
      </c>
      <c r="C671" s="79">
        <f t="shared" si="20"/>
        <v>3.99</v>
      </c>
      <c r="D671" s="79">
        <v>4</v>
      </c>
      <c r="E671" s="79">
        <v>6</v>
      </c>
      <c r="F671" s="79">
        <v>9.2899999999999991</v>
      </c>
      <c r="G671" s="79">
        <v>12</v>
      </c>
      <c r="H671" s="80">
        <f t="shared" si="21"/>
        <v>12.01</v>
      </c>
      <c r="I671" s="81" t="s">
        <v>356</v>
      </c>
      <c r="J671" s="81" t="s">
        <v>356</v>
      </c>
      <c r="K671" s="81" t="s">
        <v>356</v>
      </c>
      <c r="L671" s="81" t="s">
        <v>357</v>
      </c>
      <c r="M671" s="81" t="s">
        <v>357</v>
      </c>
      <c r="N671" s="81" t="s">
        <v>357</v>
      </c>
    </row>
    <row r="672" spans="1:14" x14ac:dyDescent="0.2">
      <c r="A672" s="78" t="s">
        <v>301</v>
      </c>
      <c r="B672" s="78" t="s">
        <v>22</v>
      </c>
      <c r="C672" s="79">
        <f t="shared" si="20"/>
        <v>3.99</v>
      </c>
      <c r="D672" s="79">
        <v>4</v>
      </c>
      <c r="E672" s="79">
        <v>6</v>
      </c>
      <c r="F672" s="79">
        <v>8</v>
      </c>
      <c r="G672" s="79">
        <v>13</v>
      </c>
      <c r="H672" s="80">
        <f t="shared" si="21"/>
        <v>13.01</v>
      </c>
      <c r="I672" s="81" t="s">
        <v>356</v>
      </c>
      <c r="J672" s="81" t="s">
        <v>356</v>
      </c>
      <c r="K672" s="81" t="s">
        <v>356</v>
      </c>
      <c r="L672" s="81" t="s">
        <v>357</v>
      </c>
      <c r="M672" s="81" t="s">
        <v>357</v>
      </c>
      <c r="N672" s="81" t="s">
        <v>357</v>
      </c>
    </row>
    <row r="673" spans="1:14" x14ac:dyDescent="0.2">
      <c r="A673" s="78" t="s">
        <v>302</v>
      </c>
      <c r="B673" s="78" t="s">
        <v>22</v>
      </c>
      <c r="C673" s="79">
        <f t="shared" si="20"/>
        <v>3.99</v>
      </c>
      <c r="D673" s="79">
        <v>4</v>
      </c>
      <c r="E673" s="79">
        <v>6</v>
      </c>
      <c r="F673" s="79">
        <v>8</v>
      </c>
      <c r="G673" s="79">
        <v>13</v>
      </c>
      <c r="H673" s="80">
        <f t="shared" si="21"/>
        <v>13.01</v>
      </c>
      <c r="I673" s="81" t="s">
        <v>342</v>
      </c>
      <c r="J673" s="81" t="s">
        <v>342</v>
      </c>
      <c r="K673" s="81" t="s">
        <v>342</v>
      </c>
      <c r="L673" s="81" t="s">
        <v>342</v>
      </c>
      <c r="M673" s="81" t="s">
        <v>342</v>
      </c>
      <c r="N673" s="81" t="s">
        <v>342</v>
      </c>
    </row>
    <row r="674" spans="1:14" x14ac:dyDescent="0.2">
      <c r="A674" s="78" t="s">
        <v>303</v>
      </c>
      <c r="B674" s="78" t="s">
        <v>22</v>
      </c>
      <c r="C674" s="79">
        <f t="shared" si="20"/>
        <v>3.99</v>
      </c>
      <c r="D674" s="79">
        <v>4</v>
      </c>
      <c r="E674" s="79">
        <v>6</v>
      </c>
      <c r="F674" s="79">
        <v>5.99</v>
      </c>
      <c r="G674" s="79">
        <v>10</v>
      </c>
      <c r="H674" s="80">
        <f t="shared" si="21"/>
        <v>10.01</v>
      </c>
      <c r="I674" s="81" t="s">
        <v>342</v>
      </c>
      <c r="J674" s="81" t="s">
        <v>342</v>
      </c>
      <c r="K674" s="81" t="s">
        <v>342</v>
      </c>
      <c r="L674" s="81" t="s">
        <v>342</v>
      </c>
      <c r="M674" s="81" t="s">
        <v>342</v>
      </c>
      <c r="N674" s="81" t="s">
        <v>342</v>
      </c>
    </row>
    <row r="675" spans="1:14" x14ac:dyDescent="0.2">
      <c r="A675" s="78" t="s">
        <v>304</v>
      </c>
      <c r="B675" s="78" t="s">
        <v>22</v>
      </c>
      <c r="C675" s="79">
        <f t="shared" si="20"/>
        <v>3.99</v>
      </c>
      <c r="D675" s="79">
        <v>4</v>
      </c>
      <c r="E675" s="79">
        <v>6</v>
      </c>
      <c r="F675" s="79">
        <v>3.5</v>
      </c>
      <c r="G675" s="79">
        <v>10</v>
      </c>
      <c r="H675" s="80">
        <f t="shared" si="21"/>
        <v>10.01</v>
      </c>
      <c r="I675" s="81" t="s">
        <v>342</v>
      </c>
      <c r="J675" s="81" t="s">
        <v>342</v>
      </c>
      <c r="K675" s="81" t="s">
        <v>342</v>
      </c>
      <c r="L675" s="81" t="s">
        <v>342</v>
      </c>
      <c r="M675" s="81" t="s">
        <v>342</v>
      </c>
      <c r="N675" s="81" t="s">
        <v>342</v>
      </c>
    </row>
    <row r="676" spans="1:14" x14ac:dyDescent="0.2">
      <c r="A676" s="78" t="s">
        <v>313</v>
      </c>
      <c r="B676" s="78" t="s">
        <v>22</v>
      </c>
      <c r="C676" s="79">
        <f t="shared" si="20"/>
        <v>3.99</v>
      </c>
      <c r="D676" s="79">
        <v>4</v>
      </c>
      <c r="E676" s="79">
        <v>6</v>
      </c>
      <c r="F676" s="79">
        <v>10</v>
      </c>
      <c r="G676" s="79">
        <v>11</v>
      </c>
      <c r="H676" s="80">
        <f t="shared" si="21"/>
        <v>11.01</v>
      </c>
      <c r="I676" s="81" t="s">
        <v>342</v>
      </c>
      <c r="J676" s="81" t="s">
        <v>342</v>
      </c>
      <c r="K676" s="81" t="s">
        <v>342</v>
      </c>
      <c r="L676" s="81" t="s">
        <v>342</v>
      </c>
      <c r="M676" s="81" t="s">
        <v>342</v>
      </c>
      <c r="N676" s="81" t="s">
        <v>342</v>
      </c>
    </row>
    <row r="677" spans="1:14" x14ac:dyDescent="0.2">
      <c r="A677" s="78" t="s">
        <v>314</v>
      </c>
      <c r="B677" s="78" t="s">
        <v>22</v>
      </c>
      <c r="C677" s="79">
        <f t="shared" si="20"/>
        <v>3.99</v>
      </c>
      <c r="D677" s="79">
        <v>4</v>
      </c>
      <c r="E677" s="79">
        <v>6</v>
      </c>
      <c r="F677" s="79">
        <v>10</v>
      </c>
      <c r="G677" s="79">
        <v>11</v>
      </c>
      <c r="H677" s="80">
        <f t="shared" si="21"/>
        <v>11.01</v>
      </c>
      <c r="I677" s="81" t="s">
        <v>342</v>
      </c>
      <c r="J677" s="81" t="s">
        <v>342</v>
      </c>
      <c r="K677" s="81" t="s">
        <v>342</v>
      </c>
      <c r="L677" s="81" t="s">
        <v>342</v>
      </c>
      <c r="M677" s="81" t="s">
        <v>342</v>
      </c>
      <c r="N677" s="81" t="s">
        <v>342</v>
      </c>
    </row>
    <row r="678" spans="1:14" x14ac:dyDescent="0.2">
      <c r="A678" s="78" t="s">
        <v>315</v>
      </c>
      <c r="B678" s="78" t="s">
        <v>22</v>
      </c>
      <c r="C678" s="79">
        <f t="shared" si="20"/>
        <v>3.99</v>
      </c>
      <c r="D678" s="79">
        <v>4</v>
      </c>
      <c r="E678" s="79">
        <v>6</v>
      </c>
      <c r="F678" s="79">
        <v>9.2899999999999991</v>
      </c>
      <c r="G678" s="79">
        <v>11</v>
      </c>
      <c r="H678" s="80">
        <f t="shared" si="21"/>
        <v>11.01</v>
      </c>
      <c r="I678" s="81" t="s">
        <v>342</v>
      </c>
      <c r="J678" s="81" t="s">
        <v>342</v>
      </c>
      <c r="K678" s="81" t="s">
        <v>342</v>
      </c>
      <c r="L678" s="81" t="s">
        <v>342</v>
      </c>
      <c r="M678" s="81" t="s">
        <v>342</v>
      </c>
      <c r="N678" s="81" t="s">
        <v>342</v>
      </c>
    </row>
    <row r="679" spans="1:14" x14ac:dyDescent="0.2">
      <c r="A679" s="78" t="s">
        <v>316</v>
      </c>
      <c r="B679" s="78" t="s">
        <v>22</v>
      </c>
      <c r="C679" s="79">
        <f t="shared" si="20"/>
        <v>3.99</v>
      </c>
      <c r="D679" s="79">
        <v>4</v>
      </c>
      <c r="E679" s="79">
        <v>6</v>
      </c>
      <c r="F679" s="79">
        <v>9.2899999999999991</v>
      </c>
      <c r="G679" s="79">
        <v>11</v>
      </c>
      <c r="H679" s="80">
        <f t="shared" si="21"/>
        <v>11.01</v>
      </c>
      <c r="I679" s="81" t="s">
        <v>356</v>
      </c>
      <c r="J679" s="81" t="s">
        <v>356</v>
      </c>
      <c r="K679" s="81" t="s">
        <v>356</v>
      </c>
      <c r="L679" s="81" t="s">
        <v>357</v>
      </c>
      <c r="M679" s="81" t="s">
        <v>357</v>
      </c>
      <c r="N679" s="81" t="s">
        <v>357</v>
      </c>
    </row>
    <row r="680" spans="1:14" x14ac:dyDescent="0.2">
      <c r="A680" s="78" t="s">
        <v>317</v>
      </c>
      <c r="B680" s="78" t="s">
        <v>22</v>
      </c>
      <c r="C680" s="79">
        <f t="shared" si="20"/>
        <v>3.99</v>
      </c>
      <c r="D680" s="79">
        <v>4</v>
      </c>
      <c r="E680" s="79">
        <v>6</v>
      </c>
      <c r="F680" s="79">
        <v>8.5</v>
      </c>
      <c r="G680" s="79">
        <v>11</v>
      </c>
      <c r="H680" s="80">
        <f t="shared" si="21"/>
        <v>11.01</v>
      </c>
      <c r="I680" s="81" t="s">
        <v>356</v>
      </c>
      <c r="J680" s="81" t="s">
        <v>356</v>
      </c>
      <c r="K680" s="81" t="s">
        <v>356</v>
      </c>
      <c r="L680" s="81" t="s">
        <v>357</v>
      </c>
      <c r="M680" s="81" t="s">
        <v>357</v>
      </c>
      <c r="N680" s="81" t="s">
        <v>357</v>
      </c>
    </row>
    <row r="681" spans="1:14" x14ac:dyDescent="0.2">
      <c r="A681" s="78" t="s">
        <v>318</v>
      </c>
      <c r="B681" s="78" t="s">
        <v>22</v>
      </c>
      <c r="C681" s="79">
        <f t="shared" si="20"/>
        <v>3.99</v>
      </c>
      <c r="D681" s="79">
        <v>4</v>
      </c>
      <c r="E681" s="79">
        <v>6</v>
      </c>
      <c r="F681" s="79">
        <v>8.5</v>
      </c>
      <c r="G681" s="79">
        <v>11</v>
      </c>
      <c r="H681" s="80">
        <f t="shared" si="21"/>
        <v>11.01</v>
      </c>
      <c r="I681" s="81" t="s">
        <v>342</v>
      </c>
      <c r="J681" s="81" t="s">
        <v>342</v>
      </c>
      <c r="K681" s="81" t="s">
        <v>342</v>
      </c>
      <c r="L681" s="81" t="s">
        <v>342</v>
      </c>
      <c r="M681" s="81" t="s">
        <v>342</v>
      </c>
      <c r="N681" s="81" t="s">
        <v>342</v>
      </c>
    </row>
    <row r="682" spans="1:14" x14ac:dyDescent="0.2">
      <c r="A682" s="78" t="s">
        <v>319</v>
      </c>
      <c r="B682" s="78" t="s">
        <v>22</v>
      </c>
      <c r="C682" s="79">
        <f t="shared" si="20"/>
        <v>3.99</v>
      </c>
      <c r="D682" s="79">
        <v>4</v>
      </c>
      <c r="E682" s="79">
        <v>6</v>
      </c>
      <c r="F682" s="79">
        <v>5.99</v>
      </c>
      <c r="G682" s="79">
        <v>11</v>
      </c>
      <c r="H682" s="80">
        <f t="shared" si="21"/>
        <v>11.01</v>
      </c>
      <c r="I682" s="81" t="s">
        <v>342</v>
      </c>
      <c r="J682" s="81" t="s">
        <v>342</v>
      </c>
      <c r="K682" s="81" t="s">
        <v>342</v>
      </c>
      <c r="L682" s="81" t="s">
        <v>342</v>
      </c>
      <c r="M682" s="81" t="s">
        <v>342</v>
      </c>
      <c r="N682" s="81" t="s">
        <v>342</v>
      </c>
    </row>
    <row r="683" spans="1:14" x14ac:dyDescent="0.2">
      <c r="A683" s="78" t="s">
        <v>320</v>
      </c>
      <c r="B683" s="78" t="s">
        <v>22</v>
      </c>
      <c r="C683" s="79">
        <f t="shared" si="20"/>
        <v>3.99</v>
      </c>
      <c r="D683" s="79">
        <v>4</v>
      </c>
      <c r="E683" s="79">
        <v>6</v>
      </c>
      <c r="F683" s="79">
        <v>3.5</v>
      </c>
      <c r="G683" s="79">
        <v>11</v>
      </c>
      <c r="H683" s="80">
        <f t="shared" si="21"/>
        <v>11.01</v>
      </c>
      <c r="I683" s="81" t="s">
        <v>342</v>
      </c>
      <c r="J683" s="81" t="s">
        <v>342</v>
      </c>
      <c r="K683" s="81" t="s">
        <v>342</v>
      </c>
      <c r="L683" s="81" t="s">
        <v>342</v>
      </c>
      <c r="M683" s="81" t="s">
        <v>342</v>
      </c>
      <c r="N683" s="81" t="s">
        <v>342</v>
      </c>
    </row>
    <row r="684" spans="1:14" x14ac:dyDescent="0.2">
      <c r="A684" s="78" t="s">
        <v>297</v>
      </c>
      <c r="B684" s="78" t="s">
        <v>307</v>
      </c>
      <c r="C684" s="79">
        <f t="shared" si="20"/>
        <v>3.99</v>
      </c>
      <c r="D684" s="79">
        <v>4</v>
      </c>
      <c r="E684" s="79">
        <v>6</v>
      </c>
      <c r="F684" s="79">
        <v>10</v>
      </c>
      <c r="G684" s="79">
        <v>40</v>
      </c>
      <c r="H684" s="80">
        <f t="shared" si="21"/>
        <v>40.01</v>
      </c>
      <c r="I684" s="81" t="s">
        <v>350</v>
      </c>
      <c r="J684" s="81" t="s">
        <v>350</v>
      </c>
      <c r="K684" s="81" t="s">
        <v>350</v>
      </c>
      <c r="L684" s="81" t="s">
        <v>351</v>
      </c>
      <c r="M684" s="81" t="s">
        <v>352</v>
      </c>
      <c r="N684" s="81" t="s">
        <v>352</v>
      </c>
    </row>
    <row r="685" spans="1:14" x14ac:dyDescent="0.2">
      <c r="A685" s="78" t="s">
        <v>298</v>
      </c>
      <c r="B685" s="78" t="s">
        <v>307</v>
      </c>
      <c r="C685" s="79">
        <f t="shared" si="20"/>
        <v>3.99</v>
      </c>
      <c r="D685" s="79">
        <v>4</v>
      </c>
      <c r="E685" s="79">
        <v>6</v>
      </c>
      <c r="F685" s="79">
        <v>10</v>
      </c>
      <c r="G685" s="79">
        <v>40</v>
      </c>
      <c r="H685" s="80">
        <f t="shared" si="21"/>
        <v>40.01</v>
      </c>
      <c r="I685" s="81" t="s">
        <v>353</v>
      </c>
      <c r="J685" s="81" t="s">
        <v>353</v>
      </c>
      <c r="K685" s="81" t="s">
        <v>353</v>
      </c>
      <c r="L685" s="81" t="s">
        <v>351</v>
      </c>
      <c r="M685" s="81" t="s">
        <v>352</v>
      </c>
      <c r="N685" s="81" t="s">
        <v>352</v>
      </c>
    </row>
    <row r="686" spans="1:14" x14ac:dyDescent="0.2">
      <c r="A686" s="78" t="s">
        <v>299</v>
      </c>
      <c r="B686" s="78" t="s">
        <v>307</v>
      </c>
      <c r="C686" s="79">
        <f t="shared" si="20"/>
        <v>3.99</v>
      </c>
      <c r="D686" s="79">
        <v>4</v>
      </c>
      <c r="E686" s="79">
        <v>6</v>
      </c>
      <c r="F686" s="79">
        <v>0.49</v>
      </c>
      <c r="G686" s="79">
        <v>25</v>
      </c>
      <c r="H686" s="80">
        <f t="shared" si="21"/>
        <v>25.01</v>
      </c>
      <c r="I686" s="81" t="s">
        <v>353</v>
      </c>
      <c r="J686" s="81" t="s">
        <v>353</v>
      </c>
      <c r="K686" s="81" t="s">
        <v>353</v>
      </c>
      <c r="L686" s="81" t="s">
        <v>351</v>
      </c>
      <c r="M686" s="81" t="s">
        <v>352</v>
      </c>
      <c r="N686" s="81" t="s">
        <v>352</v>
      </c>
    </row>
    <row r="687" spans="1:14" x14ac:dyDescent="0.2">
      <c r="A687" s="78" t="s">
        <v>300</v>
      </c>
      <c r="B687" s="78" t="s">
        <v>307</v>
      </c>
      <c r="C687" s="79">
        <f t="shared" si="20"/>
        <v>3.99</v>
      </c>
      <c r="D687" s="79">
        <v>4</v>
      </c>
      <c r="E687" s="79">
        <v>6</v>
      </c>
      <c r="F687" s="79">
        <v>8</v>
      </c>
      <c r="G687" s="79">
        <v>25</v>
      </c>
      <c r="H687" s="80">
        <f t="shared" si="21"/>
        <v>25.01</v>
      </c>
      <c r="I687" s="81" t="s">
        <v>353</v>
      </c>
      <c r="J687" s="81" t="s">
        <v>353</v>
      </c>
      <c r="K687" s="81" t="s">
        <v>353</v>
      </c>
      <c r="L687" s="81" t="s">
        <v>351</v>
      </c>
      <c r="M687" s="81" t="s">
        <v>352</v>
      </c>
      <c r="N687" s="81" t="s">
        <v>352</v>
      </c>
    </row>
    <row r="688" spans="1:14" x14ac:dyDescent="0.2">
      <c r="A688" s="78" t="s">
        <v>301</v>
      </c>
      <c r="B688" s="78" t="s">
        <v>307</v>
      </c>
      <c r="C688" s="79">
        <f t="shared" si="20"/>
        <v>3.99</v>
      </c>
      <c r="D688" s="79">
        <v>4</v>
      </c>
      <c r="E688" s="79">
        <v>6</v>
      </c>
      <c r="F688" s="79">
        <v>8</v>
      </c>
      <c r="G688" s="79">
        <v>25</v>
      </c>
      <c r="H688" s="80">
        <f t="shared" si="21"/>
        <v>25.01</v>
      </c>
      <c r="I688" s="81" t="s">
        <v>353</v>
      </c>
      <c r="J688" s="81" t="s">
        <v>353</v>
      </c>
      <c r="K688" s="81" t="s">
        <v>353</v>
      </c>
      <c r="L688" s="81" t="s">
        <v>351</v>
      </c>
      <c r="M688" s="81" t="s">
        <v>352</v>
      </c>
      <c r="N688" s="81" t="s">
        <v>352</v>
      </c>
    </row>
    <row r="689" spans="1:14" x14ac:dyDescent="0.2">
      <c r="A689" s="78" t="s">
        <v>302</v>
      </c>
      <c r="B689" s="78" t="s">
        <v>307</v>
      </c>
      <c r="C689" s="79">
        <f t="shared" si="20"/>
        <v>3.99</v>
      </c>
      <c r="D689" s="79">
        <v>4</v>
      </c>
      <c r="E689" s="79">
        <v>6</v>
      </c>
      <c r="F689" s="79">
        <v>8</v>
      </c>
      <c r="G689" s="79">
        <v>25</v>
      </c>
      <c r="H689" s="80">
        <f t="shared" si="21"/>
        <v>25.01</v>
      </c>
      <c r="I689" s="81" t="s">
        <v>353</v>
      </c>
      <c r="J689" s="81" t="s">
        <v>353</v>
      </c>
      <c r="K689" s="81" t="s">
        <v>353</v>
      </c>
      <c r="L689" s="81" t="s">
        <v>351</v>
      </c>
      <c r="M689" s="81" t="s">
        <v>352</v>
      </c>
      <c r="N689" s="81" t="s">
        <v>352</v>
      </c>
    </row>
    <row r="690" spans="1:14" x14ac:dyDescent="0.2">
      <c r="A690" s="78" t="s">
        <v>303</v>
      </c>
      <c r="B690" s="78" t="s">
        <v>307</v>
      </c>
      <c r="C690" s="79">
        <f t="shared" si="20"/>
        <v>3.99</v>
      </c>
      <c r="D690" s="79">
        <v>4</v>
      </c>
      <c r="E690" s="79">
        <v>6</v>
      </c>
      <c r="F690" s="79">
        <v>8</v>
      </c>
      <c r="G690" s="79">
        <v>35</v>
      </c>
      <c r="H690" s="80">
        <f t="shared" si="21"/>
        <v>35.01</v>
      </c>
      <c r="I690" s="81" t="s">
        <v>342</v>
      </c>
      <c r="J690" s="81" t="s">
        <v>342</v>
      </c>
      <c r="K690" s="81" t="s">
        <v>342</v>
      </c>
      <c r="L690" s="81" t="s">
        <v>342</v>
      </c>
      <c r="M690" s="81" t="s">
        <v>342</v>
      </c>
      <c r="N690" s="81" t="s">
        <v>342</v>
      </c>
    </row>
    <row r="691" spans="1:14" x14ac:dyDescent="0.2">
      <c r="A691" s="78" t="s">
        <v>304</v>
      </c>
      <c r="B691" s="78" t="s">
        <v>307</v>
      </c>
      <c r="C691" s="79">
        <f t="shared" si="20"/>
        <v>3.99</v>
      </c>
      <c r="D691" s="79">
        <v>4</v>
      </c>
      <c r="E691" s="79">
        <v>6</v>
      </c>
      <c r="F691" s="79">
        <v>8</v>
      </c>
      <c r="G691" s="79">
        <v>25</v>
      </c>
      <c r="H691" s="80">
        <f t="shared" si="21"/>
        <v>25.01</v>
      </c>
      <c r="I691" s="81" t="s">
        <v>342</v>
      </c>
      <c r="J691" s="81" t="s">
        <v>342</v>
      </c>
      <c r="K691" s="81" t="s">
        <v>342</v>
      </c>
      <c r="L691" s="81" t="s">
        <v>342</v>
      </c>
      <c r="M691" s="81" t="s">
        <v>342</v>
      </c>
      <c r="N691" s="81" t="s">
        <v>342</v>
      </c>
    </row>
    <row r="692" spans="1:14" x14ac:dyDescent="0.2">
      <c r="A692" s="78" t="s">
        <v>297</v>
      </c>
      <c r="B692" s="78" t="s">
        <v>22</v>
      </c>
      <c r="C692" s="79">
        <f t="shared" si="20"/>
        <v>3.99</v>
      </c>
      <c r="D692" s="79">
        <v>4</v>
      </c>
      <c r="E692" s="79">
        <v>6</v>
      </c>
      <c r="F692" s="79">
        <v>10</v>
      </c>
      <c r="G692" s="79">
        <v>14</v>
      </c>
      <c r="H692" s="80">
        <f t="shared" si="21"/>
        <v>14.01</v>
      </c>
      <c r="I692" s="81" t="s">
        <v>342</v>
      </c>
      <c r="J692" s="81" t="s">
        <v>342</v>
      </c>
      <c r="K692" s="81" t="s">
        <v>342</v>
      </c>
      <c r="L692" s="81" t="s">
        <v>342</v>
      </c>
      <c r="M692" s="81" t="s">
        <v>342</v>
      </c>
      <c r="N692" s="81" t="s">
        <v>342</v>
      </c>
    </row>
    <row r="693" spans="1:14" x14ac:dyDescent="0.2">
      <c r="A693" s="78" t="s">
        <v>298</v>
      </c>
      <c r="B693" s="78" t="s">
        <v>22</v>
      </c>
      <c r="C693" s="79">
        <f t="shared" si="20"/>
        <v>3.99</v>
      </c>
      <c r="D693" s="79">
        <v>4</v>
      </c>
      <c r="E693" s="79">
        <v>6</v>
      </c>
      <c r="F693" s="79">
        <v>10</v>
      </c>
      <c r="G693" s="79">
        <v>14</v>
      </c>
      <c r="H693" s="80">
        <f t="shared" si="21"/>
        <v>14.01</v>
      </c>
      <c r="I693" s="81" t="s">
        <v>342</v>
      </c>
      <c r="J693" s="81" t="s">
        <v>342</v>
      </c>
      <c r="K693" s="81" t="s">
        <v>342</v>
      </c>
      <c r="L693" s="81" t="s">
        <v>342</v>
      </c>
      <c r="M693" s="81" t="s">
        <v>342</v>
      </c>
      <c r="N693" s="81" t="s">
        <v>342</v>
      </c>
    </row>
    <row r="694" spans="1:14" x14ac:dyDescent="0.2">
      <c r="A694" s="78" t="s">
        <v>299</v>
      </c>
      <c r="B694" s="78" t="s">
        <v>22</v>
      </c>
      <c r="C694" s="79">
        <f t="shared" si="20"/>
        <v>3.99</v>
      </c>
      <c r="D694" s="79">
        <v>4</v>
      </c>
      <c r="E694" s="79">
        <v>6</v>
      </c>
      <c r="F694" s="79">
        <v>9.2899999999999991</v>
      </c>
      <c r="G694" s="79">
        <v>12</v>
      </c>
      <c r="H694" s="80">
        <f t="shared" si="21"/>
        <v>12.01</v>
      </c>
      <c r="I694" s="81" t="s">
        <v>342</v>
      </c>
      <c r="J694" s="81" t="s">
        <v>342</v>
      </c>
      <c r="K694" s="81" t="s">
        <v>342</v>
      </c>
      <c r="L694" s="81" t="s">
        <v>342</v>
      </c>
      <c r="M694" s="81" t="s">
        <v>342</v>
      </c>
      <c r="N694" s="81" t="s">
        <v>342</v>
      </c>
    </row>
    <row r="695" spans="1:14" x14ac:dyDescent="0.2">
      <c r="A695" s="78" t="s">
        <v>300</v>
      </c>
      <c r="B695" s="78" t="s">
        <v>22</v>
      </c>
      <c r="C695" s="79">
        <f t="shared" si="20"/>
        <v>3.99</v>
      </c>
      <c r="D695" s="79">
        <v>4</v>
      </c>
      <c r="E695" s="79">
        <v>6</v>
      </c>
      <c r="F695" s="79">
        <v>9.2899999999999991</v>
      </c>
      <c r="G695" s="79">
        <v>12</v>
      </c>
      <c r="H695" s="80">
        <f t="shared" si="21"/>
        <v>12.01</v>
      </c>
      <c r="I695" s="81" t="s">
        <v>356</v>
      </c>
      <c r="J695" s="81" t="s">
        <v>356</v>
      </c>
      <c r="K695" s="81" t="s">
        <v>356</v>
      </c>
      <c r="L695" s="81" t="s">
        <v>357</v>
      </c>
      <c r="M695" s="81" t="s">
        <v>357</v>
      </c>
      <c r="N695" s="81" t="s">
        <v>357</v>
      </c>
    </row>
    <row r="696" spans="1:14" x14ac:dyDescent="0.2">
      <c r="A696" s="78" t="s">
        <v>301</v>
      </c>
      <c r="B696" s="78" t="s">
        <v>22</v>
      </c>
      <c r="C696" s="79">
        <f t="shared" si="20"/>
        <v>3.99</v>
      </c>
      <c r="D696" s="79">
        <v>4</v>
      </c>
      <c r="E696" s="79">
        <v>6</v>
      </c>
      <c r="F696" s="79">
        <v>8</v>
      </c>
      <c r="G696" s="79">
        <v>13</v>
      </c>
      <c r="H696" s="80">
        <f t="shared" si="21"/>
        <v>13.01</v>
      </c>
      <c r="I696" s="81" t="s">
        <v>356</v>
      </c>
      <c r="J696" s="81" t="s">
        <v>356</v>
      </c>
      <c r="K696" s="81" t="s">
        <v>356</v>
      </c>
      <c r="L696" s="81" t="s">
        <v>357</v>
      </c>
      <c r="M696" s="81" t="s">
        <v>357</v>
      </c>
      <c r="N696" s="81" t="s">
        <v>357</v>
      </c>
    </row>
    <row r="697" spans="1:14" x14ac:dyDescent="0.2">
      <c r="A697" s="78" t="s">
        <v>302</v>
      </c>
      <c r="B697" s="78" t="s">
        <v>22</v>
      </c>
      <c r="C697" s="79">
        <f t="shared" si="20"/>
        <v>3.99</v>
      </c>
      <c r="D697" s="79">
        <v>4</v>
      </c>
      <c r="E697" s="79">
        <v>6</v>
      </c>
      <c r="F697" s="79">
        <v>8</v>
      </c>
      <c r="G697" s="79">
        <v>13</v>
      </c>
      <c r="H697" s="80">
        <f t="shared" si="21"/>
        <v>13.01</v>
      </c>
      <c r="I697" s="81" t="s">
        <v>342</v>
      </c>
      <c r="J697" s="81" t="s">
        <v>342</v>
      </c>
      <c r="K697" s="81" t="s">
        <v>342</v>
      </c>
      <c r="L697" s="81" t="s">
        <v>342</v>
      </c>
      <c r="M697" s="81" t="s">
        <v>342</v>
      </c>
      <c r="N697" s="81" t="s">
        <v>342</v>
      </c>
    </row>
    <row r="698" spans="1:14" x14ac:dyDescent="0.2">
      <c r="A698" s="78" t="s">
        <v>303</v>
      </c>
      <c r="B698" s="78" t="s">
        <v>22</v>
      </c>
      <c r="C698" s="79">
        <f t="shared" si="20"/>
        <v>3.99</v>
      </c>
      <c r="D698" s="79">
        <v>4</v>
      </c>
      <c r="E698" s="79">
        <v>6</v>
      </c>
      <c r="F698" s="79">
        <v>5.99</v>
      </c>
      <c r="G698" s="79">
        <v>10</v>
      </c>
      <c r="H698" s="80">
        <f t="shared" si="21"/>
        <v>10.01</v>
      </c>
      <c r="I698" s="81" t="s">
        <v>342</v>
      </c>
      <c r="J698" s="81" t="s">
        <v>342</v>
      </c>
      <c r="K698" s="81" t="s">
        <v>342</v>
      </c>
      <c r="L698" s="81" t="s">
        <v>342</v>
      </c>
      <c r="M698" s="81" t="s">
        <v>342</v>
      </c>
      <c r="N698" s="81" t="s">
        <v>342</v>
      </c>
    </row>
    <row r="699" spans="1:14" x14ac:dyDescent="0.2">
      <c r="A699" s="78" t="s">
        <v>304</v>
      </c>
      <c r="B699" s="78" t="s">
        <v>22</v>
      </c>
      <c r="C699" s="79">
        <f t="shared" si="20"/>
        <v>3.99</v>
      </c>
      <c r="D699" s="79">
        <v>4</v>
      </c>
      <c r="E699" s="79">
        <v>6</v>
      </c>
      <c r="F699" s="79">
        <v>3.5</v>
      </c>
      <c r="G699" s="79">
        <v>10</v>
      </c>
      <c r="H699" s="80">
        <f t="shared" si="21"/>
        <v>10.01</v>
      </c>
      <c r="I699" s="81" t="s">
        <v>342</v>
      </c>
      <c r="J699" s="81" t="s">
        <v>342</v>
      </c>
      <c r="K699" s="81" t="s">
        <v>342</v>
      </c>
      <c r="L699" s="81" t="s">
        <v>342</v>
      </c>
      <c r="M699" s="81" t="s">
        <v>342</v>
      </c>
      <c r="N699" s="81" t="s">
        <v>342</v>
      </c>
    </row>
    <row r="700" spans="1:14" x14ac:dyDescent="0.2">
      <c r="A700" s="78" t="s">
        <v>237</v>
      </c>
      <c r="B700" s="78" t="s">
        <v>22</v>
      </c>
      <c r="C700" s="79">
        <f t="shared" si="20"/>
        <v>4.6349999999999998</v>
      </c>
      <c r="D700" s="79">
        <v>4.6449999999999996</v>
      </c>
      <c r="E700" s="79">
        <v>6.9675000000000002</v>
      </c>
      <c r="F700" s="79">
        <v>9.2899999999999991</v>
      </c>
      <c r="G700" s="79">
        <v>12</v>
      </c>
      <c r="H700" s="80">
        <f t="shared" si="21"/>
        <v>12.01</v>
      </c>
      <c r="I700" s="81" t="s">
        <v>342</v>
      </c>
      <c r="J700" s="81" t="s">
        <v>342</v>
      </c>
      <c r="K700" s="81" t="s">
        <v>342</v>
      </c>
      <c r="L700" s="81" t="s">
        <v>342</v>
      </c>
      <c r="M700" s="81" t="s">
        <v>342</v>
      </c>
      <c r="N700" s="81" t="s">
        <v>342</v>
      </c>
    </row>
    <row r="701" spans="1:14" x14ac:dyDescent="0.2">
      <c r="A701" s="78" t="s">
        <v>239</v>
      </c>
      <c r="B701" s="78" t="s">
        <v>22</v>
      </c>
      <c r="C701" s="79">
        <f t="shared" si="20"/>
        <v>4.6349999999999998</v>
      </c>
      <c r="D701" s="79">
        <v>4.6449999999999996</v>
      </c>
      <c r="E701" s="79">
        <v>6.9675000000000002</v>
      </c>
      <c r="F701" s="79">
        <v>9.2899999999999991</v>
      </c>
      <c r="G701" s="79">
        <v>12</v>
      </c>
      <c r="H701" s="80">
        <f t="shared" si="21"/>
        <v>12.01</v>
      </c>
      <c r="I701" s="81" t="s">
        <v>356</v>
      </c>
      <c r="J701" s="81" t="s">
        <v>356</v>
      </c>
      <c r="K701" s="81" t="s">
        <v>356</v>
      </c>
      <c r="L701" s="81" t="s">
        <v>357</v>
      </c>
      <c r="M701" s="81" t="s">
        <v>357</v>
      </c>
      <c r="N701" s="81" t="s">
        <v>357</v>
      </c>
    </row>
    <row r="702" spans="1:14" x14ac:dyDescent="0.2">
      <c r="A702" s="78" t="s">
        <v>250</v>
      </c>
      <c r="B702" s="78" t="s">
        <v>22</v>
      </c>
      <c r="C702" s="79">
        <f t="shared" si="20"/>
        <v>4.6349999999999998</v>
      </c>
      <c r="D702" s="79">
        <v>4.6449999999999996</v>
      </c>
      <c r="E702" s="79">
        <v>6.9675000000000002</v>
      </c>
      <c r="F702" s="79">
        <v>9.2899999999999991</v>
      </c>
      <c r="G702" s="79">
        <v>11.5</v>
      </c>
      <c r="H702" s="80">
        <f t="shared" si="21"/>
        <v>11.51</v>
      </c>
      <c r="I702" s="81" t="s">
        <v>342</v>
      </c>
      <c r="J702" s="81" t="s">
        <v>342</v>
      </c>
      <c r="K702" s="81" t="s">
        <v>342</v>
      </c>
      <c r="L702" s="81" t="s">
        <v>342</v>
      </c>
      <c r="M702" s="81" t="s">
        <v>342</v>
      </c>
      <c r="N702" s="81" t="s">
        <v>342</v>
      </c>
    </row>
    <row r="703" spans="1:14" x14ac:dyDescent="0.2">
      <c r="A703" s="78" t="s">
        <v>251</v>
      </c>
      <c r="B703" s="78" t="s">
        <v>22</v>
      </c>
      <c r="C703" s="79">
        <f t="shared" si="20"/>
        <v>4.6349999999999998</v>
      </c>
      <c r="D703" s="79">
        <v>4.6449999999999996</v>
      </c>
      <c r="E703" s="79">
        <v>6.9675000000000002</v>
      </c>
      <c r="F703" s="79">
        <v>9.2899999999999991</v>
      </c>
      <c r="G703" s="79">
        <v>11.5</v>
      </c>
      <c r="H703" s="80">
        <f t="shared" si="21"/>
        <v>11.51</v>
      </c>
      <c r="I703" s="81" t="s">
        <v>342</v>
      </c>
      <c r="J703" s="81" t="s">
        <v>342</v>
      </c>
      <c r="K703" s="81" t="s">
        <v>342</v>
      </c>
      <c r="L703" s="81" t="s">
        <v>342</v>
      </c>
      <c r="M703" s="81" t="s">
        <v>342</v>
      </c>
      <c r="N703" s="81" t="s">
        <v>342</v>
      </c>
    </row>
    <row r="704" spans="1:14" x14ac:dyDescent="0.2">
      <c r="A704" s="78" t="s">
        <v>259</v>
      </c>
      <c r="B704" s="78" t="s">
        <v>22</v>
      </c>
      <c r="C704" s="79">
        <f t="shared" si="20"/>
        <v>4.6349999999999998</v>
      </c>
      <c r="D704" s="79">
        <v>4.6449999999999996</v>
      </c>
      <c r="E704" s="79">
        <v>6.9675000000000002</v>
      </c>
      <c r="F704" s="79">
        <v>9.2899999999999991</v>
      </c>
      <c r="G704" s="79">
        <v>12</v>
      </c>
      <c r="H704" s="80">
        <f t="shared" si="21"/>
        <v>12.01</v>
      </c>
      <c r="I704" s="81" t="s">
        <v>342</v>
      </c>
      <c r="J704" s="81" t="s">
        <v>342</v>
      </c>
      <c r="K704" s="81" t="s">
        <v>342</v>
      </c>
      <c r="L704" s="81" t="s">
        <v>342</v>
      </c>
      <c r="M704" s="81" t="s">
        <v>342</v>
      </c>
      <c r="N704" s="81" t="s">
        <v>342</v>
      </c>
    </row>
    <row r="705" spans="1:14" x14ac:dyDescent="0.2">
      <c r="A705" s="78" t="s">
        <v>260</v>
      </c>
      <c r="B705" s="78" t="s">
        <v>22</v>
      </c>
      <c r="C705" s="79">
        <f t="shared" si="20"/>
        <v>4.6349999999999998</v>
      </c>
      <c r="D705" s="79">
        <v>4.6449999999999996</v>
      </c>
      <c r="E705" s="79">
        <v>6.9675000000000002</v>
      </c>
      <c r="F705" s="79">
        <v>9.2899999999999991</v>
      </c>
      <c r="G705" s="79">
        <v>12</v>
      </c>
      <c r="H705" s="80">
        <f t="shared" si="21"/>
        <v>12.01</v>
      </c>
      <c r="I705" s="81" t="s">
        <v>356</v>
      </c>
      <c r="J705" s="81" t="s">
        <v>356</v>
      </c>
      <c r="K705" s="81" t="s">
        <v>356</v>
      </c>
      <c r="L705" s="81" t="s">
        <v>357</v>
      </c>
      <c r="M705" s="81" t="s">
        <v>357</v>
      </c>
      <c r="N705" s="81" t="s">
        <v>357</v>
      </c>
    </row>
    <row r="706" spans="1:14" x14ac:dyDescent="0.2">
      <c r="A706" s="78" t="s">
        <v>267</v>
      </c>
      <c r="B706" s="78" t="s">
        <v>22</v>
      </c>
      <c r="C706" s="79">
        <f t="shared" ref="C706:C769" si="22">D706-0.01</f>
        <v>4.6349999999999998</v>
      </c>
      <c r="D706" s="79">
        <v>4.6449999999999996</v>
      </c>
      <c r="E706" s="79">
        <v>6.9675000000000002</v>
      </c>
      <c r="F706" s="79">
        <v>9.2899999999999991</v>
      </c>
      <c r="G706" s="79">
        <v>12</v>
      </c>
      <c r="H706" s="80">
        <f t="shared" ref="H706:H769" si="23">G706+0.01</f>
        <v>12.01</v>
      </c>
      <c r="I706" s="81" t="s">
        <v>342</v>
      </c>
      <c r="J706" s="81" t="s">
        <v>342</v>
      </c>
      <c r="K706" s="81" t="s">
        <v>342</v>
      </c>
      <c r="L706" s="81" t="s">
        <v>342</v>
      </c>
      <c r="M706" s="81" t="s">
        <v>342</v>
      </c>
      <c r="N706" s="81" t="s">
        <v>342</v>
      </c>
    </row>
    <row r="707" spans="1:14" x14ac:dyDescent="0.2">
      <c r="A707" s="78" t="s">
        <v>268</v>
      </c>
      <c r="B707" s="78" t="s">
        <v>22</v>
      </c>
      <c r="C707" s="79">
        <f t="shared" si="22"/>
        <v>4.6349999999999998</v>
      </c>
      <c r="D707" s="79">
        <v>4.6449999999999996</v>
      </c>
      <c r="E707" s="79">
        <v>6.9675000000000002</v>
      </c>
      <c r="F707" s="79">
        <v>9.2899999999999991</v>
      </c>
      <c r="G707" s="79">
        <v>12</v>
      </c>
      <c r="H707" s="80">
        <f t="shared" si="23"/>
        <v>12.01</v>
      </c>
      <c r="I707" s="81" t="s">
        <v>356</v>
      </c>
      <c r="J707" s="81" t="s">
        <v>356</v>
      </c>
      <c r="K707" s="81" t="s">
        <v>356</v>
      </c>
      <c r="L707" s="81" t="s">
        <v>357</v>
      </c>
      <c r="M707" s="81" t="s">
        <v>357</v>
      </c>
      <c r="N707" s="81" t="s">
        <v>357</v>
      </c>
    </row>
    <row r="708" spans="1:14" x14ac:dyDescent="0.2">
      <c r="A708" s="78" t="s">
        <v>275</v>
      </c>
      <c r="B708" s="78" t="s">
        <v>22</v>
      </c>
      <c r="C708" s="79">
        <f t="shared" si="22"/>
        <v>4.6349999999999998</v>
      </c>
      <c r="D708" s="79">
        <v>4.6449999999999996</v>
      </c>
      <c r="E708" s="79">
        <v>6.9675000000000002</v>
      </c>
      <c r="F708" s="79">
        <v>9.2899999999999991</v>
      </c>
      <c r="G708" s="79">
        <v>11.5</v>
      </c>
      <c r="H708" s="80">
        <f t="shared" si="23"/>
        <v>11.51</v>
      </c>
      <c r="I708" s="81" t="s">
        <v>342</v>
      </c>
      <c r="J708" s="81" t="s">
        <v>342</v>
      </c>
      <c r="K708" s="81" t="s">
        <v>342</v>
      </c>
      <c r="L708" s="81" t="s">
        <v>342</v>
      </c>
      <c r="M708" s="81" t="s">
        <v>342</v>
      </c>
      <c r="N708" s="81" t="s">
        <v>342</v>
      </c>
    </row>
    <row r="709" spans="1:14" x14ac:dyDescent="0.2">
      <c r="A709" s="78" t="s">
        <v>276</v>
      </c>
      <c r="B709" s="78" t="s">
        <v>22</v>
      </c>
      <c r="C709" s="79">
        <f t="shared" si="22"/>
        <v>4.6349999999999998</v>
      </c>
      <c r="D709" s="79">
        <v>4.6449999999999996</v>
      </c>
      <c r="E709" s="79">
        <v>6.9675000000000002</v>
      </c>
      <c r="F709" s="79">
        <v>9.2899999999999991</v>
      </c>
      <c r="G709" s="79">
        <v>11.5</v>
      </c>
      <c r="H709" s="80">
        <f t="shared" si="23"/>
        <v>11.51</v>
      </c>
      <c r="I709" s="81" t="s">
        <v>356</v>
      </c>
      <c r="J709" s="81" t="s">
        <v>356</v>
      </c>
      <c r="K709" s="81" t="s">
        <v>356</v>
      </c>
      <c r="L709" s="81" t="s">
        <v>357</v>
      </c>
      <c r="M709" s="81" t="s">
        <v>357</v>
      </c>
      <c r="N709" s="81" t="s">
        <v>357</v>
      </c>
    </row>
    <row r="710" spans="1:14" x14ac:dyDescent="0.2">
      <c r="A710" s="78" t="s">
        <v>283</v>
      </c>
      <c r="B710" s="78" t="s">
        <v>22</v>
      </c>
      <c r="C710" s="79">
        <f t="shared" si="22"/>
        <v>4.6349999999999998</v>
      </c>
      <c r="D710" s="79">
        <v>4.6449999999999996</v>
      </c>
      <c r="E710" s="79">
        <v>6.9675000000000002</v>
      </c>
      <c r="F710" s="79">
        <v>9.2899999999999991</v>
      </c>
      <c r="G710" s="79">
        <v>12</v>
      </c>
      <c r="H710" s="80">
        <f t="shared" si="23"/>
        <v>12.01</v>
      </c>
      <c r="I710" s="81" t="s">
        <v>342</v>
      </c>
      <c r="J710" s="81" t="s">
        <v>342</v>
      </c>
      <c r="K710" s="81" t="s">
        <v>342</v>
      </c>
      <c r="L710" s="81" t="s">
        <v>342</v>
      </c>
      <c r="M710" s="81" t="s">
        <v>342</v>
      </c>
      <c r="N710" s="81" t="s">
        <v>342</v>
      </c>
    </row>
    <row r="711" spans="1:14" x14ac:dyDescent="0.2">
      <c r="A711" s="78" t="s">
        <v>284</v>
      </c>
      <c r="B711" s="78" t="s">
        <v>22</v>
      </c>
      <c r="C711" s="79">
        <f t="shared" si="22"/>
        <v>4.6349999999999998</v>
      </c>
      <c r="D711" s="79">
        <v>4.6449999999999996</v>
      </c>
      <c r="E711" s="79">
        <v>6.9675000000000002</v>
      </c>
      <c r="F711" s="79">
        <v>9.2899999999999991</v>
      </c>
      <c r="G711" s="79">
        <v>12</v>
      </c>
      <c r="H711" s="80">
        <f t="shared" si="23"/>
        <v>12.01</v>
      </c>
      <c r="I711" s="81" t="s">
        <v>356</v>
      </c>
      <c r="J711" s="81" t="s">
        <v>356</v>
      </c>
      <c r="K711" s="81" t="s">
        <v>356</v>
      </c>
      <c r="L711" s="81" t="s">
        <v>357</v>
      </c>
      <c r="M711" s="81" t="s">
        <v>357</v>
      </c>
      <c r="N711" s="81" t="s">
        <v>357</v>
      </c>
    </row>
    <row r="712" spans="1:14" x14ac:dyDescent="0.2">
      <c r="A712" s="78" t="s">
        <v>291</v>
      </c>
      <c r="B712" s="78" t="s">
        <v>22</v>
      </c>
      <c r="C712" s="79">
        <f t="shared" si="22"/>
        <v>4.6349999999999998</v>
      </c>
      <c r="D712" s="79">
        <v>4.6449999999999996</v>
      </c>
      <c r="E712" s="79">
        <v>6.9675000000000002</v>
      </c>
      <c r="F712" s="79">
        <v>9.2899999999999991</v>
      </c>
      <c r="G712" s="79">
        <v>12</v>
      </c>
      <c r="H712" s="80">
        <f t="shared" si="23"/>
        <v>12.01</v>
      </c>
      <c r="I712" s="81" t="s">
        <v>342</v>
      </c>
      <c r="J712" s="81" t="s">
        <v>342</v>
      </c>
      <c r="K712" s="81" t="s">
        <v>342</v>
      </c>
      <c r="L712" s="81" t="s">
        <v>342</v>
      </c>
      <c r="M712" s="81" t="s">
        <v>342</v>
      </c>
      <c r="N712" s="81" t="s">
        <v>342</v>
      </c>
    </row>
    <row r="713" spans="1:14" x14ac:dyDescent="0.2">
      <c r="A713" s="78" t="s">
        <v>292</v>
      </c>
      <c r="B713" s="78" t="s">
        <v>22</v>
      </c>
      <c r="C713" s="79">
        <f t="shared" si="22"/>
        <v>4.6349999999999998</v>
      </c>
      <c r="D713" s="79">
        <v>4.6449999999999996</v>
      </c>
      <c r="E713" s="79">
        <v>6.9675000000000002</v>
      </c>
      <c r="F713" s="79">
        <v>9.2899999999999991</v>
      </c>
      <c r="G713" s="79">
        <v>12</v>
      </c>
      <c r="H713" s="80">
        <f t="shared" si="23"/>
        <v>12.01</v>
      </c>
      <c r="I713" s="81" t="s">
        <v>356</v>
      </c>
      <c r="J713" s="81" t="s">
        <v>356</v>
      </c>
      <c r="K713" s="81" t="s">
        <v>356</v>
      </c>
      <c r="L713" s="81" t="s">
        <v>357</v>
      </c>
      <c r="M713" s="81" t="s">
        <v>357</v>
      </c>
      <c r="N713" s="81" t="s">
        <v>357</v>
      </c>
    </row>
    <row r="714" spans="1:14" x14ac:dyDescent="0.2">
      <c r="A714" s="78" t="s">
        <v>233</v>
      </c>
      <c r="B714" s="78" t="s">
        <v>307</v>
      </c>
      <c r="C714" s="79">
        <f t="shared" si="22"/>
        <v>4.99</v>
      </c>
      <c r="D714" s="79">
        <v>5</v>
      </c>
      <c r="E714" s="79">
        <v>7.5</v>
      </c>
      <c r="F714" s="79">
        <v>10</v>
      </c>
      <c r="G714" s="79">
        <v>40</v>
      </c>
      <c r="H714" s="80">
        <f t="shared" si="23"/>
        <v>40.01</v>
      </c>
      <c r="I714" s="81" t="s">
        <v>350</v>
      </c>
      <c r="J714" s="81" t="s">
        <v>350</v>
      </c>
      <c r="K714" s="81" t="s">
        <v>350</v>
      </c>
      <c r="L714" s="81" t="s">
        <v>351</v>
      </c>
      <c r="M714" s="81" t="s">
        <v>352</v>
      </c>
      <c r="N714" s="81" t="s">
        <v>352</v>
      </c>
    </row>
    <row r="715" spans="1:14" x14ac:dyDescent="0.2">
      <c r="A715" s="78" t="s">
        <v>235</v>
      </c>
      <c r="B715" s="78" t="s">
        <v>307</v>
      </c>
      <c r="C715" s="79">
        <f t="shared" si="22"/>
        <v>4.99</v>
      </c>
      <c r="D715" s="79">
        <v>5</v>
      </c>
      <c r="E715" s="79">
        <v>7.5</v>
      </c>
      <c r="F715" s="79">
        <v>10</v>
      </c>
      <c r="G715" s="79">
        <v>40</v>
      </c>
      <c r="H715" s="80">
        <f t="shared" si="23"/>
        <v>40.01</v>
      </c>
      <c r="I715" s="81" t="s">
        <v>353</v>
      </c>
      <c r="J715" s="81" t="s">
        <v>353</v>
      </c>
      <c r="K715" s="81" t="s">
        <v>353</v>
      </c>
      <c r="L715" s="81" t="s">
        <v>351</v>
      </c>
      <c r="M715" s="81" t="s">
        <v>352</v>
      </c>
      <c r="N715" s="81" t="s">
        <v>352</v>
      </c>
    </row>
    <row r="716" spans="1:14" x14ac:dyDescent="0.2">
      <c r="A716" s="78" t="s">
        <v>233</v>
      </c>
      <c r="B716" s="78" t="s">
        <v>22</v>
      </c>
      <c r="C716" s="79">
        <f t="shared" si="22"/>
        <v>4.99</v>
      </c>
      <c r="D716" s="79">
        <v>5</v>
      </c>
      <c r="E716" s="79">
        <v>7.5</v>
      </c>
      <c r="F716" s="79">
        <v>10</v>
      </c>
      <c r="G716" s="79">
        <v>14</v>
      </c>
      <c r="H716" s="80">
        <f t="shared" si="23"/>
        <v>14.01</v>
      </c>
      <c r="I716" s="81" t="s">
        <v>342</v>
      </c>
      <c r="J716" s="81" t="s">
        <v>342</v>
      </c>
      <c r="K716" s="81" t="s">
        <v>342</v>
      </c>
      <c r="L716" s="81" t="s">
        <v>342</v>
      </c>
      <c r="M716" s="81" t="s">
        <v>342</v>
      </c>
      <c r="N716" s="81" t="s">
        <v>342</v>
      </c>
    </row>
    <row r="717" spans="1:14" x14ac:dyDescent="0.2">
      <c r="A717" s="78" t="s">
        <v>235</v>
      </c>
      <c r="B717" s="78" t="s">
        <v>22</v>
      </c>
      <c r="C717" s="79">
        <f t="shared" si="22"/>
        <v>4.99</v>
      </c>
      <c r="D717" s="79">
        <v>5</v>
      </c>
      <c r="E717" s="79">
        <v>7.5</v>
      </c>
      <c r="F717" s="79">
        <v>10</v>
      </c>
      <c r="G717" s="79">
        <v>14</v>
      </c>
      <c r="H717" s="80">
        <f t="shared" si="23"/>
        <v>14.01</v>
      </c>
      <c r="I717" s="81" t="s">
        <v>342</v>
      </c>
      <c r="J717" s="81" t="s">
        <v>342</v>
      </c>
      <c r="K717" s="81" t="s">
        <v>342</v>
      </c>
      <c r="L717" s="81" t="s">
        <v>342</v>
      </c>
      <c r="M717" s="81" t="s">
        <v>342</v>
      </c>
      <c r="N717" s="81" t="s">
        <v>342</v>
      </c>
    </row>
    <row r="718" spans="1:14" x14ac:dyDescent="0.2">
      <c r="A718" s="78" t="s">
        <v>249</v>
      </c>
      <c r="B718" s="78" t="s">
        <v>307</v>
      </c>
      <c r="C718" s="79">
        <f t="shared" si="22"/>
        <v>4.99</v>
      </c>
      <c r="D718" s="79">
        <v>5</v>
      </c>
      <c r="E718" s="79">
        <v>7.5</v>
      </c>
      <c r="F718" s="79">
        <v>10</v>
      </c>
      <c r="G718" s="79">
        <v>40</v>
      </c>
      <c r="H718" s="80">
        <f t="shared" si="23"/>
        <v>40.01</v>
      </c>
      <c r="I718" s="81" t="s">
        <v>350</v>
      </c>
      <c r="J718" s="81" t="s">
        <v>350</v>
      </c>
      <c r="K718" s="81" t="s">
        <v>350</v>
      </c>
      <c r="L718" s="81" t="s">
        <v>351</v>
      </c>
      <c r="M718" s="81" t="s">
        <v>352</v>
      </c>
      <c r="N718" s="81" t="s">
        <v>352</v>
      </c>
    </row>
    <row r="719" spans="1:14" x14ac:dyDescent="0.2">
      <c r="A719" s="78" t="s">
        <v>249</v>
      </c>
      <c r="B719" s="78" t="s">
        <v>22</v>
      </c>
      <c r="C719" s="79">
        <f t="shared" si="22"/>
        <v>4.99</v>
      </c>
      <c r="D719" s="79">
        <v>5</v>
      </c>
      <c r="E719" s="79">
        <v>7.5</v>
      </c>
      <c r="F719" s="79">
        <v>10</v>
      </c>
      <c r="G719" s="79">
        <v>12.9</v>
      </c>
      <c r="H719" s="80">
        <f t="shared" si="23"/>
        <v>12.91</v>
      </c>
      <c r="I719" s="81" t="s">
        <v>342</v>
      </c>
      <c r="J719" s="81" t="s">
        <v>342</v>
      </c>
      <c r="K719" s="81" t="s">
        <v>342</v>
      </c>
      <c r="L719" s="81" t="s">
        <v>342</v>
      </c>
      <c r="M719" s="81" t="s">
        <v>342</v>
      </c>
      <c r="N719" s="81" t="s">
        <v>342</v>
      </c>
    </row>
    <row r="720" spans="1:14" x14ac:dyDescent="0.2">
      <c r="A720" s="78" t="s">
        <v>257</v>
      </c>
      <c r="B720" s="78" t="s">
        <v>307</v>
      </c>
      <c r="C720" s="79">
        <f t="shared" si="22"/>
        <v>4.99</v>
      </c>
      <c r="D720" s="79">
        <v>5</v>
      </c>
      <c r="E720" s="79">
        <v>7.5</v>
      </c>
      <c r="F720" s="79">
        <v>10</v>
      </c>
      <c r="G720" s="79">
        <v>40</v>
      </c>
      <c r="H720" s="80">
        <f t="shared" si="23"/>
        <v>40.01</v>
      </c>
      <c r="I720" s="81" t="s">
        <v>350</v>
      </c>
      <c r="J720" s="81" t="s">
        <v>350</v>
      </c>
      <c r="K720" s="81" t="s">
        <v>350</v>
      </c>
      <c r="L720" s="81" t="s">
        <v>351</v>
      </c>
      <c r="M720" s="81" t="s">
        <v>352</v>
      </c>
      <c r="N720" s="81" t="s">
        <v>352</v>
      </c>
    </row>
    <row r="721" spans="1:14" x14ac:dyDescent="0.2">
      <c r="A721" s="78" t="s">
        <v>258</v>
      </c>
      <c r="B721" s="78" t="s">
        <v>307</v>
      </c>
      <c r="C721" s="79">
        <f t="shared" si="22"/>
        <v>4.99</v>
      </c>
      <c r="D721" s="79">
        <v>5</v>
      </c>
      <c r="E721" s="79">
        <v>7.5</v>
      </c>
      <c r="F721" s="79">
        <v>10</v>
      </c>
      <c r="G721" s="79">
        <v>40</v>
      </c>
      <c r="H721" s="80">
        <f t="shared" si="23"/>
        <v>40.01</v>
      </c>
      <c r="I721" s="81" t="s">
        <v>353</v>
      </c>
      <c r="J721" s="81" t="s">
        <v>353</v>
      </c>
      <c r="K721" s="81" t="s">
        <v>353</v>
      </c>
      <c r="L721" s="81" t="s">
        <v>351</v>
      </c>
      <c r="M721" s="81" t="s">
        <v>352</v>
      </c>
      <c r="N721" s="81" t="s">
        <v>352</v>
      </c>
    </row>
    <row r="722" spans="1:14" x14ac:dyDescent="0.2">
      <c r="A722" s="78" t="s">
        <v>257</v>
      </c>
      <c r="B722" s="78" t="s">
        <v>22</v>
      </c>
      <c r="C722" s="79">
        <f t="shared" si="22"/>
        <v>4.99</v>
      </c>
      <c r="D722" s="79">
        <v>5</v>
      </c>
      <c r="E722" s="79">
        <v>7.5</v>
      </c>
      <c r="F722" s="79">
        <v>10</v>
      </c>
      <c r="G722" s="79">
        <v>14</v>
      </c>
      <c r="H722" s="80">
        <f t="shared" si="23"/>
        <v>14.01</v>
      </c>
      <c r="I722" s="81" t="s">
        <v>342</v>
      </c>
      <c r="J722" s="81" t="s">
        <v>342</v>
      </c>
      <c r="K722" s="81" t="s">
        <v>342</v>
      </c>
      <c r="L722" s="81" t="s">
        <v>342</v>
      </c>
      <c r="M722" s="81" t="s">
        <v>342</v>
      </c>
      <c r="N722" s="81" t="s">
        <v>342</v>
      </c>
    </row>
    <row r="723" spans="1:14" x14ac:dyDescent="0.2">
      <c r="A723" s="78" t="s">
        <v>258</v>
      </c>
      <c r="B723" s="78" t="s">
        <v>22</v>
      </c>
      <c r="C723" s="79">
        <f t="shared" si="22"/>
        <v>4.99</v>
      </c>
      <c r="D723" s="79">
        <v>5</v>
      </c>
      <c r="E723" s="79">
        <v>7.5</v>
      </c>
      <c r="F723" s="79">
        <v>10</v>
      </c>
      <c r="G723" s="79">
        <v>14</v>
      </c>
      <c r="H723" s="80">
        <f t="shared" si="23"/>
        <v>14.01</v>
      </c>
      <c r="I723" s="81" t="s">
        <v>342</v>
      </c>
      <c r="J723" s="81" t="s">
        <v>342</v>
      </c>
      <c r="K723" s="81" t="s">
        <v>342</v>
      </c>
      <c r="L723" s="81" t="s">
        <v>342</v>
      </c>
      <c r="M723" s="81" t="s">
        <v>342</v>
      </c>
      <c r="N723" s="81" t="s">
        <v>342</v>
      </c>
    </row>
    <row r="724" spans="1:14" x14ac:dyDescent="0.2">
      <c r="A724" s="78" t="s">
        <v>265</v>
      </c>
      <c r="B724" s="78" t="s">
        <v>307</v>
      </c>
      <c r="C724" s="79">
        <f t="shared" si="22"/>
        <v>4.99</v>
      </c>
      <c r="D724" s="79">
        <v>5</v>
      </c>
      <c r="E724" s="79">
        <v>7.5</v>
      </c>
      <c r="F724" s="79">
        <v>10</v>
      </c>
      <c r="G724" s="79">
        <v>20</v>
      </c>
      <c r="H724" s="80">
        <f t="shared" si="23"/>
        <v>20.010000000000002</v>
      </c>
      <c r="I724" s="81" t="s">
        <v>350</v>
      </c>
      <c r="J724" s="81" t="s">
        <v>350</v>
      </c>
      <c r="K724" s="81" t="s">
        <v>350</v>
      </c>
      <c r="L724" s="81" t="s">
        <v>351</v>
      </c>
      <c r="M724" s="81" t="s">
        <v>352</v>
      </c>
      <c r="N724" s="81" t="s">
        <v>352</v>
      </c>
    </row>
    <row r="725" spans="1:14" x14ac:dyDescent="0.2">
      <c r="A725" s="78" t="s">
        <v>266</v>
      </c>
      <c r="B725" s="78" t="s">
        <v>307</v>
      </c>
      <c r="C725" s="79">
        <f t="shared" si="22"/>
        <v>4.99</v>
      </c>
      <c r="D725" s="79">
        <v>5</v>
      </c>
      <c r="E725" s="79">
        <v>7.5</v>
      </c>
      <c r="F725" s="79">
        <v>10</v>
      </c>
      <c r="G725" s="79">
        <v>20</v>
      </c>
      <c r="H725" s="80">
        <f t="shared" si="23"/>
        <v>20.010000000000002</v>
      </c>
      <c r="I725" s="81" t="s">
        <v>353</v>
      </c>
      <c r="J725" s="81" t="s">
        <v>353</v>
      </c>
      <c r="K725" s="81" t="s">
        <v>353</v>
      </c>
      <c r="L725" s="81" t="s">
        <v>351</v>
      </c>
      <c r="M725" s="81" t="s">
        <v>352</v>
      </c>
      <c r="N725" s="81" t="s">
        <v>352</v>
      </c>
    </row>
    <row r="726" spans="1:14" x14ac:dyDescent="0.2">
      <c r="A726" s="78" t="s">
        <v>265</v>
      </c>
      <c r="B726" s="78" t="s">
        <v>22</v>
      </c>
      <c r="C726" s="79">
        <f t="shared" si="22"/>
        <v>4.99</v>
      </c>
      <c r="D726" s="79">
        <v>5</v>
      </c>
      <c r="E726" s="79">
        <v>7.5</v>
      </c>
      <c r="F726" s="79">
        <v>10</v>
      </c>
      <c r="G726" s="79">
        <v>12</v>
      </c>
      <c r="H726" s="80">
        <f t="shared" si="23"/>
        <v>12.01</v>
      </c>
      <c r="I726" s="81" t="s">
        <v>342</v>
      </c>
      <c r="J726" s="81" t="s">
        <v>342</v>
      </c>
      <c r="K726" s="81" t="s">
        <v>342</v>
      </c>
      <c r="L726" s="81" t="s">
        <v>342</v>
      </c>
      <c r="M726" s="81" t="s">
        <v>342</v>
      </c>
      <c r="N726" s="81" t="s">
        <v>342</v>
      </c>
    </row>
    <row r="727" spans="1:14" x14ac:dyDescent="0.2">
      <c r="A727" s="78" t="s">
        <v>266</v>
      </c>
      <c r="B727" s="78" t="s">
        <v>22</v>
      </c>
      <c r="C727" s="79">
        <f t="shared" si="22"/>
        <v>4.99</v>
      </c>
      <c r="D727" s="79">
        <v>5</v>
      </c>
      <c r="E727" s="79">
        <v>7.5</v>
      </c>
      <c r="F727" s="79">
        <v>10</v>
      </c>
      <c r="G727" s="79">
        <v>12</v>
      </c>
      <c r="H727" s="80">
        <f t="shared" si="23"/>
        <v>12.01</v>
      </c>
      <c r="I727" s="81" t="s">
        <v>342</v>
      </c>
      <c r="J727" s="81" t="s">
        <v>342</v>
      </c>
      <c r="K727" s="81" t="s">
        <v>342</v>
      </c>
      <c r="L727" s="81" t="s">
        <v>342</v>
      </c>
      <c r="M727" s="81" t="s">
        <v>342</v>
      </c>
      <c r="N727" s="81" t="s">
        <v>342</v>
      </c>
    </row>
    <row r="728" spans="1:14" x14ac:dyDescent="0.2">
      <c r="A728" s="78" t="s">
        <v>273</v>
      </c>
      <c r="B728" s="78" t="s">
        <v>307</v>
      </c>
      <c r="C728" s="79">
        <f t="shared" si="22"/>
        <v>4.99</v>
      </c>
      <c r="D728" s="79">
        <v>5</v>
      </c>
      <c r="E728" s="79">
        <v>7.5</v>
      </c>
      <c r="F728" s="79">
        <v>10</v>
      </c>
      <c r="G728" s="79">
        <v>40</v>
      </c>
      <c r="H728" s="80">
        <f t="shared" si="23"/>
        <v>40.01</v>
      </c>
      <c r="I728" s="81" t="s">
        <v>350</v>
      </c>
      <c r="J728" s="81" t="s">
        <v>350</v>
      </c>
      <c r="K728" s="81" t="s">
        <v>350</v>
      </c>
      <c r="L728" s="81" t="s">
        <v>351</v>
      </c>
      <c r="M728" s="81" t="s">
        <v>352</v>
      </c>
      <c r="N728" s="81" t="s">
        <v>352</v>
      </c>
    </row>
    <row r="729" spans="1:14" x14ac:dyDescent="0.2">
      <c r="A729" s="78" t="s">
        <v>274</v>
      </c>
      <c r="B729" s="78" t="s">
        <v>307</v>
      </c>
      <c r="C729" s="79">
        <f t="shared" si="22"/>
        <v>4.99</v>
      </c>
      <c r="D729" s="79">
        <v>5</v>
      </c>
      <c r="E729" s="79">
        <v>7.5</v>
      </c>
      <c r="F729" s="79">
        <v>10</v>
      </c>
      <c r="G729" s="79">
        <v>40</v>
      </c>
      <c r="H729" s="80">
        <f t="shared" si="23"/>
        <v>40.01</v>
      </c>
      <c r="I729" s="81" t="s">
        <v>353</v>
      </c>
      <c r="J729" s="81" t="s">
        <v>353</v>
      </c>
      <c r="K729" s="81" t="s">
        <v>353</v>
      </c>
      <c r="L729" s="81" t="s">
        <v>351</v>
      </c>
      <c r="M729" s="81" t="s">
        <v>352</v>
      </c>
      <c r="N729" s="81" t="s">
        <v>352</v>
      </c>
    </row>
    <row r="730" spans="1:14" x14ac:dyDescent="0.2">
      <c r="A730" s="78" t="s">
        <v>273</v>
      </c>
      <c r="B730" s="78" t="s">
        <v>22</v>
      </c>
      <c r="C730" s="79">
        <f t="shared" si="22"/>
        <v>4.99</v>
      </c>
      <c r="D730" s="79">
        <v>5</v>
      </c>
      <c r="E730" s="79">
        <v>7.5</v>
      </c>
      <c r="F730" s="79">
        <v>10</v>
      </c>
      <c r="G730" s="79">
        <v>12.9</v>
      </c>
      <c r="H730" s="80">
        <f t="shared" si="23"/>
        <v>12.91</v>
      </c>
      <c r="I730" s="81" t="s">
        <v>342</v>
      </c>
      <c r="J730" s="81" t="s">
        <v>342</v>
      </c>
      <c r="K730" s="81" t="s">
        <v>342</v>
      </c>
      <c r="L730" s="81" t="s">
        <v>342</v>
      </c>
      <c r="M730" s="81" t="s">
        <v>342</v>
      </c>
      <c r="N730" s="81" t="s">
        <v>342</v>
      </c>
    </row>
    <row r="731" spans="1:14" x14ac:dyDescent="0.2">
      <c r="A731" s="78" t="s">
        <v>274</v>
      </c>
      <c r="B731" s="78" t="s">
        <v>22</v>
      </c>
      <c r="C731" s="79">
        <f t="shared" si="22"/>
        <v>4.99</v>
      </c>
      <c r="D731" s="79">
        <v>5</v>
      </c>
      <c r="E731" s="79">
        <v>7.5</v>
      </c>
      <c r="F731" s="79">
        <v>10</v>
      </c>
      <c r="G731" s="79">
        <v>12.9</v>
      </c>
      <c r="H731" s="80">
        <f t="shared" si="23"/>
        <v>12.91</v>
      </c>
      <c r="I731" s="81" t="s">
        <v>342</v>
      </c>
      <c r="J731" s="81" t="s">
        <v>342</v>
      </c>
      <c r="K731" s="81" t="s">
        <v>342</v>
      </c>
      <c r="L731" s="81" t="s">
        <v>342</v>
      </c>
      <c r="M731" s="81" t="s">
        <v>342</v>
      </c>
      <c r="N731" s="81" t="s">
        <v>342</v>
      </c>
    </row>
    <row r="732" spans="1:14" x14ac:dyDescent="0.2">
      <c r="A732" s="78" t="s">
        <v>281</v>
      </c>
      <c r="B732" s="78" t="s">
        <v>307</v>
      </c>
      <c r="C732" s="79">
        <f t="shared" si="22"/>
        <v>4.99</v>
      </c>
      <c r="D732" s="79">
        <v>5</v>
      </c>
      <c r="E732" s="79">
        <v>7.5</v>
      </c>
      <c r="F732" s="79">
        <v>10</v>
      </c>
      <c r="G732" s="79">
        <v>40</v>
      </c>
      <c r="H732" s="80">
        <f t="shared" si="23"/>
        <v>40.01</v>
      </c>
      <c r="I732" s="81" t="s">
        <v>350</v>
      </c>
      <c r="J732" s="81" t="s">
        <v>350</v>
      </c>
      <c r="K732" s="81" t="s">
        <v>350</v>
      </c>
      <c r="L732" s="81" t="s">
        <v>351</v>
      </c>
      <c r="M732" s="81" t="s">
        <v>352</v>
      </c>
      <c r="N732" s="81" t="s">
        <v>352</v>
      </c>
    </row>
    <row r="733" spans="1:14" x14ac:dyDescent="0.2">
      <c r="A733" s="78" t="s">
        <v>282</v>
      </c>
      <c r="B733" s="78" t="s">
        <v>307</v>
      </c>
      <c r="C733" s="79">
        <f t="shared" si="22"/>
        <v>4.99</v>
      </c>
      <c r="D733" s="79">
        <v>5</v>
      </c>
      <c r="E733" s="79">
        <v>7.5</v>
      </c>
      <c r="F733" s="79">
        <v>10</v>
      </c>
      <c r="G733" s="79">
        <v>40</v>
      </c>
      <c r="H733" s="80">
        <f t="shared" si="23"/>
        <v>40.01</v>
      </c>
      <c r="I733" s="81" t="s">
        <v>353</v>
      </c>
      <c r="J733" s="81" t="s">
        <v>353</v>
      </c>
      <c r="K733" s="81" t="s">
        <v>353</v>
      </c>
      <c r="L733" s="81" t="s">
        <v>351</v>
      </c>
      <c r="M733" s="81" t="s">
        <v>352</v>
      </c>
      <c r="N733" s="81" t="s">
        <v>352</v>
      </c>
    </row>
    <row r="734" spans="1:14" x14ac:dyDescent="0.2">
      <c r="A734" s="78" t="s">
        <v>281</v>
      </c>
      <c r="B734" s="78" t="s">
        <v>22</v>
      </c>
      <c r="C734" s="79">
        <f t="shared" si="22"/>
        <v>4.99</v>
      </c>
      <c r="D734" s="79">
        <v>5</v>
      </c>
      <c r="E734" s="79">
        <v>7.5</v>
      </c>
      <c r="F734" s="79">
        <v>10</v>
      </c>
      <c r="G734" s="79">
        <v>14</v>
      </c>
      <c r="H734" s="80">
        <f t="shared" si="23"/>
        <v>14.01</v>
      </c>
      <c r="I734" s="81" t="s">
        <v>342</v>
      </c>
      <c r="J734" s="81" t="s">
        <v>342</v>
      </c>
      <c r="K734" s="81" t="s">
        <v>342</v>
      </c>
      <c r="L734" s="81" t="s">
        <v>342</v>
      </c>
      <c r="M734" s="81" t="s">
        <v>342</v>
      </c>
      <c r="N734" s="81" t="s">
        <v>342</v>
      </c>
    </row>
    <row r="735" spans="1:14" x14ac:dyDescent="0.2">
      <c r="A735" s="78" t="s">
        <v>282</v>
      </c>
      <c r="B735" s="78" t="s">
        <v>22</v>
      </c>
      <c r="C735" s="79">
        <f t="shared" si="22"/>
        <v>4.99</v>
      </c>
      <c r="D735" s="79">
        <v>5</v>
      </c>
      <c r="E735" s="79">
        <v>7.5</v>
      </c>
      <c r="F735" s="79">
        <v>10</v>
      </c>
      <c r="G735" s="79">
        <v>14</v>
      </c>
      <c r="H735" s="80">
        <f t="shared" si="23"/>
        <v>14.01</v>
      </c>
      <c r="I735" s="81" t="s">
        <v>342</v>
      </c>
      <c r="J735" s="81" t="s">
        <v>342</v>
      </c>
      <c r="K735" s="81" t="s">
        <v>342</v>
      </c>
      <c r="L735" s="81" t="s">
        <v>342</v>
      </c>
      <c r="M735" s="81" t="s">
        <v>342</v>
      </c>
      <c r="N735" s="81" t="s">
        <v>342</v>
      </c>
    </row>
    <row r="736" spans="1:14" x14ac:dyDescent="0.2">
      <c r="A736" s="78" t="s">
        <v>289</v>
      </c>
      <c r="B736" s="78" t="s">
        <v>307</v>
      </c>
      <c r="C736" s="79">
        <f t="shared" si="22"/>
        <v>4.99</v>
      </c>
      <c r="D736" s="79">
        <v>5</v>
      </c>
      <c r="E736" s="79">
        <v>7.5</v>
      </c>
      <c r="F736" s="79">
        <v>10</v>
      </c>
      <c r="G736" s="79">
        <v>40</v>
      </c>
      <c r="H736" s="80">
        <f t="shared" si="23"/>
        <v>40.01</v>
      </c>
      <c r="I736" s="81" t="s">
        <v>350</v>
      </c>
      <c r="J736" s="81" t="s">
        <v>350</v>
      </c>
      <c r="K736" s="81" t="s">
        <v>350</v>
      </c>
      <c r="L736" s="81" t="s">
        <v>351</v>
      </c>
      <c r="M736" s="81" t="s">
        <v>352</v>
      </c>
      <c r="N736" s="81" t="s">
        <v>352</v>
      </c>
    </row>
    <row r="737" spans="1:14" x14ac:dyDescent="0.2">
      <c r="A737" s="78" t="s">
        <v>290</v>
      </c>
      <c r="B737" s="78" t="s">
        <v>307</v>
      </c>
      <c r="C737" s="79">
        <f t="shared" si="22"/>
        <v>4.99</v>
      </c>
      <c r="D737" s="79">
        <v>5</v>
      </c>
      <c r="E737" s="79">
        <v>7.5</v>
      </c>
      <c r="F737" s="79">
        <v>10</v>
      </c>
      <c r="G737" s="79">
        <v>40</v>
      </c>
      <c r="H737" s="80">
        <f t="shared" si="23"/>
        <v>40.01</v>
      </c>
      <c r="I737" s="81" t="s">
        <v>353</v>
      </c>
      <c r="J737" s="81" t="s">
        <v>353</v>
      </c>
      <c r="K737" s="81" t="s">
        <v>353</v>
      </c>
      <c r="L737" s="81" t="s">
        <v>351</v>
      </c>
      <c r="M737" s="81" t="s">
        <v>352</v>
      </c>
      <c r="N737" s="81" t="s">
        <v>352</v>
      </c>
    </row>
    <row r="738" spans="1:14" x14ac:dyDescent="0.2">
      <c r="A738" s="78" t="s">
        <v>289</v>
      </c>
      <c r="B738" s="78" t="s">
        <v>22</v>
      </c>
      <c r="C738" s="79">
        <f t="shared" si="22"/>
        <v>4.99</v>
      </c>
      <c r="D738" s="79">
        <v>5</v>
      </c>
      <c r="E738" s="79">
        <v>7.5</v>
      </c>
      <c r="F738" s="79">
        <v>10</v>
      </c>
      <c r="G738" s="79">
        <v>14</v>
      </c>
      <c r="H738" s="80">
        <f t="shared" si="23"/>
        <v>14.01</v>
      </c>
      <c r="I738" s="81" t="s">
        <v>342</v>
      </c>
      <c r="J738" s="81" t="s">
        <v>342</v>
      </c>
      <c r="K738" s="81" t="s">
        <v>342</v>
      </c>
      <c r="L738" s="81" t="s">
        <v>342</v>
      </c>
      <c r="M738" s="81" t="s">
        <v>342</v>
      </c>
      <c r="N738" s="81" t="s">
        <v>342</v>
      </c>
    </row>
    <row r="739" spans="1:14" x14ac:dyDescent="0.2">
      <c r="A739" s="78" t="s">
        <v>290</v>
      </c>
      <c r="B739" s="78" t="s">
        <v>22</v>
      </c>
      <c r="C739" s="79">
        <f t="shared" si="22"/>
        <v>4.99</v>
      </c>
      <c r="D739" s="79">
        <v>5</v>
      </c>
      <c r="E739" s="79">
        <v>7.5</v>
      </c>
      <c r="F739" s="79">
        <v>10</v>
      </c>
      <c r="G739" s="79">
        <v>14</v>
      </c>
      <c r="H739" s="80">
        <f t="shared" si="23"/>
        <v>14.01</v>
      </c>
      <c r="I739" s="81" t="s">
        <v>342</v>
      </c>
      <c r="J739" s="81" t="s">
        <v>342</v>
      </c>
      <c r="K739" s="81" t="s">
        <v>342</v>
      </c>
      <c r="L739" s="81" t="s">
        <v>342</v>
      </c>
      <c r="M739" s="81" t="s">
        <v>342</v>
      </c>
      <c r="N739" s="81" t="s">
        <v>342</v>
      </c>
    </row>
    <row r="740" spans="1:14" x14ac:dyDescent="0.2">
      <c r="A740" s="78" t="s">
        <v>313</v>
      </c>
      <c r="B740" s="78" t="s">
        <v>307</v>
      </c>
      <c r="C740" s="79">
        <f t="shared" si="22"/>
        <v>4.99</v>
      </c>
      <c r="D740" s="79">
        <v>5</v>
      </c>
      <c r="E740" s="79">
        <v>7.5</v>
      </c>
      <c r="F740" s="79">
        <v>10</v>
      </c>
      <c r="G740" s="79">
        <v>40</v>
      </c>
      <c r="H740" s="80">
        <f t="shared" si="23"/>
        <v>40.01</v>
      </c>
      <c r="I740" s="81" t="s">
        <v>350</v>
      </c>
      <c r="J740" s="81" t="s">
        <v>350</v>
      </c>
      <c r="K740" s="81" t="s">
        <v>350</v>
      </c>
      <c r="L740" s="81" t="s">
        <v>351</v>
      </c>
      <c r="M740" s="81" t="s">
        <v>352</v>
      </c>
      <c r="N740" s="81" t="s">
        <v>352</v>
      </c>
    </row>
    <row r="741" spans="1:14" x14ac:dyDescent="0.2">
      <c r="A741" s="78" t="s">
        <v>314</v>
      </c>
      <c r="B741" s="78" t="s">
        <v>307</v>
      </c>
      <c r="C741" s="79">
        <f t="shared" si="22"/>
        <v>4.99</v>
      </c>
      <c r="D741" s="79">
        <v>5</v>
      </c>
      <c r="E741" s="79">
        <v>7.5</v>
      </c>
      <c r="F741" s="79">
        <v>10</v>
      </c>
      <c r="G741" s="79">
        <v>40</v>
      </c>
      <c r="H741" s="80">
        <f t="shared" si="23"/>
        <v>40.01</v>
      </c>
      <c r="I741" s="81" t="s">
        <v>353</v>
      </c>
      <c r="J741" s="81" t="s">
        <v>353</v>
      </c>
      <c r="K741" s="81" t="s">
        <v>353</v>
      </c>
      <c r="L741" s="81" t="s">
        <v>351</v>
      </c>
      <c r="M741" s="81" t="s">
        <v>352</v>
      </c>
      <c r="N741" s="81" t="s">
        <v>352</v>
      </c>
    </row>
    <row r="742" spans="1:14" x14ac:dyDescent="0.2">
      <c r="A742" s="78" t="s">
        <v>315</v>
      </c>
      <c r="B742" s="78" t="s">
        <v>307</v>
      </c>
      <c r="C742" s="79">
        <f t="shared" si="22"/>
        <v>4.99</v>
      </c>
      <c r="D742" s="79">
        <v>5</v>
      </c>
      <c r="E742" s="79">
        <v>7.5</v>
      </c>
      <c r="F742" s="79">
        <v>8</v>
      </c>
      <c r="G742" s="79">
        <v>25</v>
      </c>
      <c r="H742" s="80">
        <f t="shared" si="23"/>
        <v>25.01</v>
      </c>
      <c r="I742" s="81" t="s">
        <v>353</v>
      </c>
      <c r="J742" s="81" t="s">
        <v>353</v>
      </c>
      <c r="K742" s="81" t="s">
        <v>353</v>
      </c>
      <c r="L742" s="81" t="s">
        <v>351</v>
      </c>
      <c r="M742" s="81" t="s">
        <v>352</v>
      </c>
      <c r="N742" s="81" t="s">
        <v>352</v>
      </c>
    </row>
    <row r="743" spans="1:14" x14ac:dyDescent="0.2">
      <c r="A743" s="78" t="s">
        <v>316</v>
      </c>
      <c r="B743" s="78" t="s">
        <v>307</v>
      </c>
      <c r="C743" s="79">
        <f t="shared" si="22"/>
        <v>4.99</v>
      </c>
      <c r="D743" s="79">
        <v>5</v>
      </c>
      <c r="E743" s="79">
        <v>7.5</v>
      </c>
      <c r="F743" s="79">
        <v>8</v>
      </c>
      <c r="G743" s="79">
        <v>25</v>
      </c>
      <c r="H743" s="80">
        <f t="shared" si="23"/>
        <v>25.01</v>
      </c>
      <c r="I743" s="81" t="s">
        <v>353</v>
      </c>
      <c r="J743" s="81" t="s">
        <v>353</v>
      </c>
      <c r="K743" s="81" t="s">
        <v>353</v>
      </c>
      <c r="L743" s="81" t="s">
        <v>351</v>
      </c>
      <c r="M743" s="81" t="s">
        <v>352</v>
      </c>
      <c r="N743" s="81" t="s">
        <v>352</v>
      </c>
    </row>
    <row r="744" spans="1:14" x14ac:dyDescent="0.2">
      <c r="A744" s="78" t="s">
        <v>317</v>
      </c>
      <c r="B744" s="78" t="s">
        <v>307</v>
      </c>
      <c r="C744" s="79">
        <f t="shared" si="22"/>
        <v>4.99</v>
      </c>
      <c r="D744" s="79">
        <v>5</v>
      </c>
      <c r="E744" s="79">
        <v>7.5</v>
      </c>
      <c r="F744" s="79">
        <v>8</v>
      </c>
      <c r="G744" s="79">
        <v>25</v>
      </c>
      <c r="H744" s="80">
        <f t="shared" si="23"/>
        <v>25.01</v>
      </c>
      <c r="I744" s="81" t="s">
        <v>353</v>
      </c>
      <c r="J744" s="81" t="s">
        <v>353</v>
      </c>
      <c r="K744" s="81" t="s">
        <v>353</v>
      </c>
      <c r="L744" s="81" t="s">
        <v>351</v>
      </c>
      <c r="M744" s="81" t="s">
        <v>352</v>
      </c>
      <c r="N744" s="81" t="s">
        <v>352</v>
      </c>
    </row>
    <row r="745" spans="1:14" x14ac:dyDescent="0.2">
      <c r="A745" s="78" t="s">
        <v>318</v>
      </c>
      <c r="B745" s="78" t="s">
        <v>307</v>
      </c>
      <c r="C745" s="79">
        <f t="shared" si="22"/>
        <v>4.99</v>
      </c>
      <c r="D745" s="79">
        <v>5</v>
      </c>
      <c r="E745" s="79">
        <v>7.5</v>
      </c>
      <c r="F745" s="79">
        <v>8</v>
      </c>
      <c r="G745" s="79">
        <v>25</v>
      </c>
      <c r="H745" s="80">
        <f t="shared" si="23"/>
        <v>25.01</v>
      </c>
      <c r="I745" s="81" t="s">
        <v>353</v>
      </c>
      <c r="J745" s="81" t="s">
        <v>353</v>
      </c>
      <c r="K745" s="81" t="s">
        <v>353</v>
      </c>
      <c r="L745" s="81" t="s">
        <v>351</v>
      </c>
      <c r="M745" s="81" t="s">
        <v>352</v>
      </c>
      <c r="N745" s="81" t="s">
        <v>352</v>
      </c>
    </row>
    <row r="746" spans="1:14" x14ac:dyDescent="0.2">
      <c r="A746" s="78" t="s">
        <v>319</v>
      </c>
      <c r="B746" s="78" t="s">
        <v>307</v>
      </c>
      <c r="C746" s="79">
        <f t="shared" si="22"/>
        <v>4.99</v>
      </c>
      <c r="D746" s="79">
        <v>5</v>
      </c>
      <c r="E746" s="79">
        <v>7.5</v>
      </c>
      <c r="F746" s="79">
        <v>8</v>
      </c>
      <c r="G746" s="79">
        <v>35</v>
      </c>
      <c r="H746" s="80">
        <f t="shared" si="23"/>
        <v>35.01</v>
      </c>
      <c r="I746" s="81" t="s">
        <v>342</v>
      </c>
      <c r="J746" s="81" t="s">
        <v>342</v>
      </c>
      <c r="K746" s="81" t="s">
        <v>342</v>
      </c>
      <c r="L746" s="81" t="s">
        <v>342</v>
      </c>
      <c r="M746" s="81" t="s">
        <v>342</v>
      </c>
      <c r="N746" s="81" t="s">
        <v>342</v>
      </c>
    </row>
    <row r="747" spans="1:14" x14ac:dyDescent="0.2">
      <c r="A747" s="78" t="s">
        <v>320</v>
      </c>
      <c r="B747" s="78" t="s">
        <v>307</v>
      </c>
      <c r="C747" s="79">
        <f t="shared" si="22"/>
        <v>4.99</v>
      </c>
      <c r="D747" s="79">
        <v>5</v>
      </c>
      <c r="E747" s="79">
        <v>7.5</v>
      </c>
      <c r="F747" s="79">
        <v>8</v>
      </c>
      <c r="G747" s="79">
        <v>25</v>
      </c>
      <c r="H747" s="80">
        <f t="shared" si="23"/>
        <v>25.01</v>
      </c>
      <c r="I747" s="81" t="s">
        <v>342</v>
      </c>
      <c r="J747" s="81" t="s">
        <v>342</v>
      </c>
      <c r="K747" s="81" t="s">
        <v>342</v>
      </c>
      <c r="L747" s="81" t="s">
        <v>342</v>
      </c>
      <c r="M747" s="81" t="s">
        <v>342</v>
      </c>
      <c r="N747" s="81" t="s">
        <v>342</v>
      </c>
    </row>
    <row r="748" spans="1:14" x14ac:dyDescent="0.2">
      <c r="A748" s="78" t="s">
        <v>280</v>
      </c>
      <c r="B748" s="78" t="s">
        <v>312</v>
      </c>
      <c r="C748" s="79">
        <f t="shared" si="22"/>
        <v>9.99</v>
      </c>
      <c r="D748" s="79">
        <v>10</v>
      </c>
      <c r="E748" s="79">
        <v>15</v>
      </c>
      <c r="F748" s="79">
        <v>20</v>
      </c>
      <c r="G748" s="79">
        <v>150</v>
      </c>
      <c r="H748" s="80">
        <f t="shared" si="23"/>
        <v>150.01</v>
      </c>
      <c r="I748" s="81" t="s">
        <v>373</v>
      </c>
      <c r="J748" s="81" t="s">
        <v>373</v>
      </c>
      <c r="K748" s="81" t="s">
        <v>373</v>
      </c>
      <c r="L748" s="81" t="s">
        <v>373</v>
      </c>
      <c r="M748" s="81" t="s">
        <v>374</v>
      </c>
      <c r="N748" s="81" t="s">
        <v>374</v>
      </c>
    </row>
    <row r="749" spans="1:14" x14ac:dyDescent="0.2">
      <c r="A749" s="78" t="s">
        <v>256</v>
      </c>
      <c r="B749" s="78" t="s">
        <v>15</v>
      </c>
      <c r="C749" s="79">
        <f t="shared" si="22"/>
        <v>11.99</v>
      </c>
      <c r="D749" s="79">
        <v>12</v>
      </c>
      <c r="E749" s="79">
        <v>18</v>
      </c>
      <c r="F749" s="79">
        <v>24</v>
      </c>
      <c r="G749" s="79">
        <v>80</v>
      </c>
      <c r="H749" s="80">
        <f t="shared" si="23"/>
        <v>80.010000000000005</v>
      </c>
      <c r="I749" s="81" t="s">
        <v>342</v>
      </c>
      <c r="J749" s="81" t="s">
        <v>342</v>
      </c>
      <c r="K749" s="81" t="s">
        <v>342</v>
      </c>
      <c r="L749" s="81" t="s">
        <v>342</v>
      </c>
      <c r="M749" s="81" t="s">
        <v>342</v>
      </c>
      <c r="N749" s="81" t="s">
        <v>342</v>
      </c>
    </row>
    <row r="750" spans="1:14" x14ac:dyDescent="0.2">
      <c r="A750" s="78" t="s">
        <v>237</v>
      </c>
      <c r="B750" s="78" t="s">
        <v>15</v>
      </c>
      <c r="C750" s="79">
        <f t="shared" si="22"/>
        <v>14.49</v>
      </c>
      <c r="D750" s="79">
        <v>14.5</v>
      </c>
      <c r="E750" s="79">
        <v>21.75</v>
      </c>
      <c r="F750" s="79">
        <v>29</v>
      </c>
      <c r="G750" s="79">
        <v>80</v>
      </c>
      <c r="H750" s="80">
        <f t="shared" si="23"/>
        <v>80.010000000000005</v>
      </c>
      <c r="I750" s="81" t="s">
        <v>340</v>
      </c>
      <c r="J750" s="81" t="s">
        <v>340</v>
      </c>
      <c r="K750" s="81" t="s">
        <v>340</v>
      </c>
      <c r="L750" s="81" t="s">
        <v>341</v>
      </c>
      <c r="M750" s="81" t="s">
        <v>339</v>
      </c>
      <c r="N750" s="81" t="s">
        <v>339</v>
      </c>
    </row>
    <row r="751" spans="1:14" x14ac:dyDescent="0.2">
      <c r="A751" s="78" t="s">
        <v>239</v>
      </c>
      <c r="B751" s="78" t="s">
        <v>15</v>
      </c>
      <c r="C751" s="79">
        <f t="shared" si="22"/>
        <v>14.49</v>
      </c>
      <c r="D751" s="79">
        <v>14.5</v>
      </c>
      <c r="E751" s="79">
        <v>21.75</v>
      </c>
      <c r="F751" s="79">
        <v>29</v>
      </c>
      <c r="G751" s="79">
        <v>80</v>
      </c>
      <c r="H751" s="80">
        <f t="shared" si="23"/>
        <v>80.010000000000005</v>
      </c>
      <c r="I751" s="81" t="s">
        <v>340</v>
      </c>
      <c r="J751" s="81" t="s">
        <v>340</v>
      </c>
      <c r="K751" s="81" t="s">
        <v>340</v>
      </c>
      <c r="L751" s="81" t="s">
        <v>341</v>
      </c>
      <c r="M751" s="81" t="s">
        <v>339</v>
      </c>
      <c r="N751" s="81" t="s">
        <v>339</v>
      </c>
    </row>
    <row r="752" spans="1:14" x14ac:dyDescent="0.2">
      <c r="A752" s="78" t="s">
        <v>241</v>
      </c>
      <c r="B752" s="78" t="s">
        <v>15</v>
      </c>
      <c r="C752" s="79">
        <f t="shared" si="22"/>
        <v>14.49</v>
      </c>
      <c r="D752" s="79">
        <v>14.5</v>
      </c>
      <c r="E752" s="79">
        <v>21.75</v>
      </c>
      <c r="F752" s="79">
        <v>29</v>
      </c>
      <c r="G752" s="79">
        <v>80</v>
      </c>
      <c r="H752" s="80">
        <f t="shared" si="23"/>
        <v>80.010000000000005</v>
      </c>
      <c r="I752" s="81" t="s">
        <v>340</v>
      </c>
      <c r="J752" s="81" t="s">
        <v>340</v>
      </c>
      <c r="K752" s="81" t="s">
        <v>340</v>
      </c>
      <c r="L752" s="81" t="s">
        <v>341</v>
      </c>
      <c r="M752" s="81" t="s">
        <v>339</v>
      </c>
      <c r="N752" s="81" t="s">
        <v>339</v>
      </c>
    </row>
    <row r="753" spans="1:14" x14ac:dyDescent="0.2">
      <c r="A753" s="78" t="s">
        <v>245</v>
      </c>
      <c r="B753" s="78" t="s">
        <v>15</v>
      </c>
      <c r="C753" s="79">
        <f t="shared" si="22"/>
        <v>14.49</v>
      </c>
      <c r="D753" s="79">
        <v>14.5</v>
      </c>
      <c r="E753" s="79">
        <v>21.75</v>
      </c>
      <c r="F753" s="79">
        <v>29</v>
      </c>
      <c r="G753" s="79">
        <v>80</v>
      </c>
      <c r="H753" s="80">
        <f t="shared" si="23"/>
        <v>80.010000000000005</v>
      </c>
      <c r="I753" s="81" t="s">
        <v>342</v>
      </c>
      <c r="J753" s="81" t="s">
        <v>342</v>
      </c>
      <c r="K753" s="81" t="s">
        <v>342</v>
      </c>
      <c r="L753" s="81" t="s">
        <v>342</v>
      </c>
      <c r="M753" s="81" t="s">
        <v>342</v>
      </c>
      <c r="N753" s="81" t="s">
        <v>342</v>
      </c>
    </row>
    <row r="754" spans="1:14" x14ac:dyDescent="0.2">
      <c r="A754" s="78" t="s">
        <v>247</v>
      </c>
      <c r="B754" s="78" t="s">
        <v>312</v>
      </c>
      <c r="C754" s="79">
        <f t="shared" si="22"/>
        <v>14.49</v>
      </c>
      <c r="D754" s="79">
        <v>14.5</v>
      </c>
      <c r="E754" s="79">
        <v>21.75</v>
      </c>
      <c r="F754" s="79">
        <v>29</v>
      </c>
      <c r="G754" s="79">
        <v>150</v>
      </c>
      <c r="H754" s="80">
        <f t="shared" si="23"/>
        <v>150.01</v>
      </c>
      <c r="I754" s="81" t="s">
        <v>373</v>
      </c>
      <c r="J754" s="81" t="s">
        <v>373</v>
      </c>
      <c r="K754" s="81" t="s">
        <v>373</v>
      </c>
      <c r="L754" s="81" t="s">
        <v>373</v>
      </c>
      <c r="M754" s="81" t="s">
        <v>374</v>
      </c>
      <c r="N754" s="81" t="s">
        <v>374</v>
      </c>
    </row>
    <row r="755" spans="1:14" x14ac:dyDescent="0.2">
      <c r="A755" s="78" t="s">
        <v>250</v>
      </c>
      <c r="B755" s="78" t="s">
        <v>15</v>
      </c>
      <c r="C755" s="79">
        <f t="shared" si="22"/>
        <v>14.49</v>
      </c>
      <c r="D755" s="79">
        <v>14.5</v>
      </c>
      <c r="E755" s="79">
        <v>21.75</v>
      </c>
      <c r="F755" s="79">
        <v>29</v>
      </c>
      <c r="G755" s="79">
        <v>80</v>
      </c>
      <c r="H755" s="80">
        <f t="shared" si="23"/>
        <v>80.010000000000005</v>
      </c>
      <c r="I755" s="81" t="s">
        <v>340</v>
      </c>
      <c r="J755" s="81" t="s">
        <v>340</v>
      </c>
      <c r="K755" s="81" t="s">
        <v>340</v>
      </c>
      <c r="L755" s="81" t="s">
        <v>341</v>
      </c>
      <c r="M755" s="81" t="s">
        <v>339</v>
      </c>
      <c r="N755" s="81" t="s">
        <v>339</v>
      </c>
    </row>
    <row r="756" spans="1:14" x14ac:dyDescent="0.2">
      <c r="A756" s="78" t="s">
        <v>251</v>
      </c>
      <c r="B756" s="78" t="s">
        <v>15</v>
      </c>
      <c r="C756" s="79">
        <f t="shared" si="22"/>
        <v>14.49</v>
      </c>
      <c r="D756" s="79">
        <v>14.5</v>
      </c>
      <c r="E756" s="79">
        <v>21.75</v>
      </c>
      <c r="F756" s="79">
        <v>29</v>
      </c>
      <c r="G756" s="79">
        <v>80</v>
      </c>
      <c r="H756" s="80">
        <f t="shared" si="23"/>
        <v>80.010000000000005</v>
      </c>
      <c r="I756" s="81" t="s">
        <v>340</v>
      </c>
      <c r="J756" s="81" t="s">
        <v>340</v>
      </c>
      <c r="K756" s="81" t="s">
        <v>340</v>
      </c>
      <c r="L756" s="81" t="s">
        <v>341</v>
      </c>
      <c r="M756" s="81" t="s">
        <v>339</v>
      </c>
      <c r="N756" s="81" t="s">
        <v>339</v>
      </c>
    </row>
    <row r="757" spans="1:14" x14ac:dyDescent="0.2">
      <c r="A757" s="78" t="s">
        <v>252</v>
      </c>
      <c r="B757" s="78" t="s">
        <v>15</v>
      </c>
      <c r="C757" s="79">
        <f t="shared" si="22"/>
        <v>14.49</v>
      </c>
      <c r="D757" s="79">
        <v>14.5</v>
      </c>
      <c r="E757" s="79">
        <v>21.75</v>
      </c>
      <c r="F757" s="79">
        <v>29</v>
      </c>
      <c r="G757" s="79">
        <v>80</v>
      </c>
      <c r="H757" s="80">
        <f t="shared" si="23"/>
        <v>80.010000000000005</v>
      </c>
      <c r="I757" s="81" t="s">
        <v>340</v>
      </c>
      <c r="J757" s="81" t="s">
        <v>340</v>
      </c>
      <c r="K757" s="81" t="s">
        <v>340</v>
      </c>
      <c r="L757" s="81" t="s">
        <v>341</v>
      </c>
      <c r="M757" s="81" t="s">
        <v>339</v>
      </c>
      <c r="N757" s="81" t="s">
        <v>339</v>
      </c>
    </row>
    <row r="758" spans="1:14" x14ac:dyDescent="0.2">
      <c r="A758" s="78" t="s">
        <v>253</v>
      </c>
      <c r="B758" s="78" t="s">
        <v>15</v>
      </c>
      <c r="C758" s="79">
        <f t="shared" si="22"/>
        <v>14.49</v>
      </c>
      <c r="D758" s="79">
        <v>14.5</v>
      </c>
      <c r="E758" s="79">
        <v>21.75</v>
      </c>
      <c r="F758" s="79">
        <v>29</v>
      </c>
      <c r="G758" s="79">
        <v>80</v>
      </c>
      <c r="H758" s="80">
        <f t="shared" si="23"/>
        <v>80.010000000000005</v>
      </c>
      <c r="I758" s="81" t="s">
        <v>340</v>
      </c>
      <c r="J758" s="81" t="s">
        <v>340</v>
      </c>
      <c r="K758" s="81" t="s">
        <v>340</v>
      </c>
      <c r="L758" s="81" t="s">
        <v>341</v>
      </c>
      <c r="M758" s="81" t="s">
        <v>339</v>
      </c>
      <c r="N758" s="81" t="s">
        <v>339</v>
      </c>
    </row>
    <row r="759" spans="1:14" x14ac:dyDescent="0.2">
      <c r="A759" s="78" t="s">
        <v>255</v>
      </c>
      <c r="B759" s="78" t="s">
        <v>15</v>
      </c>
      <c r="C759" s="79">
        <f t="shared" si="22"/>
        <v>14.49</v>
      </c>
      <c r="D759" s="79">
        <v>14.5</v>
      </c>
      <c r="E759" s="79">
        <v>21.75</v>
      </c>
      <c r="F759" s="79">
        <v>29</v>
      </c>
      <c r="G759" s="79">
        <v>80</v>
      </c>
      <c r="H759" s="80">
        <f t="shared" si="23"/>
        <v>80.010000000000005</v>
      </c>
      <c r="I759" s="81" t="s">
        <v>342</v>
      </c>
      <c r="J759" s="81" t="s">
        <v>342</v>
      </c>
      <c r="K759" s="81" t="s">
        <v>342</v>
      </c>
      <c r="L759" s="81" t="s">
        <v>342</v>
      </c>
      <c r="M759" s="81" t="s">
        <v>342</v>
      </c>
      <c r="N759" s="81" t="s">
        <v>342</v>
      </c>
    </row>
    <row r="760" spans="1:14" x14ac:dyDescent="0.2">
      <c r="A760" s="78" t="s">
        <v>256</v>
      </c>
      <c r="B760" s="78" t="s">
        <v>312</v>
      </c>
      <c r="C760" s="79">
        <f t="shared" si="22"/>
        <v>14.49</v>
      </c>
      <c r="D760" s="79">
        <v>14.5</v>
      </c>
      <c r="E760" s="79">
        <v>21.75</v>
      </c>
      <c r="F760" s="79">
        <v>29</v>
      </c>
      <c r="G760" s="79">
        <v>150</v>
      </c>
      <c r="H760" s="80">
        <f t="shared" si="23"/>
        <v>150.01</v>
      </c>
      <c r="I760" s="81" t="s">
        <v>373</v>
      </c>
      <c r="J760" s="81" t="s">
        <v>373</v>
      </c>
      <c r="K760" s="81" t="s">
        <v>373</v>
      </c>
      <c r="L760" s="81" t="s">
        <v>373</v>
      </c>
      <c r="M760" s="81" t="s">
        <v>374</v>
      </c>
      <c r="N760" s="81" t="s">
        <v>374</v>
      </c>
    </row>
    <row r="761" spans="1:14" x14ac:dyDescent="0.2">
      <c r="A761" s="78" t="s">
        <v>259</v>
      </c>
      <c r="B761" s="78" t="s">
        <v>15</v>
      </c>
      <c r="C761" s="79">
        <f t="shared" si="22"/>
        <v>14.49</v>
      </c>
      <c r="D761" s="79">
        <v>14.5</v>
      </c>
      <c r="E761" s="79">
        <v>21.75</v>
      </c>
      <c r="F761" s="79">
        <v>29</v>
      </c>
      <c r="G761" s="79">
        <v>80</v>
      </c>
      <c r="H761" s="80">
        <f t="shared" si="23"/>
        <v>80.010000000000005</v>
      </c>
      <c r="I761" s="81" t="s">
        <v>340</v>
      </c>
      <c r="J761" s="81" t="s">
        <v>340</v>
      </c>
      <c r="K761" s="81" t="s">
        <v>340</v>
      </c>
      <c r="L761" s="81" t="s">
        <v>341</v>
      </c>
      <c r="M761" s="81" t="s">
        <v>339</v>
      </c>
      <c r="N761" s="81" t="s">
        <v>339</v>
      </c>
    </row>
    <row r="762" spans="1:14" x14ac:dyDescent="0.2">
      <c r="A762" s="78" t="s">
        <v>260</v>
      </c>
      <c r="B762" s="78" t="s">
        <v>15</v>
      </c>
      <c r="C762" s="79">
        <f t="shared" si="22"/>
        <v>14.49</v>
      </c>
      <c r="D762" s="79">
        <v>14.5</v>
      </c>
      <c r="E762" s="79">
        <v>21.75</v>
      </c>
      <c r="F762" s="79">
        <v>29</v>
      </c>
      <c r="G762" s="79">
        <v>80</v>
      </c>
      <c r="H762" s="80">
        <f t="shared" si="23"/>
        <v>80.010000000000005</v>
      </c>
      <c r="I762" s="81" t="s">
        <v>340</v>
      </c>
      <c r="J762" s="81" t="s">
        <v>340</v>
      </c>
      <c r="K762" s="81" t="s">
        <v>340</v>
      </c>
      <c r="L762" s="81" t="s">
        <v>341</v>
      </c>
      <c r="M762" s="81" t="s">
        <v>339</v>
      </c>
      <c r="N762" s="81" t="s">
        <v>339</v>
      </c>
    </row>
    <row r="763" spans="1:14" x14ac:dyDescent="0.2">
      <c r="A763" s="78" t="s">
        <v>261</v>
      </c>
      <c r="B763" s="78" t="s">
        <v>15</v>
      </c>
      <c r="C763" s="79">
        <f t="shared" si="22"/>
        <v>14.49</v>
      </c>
      <c r="D763" s="79">
        <v>14.5</v>
      </c>
      <c r="E763" s="79">
        <v>21.75</v>
      </c>
      <c r="F763" s="79">
        <v>29</v>
      </c>
      <c r="G763" s="79">
        <v>80</v>
      </c>
      <c r="H763" s="80">
        <f t="shared" si="23"/>
        <v>80.010000000000005</v>
      </c>
      <c r="I763" s="81" t="s">
        <v>340</v>
      </c>
      <c r="J763" s="81" t="s">
        <v>340</v>
      </c>
      <c r="K763" s="81" t="s">
        <v>340</v>
      </c>
      <c r="L763" s="81" t="s">
        <v>341</v>
      </c>
      <c r="M763" s="81" t="s">
        <v>339</v>
      </c>
      <c r="N763" s="81" t="s">
        <v>339</v>
      </c>
    </row>
    <row r="764" spans="1:14" x14ac:dyDescent="0.2">
      <c r="A764" s="78" t="s">
        <v>263</v>
      </c>
      <c r="B764" s="78" t="s">
        <v>15</v>
      </c>
      <c r="C764" s="79">
        <f t="shared" si="22"/>
        <v>14.49</v>
      </c>
      <c r="D764" s="79">
        <v>14.5</v>
      </c>
      <c r="E764" s="79">
        <v>21.75</v>
      </c>
      <c r="F764" s="79">
        <v>29</v>
      </c>
      <c r="G764" s="79">
        <v>80</v>
      </c>
      <c r="H764" s="80">
        <f t="shared" si="23"/>
        <v>80.010000000000005</v>
      </c>
      <c r="I764" s="81" t="s">
        <v>342</v>
      </c>
      <c r="J764" s="81" t="s">
        <v>342</v>
      </c>
      <c r="K764" s="81" t="s">
        <v>342</v>
      </c>
      <c r="L764" s="81" t="s">
        <v>342</v>
      </c>
      <c r="M764" s="81" t="s">
        <v>342</v>
      </c>
      <c r="N764" s="81" t="s">
        <v>342</v>
      </c>
    </row>
    <row r="765" spans="1:14" x14ac:dyDescent="0.2">
      <c r="A765" s="78" t="s">
        <v>267</v>
      </c>
      <c r="B765" s="78" t="s">
        <v>15</v>
      </c>
      <c r="C765" s="79">
        <f t="shared" si="22"/>
        <v>14.49</v>
      </c>
      <c r="D765" s="79">
        <v>14.5</v>
      </c>
      <c r="E765" s="79">
        <v>21.75</v>
      </c>
      <c r="F765" s="79">
        <v>29</v>
      </c>
      <c r="G765" s="79">
        <v>80</v>
      </c>
      <c r="H765" s="80">
        <f t="shared" si="23"/>
        <v>80.010000000000005</v>
      </c>
      <c r="I765" s="81" t="s">
        <v>340</v>
      </c>
      <c r="J765" s="81" t="s">
        <v>340</v>
      </c>
      <c r="K765" s="81" t="s">
        <v>340</v>
      </c>
      <c r="L765" s="81" t="s">
        <v>341</v>
      </c>
      <c r="M765" s="81" t="s">
        <v>339</v>
      </c>
      <c r="N765" s="81" t="s">
        <v>339</v>
      </c>
    </row>
    <row r="766" spans="1:14" x14ac:dyDescent="0.2">
      <c r="A766" s="78" t="s">
        <v>268</v>
      </c>
      <c r="B766" s="78" t="s">
        <v>15</v>
      </c>
      <c r="C766" s="79">
        <f t="shared" si="22"/>
        <v>14.49</v>
      </c>
      <c r="D766" s="79">
        <v>14.5</v>
      </c>
      <c r="E766" s="79">
        <v>21.75</v>
      </c>
      <c r="F766" s="79">
        <v>29</v>
      </c>
      <c r="G766" s="79">
        <v>80</v>
      </c>
      <c r="H766" s="80">
        <f t="shared" si="23"/>
        <v>80.010000000000005</v>
      </c>
      <c r="I766" s="81" t="s">
        <v>340</v>
      </c>
      <c r="J766" s="81" t="s">
        <v>340</v>
      </c>
      <c r="K766" s="81" t="s">
        <v>340</v>
      </c>
      <c r="L766" s="81" t="s">
        <v>341</v>
      </c>
      <c r="M766" s="81" t="s">
        <v>339</v>
      </c>
      <c r="N766" s="81" t="s">
        <v>339</v>
      </c>
    </row>
    <row r="767" spans="1:14" x14ac:dyDescent="0.2">
      <c r="A767" s="78" t="s">
        <v>269</v>
      </c>
      <c r="B767" s="78" t="s">
        <v>15</v>
      </c>
      <c r="C767" s="79">
        <f t="shared" si="22"/>
        <v>14.49</v>
      </c>
      <c r="D767" s="79">
        <v>14.5</v>
      </c>
      <c r="E767" s="79">
        <v>21.75</v>
      </c>
      <c r="F767" s="79">
        <v>29</v>
      </c>
      <c r="G767" s="79">
        <v>80</v>
      </c>
      <c r="H767" s="80">
        <f t="shared" si="23"/>
        <v>80.010000000000005</v>
      </c>
      <c r="I767" s="81" t="s">
        <v>340</v>
      </c>
      <c r="J767" s="81" t="s">
        <v>340</v>
      </c>
      <c r="K767" s="81" t="s">
        <v>340</v>
      </c>
      <c r="L767" s="81" t="s">
        <v>341</v>
      </c>
      <c r="M767" s="81" t="s">
        <v>339</v>
      </c>
      <c r="N767" s="81" t="s">
        <v>339</v>
      </c>
    </row>
    <row r="768" spans="1:14" x14ac:dyDescent="0.2">
      <c r="A768" s="78" t="s">
        <v>271</v>
      </c>
      <c r="B768" s="78" t="s">
        <v>15</v>
      </c>
      <c r="C768" s="79">
        <f t="shared" si="22"/>
        <v>14.49</v>
      </c>
      <c r="D768" s="79">
        <v>14.5</v>
      </c>
      <c r="E768" s="79">
        <v>21.75</v>
      </c>
      <c r="F768" s="79">
        <v>29</v>
      </c>
      <c r="G768" s="79">
        <v>80</v>
      </c>
      <c r="H768" s="80">
        <f t="shared" si="23"/>
        <v>80.010000000000005</v>
      </c>
      <c r="I768" s="81" t="s">
        <v>342</v>
      </c>
      <c r="J768" s="81" t="s">
        <v>342</v>
      </c>
      <c r="K768" s="81" t="s">
        <v>342</v>
      </c>
      <c r="L768" s="81" t="s">
        <v>342</v>
      </c>
      <c r="M768" s="81" t="s">
        <v>342</v>
      </c>
      <c r="N768" s="81" t="s">
        <v>342</v>
      </c>
    </row>
    <row r="769" spans="1:14" x14ac:dyDescent="0.2">
      <c r="A769" s="78" t="s">
        <v>272</v>
      </c>
      <c r="B769" s="78" t="s">
        <v>312</v>
      </c>
      <c r="C769" s="79">
        <f t="shared" si="22"/>
        <v>14.49</v>
      </c>
      <c r="D769" s="79">
        <v>14.5</v>
      </c>
      <c r="E769" s="79">
        <v>21.75</v>
      </c>
      <c r="F769" s="79">
        <v>29</v>
      </c>
      <c r="G769" s="79">
        <v>150</v>
      </c>
      <c r="H769" s="80">
        <f t="shared" si="23"/>
        <v>150.01</v>
      </c>
      <c r="I769" s="81" t="s">
        <v>373</v>
      </c>
      <c r="J769" s="81" t="s">
        <v>373</v>
      </c>
      <c r="K769" s="81" t="s">
        <v>373</v>
      </c>
      <c r="L769" s="81" t="s">
        <v>373</v>
      </c>
      <c r="M769" s="81" t="s">
        <v>374</v>
      </c>
      <c r="N769" s="81" t="s">
        <v>374</v>
      </c>
    </row>
    <row r="770" spans="1:14" x14ac:dyDescent="0.2">
      <c r="A770" s="78" t="s">
        <v>275</v>
      </c>
      <c r="B770" s="78" t="s">
        <v>15</v>
      </c>
      <c r="C770" s="79">
        <f t="shared" ref="C770:C833" si="24">D770-0.01</f>
        <v>14.49</v>
      </c>
      <c r="D770" s="79">
        <v>14.5</v>
      </c>
      <c r="E770" s="79">
        <v>21.75</v>
      </c>
      <c r="F770" s="79">
        <v>29</v>
      </c>
      <c r="G770" s="79">
        <v>80</v>
      </c>
      <c r="H770" s="80">
        <f t="shared" ref="H770:H833" si="25">G770+0.01</f>
        <v>80.010000000000005</v>
      </c>
      <c r="I770" s="81" t="s">
        <v>340</v>
      </c>
      <c r="J770" s="81" t="s">
        <v>340</v>
      </c>
      <c r="K770" s="81" t="s">
        <v>340</v>
      </c>
      <c r="L770" s="81" t="s">
        <v>341</v>
      </c>
      <c r="M770" s="81" t="s">
        <v>339</v>
      </c>
      <c r="N770" s="81" t="s">
        <v>339</v>
      </c>
    </row>
    <row r="771" spans="1:14" x14ac:dyDescent="0.2">
      <c r="A771" s="78" t="s">
        <v>276</v>
      </c>
      <c r="B771" s="78" t="s">
        <v>15</v>
      </c>
      <c r="C771" s="79">
        <f t="shared" si="24"/>
        <v>14.49</v>
      </c>
      <c r="D771" s="79">
        <v>14.5</v>
      </c>
      <c r="E771" s="79">
        <v>21.75</v>
      </c>
      <c r="F771" s="79">
        <v>29</v>
      </c>
      <c r="G771" s="79">
        <v>80</v>
      </c>
      <c r="H771" s="80">
        <f t="shared" si="25"/>
        <v>80.010000000000005</v>
      </c>
      <c r="I771" s="81" t="s">
        <v>340</v>
      </c>
      <c r="J771" s="81" t="s">
        <v>340</v>
      </c>
      <c r="K771" s="81" t="s">
        <v>340</v>
      </c>
      <c r="L771" s="81" t="s">
        <v>341</v>
      </c>
      <c r="M771" s="81" t="s">
        <v>339</v>
      </c>
      <c r="N771" s="81" t="s">
        <v>339</v>
      </c>
    </row>
    <row r="772" spans="1:14" x14ac:dyDescent="0.2">
      <c r="A772" s="78" t="s">
        <v>277</v>
      </c>
      <c r="B772" s="78" t="s">
        <v>15</v>
      </c>
      <c r="C772" s="79">
        <f t="shared" si="24"/>
        <v>14.49</v>
      </c>
      <c r="D772" s="79">
        <v>14.5</v>
      </c>
      <c r="E772" s="79">
        <v>21.75</v>
      </c>
      <c r="F772" s="79">
        <v>29</v>
      </c>
      <c r="G772" s="79">
        <v>80</v>
      </c>
      <c r="H772" s="80">
        <f t="shared" si="25"/>
        <v>80.010000000000005</v>
      </c>
      <c r="I772" s="81" t="s">
        <v>340</v>
      </c>
      <c r="J772" s="81" t="s">
        <v>340</v>
      </c>
      <c r="K772" s="81" t="s">
        <v>340</v>
      </c>
      <c r="L772" s="81" t="s">
        <v>341</v>
      </c>
      <c r="M772" s="81" t="s">
        <v>339</v>
      </c>
      <c r="N772" s="81" t="s">
        <v>339</v>
      </c>
    </row>
    <row r="773" spans="1:14" x14ac:dyDescent="0.2">
      <c r="A773" s="78" t="s">
        <v>279</v>
      </c>
      <c r="B773" s="78" t="s">
        <v>15</v>
      </c>
      <c r="C773" s="79">
        <f t="shared" si="24"/>
        <v>14.49</v>
      </c>
      <c r="D773" s="79">
        <v>14.5</v>
      </c>
      <c r="E773" s="79">
        <v>21.75</v>
      </c>
      <c r="F773" s="79">
        <v>29</v>
      </c>
      <c r="G773" s="79">
        <v>80</v>
      </c>
      <c r="H773" s="80">
        <f t="shared" si="25"/>
        <v>80.010000000000005</v>
      </c>
      <c r="I773" s="81" t="s">
        <v>342</v>
      </c>
      <c r="J773" s="81" t="s">
        <v>342</v>
      </c>
      <c r="K773" s="81" t="s">
        <v>342</v>
      </c>
      <c r="L773" s="81" t="s">
        <v>342</v>
      </c>
      <c r="M773" s="81" t="s">
        <v>342</v>
      </c>
      <c r="N773" s="81" t="s">
        <v>342</v>
      </c>
    </row>
    <row r="774" spans="1:14" x14ac:dyDescent="0.2">
      <c r="A774" s="78" t="s">
        <v>283</v>
      </c>
      <c r="B774" s="78" t="s">
        <v>15</v>
      </c>
      <c r="C774" s="79">
        <f t="shared" si="24"/>
        <v>14.49</v>
      </c>
      <c r="D774" s="79">
        <v>14.5</v>
      </c>
      <c r="E774" s="79">
        <v>21.75</v>
      </c>
      <c r="F774" s="79">
        <v>29</v>
      </c>
      <c r="G774" s="79">
        <v>80</v>
      </c>
      <c r="H774" s="80">
        <f t="shared" si="25"/>
        <v>80.010000000000005</v>
      </c>
      <c r="I774" s="81" t="s">
        <v>340</v>
      </c>
      <c r="J774" s="81" t="s">
        <v>340</v>
      </c>
      <c r="K774" s="81" t="s">
        <v>340</v>
      </c>
      <c r="L774" s="81" t="s">
        <v>341</v>
      </c>
      <c r="M774" s="81" t="s">
        <v>339</v>
      </c>
      <c r="N774" s="81" t="s">
        <v>339</v>
      </c>
    </row>
    <row r="775" spans="1:14" x14ac:dyDescent="0.2">
      <c r="A775" s="78" t="s">
        <v>284</v>
      </c>
      <c r="B775" s="78" t="s">
        <v>15</v>
      </c>
      <c r="C775" s="79">
        <f t="shared" si="24"/>
        <v>14.49</v>
      </c>
      <c r="D775" s="79">
        <v>14.5</v>
      </c>
      <c r="E775" s="79">
        <v>21.75</v>
      </c>
      <c r="F775" s="79">
        <v>29</v>
      </c>
      <c r="G775" s="79">
        <v>80</v>
      </c>
      <c r="H775" s="80">
        <f t="shared" si="25"/>
        <v>80.010000000000005</v>
      </c>
      <c r="I775" s="81" t="s">
        <v>340</v>
      </c>
      <c r="J775" s="81" t="s">
        <v>340</v>
      </c>
      <c r="K775" s="81" t="s">
        <v>340</v>
      </c>
      <c r="L775" s="81" t="s">
        <v>341</v>
      </c>
      <c r="M775" s="81" t="s">
        <v>339</v>
      </c>
      <c r="N775" s="81" t="s">
        <v>339</v>
      </c>
    </row>
    <row r="776" spans="1:14" x14ac:dyDescent="0.2">
      <c r="A776" s="78" t="s">
        <v>285</v>
      </c>
      <c r="B776" s="78" t="s">
        <v>15</v>
      </c>
      <c r="C776" s="79">
        <f t="shared" si="24"/>
        <v>14.49</v>
      </c>
      <c r="D776" s="79">
        <v>14.5</v>
      </c>
      <c r="E776" s="79">
        <v>21.75</v>
      </c>
      <c r="F776" s="79">
        <v>29</v>
      </c>
      <c r="G776" s="79">
        <v>80</v>
      </c>
      <c r="H776" s="80">
        <f t="shared" si="25"/>
        <v>80.010000000000005</v>
      </c>
      <c r="I776" s="81" t="s">
        <v>340</v>
      </c>
      <c r="J776" s="81" t="s">
        <v>340</v>
      </c>
      <c r="K776" s="81" t="s">
        <v>340</v>
      </c>
      <c r="L776" s="81" t="s">
        <v>341</v>
      </c>
      <c r="M776" s="81" t="s">
        <v>339</v>
      </c>
      <c r="N776" s="81" t="s">
        <v>339</v>
      </c>
    </row>
    <row r="777" spans="1:14" x14ac:dyDescent="0.2">
      <c r="A777" s="78" t="s">
        <v>287</v>
      </c>
      <c r="B777" s="78" t="s">
        <v>15</v>
      </c>
      <c r="C777" s="79">
        <f t="shared" si="24"/>
        <v>14.49</v>
      </c>
      <c r="D777" s="79">
        <v>14.5</v>
      </c>
      <c r="E777" s="79">
        <v>21.75</v>
      </c>
      <c r="F777" s="79">
        <v>29</v>
      </c>
      <c r="G777" s="79">
        <v>80</v>
      </c>
      <c r="H777" s="80">
        <f t="shared" si="25"/>
        <v>80.010000000000005</v>
      </c>
      <c r="I777" s="81" t="s">
        <v>342</v>
      </c>
      <c r="J777" s="81" t="s">
        <v>342</v>
      </c>
      <c r="K777" s="81" t="s">
        <v>342</v>
      </c>
      <c r="L777" s="81" t="s">
        <v>342</v>
      </c>
      <c r="M777" s="81" t="s">
        <v>342</v>
      </c>
      <c r="N777" s="81" t="s">
        <v>342</v>
      </c>
    </row>
    <row r="778" spans="1:14" x14ac:dyDescent="0.2">
      <c r="A778" s="78" t="s">
        <v>288</v>
      </c>
      <c r="B778" s="78" t="s">
        <v>312</v>
      </c>
      <c r="C778" s="79">
        <f t="shared" si="24"/>
        <v>14.49</v>
      </c>
      <c r="D778" s="79">
        <v>14.5</v>
      </c>
      <c r="E778" s="79">
        <v>21.75</v>
      </c>
      <c r="F778" s="79">
        <v>29</v>
      </c>
      <c r="G778" s="79">
        <v>150</v>
      </c>
      <c r="H778" s="80">
        <f t="shared" si="25"/>
        <v>150.01</v>
      </c>
      <c r="I778" s="81" t="s">
        <v>373</v>
      </c>
      <c r="J778" s="81" t="s">
        <v>373</v>
      </c>
      <c r="K778" s="81" t="s">
        <v>373</v>
      </c>
      <c r="L778" s="81" t="s">
        <v>373</v>
      </c>
      <c r="M778" s="81" t="s">
        <v>374</v>
      </c>
      <c r="N778" s="81" t="s">
        <v>374</v>
      </c>
    </row>
    <row r="779" spans="1:14" x14ac:dyDescent="0.2">
      <c r="A779" s="78" t="s">
        <v>291</v>
      </c>
      <c r="B779" s="78" t="s">
        <v>15</v>
      </c>
      <c r="C779" s="79">
        <f t="shared" si="24"/>
        <v>14.49</v>
      </c>
      <c r="D779" s="79">
        <v>14.5</v>
      </c>
      <c r="E779" s="79">
        <v>21.75</v>
      </c>
      <c r="F779" s="79">
        <v>29</v>
      </c>
      <c r="G779" s="79">
        <v>80</v>
      </c>
      <c r="H779" s="80">
        <f t="shared" si="25"/>
        <v>80.010000000000005</v>
      </c>
      <c r="I779" s="81" t="s">
        <v>340</v>
      </c>
      <c r="J779" s="81" t="s">
        <v>340</v>
      </c>
      <c r="K779" s="81" t="s">
        <v>340</v>
      </c>
      <c r="L779" s="81" t="s">
        <v>341</v>
      </c>
      <c r="M779" s="81" t="s">
        <v>339</v>
      </c>
      <c r="N779" s="81" t="s">
        <v>339</v>
      </c>
    </row>
    <row r="780" spans="1:14" x14ac:dyDescent="0.2">
      <c r="A780" s="78" t="s">
        <v>292</v>
      </c>
      <c r="B780" s="78" t="s">
        <v>15</v>
      </c>
      <c r="C780" s="79">
        <f t="shared" si="24"/>
        <v>14.49</v>
      </c>
      <c r="D780" s="79">
        <v>14.5</v>
      </c>
      <c r="E780" s="79">
        <v>21.75</v>
      </c>
      <c r="F780" s="79">
        <v>29</v>
      </c>
      <c r="G780" s="79">
        <v>80</v>
      </c>
      <c r="H780" s="80">
        <f t="shared" si="25"/>
        <v>80.010000000000005</v>
      </c>
      <c r="I780" s="81" t="s">
        <v>340</v>
      </c>
      <c r="J780" s="81" t="s">
        <v>340</v>
      </c>
      <c r="K780" s="81" t="s">
        <v>340</v>
      </c>
      <c r="L780" s="81" t="s">
        <v>341</v>
      </c>
      <c r="M780" s="81" t="s">
        <v>339</v>
      </c>
      <c r="N780" s="81" t="s">
        <v>339</v>
      </c>
    </row>
    <row r="781" spans="1:14" x14ac:dyDescent="0.2">
      <c r="A781" s="78" t="s">
        <v>293</v>
      </c>
      <c r="B781" s="78" t="s">
        <v>15</v>
      </c>
      <c r="C781" s="79">
        <f t="shared" si="24"/>
        <v>14.49</v>
      </c>
      <c r="D781" s="79">
        <v>14.5</v>
      </c>
      <c r="E781" s="79">
        <v>21.75</v>
      </c>
      <c r="F781" s="79">
        <v>29</v>
      </c>
      <c r="G781" s="79">
        <v>80</v>
      </c>
      <c r="H781" s="80">
        <f t="shared" si="25"/>
        <v>80.010000000000005</v>
      </c>
      <c r="I781" s="81" t="s">
        <v>340</v>
      </c>
      <c r="J781" s="81" t="s">
        <v>340</v>
      </c>
      <c r="K781" s="81" t="s">
        <v>340</v>
      </c>
      <c r="L781" s="81" t="s">
        <v>341</v>
      </c>
      <c r="M781" s="81" t="s">
        <v>339</v>
      </c>
      <c r="N781" s="81" t="s">
        <v>339</v>
      </c>
    </row>
    <row r="782" spans="1:14" x14ac:dyDescent="0.2">
      <c r="A782" s="78" t="s">
        <v>295</v>
      </c>
      <c r="B782" s="78" t="s">
        <v>15</v>
      </c>
      <c r="C782" s="79">
        <f t="shared" si="24"/>
        <v>14.49</v>
      </c>
      <c r="D782" s="79">
        <v>14.5</v>
      </c>
      <c r="E782" s="79">
        <v>21.75</v>
      </c>
      <c r="F782" s="79">
        <v>29</v>
      </c>
      <c r="G782" s="79">
        <v>80</v>
      </c>
      <c r="H782" s="80">
        <f t="shared" si="25"/>
        <v>80.010000000000005</v>
      </c>
      <c r="I782" s="81" t="s">
        <v>342</v>
      </c>
      <c r="J782" s="81" t="s">
        <v>342</v>
      </c>
      <c r="K782" s="81" t="s">
        <v>342</v>
      </c>
      <c r="L782" s="81" t="s">
        <v>342</v>
      </c>
      <c r="M782" s="81" t="s">
        <v>342</v>
      </c>
      <c r="N782" s="81" t="s">
        <v>342</v>
      </c>
    </row>
    <row r="783" spans="1:14" x14ac:dyDescent="0.2">
      <c r="A783" s="78" t="s">
        <v>304</v>
      </c>
      <c r="B783" s="78" t="s">
        <v>312</v>
      </c>
      <c r="C783" s="79">
        <f t="shared" si="24"/>
        <v>14.49</v>
      </c>
      <c r="D783" s="79">
        <v>14.5</v>
      </c>
      <c r="E783" s="79">
        <v>21.75</v>
      </c>
      <c r="F783" s="79">
        <v>29</v>
      </c>
      <c r="G783" s="79">
        <v>50</v>
      </c>
      <c r="H783" s="80">
        <f t="shared" si="25"/>
        <v>50.01</v>
      </c>
      <c r="I783" s="81" t="s">
        <v>373</v>
      </c>
      <c r="J783" s="81" t="s">
        <v>373</v>
      </c>
      <c r="K783" s="81" t="s">
        <v>373</v>
      </c>
      <c r="L783" s="81" t="s">
        <v>373</v>
      </c>
      <c r="M783" s="81" t="s">
        <v>374</v>
      </c>
      <c r="N783" s="81" t="s">
        <v>374</v>
      </c>
    </row>
    <row r="784" spans="1:14" x14ac:dyDescent="0.2">
      <c r="A784" s="78" t="s">
        <v>315</v>
      </c>
      <c r="B784" s="78" t="s">
        <v>15</v>
      </c>
      <c r="C784" s="79">
        <f t="shared" si="24"/>
        <v>14.49</v>
      </c>
      <c r="D784" s="79">
        <v>14.5</v>
      </c>
      <c r="E784" s="79">
        <v>21.75</v>
      </c>
      <c r="F784" s="79">
        <v>29</v>
      </c>
      <c r="G784" s="79">
        <v>50</v>
      </c>
      <c r="H784" s="80">
        <f t="shared" si="25"/>
        <v>50.01</v>
      </c>
      <c r="I784" s="81" t="s">
        <v>340</v>
      </c>
      <c r="J784" s="81" t="s">
        <v>340</v>
      </c>
      <c r="K784" s="81" t="s">
        <v>340</v>
      </c>
      <c r="L784" s="81" t="s">
        <v>341</v>
      </c>
      <c r="M784" s="81" t="s">
        <v>339</v>
      </c>
      <c r="N784" s="81" t="s">
        <v>339</v>
      </c>
    </row>
    <row r="785" spans="1:14" x14ac:dyDescent="0.2">
      <c r="A785" s="78" t="s">
        <v>316</v>
      </c>
      <c r="B785" s="78" t="s">
        <v>15</v>
      </c>
      <c r="C785" s="79">
        <f t="shared" si="24"/>
        <v>14.49</v>
      </c>
      <c r="D785" s="79">
        <v>14.5</v>
      </c>
      <c r="E785" s="79">
        <v>21.75</v>
      </c>
      <c r="F785" s="79">
        <v>29</v>
      </c>
      <c r="G785" s="79">
        <v>50</v>
      </c>
      <c r="H785" s="80">
        <f t="shared" si="25"/>
        <v>50.01</v>
      </c>
      <c r="I785" s="81" t="s">
        <v>340</v>
      </c>
      <c r="J785" s="81" t="s">
        <v>340</v>
      </c>
      <c r="K785" s="81" t="s">
        <v>340</v>
      </c>
      <c r="L785" s="81" t="s">
        <v>341</v>
      </c>
      <c r="M785" s="81" t="s">
        <v>339</v>
      </c>
      <c r="N785" s="81" t="s">
        <v>339</v>
      </c>
    </row>
    <row r="786" spans="1:14" x14ac:dyDescent="0.2">
      <c r="A786" s="78" t="s">
        <v>317</v>
      </c>
      <c r="B786" s="78" t="s">
        <v>15</v>
      </c>
      <c r="C786" s="79">
        <f t="shared" si="24"/>
        <v>14.49</v>
      </c>
      <c r="D786" s="79">
        <v>14.5</v>
      </c>
      <c r="E786" s="79">
        <v>21.75</v>
      </c>
      <c r="F786" s="79">
        <v>29</v>
      </c>
      <c r="G786" s="79">
        <v>50</v>
      </c>
      <c r="H786" s="80">
        <f t="shared" si="25"/>
        <v>50.01</v>
      </c>
      <c r="I786" s="81" t="s">
        <v>340</v>
      </c>
      <c r="J786" s="81" t="s">
        <v>340</v>
      </c>
      <c r="K786" s="81" t="s">
        <v>340</v>
      </c>
      <c r="L786" s="81" t="s">
        <v>341</v>
      </c>
      <c r="M786" s="81" t="s">
        <v>339</v>
      </c>
      <c r="N786" s="81" t="s">
        <v>339</v>
      </c>
    </row>
    <row r="787" spans="1:14" x14ac:dyDescent="0.2">
      <c r="A787" s="78" t="s">
        <v>319</v>
      </c>
      <c r="B787" s="78" t="s">
        <v>15</v>
      </c>
      <c r="C787" s="79">
        <f t="shared" si="24"/>
        <v>14.49</v>
      </c>
      <c r="D787" s="79">
        <v>14.5</v>
      </c>
      <c r="E787" s="79">
        <v>21.75</v>
      </c>
      <c r="F787" s="79">
        <v>29</v>
      </c>
      <c r="G787" s="79">
        <v>50</v>
      </c>
      <c r="H787" s="80">
        <f t="shared" si="25"/>
        <v>50.01</v>
      </c>
      <c r="I787" s="81" t="s">
        <v>342</v>
      </c>
      <c r="J787" s="81" t="s">
        <v>342</v>
      </c>
      <c r="K787" s="81" t="s">
        <v>342</v>
      </c>
      <c r="L787" s="81" t="s">
        <v>342</v>
      </c>
      <c r="M787" s="81" t="s">
        <v>342</v>
      </c>
      <c r="N787" s="81" t="s">
        <v>342</v>
      </c>
    </row>
    <row r="788" spans="1:14" x14ac:dyDescent="0.2">
      <c r="A788" s="78" t="s">
        <v>320</v>
      </c>
      <c r="B788" s="78" t="s">
        <v>312</v>
      </c>
      <c r="C788" s="79">
        <f t="shared" si="24"/>
        <v>14.49</v>
      </c>
      <c r="D788" s="79">
        <v>14.5</v>
      </c>
      <c r="E788" s="79">
        <v>21.75</v>
      </c>
      <c r="F788" s="79">
        <v>29</v>
      </c>
      <c r="G788" s="79">
        <v>150</v>
      </c>
      <c r="H788" s="80">
        <f t="shared" si="25"/>
        <v>150.01</v>
      </c>
      <c r="I788" s="81" t="s">
        <v>373</v>
      </c>
      <c r="J788" s="81" t="s">
        <v>373</v>
      </c>
      <c r="K788" s="81" t="s">
        <v>373</v>
      </c>
      <c r="L788" s="81" t="s">
        <v>373</v>
      </c>
      <c r="M788" s="81" t="s">
        <v>374</v>
      </c>
      <c r="N788" s="81" t="s">
        <v>374</v>
      </c>
    </row>
    <row r="789" spans="1:14" x14ac:dyDescent="0.2">
      <c r="A789" s="78" t="s">
        <v>304</v>
      </c>
      <c r="B789" s="78" t="s">
        <v>312</v>
      </c>
      <c r="C789" s="79">
        <f t="shared" si="24"/>
        <v>14.49</v>
      </c>
      <c r="D789" s="79">
        <v>14.5</v>
      </c>
      <c r="E789" s="79">
        <v>21.75</v>
      </c>
      <c r="F789" s="79">
        <v>29</v>
      </c>
      <c r="G789" s="79">
        <v>50</v>
      </c>
      <c r="H789" s="80">
        <f t="shared" si="25"/>
        <v>50.01</v>
      </c>
      <c r="I789" s="81" t="s">
        <v>373</v>
      </c>
      <c r="J789" s="81" t="s">
        <v>373</v>
      </c>
      <c r="K789" s="81" t="s">
        <v>373</v>
      </c>
      <c r="L789" s="81" t="s">
        <v>373</v>
      </c>
      <c r="M789" s="81" t="s">
        <v>374</v>
      </c>
      <c r="N789" s="81" t="s">
        <v>374</v>
      </c>
    </row>
    <row r="790" spans="1:14" x14ac:dyDescent="0.2">
      <c r="A790" s="78" t="s">
        <v>243</v>
      </c>
      <c r="B790" s="78" t="s">
        <v>15</v>
      </c>
      <c r="C790" s="79">
        <f t="shared" si="24"/>
        <v>14.99</v>
      </c>
      <c r="D790" s="79">
        <v>15</v>
      </c>
      <c r="E790" s="79">
        <v>22.5</v>
      </c>
      <c r="F790" s="79">
        <v>30</v>
      </c>
      <c r="G790" s="79">
        <v>80</v>
      </c>
      <c r="H790" s="80">
        <f t="shared" si="25"/>
        <v>80.010000000000005</v>
      </c>
      <c r="I790" s="81" t="s">
        <v>340</v>
      </c>
      <c r="J790" s="81" t="s">
        <v>340</v>
      </c>
      <c r="K790" s="81" t="s">
        <v>340</v>
      </c>
      <c r="L790" s="81" t="s">
        <v>341</v>
      </c>
      <c r="M790" s="81" t="s">
        <v>339</v>
      </c>
      <c r="N790" s="81" t="s">
        <v>339</v>
      </c>
    </row>
    <row r="791" spans="1:14" x14ac:dyDescent="0.2">
      <c r="A791" s="78" t="s">
        <v>247</v>
      </c>
      <c r="B791" s="78" t="s">
        <v>15</v>
      </c>
      <c r="C791" s="79">
        <f t="shared" si="24"/>
        <v>14.99</v>
      </c>
      <c r="D791" s="79">
        <v>15</v>
      </c>
      <c r="E791" s="79">
        <v>22.5</v>
      </c>
      <c r="F791" s="79">
        <v>30</v>
      </c>
      <c r="G791" s="79">
        <v>80</v>
      </c>
      <c r="H791" s="80">
        <f t="shared" si="25"/>
        <v>80.010000000000005</v>
      </c>
      <c r="I791" s="81" t="s">
        <v>342</v>
      </c>
      <c r="J791" s="81" t="s">
        <v>342</v>
      </c>
      <c r="K791" s="81" t="s">
        <v>342</v>
      </c>
      <c r="L791" s="81" t="s">
        <v>342</v>
      </c>
      <c r="M791" s="81" t="s">
        <v>342</v>
      </c>
      <c r="N791" s="81" t="s">
        <v>342</v>
      </c>
    </row>
    <row r="792" spans="1:14" x14ac:dyDescent="0.2">
      <c r="A792" s="78" t="s">
        <v>245</v>
      </c>
      <c r="B792" s="78" t="s">
        <v>312</v>
      </c>
      <c r="C792" s="79">
        <f t="shared" si="24"/>
        <v>14.99</v>
      </c>
      <c r="D792" s="79">
        <v>15</v>
      </c>
      <c r="E792" s="79">
        <v>22.5</v>
      </c>
      <c r="F792" s="79">
        <v>30</v>
      </c>
      <c r="G792" s="79">
        <v>150</v>
      </c>
      <c r="H792" s="80">
        <f t="shared" si="25"/>
        <v>150.01</v>
      </c>
      <c r="I792" s="81" t="s">
        <v>373</v>
      </c>
      <c r="J792" s="81" t="s">
        <v>373</v>
      </c>
      <c r="K792" s="81" t="s">
        <v>373</v>
      </c>
      <c r="L792" s="81" t="s">
        <v>373</v>
      </c>
      <c r="M792" s="81" t="s">
        <v>374</v>
      </c>
      <c r="N792" s="81" t="s">
        <v>374</v>
      </c>
    </row>
    <row r="793" spans="1:14" x14ac:dyDescent="0.2">
      <c r="A793" s="78" t="s">
        <v>254</v>
      </c>
      <c r="B793" s="78" t="s">
        <v>15</v>
      </c>
      <c r="C793" s="79">
        <f t="shared" si="24"/>
        <v>14.99</v>
      </c>
      <c r="D793" s="79">
        <v>15</v>
      </c>
      <c r="E793" s="79">
        <v>22.5</v>
      </c>
      <c r="F793" s="79">
        <v>30</v>
      </c>
      <c r="G793" s="79">
        <v>80</v>
      </c>
      <c r="H793" s="80">
        <f t="shared" si="25"/>
        <v>80.010000000000005</v>
      </c>
      <c r="I793" s="81" t="s">
        <v>340</v>
      </c>
      <c r="J793" s="81" t="s">
        <v>340</v>
      </c>
      <c r="K793" s="81" t="s">
        <v>340</v>
      </c>
      <c r="L793" s="81" t="s">
        <v>341</v>
      </c>
      <c r="M793" s="81" t="s">
        <v>339</v>
      </c>
      <c r="N793" s="81" t="s">
        <v>339</v>
      </c>
    </row>
    <row r="794" spans="1:14" x14ac:dyDescent="0.2">
      <c r="A794" s="78" t="s">
        <v>255</v>
      </c>
      <c r="B794" s="78" t="s">
        <v>312</v>
      </c>
      <c r="C794" s="79">
        <f t="shared" si="24"/>
        <v>14.99</v>
      </c>
      <c r="D794" s="79">
        <v>15</v>
      </c>
      <c r="E794" s="79">
        <v>22.5</v>
      </c>
      <c r="F794" s="79">
        <v>30</v>
      </c>
      <c r="G794" s="79">
        <v>150</v>
      </c>
      <c r="H794" s="80">
        <f t="shared" si="25"/>
        <v>150.01</v>
      </c>
      <c r="I794" s="81" t="s">
        <v>373</v>
      </c>
      <c r="J794" s="81" t="s">
        <v>373</v>
      </c>
      <c r="K794" s="81" t="s">
        <v>373</v>
      </c>
      <c r="L794" s="81" t="s">
        <v>373</v>
      </c>
      <c r="M794" s="81" t="s">
        <v>374</v>
      </c>
      <c r="N794" s="81" t="s">
        <v>374</v>
      </c>
    </row>
    <row r="795" spans="1:14" x14ac:dyDescent="0.2">
      <c r="A795" s="78" t="s">
        <v>262</v>
      </c>
      <c r="B795" s="78" t="s">
        <v>15</v>
      </c>
      <c r="C795" s="79">
        <f t="shared" si="24"/>
        <v>14.99</v>
      </c>
      <c r="D795" s="79">
        <v>15</v>
      </c>
      <c r="E795" s="79">
        <v>22.5</v>
      </c>
      <c r="F795" s="79">
        <v>30</v>
      </c>
      <c r="G795" s="79">
        <v>80</v>
      </c>
      <c r="H795" s="80">
        <f t="shared" si="25"/>
        <v>80.010000000000005</v>
      </c>
      <c r="I795" s="81" t="s">
        <v>340</v>
      </c>
      <c r="J795" s="81" t="s">
        <v>340</v>
      </c>
      <c r="K795" s="81" t="s">
        <v>340</v>
      </c>
      <c r="L795" s="81" t="s">
        <v>341</v>
      </c>
      <c r="M795" s="81" t="s">
        <v>339</v>
      </c>
      <c r="N795" s="81" t="s">
        <v>339</v>
      </c>
    </row>
    <row r="796" spans="1:14" x14ac:dyDescent="0.2">
      <c r="A796" s="78" t="s">
        <v>264</v>
      </c>
      <c r="B796" s="78" t="s">
        <v>15</v>
      </c>
      <c r="C796" s="79">
        <f t="shared" si="24"/>
        <v>14.99</v>
      </c>
      <c r="D796" s="79">
        <v>15</v>
      </c>
      <c r="E796" s="79">
        <v>22.5</v>
      </c>
      <c r="F796" s="79">
        <v>30</v>
      </c>
      <c r="G796" s="79">
        <v>80</v>
      </c>
      <c r="H796" s="80">
        <f t="shared" si="25"/>
        <v>80.010000000000005</v>
      </c>
      <c r="I796" s="81" t="s">
        <v>342</v>
      </c>
      <c r="J796" s="81" t="s">
        <v>342</v>
      </c>
      <c r="K796" s="81" t="s">
        <v>342</v>
      </c>
      <c r="L796" s="81" t="s">
        <v>342</v>
      </c>
      <c r="M796" s="81" t="s">
        <v>342</v>
      </c>
      <c r="N796" s="81" t="s">
        <v>342</v>
      </c>
    </row>
    <row r="797" spans="1:14" x14ac:dyDescent="0.2">
      <c r="A797" s="78" t="s">
        <v>270</v>
      </c>
      <c r="B797" s="78" t="s">
        <v>15</v>
      </c>
      <c r="C797" s="79">
        <f t="shared" si="24"/>
        <v>14.99</v>
      </c>
      <c r="D797" s="79">
        <v>15</v>
      </c>
      <c r="E797" s="79">
        <v>22.5</v>
      </c>
      <c r="F797" s="79">
        <v>30</v>
      </c>
      <c r="G797" s="79">
        <v>80</v>
      </c>
      <c r="H797" s="80">
        <f t="shared" si="25"/>
        <v>80.010000000000005</v>
      </c>
      <c r="I797" s="81" t="s">
        <v>340</v>
      </c>
      <c r="J797" s="81" t="s">
        <v>340</v>
      </c>
      <c r="K797" s="81" t="s">
        <v>340</v>
      </c>
      <c r="L797" s="81" t="s">
        <v>341</v>
      </c>
      <c r="M797" s="81" t="s">
        <v>339</v>
      </c>
      <c r="N797" s="81" t="s">
        <v>339</v>
      </c>
    </row>
    <row r="798" spans="1:14" x14ac:dyDescent="0.2">
      <c r="A798" s="78" t="s">
        <v>272</v>
      </c>
      <c r="B798" s="78" t="s">
        <v>15</v>
      </c>
      <c r="C798" s="79">
        <f t="shared" si="24"/>
        <v>14.99</v>
      </c>
      <c r="D798" s="79">
        <v>15</v>
      </c>
      <c r="E798" s="79">
        <v>22.5</v>
      </c>
      <c r="F798" s="79">
        <v>30</v>
      </c>
      <c r="G798" s="79">
        <v>80</v>
      </c>
      <c r="H798" s="80">
        <f t="shared" si="25"/>
        <v>80.010000000000005</v>
      </c>
      <c r="I798" s="81" t="s">
        <v>342</v>
      </c>
      <c r="J798" s="81" t="s">
        <v>342</v>
      </c>
      <c r="K798" s="81" t="s">
        <v>342</v>
      </c>
      <c r="L798" s="81" t="s">
        <v>342</v>
      </c>
      <c r="M798" s="81" t="s">
        <v>342</v>
      </c>
      <c r="N798" s="81" t="s">
        <v>342</v>
      </c>
    </row>
    <row r="799" spans="1:14" x14ac:dyDescent="0.2">
      <c r="A799" s="78" t="s">
        <v>272</v>
      </c>
      <c r="B799" s="78" t="s">
        <v>312</v>
      </c>
      <c r="C799" s="79">
        <f t="shared" si="24"/>
        <v>14.99</v>
      </c>
      <c r="D799" s="79">
        <v>15</v>
      </c>
      <c r="E799" s="79">
        <v>22.5</v>
      </c>
      <c r="F799" s="79">
        <v>30</v>
      </c>
      <c r="G799" s="79">
        <v>150</v>
      </c>
      <c r="H799" s="80">
        <f t="shared" si="25"/>
        <v>150.01</v>
      </c>
      <c r="I799" s="81" t="s">
        <v>373</v>
      </c>
      <c r="J799" s="81" t="s">
        <v>373</v>
      </c>
      <c r="K799" s="81" t="s">
        <v>373</v>
      </c>
      <c r="L799" s="81" t="s">
        <v>373</v>
      </c>
      <c r="M799" s="81" t="s">
        <v>374</v>
      </c>
      <c r="N799" s="81" t="s">
        <v>374</v>
      </c>
    </row>
    <row r="800" spans="1:14" x14ac:dyDescent="0.2">
      <c r="A800" s="78" t="s">
        <v>278</v>
      </c>
      <c r="B800" s="78" t="s">
        <v>15</v>
      </c>
      <c r="C800" s="79">
        <f t="shared" si="24"/>
        <v>14.99</v>
      </c>
      <c r="D800" s="79">
        <v>15</v>
      </c>
      <c r="E800" s="79">
        <v>22.5</v>
      </c>
      <c r="F800" s="79">
        <v>30</v>
      </c>
      <c r="G800" s="79">
        <v>80</v>
      </c>
      <c r="H800" s="80">
        <f t="shared" si="25"/>
        <v>80.010000000000005</v>
      </c>
      <c r="I800" s="81" t="s">
        <v>340</v>
      </c>
      <c r="J800" s="81" t="s">
        <v>340</v>
      </c>
      <c r="K800" s="81" t="s">
        <v>340</v>
      </c>
      <c r="L800" s="81" t="s">
        <v>341</v>
      </c>
      <c r="M800" s="81" t="s">
        <v>339</v>
      </c>
      <c r="N800" s="81" t="s">
        <v>339</v>
      </c>
    </row>
    <row r="801" spans="1:14" x14ac:dyDescent="0.2">
      <c r="A801" s="78" t="s">
        <v>280</v>
      </c>
      <c r="B801" s="78" t="s">
        <v>15</v>
      </c>
      <c r="C801" s="79">
        <f t="shared" si="24"/>
        <v>14.99</v>
      </c>
      <c r="D801" s="79">
        <v>15</v>
      </c>
      <c r="E801" s="79">
        <v>22.5</v>
      </c>
      <c r="F801" s="79">
        <v>30</v>
      </c>
      <c r="G801" s="79">
        <v>80</v>
      </c>
      <c r="H801" s="80">
        <f t="shared" si="25"/>
        <v>80.010000000000005</v>
      </c>
      <c r="I801" s="81" t="s">
        <v>342</v>
      </c>
      <c r="J801" s="81" t="s">
        <v>342</v>
      </c>
      <c r="K801" s="81" t="s">
        <v>342</v>
      </c>
      <c r="L801" s="81" t="s">
        <v>342</v>
      </c>
      <c r="M801" s="81" t="s">
        <v>342</v>
      </c>
      <c r="N801" s="81" t="s">
        <v>342</v>
      </c>
    </row>
    <row r="802" spans="1:14" x14ac:dyDescent="0.2">
      <c r="A802" s="78" t="s">
        <v>279</v>
      </c>
      <c r="B802" s="78" t="s">
        <v>312</v>
      </c>
      <c r="C802" s="79">
        <f t="shared" si="24"/>
        <v>14.99</v>
      </c>
      <c r="D802" s="79">
        <v>15</v>
      </c>
      <c r="E802" s="79">
        <v>22.5</v>
      </c>
      <c r="F802" s="79">
        <v>30</v>
      </c>
      <c r="G802" s="79">
        <v>150</v>
      </c>
      <c r="H802" s="80">
        <f t="shared" si="25"/>
        <v>150.01</v>
      </c>
      <c r="I802" s="81" t="s">
        <v>373</v>
      </c>
      <c r="J802" s="81" t="s">
        <v>373</v>
      </c>
      <c r="K802" s="81" t="s">
        <v>373</v>
      </c>
      <c r="L802" s="81" t="s">
        <v>373</v>
      </c>
      <c r="M802" s="81" t="s">
        <v>374</v>
      </c>
      <c r="N802" s="81" t="s">
        <v>374</v>
      </c>
    </row>
    <row r="803" spans="1:14" x14ac:dyDescent="0.2">
      <c r="A803" s="78" t="s">
        <v>286</v>
      </c>
      <c r="B803" s="78" t="s">
        <v>15</v>
      </c>
      <c r="C803" s="79">
        <f t="shared" si="24"/>
        <v>14.99</v>
      </c>
      <c r="D803" s="79">
        <v>15</v>
      </c>
      <c r="E803" s="79">
        <v>22.5</v>
      </c>
      <c r="F803" s="79">
        <v>30</v>
      </c>
      <c r="G803" s="79">
        <v>80</v>
      </c>
      <c r="H803" s="80">
        <f t="shared" si="25"/>
        <v>80.010000000000005</v>
      </c>
      <c r="I803" s="81" t="s">
        <v>340</v>
      </c>
      <c r="J803" s="81" t="s">
        <v>340</v>
      </c>
      <c r="K803" s="81" t="s">
        <v>340</v>
      </c>
      <c r="L803" s="81" t="s">
        <v>341</v>
      </c>
      <c r="M803" s="81" t="s">
        <v>339</v>
      </c>
      <c r="N803" s="81" t="s">
        <v>339</v>
      </c>
    </row>
    <row r="804" spans="1:14" x14ac:dyDescent="0.2">
      <c r="A804" s="78" t="s">
        <v>288</v>
      </c>
      <c r="B804" s="78" t="s">
        <v>15</v>
      </c>
      <c r="C804" s="79">
        <f t="shared" si="24"/>
        <v>14.99</v>
      </c>
      <c r="D804" s="79">
        <v>15</v>
      </c>
      <c r="E804" s="79">
        <v>22.5</v>
      </c>
      <c r="F804" s="79">
        <v>30</v>
      </c>
      <c r="G804" s="79">
        <v>80</v>
      </c>
      <c r="H804" s="80">
        <f t="shared" si="25"/>
        <v>80.010000000000005</v>
      </c>
      <c r="I804" s="81" t="s">
        <v>342</v>
      </c>
      <c r="J804" s="81" t="s">
        <v>342</v>
      </c>
      <c r="K804" s="81" t="s">
        <v>342</v>
      </c>
      <c r="L804" s="81" t="s">
        <v>342</v>
      </c>
      <c r="M804" s="81" t="s">
        <v>342</v>
      </c>
      <c r="N804" s="81" t="s">
        <v>342</v>
      </c>
    </row>
    <row r="805" spans="1:14" x14ac:dyDescent="0.2">
      <c r="A805" s="78" t="s">
        <v>287</v>
      </c>
      <c r="B805" s="78" t="s">
        <v>312</v>
      </c>
      <c r="C805" s="79">
        <f t="shared" si="24"/>
        <v>14.99</v>
      </c>
      <c r="D805" s="79">
        <v>15</v>
      </c>
      <c r="E805" s="79">
        <v>22.5</v>
      </c>
      <c r="F805" s="79">
        <v>30</v>
      </c>
      <c r="G805" s="79">
        <v>150</v>
      </c>
      <c r="H805" s="80">
        <f t="shared" si="25"/>
        <v>150.01</v>
      </c>
      <c r="I805" s="81" t="s">
        <v>373</v>
      </c>
      <c r="J805" s="81" t="s">
        <v>373</v>
      </c>
      <c r="K805" s="81" t="s">
        <v>373</v>
      </c>
      <c r="L805" s="81" t="s">
        <v>373</v>
      </c>
      <c r="M805" s="81" t="s">
        <v>374</v>
      </c>
      <c r="N805" s="81" t="s">
        <v>374</v>
      </c>
    </row>
    <row r="806" spans="1:14" x14ac:dyDescent="0.2">
      <c r="A806" s="78" t="s">
        <v>294</v>
      </c>
      <c r="B806" s="78" t="s">
        <v>15</v>
      </c>
      <c r="C806" s="79">
        <f t="shared" si="24"/>
        <v>14.99</v>
      </c>
      <c r="D806" s="79">
        <v>15</v>
      </c>
      <c r="E806" s="79">
        <v>22.5</v>
      </c>
      <c r="F806" s="79">
        <v>30</v>
      </c>
      <c r="G806" s="79">
        <v>80</v>
      </c>
      <c r="H806" s="80">
        <f t="shared" si="25"/>
        <v>80.010000000000005</v>
      </c>
      <c r="I806" s="81" t="s">
        <v>340</v>
      </c>
      <c r="J806" s="81" t="s">
        <v>340</v>
      </c>
      <c r="K806" s="81" t="s">
        <v>340</v>
      </c>
      <c r="L806" s="81" t="s">
        <v>341</v>
      </c>
      <c r="M806" s="81" t="s">
        <v>339</v>
      </c>
      <c r="N806" s="81" t="s">
        <v>339</v>
      </c>
    </row>
    <row r="807" spans="1:14" x14ac:dyDescent="0.2">
      <c r="A807" s="78" t="s">
        <v>296</v>
      </c>
      <c r="B807" s="78" t="s">
        <v>15</v>
      </c>
      <c r="C807" s="79">
        <f t="shared" si="24"/>
        <v>14.99</v>
      </c>
      <c r="D807" s="79">
        <v>15</v>
      </c>
      <c r="E807" s="79">
        <v>22.5</v>
      </c>
      <c r="F807" s="79">
        <v>30</v>
      </c>
      <c r="G807" s="79">
        <v>80</v>
      </c>
      <c r="H807" s="80">
        <f t="shared" si="25"/>
        <v>80.010000000000005</v>
      </c>
      <c r="I807" s="81" t="s">
        <v>342</v>
      </c>
      <c r="J807" s="81" t="s">
        <v>342</v>
      </c>
      <c r="K807" s="81" t="s">
        <v>342</v>
      </c>
      <c r="L807" s="81" t="s">
        <v>342</v>
      </c>
      <c r="M807" s="81" t="s">
        <v>342</v>
      </c>
      <c r="N807" s="81" t="s">
        <v>342</v>
      </c>
    </row>
    <row r="808" spans="1:14" x14ac:dyDescent="0.2">
      <c r="A808" s="78" t="s">
        <v>297</v>
      </c>
      <c r="B808" s="78" t="s">
        <v>15</v>
      </c>
      <c r="C808" s="79">
        <f t="shared" si="24"/>
        <v>14.99</v>
      </c>
      <c r="D808" s="79">
        <v>15</v>
      </c>
      <c r="E808" s="79">
        <v>22.5</v>
      </c>
      <c r="F808" s="79">
        <v>35</v>
      </c>
      <c r="G808" s="79">
        <v>50</v>
      </c>
      <c r="H808" s="80">
        <f t="shared" si="25"/>
        <v>50.01</v>
      </c>
      <c r="I808" s="81" t="s">
        <v>337</v>
      </c>
      <c r="J808" s="81" t="s">
        <v>337</v>
      </c>
      <c r="K808" s="81" t="s">
        <v>337</v>
      </c>
      <c r="L808" s="81" t="s">
        <v>338</v>
      </c>
      <c r="M808" s="81" t="s">
        <v>339</v>
      </c>
      <c r="N808" s="81" t="s">
        <v>339</v>
      </c>
    </row>
    <row r="809" spans="1:14" x14ac:dyDescent="0.2">
      <c r="A809" s="78" t="s">
        <v>298</v>
      </c>
      <c r="B809" s="78" t="s">
        <v>15</v>
      </c>
      <c r="C809" s="79">
        <f t="shared" si="24"/>
        <v>14.99</v>
      </c>
      <c r="D809" s="79">
        <v>15</v>
      </c>
      <c r="E809" s="79">
        <v>22.5</v>
      </c>
      <c r="F809" s="79">
        <v>35</v>
      </c>
      <c r="G809" s="79">
        <v>50</v>
      </c>
      <c r="H809" s="80">
        <f t="shared" si="25"/>
        <v>50.01</v>
      </c>
      <c r="I809" s="81" t="s">
        <v>340</v>
      </c>
      <c r="J809" s="81" t="s">
        <v>340</v>
      </c>
      <c r="K809" s="81" t="s">
        <v>340</v>
      </c>
      <c r="L809" s="81" t="s">
        <v>341</v>
      </c>
      <c r="M809" s="81" t="s">
        <v>339</v>
      </c>
      <c r="N809" s="81" t="s">
        <v>339</v>
      </c>
    </row>
    <row r="810" spans="1:14" x14ac:dyDescent="0.2">
      <c r="A810" s="78" t="s">
        <v>299</v>
      </c>
      <c r="B810" s="78" t="s">
        <v>15</v>
      </c>
      <c r="C810" s="79">
        <f t="shared" si="24"/>
        <v>14.99</v>
      </c>
      <c r="D810" s="79">
        <v>15</v>
      </c>
      <c r="E810" s="79">
        <v>22.5</v>
      </c>
      <c r="F810" s="79">
        <v>0.49</v>
      </c>
      <c r="G810" s="79">
        <v>50</v>
      </c>
      <c r="H810" s="80">
        <f t="shared" si="25"/>
        <v>50.01</v>
      </c>
      <c r="I810" s="81" t="s">
        <v>340</v>
      </c>
      <c r="J810" s="81" t="s">
        <v>340</v>
      </c>
      <c r="K810" s="81" t="s">
        <v>340</v>
      </c>
      <c r="L810" s="81" t="s">
        <v>341</v>
      </c>
      <c r="M810" s="81" t="s">
        <v>339</v>
      </c>
      <c r="N810" s="81" t="s">
        <v>339</v>
      </c>
    </row>
    <row r="811" spans="1:14" x14ac:dyDescent="0.2">
      <c r="A811" s="78" t="s">
        <v>300</v>
      </c>
      <c r="B811" s="78" t="s">
        <v>15</v>
      </c>
      <c r="C811" s="79">
        <f t="shared" si="24"/>
        <v>14.99</v>
      </c>
      <c r="D811" s="79">
        <v>15</v>
      </c>
      <c r="E811" s="79">
        <v>22.5</v>
      </c>
      <c r="F811" s="79">
        <v>29</v>
      </c>
      <c r="G811" s="79">
        <v>50</v>
      </c>
      <c r="H811" s="80">
        <f t="shared" si="25"/>
        <v>50.01</v>
      </c>
      <c r="I811" s="81" t="s">
        <v>340</v>
      </c>
      <c r="J811" s="81" t="s">
        <v>340</v>
      </c>
      <c r="K811" s="81" t="s">
        <v>340</v>
      </c>
      <c r="L811" s="81" t="s">
        <v>341</v>
      </c>
      <c r="M811" s="81" t="s">
        <v>339</v>
      </c>
      <c r="N811" s="81" t="s">
        <v>339</v>
      </c>
    </row>
    <row r="812" spans="1:14" x14ac:dyDescent="0.2">
      <c r="A812" s="78" t="s">
        <v>301</v>
      </c>
      <c r="B812" s="78" t="s">
        <v>15</v>
      </c>
      <c r="C812" s="79">
        <f t="shared" si="24"/>
        <v>14.99</v>
      </c>
      <c r="D812" s="79">
        <v>15</v>
      </c>
      <c r="E812" s="79">
        <v>22.5</v>
      </c>
      <c r="F812" s="79">
        <v>29</v>
      </c>
      <c r="G812" s="79">
        <v>50</v>
      </c>
      <c r="H812" s="80">
        <f t="shared" si="25"/>
        <v>50.01</v>
      </c>
      <c r="I812" s="81" t="s">
        <v>340</v>
      </c>
      <c r="J812" s="81" t="s">
        <v>340</v>
      </c>
      <c r="K812" s="81" t="s">
        <v>340</v>
      </c>
      <c r="L812" s="81" t="s">
        <v>341</v>
      </c>
      <c r="M812" s="81" t="s">
        <v>339</v>
      </c>
      <c r="N812" s="81" t="s">
        <v>339</v>
      </c>
    </row>
    <row r="813" spans="1:14" x14ac:dyDescent="0.2">
      <c r="A813" s="78" t="s">
        <v>302</v>
      </c>
      <c r="B813" s="78" t="s">
        <v>15</v>
      </c>
      <c r="C813" s="79">
        <f t="shared" si="24"/>
        <v>14.99</v>
      </c>
      <c r="D813" s="79">
        <v>15</v>
      </c>
      <c r="E813" s="79">
        <v>22.5</v>
      </c>
      <c r="F813" s="79">
        <v>30</v>
      </c>
      <c r="G813" s="79">
        <v>50</v>
      </c>
      <c r="H813" s="80">
        <f t="shared" si="25"/>
        <v>50.01</v>
      </c>
      <c r="I813" s="81" t="s">
        <v>340</v>
      </c>
      <c r="J813" s="81" t="s">
        <v>340</v>
      </c>
      <c r="K813" s="81" t="s">
        <v>340</v>
      </c>
      <c r="L813" s="81" t="s">
        <v>341</v>
      </c>
      <c r="M813" s="81" t="s">
        <v>339</v>
      </c>
      <c r="N813" s="81" t="s">
        <v>339</v>
      </c>
    </row>
    <row r="814" spans="1:14" x14ac:dyDescent="0.2">
      <c r="A814" s="78" t="s">
        <v>303</v>
      </c>
      <c r="B814" s="78" t="s">
        <v>15</v>
      </c>
      <c r="C814" s="79">
        <f t="shared" si="24"/>
        <v>14.99</v>
      </c>
      <c r="D814" s="79">
        <v>15</v>
      </c>
      <c r="E814" s="79">
        <v>22.5</v>
      </c>
      <c r="F814" s="79">
        <v>29</v>
      </c>
      <c r="G814" s="79">
        <v>50</v>
      </c>
      <c r="H814" s="80">
        <f t="shared" si="25"/>
        <v>50.01</v>
      </c>
      <c r="I814" s="81" t="s">
        <v>342</v>
      </c>
      <c r="J814" s="81" t="s">
        <v>342</v>
      </c>
      <c r="K814" s="81" t="s">
        <v>342</v>
      </c>
      <c r="L814" s="81" t="s">
        <v>342</v>
      </c>
      <c r="M814" s="81" t="s">
        <v>342</v>
      </c>
      <c r="N814" s="81" t="s">
        <v>342</v>
      </c>
    </row>
    <row r="815" spans="1:14" x14ac:dyDescent="0.2">
      <c r="A815" s="78" t="s">
        <v>304</v>
      </c>
      <c r="B815" s="78" t="s">
        <v>15</v>
      </c>
      <c r="C815" s="79">
        <f t="shared" si="24"/>
        <v>14.99</v>
      </c>
      <c r="D815" s="79">
        <v>15</v>
      </c>
      <c r="E815" s="79">
        <v>22.5</v>
      </c>
      <c r="F815" s="79">
        <v>30</v>
      </c>
      <c r="G815" s="79">
        <v>50</v>
      </c>
      <c r="H815" s="80">
        <f t="shared" si="25"/>
        <v>50.01</v>
      </c>
      <c r="I815" s="81" t="s">
        <v>342</v>
      </c>
      <c r="J815" s="81" t="s">
        <v>342</v>
      </c>
      <c r="K815" s="81" t="s">
        <v>342</v>
      </c>
      <c r="L815" s="81" t="s">
        <v>342</v>
      </c>
      <c r="M815" s="81" t="s">
        <v>342</v>
      </c>
      <c r="N815" s="81" t="s">
        <v>342</v>
      </c>
    </row>
    <row r="816" spans="1:14" x14ac:dyDescent="0.2">
      <c r="A816" s="78" t="s">
        <v>303</v>
      </c>
      <c r="B816" s="78" t="s">
        <v>312</v>
      </c>
      <c r="C816" s="79">
        <f t="shared" si="24"/>
        <v>14.99</v>
      </c>
      <c r="D816" s="79">
        <v>15</v>
      </c>
      <c r="E816" s="79">
        <v>22.5</v>
      </c>
      <c r="F816" s="79">
        <v>30</v>
      </c>
      <c r="G816" s="79">
        <v>50</v>
      </c>
      <c r="H816" s="80">
        <f t="shared" si="25"/>
        <v>50.01</v>
      </c>
      <c r="I816" s="81" t="s">
        <v>373</v>
      </c>
      <c r="J816" s="81" t="s">
        <v>373</v>
      </c>
      <c r="K816" s="81" t="s">
        <v>373</v>
      </c>
      <c r="L816" s="81" t="s">
        <v>373</v>
      </c>
      <c r="M816" s="81" t="s">
        <v>374</v>
      </c>
      <c r="N816" s="81" t="s">
        <v>374</v>
      </c>
    </row>
    <row r="817" spans="1:14" x14ac:dyDescent="0.2">
      <c r="A817" s="78" t="s">
        <v>318</v>
      </c>
      <c r="B817" s="78" t="s">
        <v>15</v>
      </c>
      <c r="C817" s="79">
        <f t="shared" si="24"/>
        <v>14.99</v>
      </c>
      <c r="D817" s="79">
        <v>15</v>
      </c>
      <c r="E817" s="79">
        <v>22.5</v>
      </c>
      <c r="F817" s="79">
        <v>30</v>
      </c>
      <c r="G817" s="79">
        <v>51</v>
      </c>
      <c r="H817" s="80">
        <f t="shared" si="25"/>
        <v>51.01</v>
      </c>
      <c r="I817" s="81" t="s">
        <v>340</v>
      </c>
      <c r="J817" s="81" t="s">
        <v>340</v>
      </c>
      <c r="K817" s="81" t="s">
        <v>340</v>
      </c>
      <c r="L817" s="81" t="s">
        <v>341</v>
      </c>
      <c r="M817" s="81" t="s">
        <v>339</v>
      </c>
      <c r="N817" s="81" t="s">
        <v>339</v>
      </c>
    </row>
    <row r="818" spans="1:14" x14ac:dyDescent="0.2">
      <c r="A818" s="78" t="s">
        <v>320</v>
      </c>
      <c r="B818" s="78" t="s">
        <v>15</v>
      </c>
      <c r="C818" s="79">
        <f t="shared" si="24"/>
        <v>14.99</v>
      </c>
      <c r="D818" s="79">
        <v>15</v>
      </c>
      <c r="E818" s="79">
        <v>22.5</v>
      </c>
      <c r="F818" s="79">
        <v>30</v>
      </c>
      <c r="G818" s="79">
        <v>50</v>
      </c>
      <c r="H818" s="80">
        <f t="shared" si="25"/>
        <v>50.01</v>
      </c>
      <c r="I818" s="81" t="s">
        <v>342</v>
      </c>
      <c r="J818" s="81" t="s">
        <v>342</v>
      </c>
      <c r="K818" s="81" t="s">
        <v>342</v>
      </c>
      <c r="L818" s="81" t="s">
        <v>342</v>
      </c>
      <c r="M818" s="81" t="s">
        <v>342</v>
      </c>
      <c r="N818" s="81" t="s">
        <v>342</v>
      </c>
    </row>
    <row r="819" spans="1:14" x14ac:dyDescent="0.2">
      <c r="A819" s="78" t="s">
        <v>319</v>
      </c>
      <c r="B819" s="78" t="s">
        <v>312</v>
      </c>
      <c r="C819" s="79">
        <f t="shared" si="24"/>
        <v>14.99</v>
      </c>
      <c r="D819" s="79">
        <v>15</v>
      </c>
      <c r="E819" s="79">
        <v>22.5</v>
      </c>
      <c r="F819" s="79">
        <v>30</v>
      </c>
      <c r="G819" s="79">
        <v>150</v>
      </c>
      <c r="H819" s="80">
        <f t="shared" si="25"/>
        <v>150.01</v>
      </c>
      <c r="I819" s="81" t="s">
        <v>373</v>
      </c>
      <c r="J819" s="81" t="s">
        <v>373</v>
      </c>
      <c r="K819" s="81" t="s">
        <v>373</v>
      </c>
      <c r="L819" s="81" t="s">
        <v>373</v>
      </c>
      <c r="M819" s="81" t="s">
        <v>374</v>
      </c>
      <c r="N819" s="81" t="s">
        <v>374</v>
      </c>
    </row>
    <row r="820" spans="1:14" x14ac:dyDescent="0.2">
      <c r="A820" s="78" t="s">
        <v>297</v>
      </c>
      <c r="B820" s="78" t="s">
        <v>15</v>
      </c>
      <c r="C820" s="79">
        <f t="shared" si="24"/>
        <v>14.99</v>
      </c>
      <c r="D820" s="79">
        <v>15</v>
      </c>
      <c r="E820" s="79">
        <v>22.5</v>
      </c>
      <c r="F820" s="79">
        <v>35</v>
      </c>
      <c r="G820" s="79">
        <v>50</v>
      </c>
      <c r="H820" s="80">
        <f t="shared" si="25"/>
        <v>50.01</v>
      </c>
      <c r="I820" s="81" t="s">
        <v>337</v>
      </c>
      <c r="J820" s="81" t="s">
        <v>337</v>
      </c>
      <c r="K820" s="81" t="s">
        <v>337</v>
      </c>
      <c r="L820" s="81" t="s">
        <v>338</v>
      </c>
      <c r="M820" s="81" t="s">
        <v>339</v>
      </c>
      <c r="N820" s="81" t="s">
        <v>339</v>
      </c>
    </row>
    <row r="821" spans="1:14" x14ac:dyDescent="0.2">
      <c r="A821" s="78" t="s">
        <v>298</v>
      </c>
      <c r="B821" s="78" t="s">
        <v>15</v>
      </c>
      <c r="C821" s="79">
        <f t="shared" si="24"/>
        <v>14.99</v>
      </c>
      <c r="D821" s="79">
        <v>15</v>
      </c>
      <c r="E821" s="79">
        <v>22.5</v>
      </c>
      <c r="F821" s="79">
        <v>35</v>
      </c>
      <c r="G821" s="79">
        <v>50</v>
      </c>
      <c r="H821" s="80">
        <f t="shared" si="25"/>
        <v>50.01</v>
      </c>
      <c r="I821" s="81" t="s">
        <v>340</v>
      </c>
      <c r="J821" s="81" t="s">
        <v>340</v>
      </c>
      <c r="K821" s="81" t="s">
        <v>340</v>
      </c>
      <c r="L821" s="81" t="s">
        <v>341</v>
      </c>
      <c r="M821" s="81" t="s">
        <v>339</v>
      </c>
      <c r="N821" s="81" t="s">
        <v>339</v>
      </c>
    </row>
    <row r="822" spans="1:14" x14ac:dyDescent="0.2">
      <c r="A822" s="78" t="s">
        <v>299</v>
      </c>
      <c r="B822" s="78" t="s">
        <v>15</v>
      </c>
      <c r="C822" s="79">
        <f t="shared" si="24"/>
        <v>14.99</v>
      </c>
      <c r="D822" s="79">
        <v>15</v>
      </c>
      <c r="E822" s="79">
        <v>22.5</v>
      </c>
      <c r="F822" s="79">
        <v>0.49</v>
      </c>
      <c r="G822" s="79">
        <v>50</v>
      </c>
      <c r="H822" s="80">
        <f t="shared" si="25"/>
        <v>50.01</v>
      </c>
      <c r="I822" s="81" t="s">
        <v>340</v>
      </c>
      <c r="J822" s="81" t="s">
        <v>340</v>
      </c>
      <c r="K822" s="81" t="s">
        <v>340</v>
      </c>
      <c r="L822" s="81" t="s">
        <v>341</v>
      </c>
      <c r="M822" s="81" t="s">
        <v>339</v>
      </c>
      <c r="N822" s="81" t="s">
        <v>339</v>
      </c>
    </row>
    <row r="823" spans="1:14" x14ac:dyDescent="0.2">
      <c r="A823" s="78" t="s">
        <v>300</v>
      </c>
      <c r="B823" s="78" t="s">
        <v>15</v>
      </c>
      <c r="C823" s="79">
        <f t="shared" si="24"/>
        <v>14.99</v>
      </c>
      <c r="D823" s="79">
        <v>15</v>
      </c>
      <c r="E823" s="79">
        <v>22.5</v>
      </c>
      <c r="F823" s="79">
        <v>29</v>
      </c>
      <c r="G823" s="79">
        <v>50</v>
      </c>
      <c r="H823" s="80">
        <f t="shared" si="25"/>
        <v>50.01</v>
      </c>
      <c r="I823" s="81" t="s">
        <v>340</v>
      </c>
      <c r="J823" s="81" t="s">
        <v>340</v>
      </c>
      <c r="K823" s="81" t="s">
        <v>340</v>
      </c>
      <c r="L823" s="81" t="s">
        <v>341</v>
      </c>
      <c r="M823" s="81" t="s">
        <v>339</v>
      </c>
      <c r="N823" s="81" t="s">
        <v>339</v>
      </c>
    </row>
    <row r="824" spans="1:14" x14ac:dyDescent="0.2">
      <c r="A824" s="78" t="s">
        <v>301</v>
      </c>
      <c r="B824" s="78" t="s">
        <v>15</v>
      </c>
      <c r="C824" s="79">
        <f t="shared" si="24"/>
        <v>14.99</v>
      </c>
      <c r="D824" s="79">
        <v>15</v>
      </c>
      <c r="E824" s="79">
        <v>22.5</v>
      </c>
      <c r="F824" s="79">
        <v>29</v>
      </c>
      <c r="G824" s="79">
        <v>50</v>
      </c>
      <c r="H824" s="80">
        <f t="shared" si="25"/>
        <v>50.01</v>
      </c>
      <c r="I824" s="81" t="s">
        <v>340</v>
      </c>
      <c r="J824" s="81" t="s">
        <v>340</v>
      </c>
      <c r="K824" s="81" t="s">
        <v>340</v>
      </c>
      <c r="L824" s="81" t="s">
        <v>341</v>
      </c>
      <c r="M824" s="81" t="s">
        <v>339</v>
      </c>
      <c r="N824" s="81" t="s">
        <v>339</v>
      </c>
    </row>
    <row r="825" spans="1:14" x14ac:dyDescent="0.2">
      <c r="A825" s="78" t="s">
        <v>302</v>
      </c>
      <c r="B825" s="78" t="s">
        <v>15</v>
      </c>
      <c r="C825" s="79">
        <f t="shared" si="24"/>
        <v>14.99</v>
      </c>
      <c r="D825" s="79">
        <v>15</v>
      </c>
      <c r="E825" s="79">
        <v>22.5</v>
      </c>
      <c r="F825" s="79">
        <v>30</v>
      </c>
      <c r="G825" s="79">
        <v>50</v>
      </c>
      <c r="H825" s="80">
        <f t="shared" si="25"/>
        <v>50.01</v>
      </c>
      <c r="I825" s="81" t="s">
        <v>340</v>
      </c>
      <c r="J825" s="81" t="s">
        <v>340</v>
      </c>
      <c r="K825" s="81" t="s">
        <v>340</v>
      </c>
      <c r="L825" s="81" t="s">
        <v>341</v>
      </c>
      <c r="M825" s="81" t="s">
        <v>339</v>
      </c>
      <c r="N825" s="81" t="s">
        <v>339</v>
      </c>
    </row>
    <row r="826" spans="1:14" x14ac:dyDescent="0.2">
      <c r="A826" s="78" t="s">
        <v>303</v>
      </c>
      <c r="B826" s="78" t="s">
        <v>15</v>
      </c>
      <c r="C826" s="79">
        <f t="shared" si="24"/>
        <v>14.99</v>
      </c>
      <c r="D826" s="79">
        <v>15</v>
      </c>
      <c r="E826" s="79">
        <v>22.5</v>
      </c>
      <c r="F826" s="79">
        <v>29</v>
      </c>
      <c r="G826" s="79">
        <v>50</v>
      </c>
      <c r="H826" s="80">
        <f t="shared" si="25"/>
        <v>50.01</v>
      </c>
      <c r="I826" s="81" t="s">
        <v>342</v>
      </c>
      <c r="J826" s="81" t="s">
        <v>342</v>
      </c>
      <c r="K826" s="81" t="s">
        <v>342</v>
      </c>
      <c r="L826" s="81" t="s">
        <v>342</v>
      </c>
      <c r="M826" s="81" t="s">
        <v>342</v>
      </c>
      <c r="N826" s="81" t="s">
        <v>342</v>
      </c>
    </row>
    <row r="827" spans="1:14" x14ac:dyDescent="0.2">
      <c r="A827" s="78" t="s">
        <v>304</v>
      </c>
      <c r="B827" s="78" t="s">
        <v>15</v>
      </c>
      <c r="C827" s="79">
        <f t="shared" si="24"/>
        <v>14.99</v>
      </c>
      <c r="D827" s="79">
        <v>15</v>
      </c>
      <c r="E827" s="79">
        <v>22.5</v>
      </c>
      <c r="F827" s="79">
        <v>30</v>
      </c>
      <c r="G827" s="79">
        <v>50</v>
      </c>
      <c r="H827" s="80">
        <f t="shared" si="25"/>
        <v>50.01</v>
      </c>
      <c r="I827" s="81" t="s">
        <v>342</v>
      </c>
      <c r="J827" s="81" t="s">
        <v>342</v>
      </c>
      <c r="K827" s="81" t="s">
        <v>342</v>
      </c>
      <c r="L827" s="81" t="s">
        <v>342</v>
      </c>
      <c r="M827" s="81" t="s">
        <v>342</v>
      </c>
      <c r="N827" s="81" t="s">
        <v>342</v>
      </c>
    </row>
    <row r="828" spans="1:14" x14ac:dyDescent="0.2">
      <c r="A828" s="78" t="s">
        <v>303</v>
      </c>
      <c r="B828" s="78" t="s">
        <v>312</v>
      </c>
      <c r="C828" s="79">
        <f t="shared" si="24"/>
        <v>14.99</v>
      </c>
      <c r="D828" s="79">
        <v>15</v>
      </c>
      <c r="E828" s="79">
        <v>22.5</v>
      </c>
      <c r="F828" s="79">
        <v>30</v>
      </c>
      <c r="G828" s="79">
        <v>50</v>
      </c>
      <c r="H828" s="80">
        <f t="shared" si="25"/>
        <v>50.01</v>
      </c>
      <c r="I828" s="81" t="s">
        <v>373</v>
      </c>
      <c r="J828" s="81" t="s">
        <v>373</v>
      </c>
      <c r="K828" s="81" t="s">
        <v>373</v>
      </c>
      <c r="L828" s="81" t="s">
        <v>373</v>
      </c>
      <c r="M828" s="81" t="s">
        <v>374</v>
      </c>
      <c r="N828" s="81" t="s">
        <v>374</v>
      </c>
    </row>
    <row r="829" spans="1:14" x14ac:dyDescent="0.2">
      <c r="A829" s="78" t="s">
        <v>237</v>
      </c>
      <c r="B829" s="78" t="s">
        <v>312</v>
      </c>
      <c r="C829" s="79">
        <f t="shared" si="24"/>
        <v>16.989999999999998</v>
      </c>
      <c r="D829" s="79">
        <v>17</v>
      </c>
      <c r="E829" s="79">
        <v>25.5</v>
      </c>
      <c r="F829" s="79">
        <v>34</v>
      </c>
      <c r="G829" s="79">
        <v>300</v>
      </c>
      <c r="H829" s="80">
        <f t="shared" si="25"/>
        <v>300.01</v>
      </c>
      <c r="I829" s="81" t="s">
        <v>373</v>
      </c>
      <c r="J829" s="81" t="s">
        <v>373</v>
      </c>
      <c r="K829" s="81" t="s">
        <v>373</v>
      </c>
      <c r="L829" s="81" t="s">
        <v>373</v>
      </c>
      <c r="M829" s="81" t="s">
        <v>374</v>
      </c>
      <c r="N829" s="81" t="s">
        <v>374</v>
      </c>
    </row>
    <row r="830" spans="1:14" x14ac:dyDescent="0.2">
      <c r="A830" s="78" t="s">
        <v>239</v>
      </c>
      <c r="B830" s="78" t="s">
        <v>312</v>
      </c>
      <c r="C830" s="79">
        <f t="shared" si="24"/>
        <v>16.989999999999998</v>
      </c>
      <c r="D830" s="79">
        <v>17</v>
      </c>
      <c r="E830" s="79">
        <v>25.5</v>
      </c>
      <c r="F830" s="79">
        <v>34</v>
      </c>
      <c r="G830" s="79">
        <v>150</v>
      </c>
      <c r="H830" s="80">
        <f t="shared" si="25"/>
        <v>150.01</v>
      </c>
      <c r="I830" s="81" t="s">
        <v>373</v>
      </c>
      <c r="J830" s="81" t="s">
        <v>373</v>
      </c>
      <c r="K830" s="81" t="s">
        <v>373</v>
      </c>
      <c r="L830" s="81" t="s">
        <v>373</v>
      </c>
      <c r="M830" s="81" t="s">
        <v>374</v>
      </c>
      <c r="N830" s="81" t="s">
        <v>374</v>
      </c>
    </row>
    <row r="831" spans="1:14" x14ac:dyDescent="0.2">
      <c r="A831" s="78" t="s">
        <v>241</v>
      </c>
      <c r="B831" s="78" t="s">
        <v>312</v>
      </c>
      <c r="C831" s="79">
        <f t="shared" si="24"/>
        <v>16.989999999999998</v>
      </c>
      <c r="D831" s="79">
        <v>17</v>
      </c>
      <c r="E831" s="79">
        <v>25.5</v>
      </c>
      <c r="F831" s="79">
        <v>34</v>
      </c>
      <c r="G831" s="79">
        <v>150</v>
      </c>
      <c r="H831" s="80">
        <f t="shared" si="25"/>
        <v>150.01</v>
      </c>
      <c r="I831" s="81" t="s">
        <v>373</v>
      </c>
      <c r="J831" s="81" t="s">
        <v>373</v>
      </c>
      <c r="K831" s="81" t="s">
        <v>373</v>
      </c>
      <c r="L831" s="81" t="s">
        <v>373</v>
      </c>
      <c r="M831" s="81" t="s">
        <v>374</v>
      </c>
      <c r="N831" s="81" t="s">
        <v>374</v>
      </c>
    </row>
    <row r="832" spans="1:14" x14ac:dyDescent="0.2">
      <c r="A832" s="78" t="s">
        <v>250</v>
      </c>
      <c r="B832" s="78" t="s">
        <v>312</v>
      </c>
      <c r="C832" s="79">
        <f t="shared" si="24"/>
        <v>16.989999999999998</v>
      </c>
      <c r="D832" s="79">
        <v>17</v>
      </c>
      <c r="E832" s="79">
        <v>25.5</v>
      </c>
      <c r="F832" s="79">
        <v>34</v>
      </c>
      <c r="G832" s="79">
        <v>150</v>
      </c>
      <c r="H832" s="80">
        <f t="shared" si="25"/>
        <v>150.01</v>
      </c>
      <c r="I832" s="81" t="s">
        <v>373</v>
      </c>
      <c r="J832" s="81" t="s">
        <v>373</v>
      </c>
      <c r="K832" s="81" t="s">
        <v>373</v>
      </c>
      <c r="L832" s="81" t="s">
        <v>373</v>
      </c>
      <c r="M832" s="81" t="s">
        <v>374</v>
      </c>
      <c r="N832" s="81" t="s">
        <v>374</v>
      </c>
    </row>
    <row r="833" spans="1:14" x14ac:dyDescent="0.2">
      <c r="A833" s="78" t="s">
        <v>251</v>
      </c>
      <c r="B833" s="78" t="s">
        <v>312</v>
      </c>
      <c r="C833" s="79">
        <f t="shared" si="24"/>
        <v>16.989999999999998</v>
      </c>
      <c r="D833" s="79">
        <v>17</v>
      </c>
      <c r="E833" s="79">
        <v>25.5</v>
      </c>
      <c r="F833" s="79">
        <v>34</v>
      </c>
      <c r="G833" s="79">
        <v>300</v>
      </c>
      <c r="H833" s="80">
        <f t="shared" si="25"/>
        <v>300.01</v>
      </c>
      <c r="I833" s="81" t="s">
        <v>373</v>
      </c>
      <c r="J833" s="81" t="s">
        <v>373</v>
      </c>
      <c r="K833" s="81" t="s">
        <v>373</v>
      </c>
      <c r="L833" s="81" t="s">
        <v>373</v>
      </c>
      <c r="M833" s="81" t="s">
        <v>374</v>
      </c>
      <c r="N833" s="81" t="s">
        <v>374</v>
      </c>
    </row>
    <row r="834" spans="1:14" x14ac:dyDescent="0.2">
      <c r="A834" s="78" t="s">
        <v>252</v>
      </c>
      <c r="B834" s="78" t="s">
        <v>312</v>
      </c>
      <c r="C834" s="79">
        <f t="shared" ref="C834:C897" si="26">D834-0.01</f>
        <v>16.989999999999998</v>
      </c>
      <c r="D834" s="79">
        <v>17</v>
      </c>
      <c r="E834" s="79">
        <v>25.5</v>
      </c>
      <c r="F834" s="79">
        <v>34</v>
      </c>
      <c r="G834" s="79">
        <v>150</v>
      </c>
      <c r="H834" s="80">
        <f t="shared" ref="H834:H897" si="27">G834+0.01</f>
        <v>150.01</v>
      </c>
      <c r="I834" s="81" t="s">
        <v>373</v>
      </c>
      <c r="J834" s="81" t="s">
        <v>373</v>
      </c>
      <c r="K834" s="81" t="s">
        <v>373</v>
      </c>
      <c r="L834" s="81" t="s">
        <v>373</v>
      </c>
      <c r="M834" s="81" t="s">
        <v>374</v>
      </c>
      <c r="N834" s="81" t="s">
        <v>374</v>
      </c>
    </row>
    <row r="835" spans="1:14" x14ac:dyDescent="0.2">
      <c r="A835" s="78" t="s">
        <v>253</v>
      </c>
      <c r="B835" s="78" t="s">
        <v>312</v>
      </c>
      <c r="C835" s="79">
        <f t="shared" si="26"/>
        <v>16.989999999999998</v>
      </c>
      <c r="D835" s="79">
        <v>17</v>
      </c>
      <c r="E835" s="79">
        <v>25.5</v>
      </c>
      <c r="F835" s="79">
        <v>34</v>
      </c>
      <c r="G835" s="79">
        <v>150</v>
      </c>
      <c r="H835" s="80">
        <f t="shared" si="27"/>
        <v>150.01</v>
      </c>
      <c r="I835" s="81" t="s">
        <v>373</v>
      </c>
      <c r="J835" s="81" t="s">
        <v>373</v>
      </c>
      <c r="K835" s="81" t="s">
        <v>373</v>
      </c>
      <c r="L835" s="81" t="s">
        <v>373</v>
      </c>
      <c r="M835" s="81" t="s">
        <v>374</v>
      </c>
      <c r="N835" s="81" t="s">
        <v>374</v>
      </c>
    </row>
    <row r="836" spans="1:14" x14ac:dyDescent="0.2">
      <c r="A836" s="78" t="s">
        <v>267</v>
      </c>
      <c r="B836" s="78" t="s">
        <v>312</v>
      </c>
      <c r="C836" s="79">
        <f t="shared" si="26"/>
        <v>16.989999999999998</v>
      </c>
      <c r="D836" s="79">
        <v>17</v>
      </c>
      <c r="E836" s="79">
        <v>25.5</v>
      </c>
      <c r="F836" s="79">
        <v>34</v>
      </c>
      <c r="G836" s="79">
        <v>300</v>
      </c>
      <c r="H836" s="80">
        <f t="shared" si="27"/>
        <v>300.01</v>
      </c>
      <c r="I836" s="81" t="s">
        <v>373</v>
      </c>
      <c r="J836" s="81" t="s">
        <v>373</v>
      </c>
      <c r="K836" s="81" t="s">
        <v>373</v>
      </c>
      <c r="L836" s="81" t="s">
        <v>373</v>
      </c>
      <c r="M836" s="81" t="s">
        <v>374</v>
      </c>
      <c r="N836" s="81" t="s">
        <v>374</v>
      </c>
    </row>
    <row r="837" spans="1:14" x14ac:dyDescent="0.2">
      <c r="A837" s="78" t="s">
        <v>269</v>
      </c>
      <c r="B837" s="78" t="s">
        <v>312</v>
      </c>
      <c r="C837" s="79">
        <f t="shared" si="26"/>
        <v>16.989999999999998</v>
      </c>
      <c r="D837" s="79">
        <v>17</v>
      </c>
      <c r="E837" s="79">
        <v>25.5</v>
      </c>
      <c r="F837" s="79">
        <v>34</v>
      </c>
      <c r="G837" s="79">
        <v>150</v>
      </c>
      <c r="H837" s="80">
        <f t="shared" si="27"/>
        <v>150.01</v>
      </c>
      <c r="I837" s="81" t="s">
        <v>373</v>
      </c>
      <c r="J837" s="81" t="s">
        <v>373</v>
      </c>
      <c r="K837" s="81" t="s">
        <v>373</v>
      </c>
      <c r="L837" s="81" t="s">
        <v>373</v>
      </c>
      <c r="M837" s="81" t="s">
        <v>374</v>
      </c>
      <c r="N837" s="81" t="s">
        <v>374</v>
      </c>
    </row>
    <row r="838" spans="1:14" x14ac:dyDescent="0.2">
      <c r="A838" s="78" t="s">
        <v>270</v>
      </c>
      <c r="B838" s="78" t="s">
        <v>312</v>
      </c>
      <c r="C838" s="79">
        <f t="shared" si="26"/>
        <v>16.989999999999998</v>
      </c>
      <c r="D838" s="79">
        <v>17</v>
      </c>
      <c r="E838" s="79">
        <v>25.5</v>
      </c>
      <c r="F838" s="79">
        <v>34</v>
      </c>
      <c r="G838" s="79">
        <v>150</v>
      </c>
      <c r="H838" s="80">
        <f t="shared" si="27"/>
        <v>150.01</v>
      </c>
      <c r="I838" s="81" t="s">
        <v>373</v>
      </c>
      <c r="J838" s="81" t="s">
        <v>373</v>
      </c>
      <c r="K838" s="81" t="s">
        <v>373</v>
      </c>
      <c r="L838" s="81" t="s">
        <v>373</v>
      </c>
      <c r="M838" s="81" t="s">
        <v>374</v>
      </c>
      <c r="N838" s="81" t="s">
        <v>374</v>
      </c>
    </row>
    <row r="839" spans="1:14" x14ac:dyDescent="0.2">
      <c r="A839" s="78" t="s">
        <v>275</v>
      </c>
      <c r="B839" s="78" t="s">
        <v>312</v>
      </c>
      <c r="C839" s="79">
        <f t="shared" si="26"/>
        <v>16.989999999999998</v>
      </c>
      <c r="D839" s="79">
        <v>17</v>
      </c>
      <c r="E839" s="79">
        <v>25.5</v>
      </c>
      <c r="F839" s="79">
        <v>34</v>
      </c>
      <c r="G839" s="79">
        <v>300</v>
      </c>
      <c r="H839" s="80">
        <f t="shared" si="27"/>
        <v>300.01</v>
      </c>
      <c r="I839" s="81" t="s">
        <v>373</v>
      </c>
      <c r="J839" s="81" t="s">
        <v>373</v>
      </c>
      <c r="K839" s="81" t="s">
        <v>373</v>
      </c>
      <c r="L839" s="81" t="s">
        <v>373</v>
      </c>
      <c r="M839" s="81" t="s">
        <v>374</v>
      </c>
      <c r="N839" s="81" t="s">
        <v>374</v>
      </c>
    </row>
    <row r="840" spans="1:14" x14ac:dyDescent="0.2">
      <c r="A840" s="78" t="s">
        <v>276</v>
      </c>
      <c r="B840" s="78" t="s">
        <v>312</v>
      </c>
      <c r="C840" s="79">
        <f t="shared" si="26"/>
        <v>16.989999999999998</v>
      </c>
      <c r="D840" s="79">
        <v>17</v>
      </c>
      <c r="E840" s="79">
        <v>25.5</v>
      </c>
      <c r="F840" s="79">
        <v>34</v>
      </c>
      <c r="G840" s="79">
        <v>150</v>
      </c>
      <c r="H840" s="80">
        <f t="shared" si="27"/>
        <v>150.01</v>
      </c>
      <c r="I840" s="81" t="s">
        <v>373</v>
      </c>
      <c r="J840" s="81" t="s">
        <v>373</v>
      </c>
      <c r="K840" s="81" t="s">
        <v>373</v>
      </c>
      <c r="L840" s="81" t="s">
        <v>373</v>
      </c>
      <c r="M840" s="81" t="s">
        <v>374</v>
      </c>
      <c r="N840" s="81" t="s">
        <v>374</v>
      </c>
    </row>
    <row r="841" spans="1:14" x14ac:dyDescent="0.2">
      <c r="A841" s="78" t="s">
        <v>277</v>
      </c>
      <c r="B841" s="78" t="s">
        <v>312</v>
      </c>
      <c r="C841" s="79">
        <f t="shared" si="26"/>
        <v>16.989999999999998</v>
      </c>
      <c r="D841" s="79">
        <v>17</v>
      </c>
      <c r="E841" s="79">
        <v>25.5</v>
      </c>
      <c r="F841" s="79">
        <v>34</v>
      </c>
      <c r="G841" s="79">
        <v>150</v>
      </c>
      <c r="H841" s="80">
        <f t="shared" si="27"/>
        <v>150.01</v>
      </c>
      <c r="I841" s="81" t="s">
        <v>373</v>
      </c>
      <c r="J841" s="81" t="s">
        <v>373</v>
      </c>
      <c r="K841" s="81" t="s">
        <v>373</v>
      </c>
      <c r="L841" s="81" t="s">
        <v>373</v>
      </c>
      <c r="M841" s="81" t="s">
        <v>374</v>
      </c>
      <c r="N841" s="81" t="s">
        <v>374</v>
      </c>
    </row>
    <row r="842" spans="1:14" x14ac:dyDescent="0.2">
      <c r="A842" s="78" t="s">
        <v>283</v>
      </c>
      <c r="B842" s="78" t="s">
        <v>312</v>
      </c>
      <c r="C842" s="79">
        <f t="shared" si="26"/>
        <v>16.989999999999998</v>
      </c>
      <c r="D842" s="79">
        <v>17</v>
      </c>
      <c r="E842" s="79">
        <v>25.5</v>
      </c>
      <c r="F842" s="79">
        <v>34</v>
      </c>
      <c r="G842" s="79">
        <v>300</v>
      </c>
      <c r="H842" s="80">
        <f t="shared" si="27"/>
        <v>300.01</v>
      </c>
      <c r="I842" s="81" t="s">
        <v>373</v>
      </c>
      <c r="J842" s="81" t="s">
        <v>373</v>
      </c>
      <c r="K842" s="81" t="s">
        <v>373</v>
      </c>
      <c r="L842" s="81" t="s">
        <v>373</v>
      </c>
      <c r="M842" s="81" t="s">
        <v>374</v>
      </c>
      <c r="N842" s="81" t="s">
        <v>374</v>
      </c>
    </row>
    <row r="843" spans="1:14" x14ac:dyDescent="0.2">
      <c r="A843" s="78" t="s">
        <v>284</v>
      </c>
      <c r="B843" s="78" t="s">
        <v>312</v>
      </c>
      <c r="C843" s="79">
        <f t="shared" si="26"/>
        <v>16.989999999999998</v>
      </c>
      <c r="D843" s="79">
        <v>17</v>
      </c>
      <c r="E843" s="79">
        <v>25.5</v>
      </c>
      <c r="F843" s="79">
        <v>34</v>
      </c>
      <c r="G843" s="79">
        <v>150</v>
      </c>
      <c r="H843" s="80">
        <f t="shared" si="27"/>
        <v>150.01</v>
      </c>
      <c r="I843" s="81" t="s">
        <v>373</v>
      </c>
      <c r="J843" s="81" t="s">
        <v>373</v>
      </c>
      <c r="K843" s="81" t="s">
        <v>373</v>
      </c>
      <c r="L843" s="81" t="s">
        <v>373</v>
      </c>
      <c r="M843" s="81" t="s">
        <v>374</v>
      </c>
      <c r="N843" s="81" t="s">
        <v>374</v>
      </c>
    </row>
    <row r="844" spans="1:14" x14ac:dyDescent="0.2">
      <c r="A844" s="78" t="s">
        <v>285</v>
      </c>
      <c r="B844" s="78" t="s">
        <v>312</v>
      </c>
      <c r="C844" s="79">
        <f t="shared" si="26"/>
        <v>16.989999999999998</v>
      </c>
      <c r="D844" s="79">
        <v>17</v>
      </c>
      <c r="E844" s="79">
        <v>25.5</v>
      </c>
      <c r="F844" s="79">
        <v>34</v>
      </c>
      <c r="G844" s="79">
        <v>150</v>
      </c>
      <c r="H844" s="80">
        <f t="shared" si="27"/>
        <v>150.01</v>
      </c>
      <c r="I844" s="81" t="s">
        <v>373</v>
      </c>
      <c r="J844" s="81" t="s">
        <v>373</v>
      </c>
      <c r="K844" s="81" t="s">
        <v>373</v>
      </c>
      <c r="L844" s="81" t="s">
        <v>373</v>
      </c>
      <c r="M844" s="81" t="s">
        <v>374</v>
      </c>
      <c r="N844" s="81" t="s">
        <v>374</v>
      </c>
    </row>
    <row r="845" spans="1:14" x14ac:dyDescent="0.2">
      <c r="A845" s="78" t="s">
        <v>289</v>
      </c>
      <c r="B845" s="78" t="s">
        <v>312</v>
      </c>
      <c r="C845" s="79">
        <f t="shared" si="26"/>
        <v>16.989999999999998</v>
      </c>
      <c r="D845" s="79">
        <v>17</v>
      </c>
      <c r="E845" s="79">
        <v>25.5</v>
      </c>
      <c r="F845" s="79">
        <v>40</v>
      </c>
      <c r="G845" s="79">
        <v>150</v>
      </c>
      <c r="H845" s="80">
        <f t="shared" si="27"/>
        <v>150.01</v>
      </c>
      <c r="I845" s="81" t="s">
        <v>335</v>
      </c>
      <c r="J845" s="81" t="s">
        <v>335</v>
      </c>
      <c r="K845" s="81" t="s">
        <v>335</v>
      </c>
      <c r="L845" s="81" t="s">
        <v>351</v>
      </c>
      <c r="M845" s="81" t="s">
        <v>355</v>
      </c>
      <c r="N845" s="81" t="s">
        <v>355</v>
      </c>
    </row>
    <row r="846" spans="1:14" x14ac:dyDescent="0.2">
      <c r="A846" s="78" t="s">
        <v>290</v>
      </c>
      <c r="B846" s="78" t="s">
        <v>312</v>
      </c>
      <c r="C846" s="79">
        <f t="shared" si="26"/>
        <v>16.989999999999998</v>
      </c>
      <c r="D846" s="79">
        <v>17</v>
      </c>
      <c r="E846" s="79">
        <v>25.5</v>
      </c>
      <c r="F846" s="79">
        <v>40</v>
      </c>
      <c r="G846" s="79">
        <v>150</v>
      </c>
      <c r="H846" s="80">
        <f t="shared" si="27"/>
        <v>150.01</v>
      </c>
      <c r="I846" s="81" t="s">
        <v>373</v>
      </c>
      <c r="J846" s="81" t="s">
        <v>373</v>
      </c>
      <c r="K846" s="81" t="s">
        <v>373</v>
      </c>
      <c r="L846" s="81" t="s">
        <v>373</v>
      </c>
      <c r="M846" s="81" t="s">
        <v>374</v>
      </c>
      <c r="N846" s="81" t="s">
        <v>374</v>
      </c>
    </row>
    <row r="847" spans="1:14" x14ac:dyDescent="0.2">
      <c r="A847" s="78" t="s">
        <v>291</v>
      </c>
      <c r="B847" s="78" t="s">
        <v>312</v>
      </c>
      <c r="C847" s="79">
        <f t="shared" si="26"/>
        <v>16.989999999999998</v>
      </c>
      <c r="D847" s="79">
        <v>17</v>
      </c>
      <c r="E847" s="79">
        <v>25.5</v>
      </c>
      <c r="F847" s="79">
        <v>34</v>
      </c>
      <c r="G847" s="79">
        <v>300</v>
      </c>
      <c r="H847" s="80">
        <f t="shared" si="27"/>
        <v>300.01</v>
      </c>
      <c r="I847" s="81" t="s">
        <v>373</v>
      </c>
      <c r="J847" s="81" t="s">
        <v>373</v>
      </c>
      <c r="K847" s="81" t="s">
        <v>373</v>
      </c>
      <c r="L847" s="81" t="s">
        <v>373</v>
      </c>
      <c r="M847" s="81" t="s">
        <v>374</v>
      </c>
      <c r="N847" s="81" t="s">
        <v>374</v>
      </c>
    </row>
    <row r="848" spans="1:14" x14ac:dyDescent="0.2">
      <c r="A848" s="78" t="s">
        <v>292</v>
      </c>
      <c r="B848" s="78" t="s">
        <v>312</v>
      </c>
      <c r="C848" s="79">
        <f t="shared" si="26"/>
        <v>16.989999999999998</v>
      </c>
      <c r="D848" s="79">
        <v>17</v>
      </c>
      <c r="E848" s="79">
        <v>25.5</v>
      </c>
      <c r="F848" s="79">
        <v>34</v>
      </c>
      <c r="G848" s="79">
        <v>150</v>
      </c>
      <c r="H848" s="80">
        <f t="shared" si="27"/>
        <v>150.01</v>
      </c>
      <c r="I848" s="81" t="s">
        <v>373</v>
      </c>
      <c r="J848" s="81" t="s">
        <v>373</v>
      </c>
      <c r="K848" s="81" t="s">
        <v>373</v>
      </c>
      <c r="L848" s="81" t="s">
        <v>373</v>
      </c>
      <c r="M848" s="81" t="s">
        <v>374</v>
      </c>
      <c r="N848" s="81" t="s">
        <v>374</v>
      </c>
    </row>
    <row r="849" spans="1:14" x14ac:dyDescent="0.2">
      <c r="A849" s="78" t="s">
        <v>293</v>
      </c>
      <c r="B849" s="78" t="s">
        <v>312</v>
      </c>
      <c r="C849" s="79">
        <f t="shared" si="26"/>
        <v>16.989999999999998</v>
      </c>
      <c r="D849" s="79">
        <v>17</v>
      </c>
      <c r="E849" s="79">
        <v>25.5</v>
      </c>
      <c r="F849" s="79">
        <v>34</v>
      </c>
      <c r="G849" s="79">
        <v>150</v>
      </c>
      <c r="H849" s="80">
        <f t="shared" si="27"/>
        <v>150.01</v>
      </c>
      <c r="I849" s="81" t="s">
        <v>373</v>
      </c>
      <c r="J849" s="81" t="s">
        <v>373</v>
      </c>
      <c r="K849" s="81" t="s">
        <v>373</v>
      </c>
      <c r="L849" s="81" t="s">
        <v>373</v>
      </c>
      <c r="M849" s="81" t="s">
        <v>374</v>
      </c>
      <c r="N849" s="81" t="s">
        <v>374</v>
      </c>
    </row>
    <row r="850" spans="1:14" x14ac:dyDescent="0.2">
      <c r="A850" s="78" t="s">
        <v>294</v>
      </c>
      <c r="B850" s="78" t="s">
        <v>312</v>
      </c>
      <c r="C850" s="79">
        <f t="shared" si="26"/>
        <v>16.989999999999998</v>
      </c>
      <c r="D850" s="79">
        <v>17</v>
      </c>
      <c r="E850" s="79">
        <v>25.5</v>
      </c>
      <c r="F850" s="79">
        <v>35</v>
      </c>
      <c r="G850" s="79">
        <v>150</v>
      </c>
      <c r="H850" s="80">
        <f t="shared" si="27"/>
        <v>150.01</v>
      </c>
      <c r="I850" s="81" t="s">
        <v>373</v>
      </c>
      <c r="J850" s="81" t="s">
        <v>373</v>
      </c>
      <c r="K850" s="81" t="s">
        <v>373</v>
      </c>
      <c r="L850" s="81" t="s">
        <v>373</v>
      </c>
      <c r="M850" s="81" t="s">
        <v>374</v>
      </c>
      <c r="N850" s="81" t="s">
        <v>374</v>
      </c>
    </row>
    <row r="851" spans="1:14" x14ac:dyDescent="0.2">
      <c r="A851" s="78" t="s">
        <v>295</v>
      </c>
      <c r="B851" s="78" t="s">
        <v>312</v>
      </c>
      <c r="C851" s="79">
        <f t="shared" si="26"/>
        <v>16.989999999999998</v>
      </c>
      <c r="D851" s="79">
        <v>17</v>
      </c>
      <c r="E851" s="79">
        <v>25.5</v>
      </c>
      <c r="F851" s="79">
        <v>30</v>
      </c>
      <c r="G851" s="79">
        <v>150</v>
      </c>
      <c r="H851" s="80">
        <f t="shared" si="27"/>
        <v>150.01</v>
      </c>
      <c r="I851" s="81" t="s">
        <v>373</v>
      </c>
      <c r="J851" s="81" t="s">
        <v>373</v>
      </c>
      <c r="K851" s="81" t="s">
        <v>373</v>
      </c>
      <c r="L851" s="81" t="s">
        <v>373</v>
      </c>
      <c r="M851" s="81" t="s">
        <v>374</v>
      </c>
      <c r="N851" s="81" t="s">
        <v>374</v>
      </c>
    </row>
    <row r="852" spans="1:14" x14ac:dyDescent="0.2">
      <c r="A852" s="78" t="s">
        <v>296</v>
      </c>
      <c r="B852" s="78" t="s">
        <v>312</v>
      </c>
      <c r="C852" s="79">
        <f t="shared" si="26"/>
        <v>16.989999999999998</v>
      </c>
      <c r="D852" s="79">
        <v>17</v>
      </c>
      <c r="E852" s="79">
        <v>25.5</v>
      </c>
      <c r="F852" s="79">
        <v>29</v>
      </c>
      <c r="G852" s="79">
        <v>150</v>
      </c>
      <c r="H852" s="80">
        <f t="shared" si="27"/>
        <v>150.01</v>
      </c>
      <c r="I852" s="81" t="s">
        <v>373</v>
      </c>
      <c r="J852" s="81" t="s">
        <v>373</v>
      </c>
      <c r="K852" s="81" t="s">
        <v>373</v>
      </c>
      <c r="L852" s="81" t="s">
        <v>373</v>
      </c>
      <c r="M852" s="81" t="s">
        <v>374</v>
      </c>
      <c r="N852" s="81" t="s">
        <v>374</v>
      </c>
    </row>
    <row r="853" spans="1:14" x14ac:dyDescent="0.2">
      <c r="A853" s="78" t="s">
        <v>299</v>
      </c>
      <c r="B853" s="78" t="s">
        <v>312</v>
      </c>
      <c r="C853" s="79">
        <f t="shared" si="26"/>
        <v>16.989999999999998</v>
      </c>
      <c r="D853" s="79">
        <v>17</v>
      </c>
      <c r="E853" s="79">
        <v>25.5</v>
      </c>
      <c r="F853" s="79">
        <v>34</v>
      </c>
      <c r="G853" s="79">
        <v>60</v>
      </c>
      <c r="H853" s="80">
        <f t="shared" si="27"/>
        <v>60.01</v>
      </c>
      <c r="I853" s="81" t="s">
        <v>373</v>
      </c>
      <c r="J853" s="81" t="s">
        <v>373</v>
      </c>
      <c r="K853" s="81" t="s">
        <v>373</v>
      </c>
      <c r="L853" s="81" t="s">
        <v>373</v>
      </c>
      <c r="M853" s="81" t="s">
        <v>374</v>
      </c>
      <c r="N853" s="81" t="s">
        <v>374</v>
      </c>
    </row>
    <row r="854" spans="1:14" x14ac:dyDescent="0.2">
      <c r="A854" s="78" t="s">
        <v>300</v>
      </c>
      <c r="B854" s="78" t="s">
        <v>312</v>
      </c>
      <c r="C854" s="79">
        <f t="shared" si="26"/>
        <v>16.989999999999998</v>
      </c>
      <c r="D854" s="79">
        <v>17</v>
      </c>
      <c r="E854" s="79">
        <v>25.5</v>
      </c>
      <c r="F854" s="79">
        <v>34</v>
      </c>
      <c r="G854" s="79">
        <v>60</v>
      </c>
      <c r="H854" s="80">
        <f t="shared" si="27"/>
        <v>60.01</v>
      </c>
      <c r="I854" s="81" t="s">
        <v>373</v>
      </c>
      <c r="J854" s="81" t="s">
        <v>373</v>
      </c>
      <c r="K854" s="81" t="s">
        <v>373</v>
      </c>
      <c r="L854" s="81" t="s">
        <v>373</v>
      </c>
      <c r="M854" s="81" t="s">
        <v>374</v>
      </c>
      <c r="N854" s="81" t="s">
        <v>374</v>
      </c>
    </row>
    <row r="855" spans="1:14" x14ac:dyDescent="0.2">
      <c r="A855" s="78" t="s">
        <v>301</v>
      </c>
      <c r="B855" s="78" t="s">
        <v>312</v>
      </c>
      <c r="C855" s="79">
        <f t="shared" si="26"/>
        <v>16.989999999999998</v>
      </c>
      <c r="D855" s="79">
        <v>17</v>
      </c>
      <c r="E855" s="79">
        <v>25.5</v>
      </c>
      <c r="F855" s="79">
        <v>34</v>
      </c>
      <c r="G855" s="79">
        <v>60</v>
      </c>
      <c r="H855" s="80">
        <f t="shared" si="27"/>
        <v>60.01</v>
      </c>
      <c r="I855" s="81" t="s">
        <v>373</v>
      </c>
      <c r="J855" s="81" t="s">
        <v>373</v>
      </c>
      <c r="K855" s="81" t="s">
        <v>373</v>
      </c>
      <c r="L855" s="81" t="s">
        <v>373</v>
      </c>
      <c r="M855" s="81" t="s">
        <v>374</v>
      </c>
      <c r="N855" s="81" t="s">
        <v>374</v>
      </c>
    </row>
    <row r="856" spans="1:14" x14ac:dyDescent="0.2">
      <c r="A856" s="78" t="s">
        <v>315</v>
      </c>
      <c r="B856" s="78" t="s">
        <v>312</v>
      </c>
      <c r="C856" s="79">
        <f t="shared" si="26"/>
        <v>16.989999999999998</v>
      </c>
      <c r="D856" s="79">
        <v>17</v>
      </c>
      <c r="E856" s="79">
        <v>25.5</v>
      </c>
      <c r="F856" s="79">
        <v>34</v>
      </c>
      <c r="G856" s="79">
        <v>300</v>
      </c>
      <c r="H856" s="80">
        <f t="shared" si="27"/>
        <v>300.01</v>
      </c>
      <c r="I856" s="81" t="s">
        <v>373</v>
      </c>
      <c r="J856" s="81" t="s">
        <v>373</v>
      </c>
      <c r="K856" s="81" t="s">
        <v>373</v>
      </c>
      <c r="L856" s="81" t="s">
        <v>373</v>
      </c>
      <c r="M856" s="81" t="s">
        <v>374</v>
      </c>
      <c r="N856" s="81" t="s">
        <v>374</v>
      </c>
    </row>
    <row r="857" spans="1:14" x14ac:dyDescent="0.2">
      <c r="A857" s="78" t="s">
        <v>316</v>
      </c>
      <c r="B857" s="78" t="s">
        <v>312</v>
      </c>
      <c r="C857" s="79">
        <f t="shared" si="26"/>
        <v>16.989999999999998</v>
      </c>
      <c r="D857" s="79">
        <v>17</v>
      </c>
      <c r="E857" s="79">
        <v>25.5</v>
      </c>
      <c r="F857" s="79">
        <v>34</v>
      </c>
      <c r="G857" s="79">
        <v>150</v>
      </c>
      <c r="H857" s="80">
        <f t="shared" si="27"/>
        <v>150.01</v>
      </c>
      <c r="I857" s="81" t="s">
        <v>373</v>
      </c>
      <c r="J857" s="81" t="s">
        <v>373</v>
      </c>
      <c r="K857" s="81" t="s">
        <v>373</v>
      </c>
      <c r="L857" s="81" t="s">
        <v>373</v>
      </c>
      <c r="M857" s="81" t="s">
        <v>374</v>
      </c>
      <c r="N857" s="81" t="s">
        <v>374</v>
      </c>
    </row>
    <row r="858" spans="1:14" x14ac:dyDescent="0.2">
      <c r="A858" s="78" t="s">
        <v>317</v>
      </c>
      <c r="B858" s="78" t="s">
        <v>312</v>
      </c>
      <c r="C858" s="79">
        <f t="shared" si="26"/>
        <v>16.989999999999998</v>
      </c>
      <c r="D858" s="79">
        <v>17</v>
      </c>
      <c r="E858" s="79">
        <v>25.5</v>
      </c>
      <c r="F858" s="79">
        <v>34</v>
      </c>
      <c r="G858" s="79">
        <v>150</v>
      </c>
      <c r="H858" s="80">
        <f t="shared" si="27"/>
        <v>150.01</v>
      </c>
      <c r="I858" s="81" t="s">
        <v>373</v>
      </c>
      <c r="J858" s="81" t="s">
        <v>373</v>
      </c>
      <c r="K858" s="81" t="s">
        <v>373</v>
      </c>
      <c r="L858" s="81" t="s">
        <v>373</v>
      </c>
      <c r="M858" s="81" t="s">
        <v>374</v>
      </c>
      <c r="N858" s="81" t="s">
        <v>374</v>
      </c>
    </row>
    <row r="859" spans="1:14" x14ac:dyDescent="0.2">
      <c r="A859" s="78" t="s">
        <v>299</v>
      </c>
      <c r="B859" s="78" t="s">
        <v>312</v>
      </c>
      <c r="C859" s="79">
        <f t="shared" si="26"/>
        <v>16.989999999999998</v>
      </c>
      <c r="D859" s="79">
        <v>17</v>
      </c>
      <c r="E859" s="79">
        <v>25.5</v>
      </c>
      <c r="F859" s="79">
        <v>34</v>
      </c>
      <c r="G859" s="79">
        <v>60</v>
      </c>
      <c r="H859" s="80">
        <f t="shared" si="27"/>
        <v>60.01</v>
      </c>
      <c r="I859" s="81" t="s">
        <v>373</v>
      </c>
      <c r="J859" s="81" t="s">
        <v>373</v>
      </c>
      <c r="K859" s="81" t="s">
        <v>373</v>
      </c>
      <c r="L859" s="81" t="s">
        <v>373</v>
      </c>
      <c r="M859" s="81" t="s">
        <v>374</v>
      </c>
      <c r="N859" s="81" t="s">
        <v>374</v>
      </c>
    </row>
    <row r="860" spans="1:14" x14ac:dyDescent="0.2">
      <c r="A860" s="78" t="s">
        <v>300</v>
      </c>
      <c r="B860" s="78" t="s">
        <v>312</v>
      </c>
      <c r="C860" s="79">
        <f t="shared" si="26"/>
        <v>16.989999999999998</v>
      </c>
      <c r="D860" s="79">
        <v>17</v>
      </c>
      <c r="E860" s="79">
        <v>25.5</v>
      </c>
      <c r="F860" s="79">
        <v>34</v>
      </c>
      <c r="G860" s="79">
        <v>60</v>
      </c>
      <c r="H860" s="80">
        <f t="shared" si="27"/>
        <v>60.01</v>
      </c>
      <c r="I860" s="81" t="s">
        <v>373</v>
      </c>
      <c r="J860" s="81" t="s">
        <v>373</v>
      </c>
      <c r="K860" s="81" t="s">
        <v>373</v>
      </c>
      <c r="L860" s="81" t="s">
        <v>373</v>
      </c>
      <c r="M860" s="81" t="s">
        <v>374</v>
      </c>
      <c r="N860" s="81" t="s">
        <v>374</v>
      </c>
    </row>
    <row r="861" spans="1:14" x14ac:dyDescent="0.2">
      <c r="A861" s="78" t="s">
        <v>301</v>
      </c>
      <c r="B861" s="78" t="s">
        <v>312</v>
      </c>
      <c r="C861" s="79">
        <f t="shared" si="26"/>
        <v>16.989999999999998</v>
      </c>
      <c r="D861" s="79">
        <v>17</v>
      </c>
      <c r="E861" s="79">
        <v>25.5</v>
      </c>
      <c r="F861" s="79">
        <v>34</v>
      </c>
      <c r="G861" s="79">
        <v>60</v>
      </c>
      <c r="H861" s="80">
        <f t="shared" si="27"/>
        <v>60.01</v>
      </c>
      <c r="I861" s="81" t="s">
        <v>373</v>
      </c>
      <c r="J861" s="81" t="s">
        <v>373</v>
      </c>
      <c r="K861" s="81" t="s">
        <v>373</v>
      </c>
      <c r="L861" s="81" t="s">
        <v>373</v>
      </c>
      <c r="M861" s="81" t="s">
        <v>374</v>
      </c>
      <c r="N861" s="81" t="s">
        <v>374</v>
      </c>
    </row>
    <row r="862" spans="1:14" x14ac:dyDescent="0.2">
      <c r="A862" s="78" t="s">
        <v>233</v>
      </c>
      <c r="B862" s="78" t="s">
        <v>15</v>
      </c>
      <c r="C862" s="79">
        <f t="shared" si="26"/>
        <v>17.489999999999998</v>
      </c>
      <c r="D862" s="79">
        <v>17.5</v>
      </c>
      <c r="E862" s="79">
        <v>26.25</v>
      </c>
      <c r="F862" s="79">
        <v>35</v>
      </c>
      <c r="G862" s="79">
        <v>80</v>
      </c>
      <c r="H862" s="80">
        <f t="shared" si="27"/>
        <v>80.010000000000005</v>
      </c>
      <c r="I862" s="81" t="s">
        <v>337</v>
      </c>
      <c r="J862" s="81" t="s">
        <v>337</v>
      </c>
      <c r="K862" s="81" t="s">
        <v>337</v>
      </c>
      <c r="L862" s="81" t="s">
        <v>338</v>
      </c>
      <c r="M862" s="81" t="s">
        <v>339</v>
      </c>
      <c r="N862" s="81" t="s">
        <v>339</v>
      </c>
    </row>
    <row r="863" spans="1:14" x14ac:dyDescent="0.2">
      <c r="A863" s="78" t="s">
        <v>235</v>
      </c>
      <c r="B863" s="78" t="s">
        <v>15</v>
      </c>
      <c r="C863" s="79">
        <f t="shared" si="26"/>
        <v>17.489999999999998</v>
      </c>
      <c r="D863" s="79">
        <v>17.5</v>
      </c>
      <c r="E863" s="79">
        <v>26.25</v>
      </c>
      <c r="F863" s="79">
        <v>35</v>
      </c>
      <c r="G863" s="79">
        <v>80</v>
      </c>
      <c r="H863" s="80">
        <f t="shared" si="27"/>
        <v>80.010000000000005</v>
      </c>
      <c r="I863" s="81" t="s">
        <v>340</v>
      </c>
      <c r="J863" s="81" t="s">
        <v>340</v>
      </c>
      <c r="K863" s="81" t="s">
        <v>340</v>
      </c>
      <c r="L863" s="81" t="s">
        <v>341</v>
      </c>
      <c r="M863" s="81" t="s">
        <v>339</v>
      </c>
      <c r="N863" s="81" t="s">
        <v>339</v>
      </c>
    </row>
    <row r="864" spans="1:14" x14ac:dyDescent="0.2">
      <c r="A864" s="78" t="s">
        <v>243</v>
      </c>
      <c r="B864" s="78" t="s">
        <v>312</v>
      </c>
      <c r="C864" s="79">
        <f t="shared" si="26"/>
        <v>17.489999999999998</v>
      </c>
      <c r="D864" s="79">
        <v>17.5</v>
      </c>
      <c r="E864" s="79">
        <v>26.25</v>
      </c>
      <c r="F864" s="79">
        <v>35</v>
      </c>
      <c r="G864" s="79">
        <v>150</v>
      </c>
      <c r="H864" s="80">
        <f t="shared" si="27"/>
        <v>150.01</v>
      </c>
      <c r="I864" s="81" t="s">
        <v>373</v>
      </c>
      <c r="J864" s="81" t="s">
        <v>373</v>
      </c>
      <c r="K864" s="81" t="s">
        <v>373</v>
      </c>
      <c r="L864" s="81" t="s">
        <v>373</v>
      </c>
      <c r="M864" s="81" t="s">
        <v>374</v>
      </c>
      <c r="N864" s="81" t="s">
        <v>374</v>
      </c>
    </row>
    <row r="865" spans="1:14" x14ac:dyDescent="0.2">
      <c r="A865" s="78" t="s">
        <v>249</v>
      </c>
      <c r="B865" s="78" t="s">
        <v>15</v>
      </c>
      <c r="C865" s="79">
        <f t="shared" si="26"/>
        <v>17.489999999999998</v>
      </c>
      <c r="D865" s="79">
        <v>17.5</v>
      </c>
      <c r="E865" s="79">
        <v>26.25</v>
      </c>
      <c r="F865" s="79">
        <v>35</v>
      </c>
      <c r="G865" s="79">
        <v>80</v>
      </c>
      <c r="H865" s="80">
        <f t="shared" si="27"/>
        <v>80.010000000000005</v>
      </c>
      <c r="I865" s="81" t="s">
        <v>337</v>
      </c>
      <c r="J865" s="81" t="s">
        <v>337</v>
      </c>
      <c r="K865" s="81" t="s">
        <v>337</v>
      </c>
      <c r="L865" s="81" t="s">
        <v>338</v>
      </c>
      <c r="M865" s="81" t="s">
        <v>339</v>
      </c>
      <c r="N865" s="81" t="s">
        <v>339</v>
      </c>
    </row>
    <row r="866" spans="1:14" x14ac:dyDescent="0.2">
      <c r="A866" s="78" t="s">
        <v>254</v>
      </c>
      <c r="B866" s="78" t="s">
        <v>312</v>
      </c>
      <c r="C866" s="79">
        <f t="shared" si="26"/>
        <v>17.489999999999998</v>
      </c>
      <c r="D866" s="79">
        <v>17.5</v>
      </c>
      <c r="E866" s="79">
        <v>26.25</v>
      </c>
      <c r="F866" s="79">
        <v>35</v>
      </c>
      <c r="G866" s="79">
        <v>150</v>
      </c>
      <c r="H866" s="80">
        <f t="shared" si="27"/>
        <v>150.01</v>
      </c>
      <c r="I866" s="81" t="s">
        <v>373</v>
      </c>
      <c r="J866" s="81" t="s">
        <v>373</v>
      </c>
      <c r="K866" s="81" t="s">
        <v>373</v>
      </c>
      <c r="L866" s="81" t="s">
        <v>373</v>
      </c>
      <c r="M866" s="81" t="s">
        <v>374</v>
      </c>
      <c r="N866" s="81" t="s">
        <v>374</v>
      </c>
    </row>
    <row r="867" spans="1:14" x14ac:dyDescent="0.2">
      <c r="A867" s="78" t="s">
        <v>257</v>
      </c>
      <c r="B867" s="78" t="s">
        <v>15</v>
      </c>
      <c r="C867" s="79">
        <f t="shared" si="26"/>
        <v>17.489999999999998</v>
      </c>
      <c r="D867" s="79">
        <v>17.5</v>
      </c>
      <c r="E867" s="79">
        <v>26.25</v>
      </c>
      <c r="F867" s="79">
        <v>35</v>
      </c>
      <c r="G867" s="79">
        <v>80</v>
      </c>
      <c r="H867" s="80">
        <f t="shared" si="27"/>
        <v>80.010000000000005</v>
      </c>
      <c r="I867" s="81" t="s">
        <v>337</v>
      </c>
      <c r="J867" s="81" t="s">
        <v>337</v>
      </c>
      <c r="K867" s="81" t="s">
        <v>337</v>
      </c>
      <c r="L867" s="81" t="s">
        <v>338</v>
      </c>
      <c r="M867" s="81" t="s">
        <v>339</v>
      </c>
      <c r="N867" s="81" t="s">
        <v>339</v>
      </c>
    </row>
    <row r="868" spans="1:14" x14ac:dyDescent="0.2">
      <c r="A868" s="78" t="s">
        <v>258</v>
      </c>
      <c r="B868" s="78" t="s">
        <v>15</v>
      </c>
      <c r="C868" s="79">
        <f t="shared" si="26"/>
        <v>17.489999999999998</v>
      </c>
      <c r="D868" s="79">
        <v>17.5</v>
      </c>
      <c r="E868" s="79">
        <v>26.25</v>
      </c>
      <c r="F868" s="79">
        <v>35</v>
      </c>
      <c r="G868" s="79">
        <v>80</v>
      </c>
      <c r="H868" s="80">
        <f t="shared" si="27"/>
        <v>80.010000000000005</v>
      </c>
      <c r="I868" s="81" t="s">
        <v>340</v>
      </c>
      <c r="J868" s="81" t="s">
        <v>340</v>
      </c>
      <c r="K868" s="81" t="s">
        <v>340</v>
      </c>
      <c r="L868" s="81" t="s">
        <v>341</v>
      </c>
      <c r="M868" s="81" t="s">
        <v>339</v>
      </c>
      <c r="N868" s="81" t="s">
        <v>339</v>
      </c>
    </row>
    <row r="869" spans="1:14" x14ac:dyDescent="0.2">
      <c r="A869" s="78" t="s">
        <v>265</v>
      </c>
      <c r="B869" s="78" t="s">
        <v>15</v>
      </c>
      <c r="C869" s="79">
        <f t="shared" si="26"/>
        <v>17.489999999999998</v>
      </c>
      <c r="D869" s="79">
        <v>17.5</v>
      </c>
      <c r="E869" s="79">
        <v>26.25</v>
      </c>
      <c r="F869" s="79">
        <v>35</v>
      </c>
      <c r="G869" s="79">
        <v>80</v>
      </c>
      <c r="H869" s="80">
        <f t="shared" si="27"/>
        <v>80.010000000000005</v>
      </c>
      <c r="I869" s="81" t="s">
        <v>337</v>
      </c>
      <c r="J869" s="81" t="s">
        <v>337</v>
      </c>
      <c r="K869" s="81" t="s">
        <v>337</v>
      </c>
      <c r="L869" s="81" t="s">
        <v>338</v>
      </c>
      <c r="M869" s="81" t="s">
        <v>339</v>
      </c>
      <c r="N869" s="81" t="s">
        <v>339</v>
      </c>
    </row>
    <row r="870" spans="1:14" x14ac:dyDescent="0.2">
      <c r="A870" s="78" t="s">
        <v>266</v>
      </c>
      <c r="B870" s="78" t="s">
        <v>15</v>
      </c>
      <c r="C870" s="79">
        <f t="shared" si="26"/>
        <v>17.489999999999998</v>
      </c>
      <c r="D870" s="79">
        <v>17.5</v>
      </c>
      <c r="E870" s="79">
        <v>26.25</v>
      </c>
      <c r="F870" s="79">
        <v>35</v>
      </c>
      <c r="G870" s="79">
        <v>80</v>
      </c>
      <c r="H870" s="80">
        <f t="shared" si="27"/>
        <v>80.010000000000005</v>
      </c>
      <c r="I870" s="81" t="s">
        <v>340</v>
      </c>
      <c r="J870" s="81" t="s">
        <v>340</v>
      </c>
      <c r="K870" s="81" t="s">
        <v>340</v>
      </c>
      <c r="L870" s="81" t="s">
        <v>341</v>
      </c>
      <c r="M870" s="81" t="s">
        <v>339</v>
      </c>
      <c r="N870" s="81" t="s">
        <v>339</v>
      </c>
    </row>
    <row r="871" spans="1:14" x14ac:dyDescent="0.2">
      <c r="A871" s="78" t="s">
        <v>271</v>
      </c>
      <c r="B871" s="78" t="s">
        <v>312</v>
      </c>
      <c r="C871" s="79">
        <f t="shared" si="26"/>
        <v>17.489999999999998</v>
      </c>
      <c r="D871" s="79">
        <v>17.5</v>
      </c>
      <c r="E871" s="79">
        <v>26.25</v>
      </c>
      <c r="F871" s="79">
        <v>35</v>
      </c>
      <c r="G871" s="79">
        <v>150</v>
      </c>
      <c r="H871" s="80">
        <f t="shared" si="27"/>
        <v>150.01</v>
      </c>
      <c r="I871" s="81" t="s">
        <v>373</v>
      </c>
      <c r="J871" s="81" t="s">
        <v>373</v>
      </c>
      <c r="K871" s="81" t="s">
        <v>373</v>
      </c>
      <c r="L871" s="81" t="s">
        <v>373</v>
      </c>
      <c r="M871" s="81" t="s">
        <v>374</v>
      </c>
      <c r="N871" s="81" t="s">
        <v>374</v>
      </c>
    </row>
    <row r="872" spans="1:14" x14ac:dyDescent="0.2">
      <c r="A872" s="78" t="s">
        <v>273</v>
      </c>
      <c r="B872" s="78" t="s">
        <v>15</v>
      </c>
      <c r="C872" s="79">
        <f t="shared" si="26"/>
        <v>17.489999999999998</v>
      </c>
      <c r="D872" s="79">
        <v>17.5</v>
      </c>
      <c r="E872" s="79">
        <v>26.25</v>
      </c>
      <c r="F872" s="79">
        <v>35</v>
      </c>
      <c r="G872" s="79">
        <v>80</v>
      </c>
      <c r="H872" s="80">
        <f t="shared" si="27"/>
        <v>80.010000000000005</v>
      </c>
      <c r="I872" s="81" t="s">
        <v>337</v>
      </c>
      <c r="J872" s="81" t="s">
        <v>337</v>
      </c>
      <c r="K872" s="81" t="s">
        <v>337</v>
      </c>
      <c r="L872" s="81" t="s">
        <v>338</v>
      </c>
      <c r="M872" s="81" t="s">
        <v>339</v>
      </c>
      <c r="N872" s="81" t="s">
        <v>339</v>
      </c>
    </row>
    <row r="873" spans="1:14" x14ac:dyDescent="0.2">
      <c r="A873" s="78" t="s">
        <v>274</v>
      </c>
      <c r="B873" s="78" t="s">
        <v>15</v>
      </c>
      <c r="C873" s="79">
        <f t="shared" si="26"/>
        <v>17.489999999999998</v>
      </c>
      <c r="D873" s="79">
        <v>17.5</v>
      </c>
      <c r="E873" s="79">
        <v>26.25</v>
      </c>
      <c r="F873" s="79">
        <v>35</v>
      </c>
      <c r="G873" s="79">
        <v>80</v>
      </c>
      <c r="H873" s="80">
        <f t="shared" si="27"/>
        <v>80.010000000000005</v>
      </c>
      <c r="I873" s="81" t="s">
        <v>340</v>
      </c>
      <c r="J873" s="81" t="s">
        <v>340</v>
      </c>
      <c r="K873" s="81" t="s">
        <v>340</v>
      </c>
      <c r="L873" s="81" t="s">
        <v>341</v>
      </c>
      <c r="M873" s="81" t="s">
        <v>339</v>
      </c>
      <c r="N873" s="81" t="s">
        <v>339</v>
      </c>
    </row>
    <row r="874" spans="1:14" x14ac:dyDescent="0.2">
      <c r="A874" s="78" t="s">
        <v>278</v>
      </c>
      <c r="B874" s="78" t="s">
        <v>312</v>
      </c>
      <c r="C874" s="79">
        <f t="shared" si="26"/>
        <v>17.489999999999998</v>
      </c>
      <c r="D874" s="79">
        <v>17.5</v>
      </c>
      <c r="E874" s="79">
        <v>26.25</v>
      </c>
      <c r="F874" s="79">
        <v>35</v>
      </c>
      <c r="G874" s="79">
        <v>150</v>
      </c>
      <c r="H874" s="80">
        <f t="shared" si="27"/>
        <v>150.01</v>
      </c>
      <c r="I874" s="81" t="s">
        <v>373</v>
      </c>
      <c r="J874" s="81" t="s">
        <v>373</v>
      </c>
      <c r="K874" s="81" t="s">
        <v>373</v>
      </c>
      <c r="L874" s="81" t="s">
        <v>373</v>
      </c>
      <c r="M874" s="81" t="s">
        <v>374</v>
      </c>
      <c r="N874" s="81" t="s">
        <v>374</v>
      </c>
    </row>
    <row r="875" spans="1:14" x14ac:dyDescent="0.2">
      <c r="A875" s="78" t="s">
        <v>281</v>
      </c>
      <c r="B875" s="78" t="s">
        <v>15</v>
      </c>
      <c r="C875" s="79">
        <f t="shared" si="26"/>
        <v>17.489999999999998</v>
      </c>
      <c r="D875" s="79">
        <v>17.5</v>
      </c>
      <c r="E875" s="79">
        <v>26.25</v>
      </c>
      <c r="F875" s="79">
        <v>35</v>
      </c>
      <c r="G875" s="79">
        <v>80</v>
      </c>
      <c r="H875" s="80">
        <f t="shared" si="27"/>
        <v>80.010000000000005</v>
      </c>
      <c r="I875" s="81" t="s">
        <v>337</v>
      </c>
      <c r="J875" s="81" t="s">
        <v>337</v>
      </c>
      <c r="K875" s="81" t="s">
        <v>337</v>
      </c>
      <c r="L875" s="81" t="s">
        <v>338</v>
      </c>
      <c r="M875" s="81" t="s">
        <v>339</v>
      </c>
      <c r="N875" s="81" t="s">
        <v>339</v>
      </c>
    </row>
    <row r="876" spans="1:14" x14ac:dyDescent="0.2">
      <c r="A876" s="78" t="s">
        <v>282</v>
      </c>
      <c r="B876" s="78" t="s">
        <v>15</v>
      </c>
      <c r="C876" s="79">
        <f t="shared" si="26"/>
        <v>17.489999999999998</v>
      </c>
      <c r="D876" s="79">
        <v>17.5</v>
      </c>
      <c r="E876" s="79">
        <v>26.25</v>
      </c>
      <c r="F876" s="79">
        <v>35</v>
      </c>
      <c r="G876" s="79">
        <v>80</v>
      </c>
      <c r="H876" s="80">
        <f t="shared" si="27"/>
        <v>80.010000000000005</v>
      </c>
      <c r="I876" s="81" t="s">
        <v>340</v>
      </c>
      <c r="J876" s="81" t="s">
        <v>340</v>
      </c>
      <c r="K876" s="81" t="s">
        <v>340</v>
      </c>
      <c r="L876" s="81" t="s">
        <v>341</v>
      </c>
      <c r="M876" s="81" t="s">
        <v>339</v>
      </c>
      <c r="N876" s="81" t="s">
        <v>339</v>
      </c>
    </row>
    <row r="877" spans="1:14" x14ac:dyDescent="0.2">
      <c r="A877" s="78" t="s">
        <v>286</v>
      </c>
      <c r="B877" s="78" t="s">
        <v>312</v>
      </c>
      <c r="C877" s="79">
        <f t="shared" si="26"/>
        <v>17.489999999999998</v>
      </c>
      <c r="D877" s="79">
        <v>17.5</v>
      </c>
      <c r="E877" s="79">
        <v>26.25</v>
      </c>
      <c r="F877" s="79">
        <v>35</v>
      </c>
      <c r="G877" s="79">
        <v>150</v>
      </c>
      <c r="H877" s="80">
        <f t="shared" si="27"/>
        <v>150.01</v>
      </c>
      <c r="I877" s="81" t="s">
        <v>373</v>
      </c>
      <c r="J877" s="81" t="s">
        <v>373</v>
      </c>
      <c r="K877" s="81" t="s">
        <v>373</v>
      </c>
      <c r="L877" s="81" t="s">
        <v>373</v>
      </c>
      <c r="M877" s="81" t="s">
        <v>374</v>
      </c>
      <c r="N877" s="81" t="s">
        <v>374</v>
      </c>
    </row>
    <row r="878" spans="1:14" x14ac:dyDescent="0.2">
      <c r="A878" s="78" t="s">
        <v>289</v>
      </c>
      <c r="B878" s="78" t="s">
        <v>15</v>
      </c>
      <c r="C878" s="79">
        <f t="shared" si="26"/>
        <v>17.489999999999998</v>
      </c>
      <c r="D878" s="79">
        <v>17.5</v>
      </c>
      <c r="E878" s="79">
        <v>26.25</v>
      </c>
      <c r="F878" s="79">
        <v>35</v>
      </c>
      <c r="G878" s="79">
        <v>80</v>
      </c>
      <c r="H878" s="80">
        <f t="shared" si="27"/>
        <v>80.010000000000005</v>
      </c>
      <c r="I878" s="81" t="s">
        <v>337</v>
      </c>
      <c r="J878" s="81" t="s">
        <v>337</v>
      </c>
      <c r="K878" s="81" t="s">
        <v>337</v>
      </c>
      <c r="L878" s="81" t="s">
        <v>338</v>
      </c>
      <c r="M878" s="81" t="s">
        <v>339</v>
      </c>
      <c r="N878" s="81" t="s">
        <v>339</v>
      </c>
    </row>
    <row r="879" spans="1:14" x14ac:dyDescent="0.2">
      <c r="A879" s="78" t="s">
        <v>290</v>
      </c>
      <c r="B879" s="78" t="s">
        <v>15</v>
      </c>
      <c r="C879" s="79">
        <f t="shared" si="26"/>
        <v>17.489999999999998</v>
      </c>
      <c r="D879" s="79">
        <v>17.5</v>
      </c>
      <c r="E879" s="79">
        <v>26.25</v>
      </c>
      <c r="F879" s="79">
        <v>35</v>
      </c>
      <c r="G879" s="79">
        <v>80</v>
      </c>
      <c r="H879" s="80">
        <f t="shared" si="27"/>
        <v>80.010000000000005</v>
      </c>
      <c r="I879" s="81" t="s">
        <v>340</v>
      </c>
      <c r="J879" s="81" t="s">
        <v>340</v>
      </c>
      <c r="K879" s="81" t="s">
        <v>340</v>
      </c>
      <c r="L879" s="81" t="s">
        <v>341</v>
      </c>
      <c r="M879" s="81" t="s">
        <v>339</v>
      </c>
      <c r="N879" s="81" t="s">
        <v>339</v>
      </c>
    </row>
    <row r="880" spans="1:14" x14ac:dyDescent="0.2">
      <c r="A880" s="78" t="s">
        <v>302</v>
      </c>
      <c r="B880" s="78" t="s">
        <v>312</v>
      </c>
      <c r="C880" s="79">
        <f t="shared" si="26"/>
        <v>17.489999999999998</v>
      </c>
      <c r="D880" s="79">
        <v>17.5</v>
      </c>
      <c r="E880" s="79">
        <v>26.25</v>
      </c>
      <c r="F880" s="79">
        <v>35</v>
      </c>
      <c r="G880" s="79">
        <v>60</v>
      </c>
      <c r="H880" s="80">
        <f t="shared" si="27"/>
        <v>60.01</v>
      </c>
      <c r="I880" s="81" t="s">
        <v>373</v>
      </c>
      <c r="J880" s="81" t="s">
        <v>373</v>
      </c>
      <c r="K880" s="81" t="s">
        <v>373</v>
      </c>
      <c r="L880" s="81" t="s">
        <v>373</v>
      </c>
      <c r="M880" s="81" t="s">
        <v>374</v>
      </c>
      <c r="N880" s="81" t="s">
        <v>374</v>
      </c>
    </row>
    <row r="881" spans="1:14" x14ac:dyDescent="0.2">
      <c r="A881" s="78" t="s">
        <v>313</v>
      </c>
      <c r="B881" s="78" t="s">
        <v>15</v>
      </c>
      <c r="C881" s="79">
        <f t="shared" si="26"/>
        <v>17.489999999999998</v>
      </c>
      <c r="D881" s="79">
        <v>17.5</v>
      </c>
      <c r="E881" s="79">
        <v>26.25</v>
      </c>
      <c r="F881" s="79">
        <v>35</v>
      </c>
      <c r="G881" s="79">
        <v>50</v>
      </c>
      <c r="H881" s="80">
        <f t="shared" si="27"/>
        <v>50.01</v>
      </c>
      <c r="I881" s="81" t="s">
        <v>337</v>
      </c>
      <c r="J881" s="81" t="s">
        <v>337</v>
      </c>
      <c r="K881" s="81" t="s">
        <v>337</v>
      </c>
      <c r="L881" s="81" t="s">
        <v>338</v>
      </c>
      <c r="M881" s="81" t="s">
        <v>339</v>
      </c>
      <c r="N881" s="81" t="s">
        <v>339</v>
      </c>
    </row>
    <row r="882" spans="1:14" x14ac:dyDescent="0.2">
      <c r="A882" s="78" t="s">
        <v>314</v>
      </c>
      <c r="B882" s="78" t="s">
        <v>15</v>
      </c>
      <c r="C882" s="79">
        <f t="shared" si="26"/>
        <v>17.489999999999998</v>
      </c>
      <c r="D882" s="79">
        <v>17.5</v>
      </c>
      <c r="E882" s="79">
        <v>26.25</v>
      </c>
      <c r="F882" s="79">
        <v>35</v>
      </c>
      <c r="G882" s="79">
        <v>50</v>
      </c>
      <c r="H882" s="80">
        <f t="shared" si="27"/>
        <v>50.01</v>
      </c>
      <c r="I882" s="81" t="s">
        <v>340</v>
      </c>
      <c r="J882" s="81" t="s">
        <v>340</v>
      </c>
      <c r="K882" s="81" t="s">
        <v>340</v>
      </c>
      <c r="L882" s="81" t="s">
        <v>341</v>
      </c>
      <c r="M882" s="81" t="s">
        <v>339</v>
      </c>
      <c r="N882" s="81" t="s">
        <v>339</v>
      </c>
    </row>
    <row r="883" spans="1:14" x14ac:dyDescent="0.2">
      <c r="A883" s="78" t="s">
        <v>318</v>
      </c>
      <c r="B883" s="78" t="s">
        <v>312</v>
      </c>
      <c r="C883" s="79">
        <f t="shared" si="26"/>
        <v>17.489999999999998</v>
      </c>
      <c r="D883" s="79">
        <v>17.5</v>
      </c>
      <c r="E883" s="79">
        <v>26.25</v>
      </c>
      <c r="F883" s="79">
        <v>35</v>
      </c>
      <c r="G883" s="79">
        <v>150</v>
      </c>
      <c r="H883" s="80">
        <f t="shared" si="27"/>
        <v>150.01</v>
      </c>
      <c r="I883" s="81" t="s">
        <v>373</v>
      </c>
      <c r="J883" s="81" t="s">
        <v>373</v>
      </c>
      <c r="K883" s="81" t="s">
        <v>373</v>
      </c>
      <c r="L883" s="81" t="s">
        <v>373</v>
      </c>
      <c r="M883" s="81" t="s">
        <v>374</v>
      </c>
      <c r="N883" s="81" t="s">
        <v>374</v>
      </c>
    </row>
    <row r="884" spans="1:14" x14ac:dyDescent="0.2">
      <c r="A884" s="78" t="s">
        <v>302</v>
      </c>
      <c r="B884" s="78" t="s">
        <v>312</v>
      </c>
      <c r="C884" s="79">
        <f t="shared" si="26"/>
        <v>17.489999999999998</v>
      </c>
      <c r="D884" s="79">
        <v>17.5</v>
      </c>
      <c r="E884" s="79">
        <v>26.25</v>
      </c>
      <c r="F884" s="79">
        <v>35</v>
      </c>
      <c r="G884" s="79">
        <v>60</v>
      </c>
      <c r="H884" s="80">
        <f t="shared" si="27"/>
        <v>60.01</v>
      </c>
      <c r="I884" s="81" t="s">
        <v>373</v>
      </c>
      <c r="J884" s="81" t="s">
        <v>373</v>
      </c>
      <c r="K884" s="81" t="s">
        <v>373</v>
      </c>
      <c r="L884" s="81" t="s">
        <v>373</v>
      </c>
      <c r="M884" s="81" t="s">
        <v>374</v>
      </c>
      <c r="N884" s="81" t="s">
        <v>374</v>
      </c>
    </row>
    <row r="885" spans="1:14" x14ac:dyDescent="0.2">
      <c r="A885" s="78" t="s">
        <v>245</v>
      </c>
      <c r="B885" s="78" t="s">
        <v>310</v>
      </c>
      <c r="C885" s="79">
        <f t="shared" si="26"/>
        <v>19.489999999999998</v>
      </c>
      <c r="D885" s="79">
        <v>19.5</v>
      </c>
      <c r="E885" s="79">
        <v>29.25</v>
      </c>
      <c r="F885" s="79">
        <v>39</v>
      </c>
      <c r="G885" s="79">
        <v>300</v>
      </c>
      <c r="H885" s="80">
        <f t="shared" si="27"/>
        <v>300.01</v>
      </c>
      <c r="I885" s="81" t="s">
        <v>342</v>
      </c>
      <c r="J885" s="81" t="s">
        <v>342</v>
      </c>
      <c r="K885" s="81" t="s">
        <v>342</v>
      </c>
      <c r="L885" s="81" t="s">
        <v>342</v>
      </c>
      <c r="M885" s="81" t="s">
        <v>342</v>
      </c>
      <c r="N885" s="81" t="s">
        <v>342</v>
      </c>
    </row>
    <row r="886" spans="1:14" x14ac:dyDescent="0.2">
      <c r="A886" s="78" t="s">
        <v>247</v>
      </c>
      <c r="B886" s="78" t="s">
        <v>310</v>
      </c>
      <c r="C886" s="79">
        <f t="shared" si="26"/>
        <v>19.489999999999998</v>
      </c>
      <c r="D886" s="79">
        <v>19.5</v>
      </c>
      <c r="E886" s="79">
        <v>29.25</v>
      </c>
      <c r="F886" s="79">
        <v>39</v>
      </c>
      <c r="G886" s="79">
        <v>300</v>
      </c>
      <c r="H886" s="80">
        <f t="shared" si="27"/>
        <v>300.01</v>
      </c>
      <c r="I886" s="81" t="s">
        <v>342</v>
      </c>
      <c r="J886" s="81" t="s">
        <v>342</v>
      </c>
      <c r="K886" s="81" t="s">
        <v>342</v>
      </c>
      <c r="L886" s="81" t="s">
        <v>342</v>
      </c>
      <c r="M886" s="81" t="s">
        <v>342</v>
      </c>
      <c r="N886" s="81" t="s">
        <v>342</v>
      </c>
    </row>
    <row r="887" spans="1:14" x14ac:dyDescent="0.2">
      <c r="A887" s="78" t="s">
        <v>255</v>
      </c>
      <c r="B887" s="78" t="s">
        <v>310</v>
      </c>
      <c r="C887" s="79">
        <f t="shared" si="26"/>
        <v>19.489999999999998</v>
      </c>
      <c r="D887" s="79">
        <v>19.5</v>
      </c>
      <c r="E887" s="79">
        <v>29.25</v>
      </c>
      <c r="F887" s="79">
        <v>39</v>
      </c>
      <c r="G887" s="79">
        <v>300</v>
      </c>
      <c r="H887" s="80">
        <f t="shared" si="27"/>
        <v>300.01</v>
      </c>
      <c r="I887" s="81" t="s">
        <v>342</v>
      </c>
      <c r="J887" s="81" t="s">
        <v>342</v>
      </c>
      <c r="K887" s="81" t="s">
        <v>342</v>
      </c>
      <c r="L887" s="81" t="s">
        <v>342</v>
      </c>
      <c r="M887" s="81" t="s">
        <v>342</v>
      </c>
      <c r="N887" s="81" t="s">
        <v>342</v>
      </c>
    </row>
    <row r="888" spans="1:14" x14ac:dyDescent="0.2">
      <c r="A888" s="78" t="s">
        <v>256</v>
      </c>
      <c r="B888" s="78" t="s">
        <v>310</v>
      </c>
      <c r="C888" s="79">
        <f t="shared" si="26"/>
        <v>19.489999999999998</v>
      </c>
      <c r="D888" s="79">
        <v>19.5</v>
      </c>
      <c r="E888" s="79">
        <v>29.25</v>
      </c>
      <c r="F888" s="79">
        <v>39</v>
      </c>
      <c r="G888" s="79">
        <v>300</v>
      </c>
      <c r="H888" s="80">
        <f t="shared" si="27"/>
        <v>300.01</v>
      </c>
      <c r="I888" s="81" t="s">
        <v>342</v>
      </c>
      <c r="J888" s="81" t="s">
        <v>342</v>
      </c>
      <c r="K888" s="81" t="s">
        <v>342</v>
      </c>
      <c r="L888" s="81" t="s">
        <v>342</v>
      </c>
      <c r="M888" s="81" t="s">
        <v>342</v>
      </c>
      <c r="N888" s="81" t="s">
        <v>342</v>
      </c>
    </row>
    <row r="889" spans="1:14" x14ac:dyDescent="0.2">
      <c r="A889" s="78" t="s">
        <v>263</v>
      </c>
      <c r="B889" s="78" t="s">
        <v>310</v>
      </c>
      <c r="C889" s="79">
        <f t="shared" si="26"/>
        <v>19.489999999999998</v>
      </c>
      <c r="D889" s="79">
        <v>19.5</v>
      </c>
      <c r="E889" s="79">
        <v>29.25</v>
      </c>
      <c r="F889" s="79">
        <v>39</v>
      </c>
      <c r="G889" s="79">
        <v>300</v>
      </c>
      <c r="H889" s="80">
        <f t="shared" si="27"/>
        <v>300.01</v>
      </c>
      <c r="I889" s="81" t="s">
        <v>342</v>
      </c>
      <c r="J889" s="81" t="s">
        <v>342</v>
      </c>
      <c r="K889" s="81" t="s">
        <v>342</v>
      </c>
      <c r="L889" s="81" t="s">
        <v>342</v>
      </c>
      <c r="M889" s="81" t="s">
        <v>342</v>
      </c>
      <c r="N889" s="81" t="s">
        <v>342</v>
      </c>
    </row>
    <row r="890" spans="1:14" x14ac:dyDescent="0.2">
      <c r="A890" s="78" t="s">
        <v>264</v>
      </c>
      <c r="B890" s="78" t="s">
        <v>310</v>
      </c>
      <c r="C890" s="79">
        <f t="shared" si="26"/>
        <v>19.489999999999998</v>
      </c>
      <c r="D890" s="79">
        <v>19.5</v>
      </c>
      <c r="E890" s="79">
        <v>29.25</v>
      </c>
      <c r="F890" s="79">
        <v>39</v>
      </c>
      <c r="G890" s="79">
        <v>300</v>
      </c>
      <c r="H890" s="80">
        <f t="shared" si="27"/>
        <v>300.01</v>
      </c>
      <c r="I890" s="81" t="s">
        <v>342</v>
      </c>
      <c r="J890" s="81" t="s">
        <v>342</v>
      </c>
      <c r="K890" s="81" t="s">
        <v>342</v>
      </c>
      <c r="L890" s="81" t="s">
        <v>342</v>
      </c>
      <c r="M890" s="81" t="s">
        <v>342</v>
      </c>
      <c r="N890" s="81" t="s">
        <v>342</v>
      </c>
    </row>
    <row r="891" spans="1:14" x14ac:dyDescent="0.2">
      <c r="A891" s="78" t="s">
        <v>271</v>
      </c>
      <c r="B891" s="78" t="s">
        <v>310</v>
      </c>
      <c r="C891" s="79">
        <f t="shared" si="26"/>
        <v>19.489999999999998</v>
      </c>
      <c r="D891" s="79">
        <v>19.5</v>
      </c>
      <c r="E891" s="79">
        <v>29.25</v>
      </c>
      <c r="F891" s="79">
        <v>39</v>
      </c>
      <c r="G891" s="79">
        <v>300</v>
      </c>
      <c r="H891" s="80">
        <f t="shared" si="27"/>
        <v>300.01</v>
      </c>
      <c r="I891" s="81" t="s">
        <v>342</v>
      </c>
      <c r="J891" s="81" t="s">
        <v>342</v>
      </c>
      <c r="K891" s="81" t="s">
        <v>342</v>
      </c>
      <c r="L891" s="81" t="s">
        <v>342</v>
      </c>
      <c r="M891" s="81" t="s">
        <v>342</v>
      </c>
      <c r="N891" s="81" t="s">
        <v>342</v>
      </c>
    </row>
    <row r="892" spans="1:14" x14ac:dyDescent="0.2">
      <c r="A892" s="78" t="s">
        <v>272</v>
      </c>
      <c r="B892" s="78" t="s">
        <v>310</v>
      </c>
      <c r="C892" s="79">
        <f t="shared" si="26"/>
        <v>19.489999999999998</v>
      </c>
      <c r="D892" s="79">
        <v>19.5</v>
      </c>
      <c r="E892" s="79">
        <v>29.25</v>
      </c>
      <c r="F892" s="79">
        <v>39</v>
      </c>
      <c r="G892" s="79">
        <v>300</v>
      </c>
      <c r="H892" s="80">
        <f t="shared" si="27"/>
        <v>300.01</v>
      </c>
      <c r="I892" s="81" t="s">
        <v>342</v>
      </c>
      <c r="J892" s="81" t="s">
        <v>342</v>
      </c>
      <c r="K892" s="81" t="s">
        <v>342</v>
      </c>
      <c r="L892" s="81" t="s">
        <v>342</v>
      </c>
      <c r="M892" s="81" t="s">
        <v>342</v>
      </c>
      <c r="N892" s="81" t="s">
        <v>342</v>
      </c>
    </row>
    <row r="893" spans="1:14" x14ac:dyDescent="0.2">
      <c r="A893" s="78" t="s">
        <v>279</v>
      </c>
      <c r="B893" s="78" t="s">
        <v>310</v>
      </c>
      <c r="C893" s="79">
        <f t="shared" si="26"/>
        <v>19.489999999999998</v>
      </c>
      <c r="D893" s="79">
        <v>19.5</v>
      </c>
      <c r="E893" s="79">
        <v>29.25</v>
      </c>
      <c r="F893" s="79">
        <v>39</v>
      </c>
      <c r="G893" s="79">
        <v>400</v>
      </c>
      <c r="H893" s="80">
        <f t="shared" si="27"/>
        <v>400.01</v>
      </c>
      <c r="I893" s="81" t="s">
        <v>342</v>
      </c>
      <c r="J893" s="81" t="s">
        <v>342</v>
      </c>
      <c r="K893" s="81" t="s">
        <v>342</v>
      </c>
      <c r="L893" s="81" t="s">
        <v>342</v>
      </c>
      <c r="M893" s="81" t="s">
        <v>342</v>
      </c>
      <c r="N893" s="81" t="s">
        <v>342</v>
      </c>
    </row>
    <row r="894" spans="1:14" x14ac:dyDescent="0.2">
      <c r="A894" s="78" t="s">
        <v>280</v>
      </c>
      <c r="B894" s="78" t="s">
        <v>310</v>
      </c>
      <c r="C894" s="79">
        <f t="shared" si="26"/>
        <v>19.489999999999998</v>
      </c>
      <c r="D894" s="79">
        <v>19.5</v>
      </c>
      <c r="E894" s="79">
        <v>29.25</v>
      </c>
      <c r="F894" s="79">
        <v>39</v>
      </c>
      <c r="G894" s="79">
        <v>400</v>
      </c>
      <c r="H894" s="80">
        <f t="shared" si="27"/>
        <v>400.01</v>
      </c>
      <c r="I894" s="81" t="s">
        <v>342</v>
      </c>
      <c r="J894" s="81" t="s">
        <v>342</v>
      </c>
      <c r="K894" s="81" t="s">
        <v>342</v>
      </c>
      <c r="L894" s="81" t="s">
        <v>342</v>
      </c>
      <c r="M894" s="81" t="s">
        <v>342</v>
      </c>
      <c r="N894" s="81" t="s">
        <v>342</v>
      </c>
    </row>
    <row r="895" spans="1:14" x14ac:dyDescent="0.2">
      <c r="A895" s="78" t="s">
        <v>287</v>
      </c>
      <c r="B895" s="78" t="s">
        <v>310</v>
      </c>
      <c r="C895" s="79">
        <f t="shared" si="26"/>
        <v>19.489999999999998</v>
      </c>
      <c r="D895" s="79">
        <v>19.5</v>
      </c>
      <c r="E895" s="79">
        <v>29.25</v>
      </c>
      <c r="F895" s="79">
        <v>39</v>
      </c>
      <c r="G895" s="79">
        <v>300</v>
      </c>
      <c r="H895" s="80">
        <f t="shared" si="27"/>
        <v>300.01</v>
      </c>
      <c r="I895" s="81" t="s">
        <v>342</v>
      </c>
      <c r="J895" s="81" t="s">
        <v>342</v>
      </c>
      <c r="K895" s="81" t="s">
        <v>342</v>
      </c>
      <c r="L895" s="81" t="s">
        <v>342</v>
      </c>
      <c r="M895" s="81" t="s">
        <v>342</v>
      </c>
      <c r="N895" s="81" t="s">
        <v>342</v>
      </c>
    </row>
    <row r="896" spans="1:14" x14ac:dyDescent="0.2">
      <c r="A896" s="78" t="s">
        <v>288</v>
      </c>
      <c r="B896" s="78" t="s">
        <v>310</v>
      </c>
      <c r="C896" s="79">
        <f t="shared" si="26"/>
        <v>19.489999999999998</v>
      </c>
      <c r="D896" s="79">
        <v>19.5</v>
      </c>
      <c r="E896" s="79">
        <v>29.25</v>
      </c>
      <c r="F896" s="79">
        <v>39</v>
      </c>
      <c r="G896" s="79">
        <v>300</v>
      </c>
      <c r="H896" s="80">
        <f t="shared" si="27"/>
        <v>300.01</v>
      </c>
      <c r="I896" s="81" t="s">
        <v>342</v>
      </c>
      <c r="J896" s="81" t="s">
        <v>342</v>
      </c>
      <c r="K896" s="81" t="s">
        <v>342</v>
      </c>
      <c r="L896" s="81" t="s">
        <v>342</v>
      </c>
      <c r="M896" s="81" t="s">
        <v>342</v>
      </c>
      <c r="N896" s="81" t="s">
        <v>342</v>
      </c>
    </row>
    <row r="897" spans="1:31" x14ac:dyDescent="0.2">
      <c r="A897" s="78" t="s">
        <v>295</v>
      </c>
      <c r="B897" s="78" t="s">
        <v>310</v>
      </c>
      <c r="C897" s="79">
        <f t="shared" si="26"/>
        <v>19.489999999999998</v>
      </c>
      <c r="D897" s="79">
        <v>19.5</v>
      </c>
      <c r="E897" s="79">
        <v>29.25</v>
      </c>
      <c r="F897" s="79">
        <v>39</v>
      </c>
      <c r="G897" s="79">
        <v>300</v>
      </c>
      <c r="H897" s="80">
        <f t="shared" si="27"/>
        <v>300.01</v>
      </c>
      <c r="I897" s="81" t="s">
        <v>342</v>
      </c>
      <c r="J897" s="81" t="s">
        <v>342</v>
      </c>
      <c r="K897" s="81" t="s">
        <v>342</v>
      </c>
      <c r="L897" s="81" t="s">
        <v>342</v>
      </c>
      <c r="M897" s="81" t="s">
        <v>342</v>
      </c>
      <c r="N897" s="81" t="s">
        <v>342</v>
      </c>
    </row>
    <row r="898" spans="1:31" x14ac:dyDescent="0.2">
      <c r="A898" s="78" t="s">
        <v>296</v>
      </c>
      <c r="B898" s="78" t="s">
        <v>310</v>
      </c>
      <c r="C898" s="79">
        <f t="shared" ref="C898:C961" si="28">D898-0.01</f>
        <v>19.489999999999998</v>
      </c>
      <c r="D898" s="79">
        <v>19.5</v>
      </c>
      <c r="E898" s="79">
        <v>29.25</v>
      </c>
      <c r="F898" s="79">
        <v>39</v>
      </c>
      <c r="G898" s="79">
        <v>300</v>
      </c>
      <c r="H898" s="80">
        <f t="shared" ref="H898:H961" si="29">G898+0.01</f>
        <v>300.01</v>
      </c>
      <c r="I898" s="81" t="s">
        <v>342</v>
      </c>
      <c r="J898" s="81" t="s">
        <v>342</v>
      </c>
      <c r="K898" s="81" t="s">
        <v>342</v>
      </c>
      <c r="L898" s="81" t="s">
        <v>342</v>
      </c>
      <c r="M898" s="81" t="s">
        <v>342</v>
      </c>
      <c r="N898" s="81" t="s">
        <v>342</v>
      </c>
      <c r="S898" s="81"/>
      <c r="AE898" s="77"/>
    </row>
    <row r="899" spans="1:31" x14ac:dyDescent="0.2">
      <c r="A899" s="78" t="s">
        <v>319</v>
      </c>
      <c r="B899" s="78" t="s">
        <v>310</v>
      </c>
      <c r="C899" s="79">
        <f t="shared" si="28"/>
        <v>19.489999999999998</v>
      </c>
      <c r="D899" s="79">
        <v>19.5</v>
      </c>
      <c r="E899" s="79">
        <v>29.25</v>
      </c>
      <c r="F899" s="79">
        <v>39</v>
      </c>
      <c r="G899" s="79">
        <v>250</v>
      </c>
      <c r="H899" s="80">
        <f t="shared" si="29"/>
        <v>250.01</v>
      </c>
      <c r="I899" s="81" t="s">
        <v>342</v>
      </c>
      <c r="J899" s="81" t="s">
        <v>342</v>
      </c>
      <c r="K899" s="81" t="s">
        <v>342</v>
      </c>
      <c r="L899" s="81" t="s">
        <v>342</v>
      </c>
      <c r="M899" s="81" t="s">
        <v>342</v>
      </c>
      <c r="N899" s="81" t="s">
        <v>342</v>
      </c>
      <c r="S899" s="81"/>
      <c r="AE899" s="77"/>
    </row>
    <row r="900" spans="1:31" x14ac:dyDescent="0.2">
      <c r="A900" s="78" t="s">
        <v>320</v>
      </c>
      <c r="B900" s="78" t="s">
        <v>310</v>
      </c>
      <c r="C900" s="79">
        <f t="shared" si="28"/>
        <v>19.489999999999998</v>
      </c>
      <c r="D900" s="79">
        <v>19.5</v>
      </c>
      <c r="E900" s="79">
        <v>29.25</v>
      </c>
      <c r="F900" s="79">
        <v>39</v>
      </c>
      <c r="G900" s="79">
        <v>250</v>
      </c>
      <c r="H900" s="80">
        <f t="shared" si="29"/>
        <v>250.01</v>
      </c>
      <c r="I900" s="81" t="s">
        <v>342</v>
      </c>
      <c r="J900" s="81" t="s">
        <v>342</v>
      </c>
      <c r="K900" s="81" t="s">
        <v>342</v>
      </c>
      <c r="L900" s="81" t="s">
        <v>342</v>
      </c>
      <c r="M900" s="81" t="s">
        <v>342</v>
      </c>
      <c r="N900" s="81" t="s">
        <v>342</v>
      </c>
      <c r="S900" s="81"/>
      <c r="AE900" s="77"/>
    </row>
    <row r="901" spans="1:31" x14ac:dyDescent="0.2">
      <c r="A901" s="78" t="s">
        <v>233</v>
      </c>
      <c r="B901" s="78" t="s">
        <v>312</v>
      </c>
      <c r="C901" s="79">
        <f t="shared" si="28"/>
        <v>19.989999999999998</v>
      </c>
      <c r="D901" s="79">
        <v>20</v>
      </c>
      <c r="E901" s="79">
        <v>30</v>
      </c>
      <c r="F901" s="79">
        <v>40</v>
      </c>
      <c r="G901" s="79">
        <v>150</v>
      </c>
      <c r="H901" s="80">
        <f t="shared" si="29"/>
        <v>150.01</v>
      </c>
      <c r="I901" s="81" t="s">
        <v>335</v>
      </c>
      <c r="J901" s="81" t="s">
        <v>335</v>
      </c>
      <c r="K901" s="81" t="s">
        <v>335</v>
      </c>
      <c r="L901" s="81" t="s">
        <v>351</v>
      </c>
      <c r="M901" s="81" t="s">
        <v>355</v>
      </c>
      <c r="N901" s="81" t="s">
        <v>355</v>
      </c>
      <c r="S901" s="81"/>
      <c r="AE901" s="77"/>
    </row>
    <row r="902" spans="1:31" x14ac:dyDescent="0.2">
      <c r="A902" s="78" t="s">
        <v>235</v>
      </c>
      <c r="B902" s="78" t="s">
        <v>312</v>
      </c>
      <c r="C902" s="79">
        <f t="shared" si="28"/>
        <v>19.989999999999998</v>
      </c>
      <c r="D902" s="79">
        <v>20</v>
      </c>
      <c r="E902" s="79">
        <v>30</v>
      </c>
      <c r="F902" s="79">
        <v>40</v>
      </c>
      <c r="G902" s="79">
        <v>150</v>
      </c>
      <c r="H902" s="80">
        <f t="shared" si="29"/>
        <v>150.01</v>
      </c>
      <c r="I902" s="81" t="s">
        <v>373</v>
      </c>
      <c r="J902" s="81" t="s">
        <v>373</v>
      </c>
      <c r="K902" s="81" t="s">
        <v>373</v>
      </c>
      <c r="L902" s="81" t="s">
        <v>373</v>
      </c>
      <c r="M902" s="81" t="s">
        <v>374</v>
      </c>
      <c r="N902" s="81" t="s">
        <v>374</v>
      </c>
      <c r="S902" s="81"/>
      <c r="AE902" s="77"/>
    </row>
    <row r="903" spans="1:31" x14ac:dyDescent="0.2">
      <c r="A903" s="78" t="s">
        <v>249</v>
      </c>
      <c r="B903" s="78" t="s">
        <v>312</v>
      </c>
      <c r="C903" s="79">
        <f t="shared" si="28"/>
        <v>19.989999999999998</v>
      </c>
      <c r="D903" s="79">
        <v>20</v>
      </c>
      <c r="E903" s="79">
        <v>30</v>
      </c>
      <c r="F903" s="79">
        <v>40</v>
      </c>
      <c r="G903" s="79">
        <v>150</v>
      </c>
      <c r="H903" s="80">
        <f t="shared" si="29"/>
        <v>150.01</v>
      </c>
      <c r="I903" s="81" t="s">
        <v>335</v>
      </c>
      <c r="J903" s="81" t="s">
        <v>335</v>
      </c>
      <c r="K903" s="81" t="s">
        <v>335</v>
      </c>
      <c r="L903" s="81" t="s">
        <v>351</v>
      </c>
      <c r="M903" s="81" t="s">
        <v>355</v>
      </c>
      <c r="N903" s="81" t="s">
        <v>355</v>
      </c>
      <c r="S903" s="81"/>
      <c r="AE903" s="77"/>
    </row>
    <row r="904" spans="1:31" x14ac:dyDescent="0.2">
      <c r="A904" s="78" t="s">
        <v>257</v>
      </c>
      <c r="B904" s="78" t="s">
        <v>312</v>
      </c>
      <c r="C904" s="79">
        <f t="shared" si="28"/>
        <v>19.989999999999998</v>
      </c>
      <c r="D904" s="79">
        <v>20</v>
      </c>
      <c r="E904" s="79">
        <v>30</v>
      </c>
      <c r="F904" s="79">
        <v>40</v>
      </c>
      <c r="G904" s="79">
        <v>150</v>
      </c>
      <c r="H904" s="80">
        <f t="shared" si="29"/>
        <v>150.01</v>
      </c>
      <c r="I904" s="81" t="s">
        <v>335</v>
      </c>
      <c r="J904" s="81" t="s">
        <v>335</v>
      </c>
      <c r="K904" s="81" t="s">
        <v>335</v>
      </c>
      <c r="L904" s="81" t="s">
        <v>351</v>
      </c>
      <c r="M904" s="81" t="s">
        <v>355</v>
      </c>
      <c r="N904" s="81" t="s">
        <v>355</v>
      </c>
      <c r="S904" s="81"/>
      <c r="AE904" s="77"/>
    </row>
    <row r="905" spans="1:31" x14ac:dyDescent="0.2">
      <c r="A905" s="78" t="s">
        <v>258</v>
      </c>
      <c r="B905" s="78" t="s">
        <v>312</v>
      </c>
      <c r="C905" s="79">
        <f t="shared" si="28"/>
        <v>19.989999999999998</v>
      </c>
      <c r="D905" s="79">
        <v>20</v>
      </c>
      <c r="E905" s="79">
        <v>30</v>
      </c>
      <c r="F905" s="79">
        <v>40</v>
      </c>
      <c r="G905" s="79">
        <v>150</v>
      </c>
      <c r="H905" s="80">
        <f t="shared" si="29"/>
        <v>150.01</v>
      </c>
      <c r="I905" s="81" t="s">
        <v>373</v>
      </c>
      <c r="J905" s="81" t="s">
        <v>373</v>
      </c>
      <c r="K905" s="81" t="s">
        <v>373</v>
      </c>
      <c r="L905" s="81" t="s">
        <v>373</v>
      </c>
      <c r="M905" s="81" t="s">
        <v>374</v>
      </c>
      <c r="N905" s="81" t="s">
        <v>374</v>
      </c>
      <c r="S905" s="81"/>
      <c r="AE905" s="77"/>
    </row>
    <row r="906" spans="1:31" x14ac:dyDescent="0.2">
      <c r="A906" s="78" t="s">
        <v>259</v>
      </c>
      <c r="B906" s="78" t="s">
        <v>312</v>
      </c>
      <c r="C906" s="79">
        <f t="shared" si="28"/>
        <v>19.989999999999998</v>
      </c>
      <c r="D906" s="79">
        <v>20</v>
      </c>
      <c r="E906" s="79">
        <v>30</v>
      </c>
      <c r="F906" s="79">
        <v>34</v>
      </c>
      <c r="G906" s="79">
        <v>300</v>
      </c>
      <c r="H906" s="80">
        <f t="shared" si="29"/>
        <v>300.01</v>
      </c>
      <c r="I906" s="81" t="s">
        <v>373</v>
      </c>
      <c r="J906" s="81" t="s">
        <v>373</v>
      </c>
      <c r="K906" s="81" t="s">
        <v>373</v>
      </c>
      <c r="L906" s="81" t="s">
        <v>373</v>
      </c>
      <c r="M906" s="81" t="s">
        <v>374</v>
      </c>
      <c r="N906" s="81" t="s">
        <v>374</v>
      </c>
      <c r="S906" s="81"/>
      <c r="AE906" s="77"/>
    </row>
    <row r="907" spans="1:31" x14ac:dyDescent="0.2">
      <c r="A907" s="78" t="s">
        <v>260</v>
      </c>
      <c r="B907" s="78" t="s">
        <v>312</v>
      </c>
      <c r="C907" s="79">
        <f t="shared" si="28"/>
        <v>19.989999999999998</v>
      </c>
      <c r="D907" s="79">
        <v>20</v>
      </c>
      <c r="E907" s="79">
        <v>30</v>
      </c>
      <c r="F907" s="79">
        <v>34</v>
      </c>
      <c r="G907" s="79">
        <v>150</v>
      </c>
      <c r="H907" s="80">
        <f t="shared" si="29"/>
        <v>150.01</v>
      </c>
      <c r="I907" s="81" t="s">
        <v>373</v>
      </c>
      <c r="J907" s="81" t="s">
        <v>373</v>
      </c>
      <c r="K907" s="81" t="s">
        <v>373</v>
      </c>
      <c r="L907" s="81" t="s">
        <v>373</v>
      </c>
      <c r="M907" s="81" t="s">
        <v>374</v>
      </c>
      <c r="N907" s="81" t="s">
        <v>374</v>
      </c>
      <c r="S907" s="81"/>
      <c r="AE907" s="77"/>
    </row>
    <row r="908" spans="1:31" x14ac:dyDescent="0.2">
      <c r="A908" s="78" t="s">
        <v>261</v>
      </c>
      <c r="B908" s="78" t="s">
        <v>312</v>
      </c>
      <c r="C908" s="79">
        <f t="shared" si="28"/>
        <v>19.989999999999998</v>
      </c>
      <c r="D908" s="79">
        <v>20</v>
      </c>
      <c r="E908" s="79">
        <v>30</v>
      </c>
      <c r="F908" s="79">
        <v>34</v>
      </c>
      <c r="G908" s="79">
        <v>150</v>
      </c>
      <c r="H908" s="80">
        <f t="shared" si="29"/>
        <v>150.01</v>
      </c>
      <c r="I908" s="81" t="s">
        <v>373</v>
      </c>
      <c r="J908" s="81" t="s">
        <v>373</v>
      </c>
      <c r="K908" s="81" t="s">
        <v>373</v>
      </c>
      <c r="L908" s="81" t="s">
        <v>373</v>
      </c>
      <c r="M908" s="81" t="s">
        <v>374</v>
      </c>
      <c r="N908" s="81" t="s">
        <v>374</v>
      </c>
      <c r="S908" s="81"/>
      <c r="AE908" s="77"/>
    </row>
    <row r="909" spans="1:31" x14ac:dyDescent="0.2">
      <c r="A909" s="78" t="s">
        <v>262</v>
      </c>
      <c r="B909" s="78" t="s">
        <v>312</v>
      </c>
      <c r="C909" s="79">
        <f t="shared" si="28"/>
        <v>19.989999999999998</v>
      </c>
      <c r="D909" s="79">
        <v>20</v>
      </c>
      <c r="E909" s="79">
        <v>30</v>
      </c>
      <c r="F909" s="79">
        <v>35</v>
      </c>
      <c r="G909" s="79">
        <v>150</v>
      </c>
      <c r="H909" s="80">
        <f t="shared" si="29"/>
        <v>150.01</v>
      </c>
      <c r="I909" s="81" t="s">
        <v>373</v>
      </c>
      <c r="J909" s="81" t="s">
        <v>373</v>
      </c>
      <c r="K909" s="81" t="s">
        <v>373</v>
      </c>
      <c r="L909" s="81" t="s">
        <v>373</v>
      </c>
      <c r="M909" s="81" t="s">
        <v>374</v>
      </c>
      <c r="N909" s="81" t="s">
        <v>374</v>
      </c>
      <c r="S909" s="81"/>
      <c r="AE909" s="77"/>
    </row>
    <row r="910" spans="1:31" x14ac:dyDescent="0.2">
      <c r="A910" s="78" t="s">
        <v>263</v>
      </c>
      <c r="B910" s="78" t="s">
        <v>312</v>
      </c>
      <c r="C910" s="79">
        <f t="shared" si="28"/>
        <v>19.989999999999998</v>
      </c>
      <c r="D910" s="79">
        <v>20</v>
      </c>
      <c r="E910" s="79">
        <v>30</v>
      </c>
      <c r="F910" s="79">
        <v>30</v>
      </c>
      <c r="G910" s="79">
        <v>150</v>
      </c>
      <c r="H910" s="80">
        <f t="shared" si="29"/>
        <v>150.01</v>
      </c>
      <c r="I910" s="81" t="s">
        <v>373</v>
      </c>
      <c r="J910" s="81" t="s">
        <v>373</v>
      </c>
      <c r="K910" s="81" t="s">
        <v>373</v>
      </c>
      <c r="L910" s="81" t="s">
        <v>373</v>
      </c>
      <c r="M910" s="81" t="s">
        <v>374</v>
      </c>
      <c r="N910" s="81" t="s">
        <v>374</v>
      </c>
      <c r="S910" s="81"/>
      <c r="AE910" s="77"/>
    </row>
    <row r="911" spans="1:31" x14ac:dyDescent="0.2">
      <c r="A911" s="78" t="s">
        <v>264</v>
      </c>
      <c r="B911" s="78" t="s">
        <v>312</v>
      </c>
      <c r="C911" s="79">
        <f t="shared" si="28"/>
        <v>19.989999999999998</v>
      </c>
      <c r="D911" s="79">
        <v>20</v>
      </c>
      <c r="E911" s="79">
        <v>30</v>
      </c>
      <c r="F911" s="79">
        <v>29</v>
      </c>
      <c r="G911" s="79">
        <v>150</v>
      </c>
      <c r="H911" s="80">
        <f t="shared" si="29"/>
        <v>150.01</v>
      </c>
      <c r="I911" s="81" t="s">
        <v>373</v>
      </c>
      <c r="J911" s="81" t="s">
        <v>373</v>
      </c>
      <c r="K911" s="81" t="s">
        <v>373</v>
      </c>
      <c r="L911" s="81" t="s">
        <v>373</v>
      </c>
      <c r="M911" s="81" t="s">
        <v>374</v>
      </c>
      <c r="N911" s="81" t="s">
        <v>374</v>
      </c>
      <c r="S911" s="81"/>
      <c r="AE911" s="77"/>
    </row>
    <row r="912" spans="1:31" x14ac:dyDescent="0.2">
      <c r="A912" s="78" t="s">
        <v>266</v>
      </c>
      <c r="B912" s="78" t="s">
        <v>312</v>
      </c>
      <c r="C912" s="79">
        <f t="shared" si="28"/>
        <v>19.989999999999998</v>
      </c>
      <c r="D912" s="79">
        <v>20</v>
      </c>
      <c r="E912" s="79">
        <v>30</v>
      </c>
      <c r="F912" s="79">
        <v>40</v>
      </c>
      <c r="G912" s="79">
        <v>300</v>
      </c>
      <c r="H912" s="80">
        <f t="shared" si="29"/>
        <v>300.01</v>
      </c>
      <c r="I912" s="81" t="s">
        <v>335</v>
      </c>
      <c r="J912" s="81" t="s">
        <v>335</v>
      </c>
      <c r="K912" s="81" t="s">
        <v>335</v>
      </c>
      <c r="L912" s="81" t="s">
        <v>351</v>
      </c>
      <c r="M912" s="81" t="s">
        <v>355</v>
      </c>
      <c r="N912" s="81" t="s">
        <v>355</v>
      </c>
      <c r="S912" s="81"/>
      <c r="AE912" s="77"/>
    </row>
    <row r="913" spans="1:31" x14ac:dyDescent="0.2">
      <c r="A913" s="78" t="s">
        <v>268</v>
      </c>
      <c r="B913" s="78" t="s">
        <v>312</v>
      </c>
      <c r="C913" s="79">
        <f t="shared" si="28"/>
        <v>19.989999999999998</v>
      </c>
      <c r="D913" s="79">
        <v>20</v>
      </c>
      <c r="E913" s="79">
        <v>30</v>
      </c>
      <c r="F913" s="79">
        <v>40</v>
      </c>
      <c r="G913" s="79">
        <v>300</v>
      </c>
      <c r="H913" s="80">
        <f t="shared" si="29"/>
        <v>300.01</v>
      </c>
      <c r="I913" s="81" t="s">
        <v>373</v>
      </c>
      <c r="J913" s="81" t="s">
        <v>373</v>
      </c>
      <c r="K913" s="81" t="s">
        <v>373</v>
      </c>
      <c r="L913" s="81" t="s">
        <v>373</v>
      </c>
      <c r="M913" s="81" t="s">
        <v>374</v>
      </c>
      <c r="N913" s="81" t="s">
        <v>374</v>
      </c>
      <c r="S913" s="81"/>
      <c r="AE913" s="77"/>
    </row>
    <row r="914" spans="1:31" x14ac:dyDescent="0.2">
      <c r="A914" s="78" t="s">
        <v>273</v>
      </c>
      <c r="B914" s="78" t="s">
        <v>312</v>
      </c>
      <c r="C914" s="79">
        <f t="shared" si="28"/>
        <v>19.989999999999998</v>
      </c>
      <c r="D914" s="79">
        <v>20</v>
      </c>
      <c r="E914" s="79">
        <v>30</v>
      </c>
      <c r="F914" s="79">
        <v>40</v>
      </c>
      <c r="G914" s="79">
        <v>150</v>
      </c>
      <c r="H914" s="80">
        <f t="shared" si="29"/>
        <v>150.01</v>
      </c>
      <c r="I914" s="81" t="s">
        <v>335</v>
      </c>
      <c r="J914" s="81" t="s">
        <v>335</v>
      </c>
      <c r="K914" s="81" t="s">
        <v>335</v>
      </c>
      <c r="L914" s="81" t="s">
        <v>351</v>
      </c>
      <c r="M914" s="81" t="s">
        <v>355</v>
      </c>
      <c r="N914" s="81" t="s">
        <v>355</v>
      </c>
      <c r="S914" s="81"/>
      <c r="AE914" s="77"/>
    </row>
    <row r="915" spans="1:31" x14ac:dyDescent="0.2">
      <c r="A915" s="78" t="s">
        <v>274</v>
      </c>
      <c r="B915" s="78" t="s">
        <v>312</v>
      </c>
      <c r="C915" s="79">
        <f t="shared" si="28"/>
        <v>19.989999999999998</v>
      </c>
      <c r="D915" s="79">
        <v>20</v>
      </c>
      <c r="E915" s="79">
        <v>30</v>
      </c>
      <c r="F915" s="79">
        <v>40</v>
      </c>
      <c r="G915" s="79">
        <v>150</v>
      </c>
      <c r="H915" s="80">
        <f t="shared" si="29"/>
        <v>150.01</v>
      </c>
      <c r="I915" s="81" t="s">
        <v>373</v>
      </c>
      <c r="J915" s="81" t="s">
        <v>373</v>
      </c>
      <c r="K915" s="81" t="s">
        <v>373</v>
      </c>
      <c r="L915" s="81" t="s">
        <v>373</v>
      </c>
      <c r="M915" s="81" t="s">
        <v>374</v>
      </c>
      <c r="N915" s="81" t="s">
        <v>374</v>
      </c>
      <c r="S915" s="81"/>
      <c r="AE915" s="77"/>
    </row>
    <row r="916" spans="1:31" x14ac:dyDescent="0.2">
      <c r="A916" s="78" t="s">
        <v>281</v>
      </c>
      <c r="B916" s="78" t="s">
        <v>312</v>
      </c>
      <c r="C916" s="79">
        <f t="shared" si="28"/>
        <v>19.989999999999998</v>
      </c>
      <c r="D916" s="79">
        <v>20</v>
      </c>
      <c r="E916" s="79">
        <v>30</v>
      </c>
      <c r="F916" s="79">
        <v>40</v>
      </c>
      <c r="G916" s="79">
        <v>150</v>
      </c>
      <c r="H916" s="80">
        <f t="shared" si="29"/>
        <v>150.01</v>
      </c>
      <c r="I916" s="81" t="s">
        <v>335</v>
      </c>
      <c r="J916" s="81" t="s">
        <v>335</v>
      </c>
      <c r="K916" s="81" t="s">
        <v>335</v>
      </c>
      <c r="L916" s="81" t="s">
        <v>351</v>
      </c>
      <c r="M916" s="81" t="s">
        <v>355</v>
      </c>
      <c r="N916" s="81" t="s">
        <v>355</v>
      </c>
      <c r="S916" s="81"/>
      <c r="AE916" s="77"/>
    </row>
    <row r="917" spans="1:31" x14ac:dyDescent="0.2">
      <c r="A917" s="78" t="s">
        <v>282</v>
      </c>
      <c r="B917" s="78" t="s">
        <v>312</v>
      </c>
      <c r="C917" s="79">
        <f t="shared" si="28"/>
        <v>19.989999999999998</v>
      </c>
      <c r="D917" s="79">
        <v>20</v>
      </c>
      <c r="E917" s="79">
        <v>30</v>
      </c>
      <c r="F917" s="79">
        <v>40</v>
      </c>
      <c r="G917" s="79">
        <v>150</v>
      </c>
      <c r="H917" s="80">
        <f t="shared" si="29"/>
        <v>150.01</v>
      </c>
      <c r="I917" s="81" t="s">
        <v>373</v>
      </c>
      <c r="J917" s="81" t="s">
        <v>373</v>
      </c>
      <c r="K917" s="81" t="s">
        <v>373</v>
      </c>
      <c r="L917" s="81" t="s">
        <v>373</v>
      </c>
      <c r="M917" s="81" t="s">
        <v>374</v>
      </c>
      <c r="N917" s="81" t="s">
        <v>374</v>
      </c>
      <c r="S917" s="81"/>
      <c r="AE917" s="77"/>
    </row>
    <row r="918" spans="1:31" x14ac:dyDescent="0.2">
      <c r="A918" s="78" t="s">
        <v>297</v>
      </c>
      <c r="B918" s="78" t="s">
        <v>312</v>
      </c>
      <c r="C918" s="79">
        <f t="shared" si="28"/>
        <v>19.989999999999998</v>
      </c>
      <c r="D918" s="79">
        <v>20</v>
      </c>
      <c r="E918" s="79">
        <v>30</v>
      </c>
      <c r="F918" s="79">
        <v>40</v>
      </c>
      <c r="G918" s="79">
        <v>60</v>
      </c>
      <c r="H918" s="80">
        <f t="shared" si="29"/>
        <v>60.01</v>
      </c>
      <c r="I918" s="81" t="s">
        <v>335</v>
      </c>
      <c r="J918" s="81" t="s">
        <v>335</v>
      </c>
      <c r="K918" s="81" t="s">
        <v>335</v>
      </c>
      <c r="L918" s="81" t="s">
        <v>351</v>
      </c>
      <c r="M918" s="81" t="s">
        <v>355</v>
      </c>
      <c r="N918" s="81" t="s">
        <v>355</v>
      </c>
      <c r="S918" s="81"/>
      <c r="AE918" s="77"/>
    </row>
    <row r="919" spans="1:31" x14ac:dyDescent="0.2">
      <c r="A919" s="78" t="s">
        <v>298</v>
      </c>
      <c r="B919" s="78" t="s">
        <v>312</v>
      </c>
      <c r="C919" s="79">
        <f t="shared" si="28"/>
        <v>19.989999999999998</v>
      </c>
      <c r="D919" s="79">
        <v>20</v>
      </c>
      <c r="E919" s="79">
        <v>30</v>
      </c>
      <c r="F919" s="79">
        <v>40</v>
      </c>
      <c r="G919" s="79">
        <v>60</v>
      </c>
      <c r="H919" s="80">
        <f t="shared" si="29"/>
        <v>60.01</v>
      </c>
      <c r="I919" s="81" t="s">
        <v>373</v>
      </c>
      <c r="J919" s="81" t="s">
        <v>373</v>
      </c>
      <c r="K919" s="81" t="s">
        <v>373</v>
      </c>
      <c r="L919" s="81" t="s">
        <v>373</v>
      </c>
      <c r="M919" s="81" t="s">
        <v>374</v>
      </c>
      <c r="N919" s="81" t="s">
        <v>374</v>
      </c>
      <c r="S919" s="81"/>
      <c r="AE919" s="77"/>
    </row>
    <row r="920" spans="1:31" x14ac:dyDescent="0.2">
      <c r="A920" s="78" t="s">
        <v>313</v>
      </c>
      <c r="B920" s="78" t="s">
        <v>312</v>
      </c>
      <c r="C920" s="79">
        <f t="shared" si="28"/>
        <v>19.989999999999998</v>
      </c>
      <c r="D920" s="79">
        <v>20</v>
      </c>
      <c r="E920" s="79">
        <v>30</v>
      </c>
      <c r="F920" s="79">
        <v>40</v>
      </c>
      <c r="G920" s="79">
        <v>150</v>
      </c>
      <c r="H920" s="80">
        <f t="shared" si="29"/>
        <v>150.01</v>
      </c>
      <c r="I920" s="81" t="s">
        <v>335</v>
      </c>
      <c r="J920" s="81" t="s">
        <v>335</v>
      </c>
      <c r="K920" s="81" t="s">
        <v>335</v>
      </c>
      <c r="L920" s="81" t="s">
        <v>351</v>
      </c>
      <c r="M920" s="81" t="s">
        <v>355</v>
      </c>
      <c r="N920" s="81" t="s">
        <v>355</v>
      </c>
      <c r="S920" s="81"/>
      <c r="AE920" s="77"/>
    </row>
    <row r="921" spans="1:31" x14ac:dyDescent="0.2">
      <c r="A921" s="78" t="s">
        <v>314</v>
      </c>
      <c r="B921" s="78" t="s">
        <v>312</v>
      </c>
      <c r="C921" s="79">
        <f t="shared" si="28"/>
        <v>19.989999999999998</v>
      </c>
      <c r="D921" s="79">
        <v>20</v>
      </c>
      <c r="E921" s="79">
        <v>30</v>
      </c>
      <c r="F921" s="79">
        <v>40</v>
      </c>
      <c r="G921" s="79">
        <v>150</v>
      </c>
      <c r="H921" s="80">
        <f t="shared" si="29"/>
        <v>150.01</v>
      </c>
      <c r="I921" s="81" t="s">
        <v>373</v>
      </c>
      <c r="J921" s="81" t="s">
        <v>373</v>
      </c>
      <c r="K921" s="81" t="s">
        <v>373</v>
      </c>
      <c r="L921" s="81" t="s">
        <v>373</v>
      </c>
      <c r="M921" s="81" t="s">
        <v>374</v>
      </c>
      <c r="N921" s="81" t="s">
        <v>374</v>
      </c>
      <c r="S921" s="81"/>
      <c r="AE921" s="77"/>
    </row>
    <row r="922" spans="1:31" x14ac:dyDescent="0.2">
      <c r="A922" s="78" t="s">
        <v>297</v>
      </c>
      <c r="B922" s="78" t="s">
        <v>312</v>
      </c>
      <c r="C922" s="79">
        <f t="shared" si="28"/>
        <v>19.989999999999998</v>
      </c>
      <c r="D922" s="79">
        <v>20</v>
      </c>
      <c r="E922" s="79">
        <v>30</v>
      </c>
      <c r="F922" s="79">
        <v>40</v>
      </c>
      <c r="G922" s="79">
        <v>60</v>
      </c>
      <c r="H922" s="80">
        <f t="shared" si="29"/>
        <v>60.01</v>
      </c>
      <c r="I922" s="81" t="s">
        <v>335</v>
      </c>
      <c r="J922" s="81" t="s">
        <v>335</v>
      </c>
      <c r="K922" s="81" t="s">
        <v>335</v>
      </c>
      <c r="L922" s="81" t="s">
        <v>351</v>
      </c>
      <c r="M922" s="81" t="s">
        <v>355</v>
      </c>
      <c r="N922" s="81" t="s">
        <v>355</v>
      </c>
      <c r="S922" s="81"/>
      <c r="AE922" s="77"/>
    </row>
    <row r="923" spans="1:31" x14ac:dyDescent="0.2">
      <c r="A923" s="78" t="s">
        <v>298</v>
      </c>
      <c r="B923" s="78" t="s">
        <v>312</v>
      </c>
      <c r="C923" s="79">
        <f t="shared" si="28"/>
        <v>19.989999999999998</v>
      </c>
      <c r="D923" s="79">
        <v>20</v>
      </c>
      <c r="E923" s="79">
        <v>30</v>
      </c>
      <c r="F923" s="79">
        <v>40</v>
      </c>
      <c r="G923" s="79">
        <v>60</v>
      </c>
      <c r="H923" s="80">
        <f t="shared" si="29"/>
        <v>60.01</v>
      </c>
      <c r="I923" s="81" t="s">
        <v>373</v>
      </c>
      <c r="J923" s="81" t="s">
        <v>373</v>
      </c>
      <c r="K923" s="81" t="s">
        <v>373</v>
      </c>
      <c r="L923" s="81" t="s">
        <v>373</v>
      </c>
      <c r="M923" s="81" t="s">
        <v>374</v>
      </c>
      <c r="N923" s="81" t="s">
        <v>374</v>
      </c>
      <c r="S923" s="81"/>
      <c r="AE923" s="77"/>
    </row>
    <row r="924" spans="1:31" x14ac:dyDescent="0.2">
      <c r="A924" s="78" t="s">
        <v>286</v>
      </c>
      <c r="B924" s="78" t="s">
        <v>308</v>
      </c>
      <c r="C924" s="79">
        <f t="shared" si="28"/>
        <v>24.49</v>
      </c>
      <c r="D924" s="79">
        <v>24.5</v>
      </c>
      <c r="E924" s="79">
        <v>36.75</v>
      </c>
      <c r="F924" s="79">
        <v>49</v>
      </c>
      <c r="G924" s="79">
        <v>150</v>
      </c>
      <c r="H924" s="80">
        <f t="shared" si="29"/>
        <v>150.01</v>
      </c>
      <c r="I924" s="81" t="s">
        <v>354</v>
      </c>
      <c r="J924" s="81" t="s">
        <v>354</v>
      </c>
      <c r="K924" s="81" t="s">
        <v>354</v>
      </c>
      <c r="L924" s="81" t="s">
        <v>351</v>
      </c>
      <c r="M924" s="81" t="s">
        <v>355</v>
      </c>
      <c r="N924" s="81" t="s">
        <v>355</v>
      </c>
      <c r="S924" s="81"/>
      <c r="AE924" s="77"/>
    </row>
    <row r="925" spans="1:31" x14ac:dyDescent="0.2">
      <c r="A925" s="78" t="s">
        <v>283</v>
      </c>
      <c r="B925" s="78" t="s">
        <v>310</v>
      </c>
      <c r="C925" s="79">
        <f t="shared" si="28"/>
        <v>29.49</v>
      </c>
      <c r="D925" s="79">
        <v>29.5</v>
      </c>
      <c r="E925" s="79">
        <v>44.25</v>
      </c>
      <c r="F925" s="79">
        <v>59</v>
      </c>
      <c r="G925" s="79">
        <v>300</v>
      </c>
      <c r="H925" s="80">
        <f t="shared" si="29"/>
        <v>300.01</v>
      </c>
      <c r="I925" s="81" t="s">
        <v>361</v>
      </c>
      <c r="J925" s="81" t="s">
        <v>361</v>
      </c>
      <c r="K925" s="81" t="s">
        <v>361</v>
      </c>
      <c r="L925" s="81" t="s">
        <v>361</v>
      </c>
      <c r="M925" s="81" t="s">
        <v>362</v>
      </c>
      <c r="N925" s="81" t="s">
        <v>362</v>
      </c>
      <c r="S925" s="81"/>
      <c r="AE925" s="77"/>
    </row>
    <row r="926" spans="1:31" x14ac:dyDescent="0.2">
      <c r="A926" s="78" t="s">
        <v>233</v>
      </c>
      <c r="B926" s="78" t="s">
        <v>310</v>
      </c>
      <c r="C926" s="79">
        <f t="shared" si="28"/>
        <v>29.99</v>
      </c>
      <c r="D926" s="79">
        <v>30</v>
      </c>
      <c r="E926" s="79">
        <v>45</v>
      </c>
      <c r="F926" s="79">
        <v>60</v>
      </c>
      <c r="G926" s="79">
        <v>400</v>
      </c>
      <c r="H926" s="80">
        <f t="shared" si="29"/>
        <v>400.01</v>
      </c>
      <c r="I926" s="81" t="s">
        <v>361</v>
      </c>
      <c r="J926" s="81" t="s">
        <v>361</v>
      </c>
      <c r="K926" s="81" t="s">
        <v>361</v>
      </c>
      <c r="L926" s="81" t="s">
        <v>361</v>
      </c>
      <c r="M926" s="81" t="s">
        <v>362</v>
      </c>
      <c r="N926" s="81" t="s">
        <v>362</v>
      </c>
      <c r="S926" s="81"/>
      <c r="AE926" s="77"/>
    </row>
    <row r="927" spans="1:31" x14ac:dyDescent="0.2">
      <c r="A927" s="78" t="s">
        <v>235</v>
      </c>
      <c r="B927" s="78" t="s">
        <v>310</v>
      </c>
      <c r="C927" s="79">
        <f t="shared" si="28"/>
        <v>29.99</v>
      </c>
      <c r="D927" s="79">
        <v>30</v>
      </c>
      <c r="E927" s="79">
        <v>45</v>
      </c>
      <c r="F927" s="79">
        <v>60</v>
      </c>
      <c r="G927" s="79">
        <v>400</v>
      </c>
      <c r="H927" s="80">
        <f t="shared" si="29"/>
        <v>400.01</v>
      </c>
      <c r="I927" s="81" t="s">
        <v>361</v>
      </c>
      <c r="J927" s="81" t="s">
        <v>361</v>
      </c>
      <c r="K927" s="81" t="s">
        <v>361</v>
      </c>
      <c r="L927" s="81" t="s">
        <v>361</v>
      </c>
      <c r="M927" s="81" t="s">
        <v>362</v>
      </c>
      <c r="N927" s="81" t="s">
        <v>362</v>
      </c>
      <c r="S927" s="81"/>
      <c r="AE927" s="77"/>
    </row>
    <row r="928" spans="1:31" x14ac:dyDescent="0.2">
      <c r="A928" s="78" t="s">
        <v>237</v>
      </c>
      <c r="B928" s="78" t="s">
        <v>310</v>
      </c>
      <c r="C928" s="79">
        <f t="shared" si="28"/>
        <v>29.99</v>
      </c>
      <c r="D928" s="79">
        <v>30</v>
      </c>
      <c r="E928" s="79">
        <v>45</v>
      </c>
      <c r="F928" s="79">
        <v>60</v>
      </c>
      <c r="G928" s="79">
        <v>300</v>
      </c>
      <c r="H928" s="80">
        <f t="shared" si="29"/>
        <v>300.01</v>
      </c>
      <c r="I928" s="81" t="s">
        <v>361</v>
      </c>
      <c r="J928" s="81" t="s">
        <v>361</v>
      </c>
      <c r="K928" s="81" t="s">
        <v>361</v>
      </c>
      <c r="L928" s="81" t="s">
        <v>361</v>
      </c>
      <c r="M928" s="81" t="s">
        <v>362</v>
      </c>
      <c r="N928" s="81" t="s">
        <v>362</v>
      </c>
      <c r="S928" s="81"/>
      <c r="AE928" s="77"/>
    </row>
    <row r="929" spans="1:31" x14ac:dyDescent="0.2">
      <c r="A929" s="78" t="s">
        <v>239</v>
      </c>
      <c r="B929" s="78" t="s">
        <v>310</v>
      </c>
      <c r="C929" s="79">
        <f t="shared" si="28"/>
        <v>29.99</v>
      </c>
      <c r="D929" s="79">
        <v>30</v>
      </c>
      <c r="E929" s="79">
        <v>45</v>
      </c>
      <c r="F929" s="79">
        <v>60</v>
      </c>
      <c r="G929" s="79">
        <v>400</v>
      </c>
      <c r="H929" s="80">
        <f t="shared" si="29"/>
        <v>400.01</v>
      </c>
      <c r="I929" s="81" t="s">
        <v>363</v>
      </c>
      <c r="J929" s="81" t="s">
        <v>363</v>
      </c>
      <c r="K929" s="81" t="s">
        <v>363</v>
      </c>
      <c r="L929" s="81" t="s">
        <v>363</v>
      </c>
      <c r="M929" s="81" t="s">
        <v>362</v>
      </c>
      <c r="N929" s="81" t="s">
        <v>362</v>
      </c>
      <c r="S929" s="81"/>
      <c r="AE929" s="77"/>
    </row>
    <row r="930" spans="1:31" x14ac:dyDescent="0.2">
      <c r="A930" s="78" t="s">
        <v>241</v>
      </c>
      <c r="B930" s="78" t="s">
        <v>310</v>
      </c>
      <c r="C930" s="79">
        <f t="shared" si="28"/>
        <v>29.99</v>
      </c>
      <c r="D930" s="79">
        <v>30</v>
      </c>
      <c r="E930" s="79">
        <v>45</v>
      </c>
      <c r="F930" s="79">
        <v>60</v>
      </c>
      <c r="G930" s="79">
        <v>400</v>
      </c>
      <c r="H930" s="80">
        <f t="shared" si="29"/>
        <v>400.01</v>
      </c>
      <c r="I930" s="81" t="s">
        <v>363</v>
      </c>
      <c r="J930" s="81" t="s">
        <v>363</v>
      </c>
      <c r="K930" s="81" t="s">
        <v>363</v>
      </c>
      <c r="L930" s="81" t="s">
        <v>363</v>
      </c>
      <c r="M930" s="81" t="s">
        <v>362</v>
      </c>
      <c r="N930" s="81" t="s">
        <v>362</v>
      </c>
      <c r="S930" s="81"/>
      <c r="AE930" s="77"/>
    </row>
    <row r="931" spans="1:31" x14ac:dyDescent="0.2">
      <c r="A931" s="78" t="s">
        <v>243</v>
      </c>
      <c r="B931" s="78" t="s">
        <v>310</v>
      </c>
      <c r="C931" s="79">
        <f t="shared" si="28"/>
        <v>29.99</v>
      </c>
      <c r="D931" s="79">
        <v>30</v>
      </c>
      <c r="E931" s="79">
        <v>45</v>
      </c>
      <c r="F931" s="79">
        <v>60</v>
      </c>
      <c r="G931" s="79">
        <v>400</v>
      </c>
      <c r="H931" s="80">
        <f t="shared" si="29"/>
        <v>400.01</v>
      </c>
      <c r="I931" s="81" t="s">
        <v>342</v>
      </c>
      <c r="J931" s="81" t="s">
        <v>342</v>
      </c>
      <c r="K931" s="81" t="s">
        <v>342</v>
      </c>
      <c r="L931" s="81" t="s">
        <v>342</v>
      </c>
      <c r="M931" s="81" t="s">
        <v>342</v>
      </c>
      <c r="N931" s="81" t="s">
        <v>342</v>
      </c>
      <c r="S931" s="81"/>
      <c r="AE931" s="77"/>
    </row>
    <row r="932" spans="1:31" x14ac:dyDescent="0.2">
      <c r="A932" s="78" t="s">
        <v>249</v>
      </c>
      <c r="B932" s="78" t="s">
        <v>310</v>
      </c>
      <c r="C932" s="79">
        <f t="shared" si="28"/>
        <v>29.99</v>
      </c>
      <c r="D932" s="79">
        <v>30</v>
      </c>
      <c r="E932" s="79">
        <v>45</v>
      </c>
      <c r="F932" s="79">
        <v>60</v>
      </c>
      <c r="G932" s="79">
        <v>400</v>
      </c>
      <c r="H932" s="80">
        <f t="shared" si="29"/>
        <v>400.01</v>
      </c>
      <c r="I932" s="81" t="s">
        <v>361</v>
      </c>
      <c r="J932" s="81" t="s">
        <v>361</v>
      </c>
      <c r="K932" s="81" t="s">
        <v>361</v>
      </c>
      <c r="L932" s="81" t="s">
        <v>361</v>
      </c>
      <c r="M932" s="81" t="s">
        <v>362</v>
      </c>
      <c r="N932" s="81" t="s">
        <v>362</v>
      </c>
      <c r="S932" s="81"/>
      <c r="AE932" s="77"/>
    </row>
    <row r="933" spans="1:31" x14ac:dyDescent="0.2">
      <c r="A933" s="78" t="s">
        <v>250</v>
      </c>
      <c r="B933" s="78" t="s">
        <v>310</v>
      </c>
      <c r="C933" s="79">
        <f t="shared" si="28"/>
        <v>29.99</v>
      </c>
      <c r="D933" s="79">
        <v>30</v>
      </c>
      <c r="E933" s="79">
        <v>45</v>
      </c>
      <c r="F933" s="79">
        <v>60</v>
      </c>
      <c r="G933" s="79">
        <v>400</v>
      </c>
      <c r="H933" s="80">
        <f t="shared" si="29"/>
        <v>400.01</v>
      </c>
      <c r="I933" s="81" t="s">
        <v>361</v>
      </c>
      <c r="J933" s="81" t="s">
        <v>361</v>
      </c>
      <c r="K933" s="81" t="s">
        <v>361</v>
      </c>
      <c r="L933" s="81" t="s">
        <v>361</v>
      </c>
      <c r="M933" s="81" t="s">
        <v>362</v>
      </c>
      <c r="N933" s="81" t="s">
        <v>362</v>
      </c>
      <c r="S933" s="81"/>
      <c r="AE933" s="77"/>
    </row>
    <row r="934" spans="1:31" x14ac:dyDescent="0.2">
      <c r="A934" s="78" t="s">
        <v>251</v>
      </c>
      <c r="B934" s="78" t="s">
        <v>310</v>
      </c>
      <c r="C934" s="79">
        <f t="shared" si="28"/>
        <v>29.99</v>
      </c>
      <c r="D934" s="79">
        <v>30</v>
      </c>
      <c r="E934" s="79">
        <v>45</v>
      </c>
      <c r="F934" s="79">
        <v>60</v>
      </c>
      <c r="G934" s="79">
        <v>300</v>
      </c>
      <c r="H934" s="80">
        <f t="shared" si="29"/>
        <v>300.01</v>
      </c>
      <c r="I934" s="81" t="s">
        <v>361</v>
      </c>
      <c r="J934" s="81" t="s">
        <v>361</v>
      </c>
      <c r="K934" s="81" t="s">
        <v>361</v>
      </c>
      <c r="L934" s="81" t="s">
        <v>361</v>
      </c>
      <c r="M934" s="81" t="s">
        <v>362</v>
      </c>
      <c r="N934" s="81" t="s">
        <v>362</v>
      </c>
      <c r="S934" s="81"/>
      <c r="AE934" s="77"/>
    </row>
    <row r="935" spans="1:31" x14ac:dyDescent="0.2">
      <c r="A935" s="78" t="s">
        <v>252</v>
      </c>
      <c r="B935" s="78" t="s">
        <v>310</v>
      </c>
      <c r="C935" s="79">
        <f t="shared" si="28"/>
        <v>29.99</v>
      </c>
      <c r="D935" s="79">
        <v>30</v>
      </c>
      <c r="E935" s="79">
        <v>45</v>
      </c>
      <c r="F935" s="79">
        <v>60</v>
      </c>
      <c r="G935" s="79">
        <v>400</v>
      </c>
      <c r="H935" s="80">
        <f t="shared" si="29"/>
        <v>400.01</v>
      </c>
      <c r="I935" s="81" t="s">
        <v>363</v>
      </c>
      <c r="J935" s="81" t="s">
        <v>363</v>
      </c>
      <c r="K935" s="81" t="s">
        <v>363</v>
      </c>
      <c r="L935" s="81" t="s">
        <v>363</v>
      </c>
      <c r="M935" s="81" t="s">
        <v>362</v>
      </c>
      <c r="N935" s="81" t="s">
        <v>362</v>
      </c>
      <c r="S935" s="81"/>
      <c r="AE935" s="77"/>
    </row>
    <row r="936" spans="1:31" x14ac:dyDescent="0.2">
      <c r="A936" s="78" t="s">
        <v>253</v>
      </c>
      <c r="B936" s="78" t="s">
        <v>310</v>
      </c>
      <c r="C936" s="79">
        <f t="shared" si="28"/>
        <v>29.99</v>
      </c>
      <c r="D936" s="79">
        <v>30</v>
      </c>
      <c r="E936" s="79">
        <v>45</v>
      </c>
      <c r="F936" s="79">
        <v>60</v>
      </c>
      <c r="G936" s="79">
        <v>400</v>
      </c>
      <c r="H936" s="80">
        <f t="shared" si="29"/>
        <v>400.01</v>
      </c>
      <c r="I936" s="81" t="s">
        <v>363</v>
      </c>
      <c r="J936" s="81" t="s">
        <v>363</v>
      </c>
      <c r="K936" s="81" t="s">
        <v>363</v>
      </c>
      <c r="L936" s="81" t="s">
        <v>363</v>
      </c>
      <c r="M936" s="81" t="s">
        <v>362</v>
      </c>
      <c r="N936" s="81" t="s">
        <v>362</v>
      </c>
      <c r="S936" s="81"/>
      <c r="AE936" s="77"/>
    </row>
    <row r="937" spans="1:31" x14ac:dyDescent="0.2">
      <c r="A937" s="78" t="s">
        <v>254</v>
      </c>
      <c r="B937" s="78" t="s">
        <v>310</v>
      </c>
      <c r="C937" s="79">
        <f t="shared" si="28"/>
        <v>29.99</v>
      </c>
      <c r="D937" s="79">
        <v>30</v>
      </c>
      <c r="E937" s="79">
        <v>45</v>
      </c>
      <c r="F937" s="79">
        <v>60</v>
      </c>
      <c r="G937" s="79">
        <v>400</v>
      </c>
      <c r="H937" s="80">
        <f t="shared" si="29"/>
        <v>400.01</v>
      </c>
      <c r="I937" s="81" t="s">
        <v>342</v>
      </c>
      <c r="J937" s="81" t="s">
        <v>342</v>
      </c>
      <c r="K937" s="81" t="s">
        <v>342</v>
      </c>
      <c r="L937" s="81" t="s">
        <v>342</v>
      </c>
      <c r="M937" s="81" t="s">
        <v>342</v>
      </c>
      <c r="N937" s="81" t="s">
        <v>342</v>
      </c>
      <c r="S937" s="81"/>
      <c r="AE937" s="77"/>
    </row>
    <row r="938" spans="1:31" x14ac:dyDescent="0.2">
      <c r="A938" s="78" t="s">
        <v>257</v>
      </c>
      <c r="B938" s="78" t="s">
        <v>310</v>
      </c>
      <c r="C938" s="79">
        <f t="shared" si="28"/>
        <v>29.99</v>
      </c>
      <c r="D938" s="79">
        <v>30</v>
      </c>
      <c r="E938" s="79">
        <v>45</v>
      </c>
      <c r="F938" s="79">
        <v>60</v>
      </c>
      <c r="G938" s="79">
        <v>400</v>
      </c>
      <c r="H938" s="80">
        <f t="shared" si="29"/>
        <v>400.01</v>
      </c>
      <c r="I938" s="81" t="s">
        <v>361</v>
      </c>
      <c r="J938" s="81" t="s">
        <v>361</v>
      </c>
      <c r="K938" s="81" t="s">
        <v>361</v>
      </c>
      <c r="L938" s="81" t="s">
        <v>361</v>
      </c>
      <c r="M938" s="81" t="s">
        <v>362</v>
      </c>
      <c r="N938" s="81" t="s">
        <v>362</v>
      </c>
      <c r="S938" s="81"/>
      <c r="AE938" s="77"/>
    </row>
    <row r="939" spans="1:31" x14ac:dyDescent="0.2">
      <c r="A939" s="78" t="s">
        <v>258</v>
      </c>
      <c r="B939" s="78" t="s">
        <v>310</v>
      </c>
      <c r="C939" s="79">
        <f t="shared" si="28"/>
        <v>29.99</v>
      </c>
      <c r="D939" s="79">
        <v>30</v>
      </c>
      <c r="E939" s="79">
        <v>45</v>
      </c>
      <c r="F939" s="79">
        <v>60</v>
      </c>
      <c r="G939" s="79">
        <v>400</v>
      </c>
      <c r="H939" s="80">
        <f t="shared" si="29"/>
        <v>400.01</v>
      </c>
      <c r="I939" s="81" t="s">
        <v>361</v>
      </c>
      <c r="J939" s="81" t="s">
        <v>361</v>
      </c>
      <c r="K939" s="81" t="s">
        <v>361</v>
      </c>
      <c r="L939" s="81" t="s">
        <v>361</v>
      </c>
      <c r="M939" s="81" t="s">
        <v>362</v>
      </c>
      <c r="N939" s="81" t="s">
        <v>362</v>
      </c>
      <c r="S939" s="81"/>
      <c r="AE939" s="77"/>
    </row>
    <row r="940" spans="1:31" x14ac:dyDescent="0.2">
      <c r="A940" s="78" t="s">
        <v>259</v>
      </c>
      <c r="B940" s="78" t="s">
        <v>310</v>
      </c>
      <c r="C940" s="79">
        <f t="shared" si="28"/>
        <v>29.99</v>
      </c>
      <c r="D940" s="79">
        <v>30</v>
      </c>
      <c r="E940" s="79">
        <v>45</v>
      </c>
      <c r="F940" s="79">
        <v>60</v>
      </c>
      <c r="G940" s="79">
        <v>300</v>
      </c>
      <c r="H940" s="80">
        <f t="shared" si="29"/>
        <v>300.01</v>
      </c>
      <c r="I940" s="81" t="s">
        <v>361</v>
      </c>
      <c r="J940" s="81" t="s">
        <v>361</v>
      </c>
      <c r="K940" s="81" t="s">
        <v>361</v>
      </c>
      <c r="L940" s="81" t="s">
        <v>361</v>
      </c>
      <c r="M940" s="81" t="s">
        <v>362</v>
      </c>
      <c r="N940" s="81" t="s">
        <v>362</v>
      </c>
      <c r="S940" s="81"/>
      <c r="AE940" s="77"/>
    </row>
    <row r="941" spans="1:31" x14ac:dyDescent="0.2">
      <c r="A941" s="78" t="s">
        <v>260</v>
      </c>
      <c r="B941" s="78" t="s">
        <v>310</v>
      </c>
      <c r="C941" s="79">
        <f t="shared" si="28"/>
        <v>29.99</v>
      </c>
      <c r="D941" s="79">
        <v>30</v>
      </c>
      <c r="E941" s="79">
        <v>45</v>
      </c>
      <c r="F941" s="79">
        <v>60</v>
      </c>
      <c r="G941" s="79">
        <v>400</v>
      </c>
      <c r="H941" s="80">
        <f t="shared" si="29"/>
        <v>400.01</v>
      </c>
      <c r="I941" s="81" t="s">
        <v>363</v>
      </c>
      <c r="J941" s="81" t="s">
        <v>363</v>
      </c>
      <c r="K941" s="81" t="s">
        <v>363</v>
      </c>
      <c r="L941" s="81" t="s">
        <v>363</v>
      </c>
      <c r="M941" s="81" t="s">
        <v>362</v>
      </c>
      <c r="N941" s="81" t="s">
        <v>362</v>
      </c>
      <c r="S941" s="81"/>
      <c r="AE941" s="77"/>
    </row>
    <row r="942" spans="1:31" x14ac:dyDescent="0.2">
      <c r="A942" s="78" t="s">
        <v>261</v>
      </c>
      <c r="B942" s="78" t="s">
        <v>310</v>
      </c>
      <c r="C942" s="79">
        <f t="shared" si="28"/>
        <v>29.99</v>
      </c>
      <c r="D942" s="79">
        <v>30</v>
      </c>
      <c r="E942" s="79">
        <v>45</v>
      </c>
      <c r="F942" s="79">
        <v>60</v>
      </c>
      <c r="G942" s="79">
        <v>400</v>
      </c>
      <c r="H942" s="80">
        <f t="shared" si="29"/>
        <v>400.01</v>
      </c>
      <c r="I942" s="81" t="s">
        <v>363</v>
      </c>
      <c r="J942" s="81" t="s">
        <v>363</v>
      </c>
      <c r="K942" s="81" t="s">
        <v>363</v>
      </c>
      <c r="L942" s="81" t="s">
        <v>363</v>
      </c>
      <c r="M942" s="81" t="s">
        <v>362</v>
      </c>
      <c r="N942" s="81" t="s">
        <v>362</v>
      </c>
      <c r="S942" s="81"/>
      <c r="AE942" s="77"/>
    </row>
    <row r="943" spans="1:31" x14ac:dyDescent="0.2">
      <c r="A943" s="78" t="s">
        <v>262</v>
      </c>
      <c r="B943" s="78" t="s">
        <v>310</v>
      </c>
      <c r="C943" s="79">
        <f t="shared" si="28"/>
        <v>29.99</v>
      </c>
      <c r="D943" s="79">
        <v>30</v>
      </c>
      <c r="E943" s="79">
        <v>45</v>
      </c>
      <c r="F943" s="79">
        <v>60</v>
      </c>
      <c r="G943" s="79">
        <v>400</v>
      </c>
      <c r="H943" s="80">
        <f t="shared" si="29"/>
        <v>400.01</v>
      </c>
      <c r="I943" s="81" t="s">
        <v>342</v>
      </c>
      <c r="J943" s="81" t="s">
        <v>342</v>
      </c>
      <c r="K943" s="81" t="s">
        <v>342</v>
      </c>
      <c r="L943" s="81" t="s">
        <v>342</v>
      </c>
      <c r="M943" s="81" t="s">
        <v>342</v>
      </c>
      <c r="N943" s="81" t="s">
        <v>342</v>
      </c>
      <c r="S943" s="81"/>
      <c r="AE943" s="77"/>
    </row>
    <row r="944" spans="1:31" x14ac:dyDescent="0.2">
      <c r="A944" s="78" t="s">
        <v>265</v>
      </c>
      <c r="B944" s="78" t="s">
        <v>310</v>
      </c>
      <c r="C944" s="79">
        <f t="shared" si="28"/>
        <v>29.99</v>
      </c>
      <c r="D944" s="79">
        <v>30</v>
      </c>
      <c r="E944" s="79">
        <v>45</v>
      </c>
      <c r="F944" s="79">
        <v>60</v>
      </c>
      <c r="G944" s="79">
        <v>300</v>
      </c>
      <c r="H944" s="80">
        <f t="shared" si="29"/>
        <v>300.01</v>
      </c>
      <c r="I944" s="81" t="s">
        <v>361</v>
      </c>
      <c r="J944" s="81" t="s">
        <v>361</v>
      </c>
      <c r="K944" s="81" t="s">
        <v>361</v>
      </c>
      <c r="L944" s="81" t="s">
        <v>361</v>
      </c>
      <c r="M944" s="81" t="s">
        <v>362</v>
      </c>
      <c r="N944" s="81" t="s">
        <v>362</v>
      </c>
      <c r="S944" s="81"/>
      <c r="AE944" s="77"/>
    </row>
    <row r="945" spans="1:31" x14ac:dyDescent="0.2">
      <c r="A945" s="78" t="s">
        <v>266</v>
      </c>
      <c r="B945" s="78" t="s">
        <v>310</v>
      </c>
      <c r="C945" s="79">
        <f t="shared" si="28"/>
        <v>29.99</v>
      </c>
      <c r="D945" s="79">
        <v>30</v>
      </c>
      <c r="E945" s="79">
        <v>45</v>
      </c>
      <c r="F945" s="79">
        <v>60</v>
      </c>
      <c r="G945" s="79">
        <v>300</v>
      </c>
      <c r="H945" s="80">
        <f t="shared" si="29"/>
        <v>300.01</v>
      </c>
      <c r="I945" s="81" t="s">
        <v>361</v>
      </c>
      <c r="J945" s="81" t="s">
        <v>361</v>
      </c>
      <c r="K945" s="81" t="s">
        <v>361</v>
      </c>
      <c r="L945" s="81" t="s">
        <v>361</v>
      </c>
      <c r="M945" s="81" t="s">
        <v>362</v>
      </c>
      <c r="N945" s="81" t="s">
        <v>362</v>
      </c>
      <c r="S945" s="81"/>
      <c r="AE945" s="77"/>
    </row>
    <row r="946" spans="1:31" x14ac:dyDescent="0.2">
      <c r="A946" s="78" t="s">
        <v>267</v>
      </c>
      <c r="B946" s="78" t="s">
        <v>310</v>
      </c>
      <c r="C946" s="79">
        <f t="shared" si="28"/>
        <v>29.99</v>
      </c>
      <c r="D946" s="79">
        <v>30</v>
      </c>
      <c r="E946" s="79">
        <v>45</v>
      </c>
      <c r="F946" s="79">
        <v>60</v>
      </c>
      <c r="G946" s="79">
        <v>300</v>
      </c>
      <c r="H946" s="80">
        <f t="shared" si="29"/>
        <v>300.01</v>
      </c>
      <c r="I946" s="81" t="s">
        <v>361</v>
      </c>
      <c r="J946" s="81" t="s">
        <v>361</v>
      </c>
      <c r="K946" s="81" t="s">
        <v>361</v>
      </c>
      <c r="L946" s="81" t="s">
        <v>361</v>
      </c>
      <c r="M946" s="81" t="s">
        <v>362</v>
      </c>
      <c r="N946" s="81" t="s">
        <v>362</v>
      </c>
      <c r="S946" s="81"/>
      <c r="AE946" s="77"/>
    </row>
    <row r="947" spans="1:31" x14ac:dyDescent="0.2">
      <c r="A947" s="78" t="s">
        <v>268</v>
      </c>
      <c r="B947" s="78" t="s">
        <v>310</v>
      </c>
      <c r="C947" s="79">
        <f t="shared" si="28"/>
        <v>29.99</v>
      </c>
      <c r="D947" s="79">
        <v>30</v>
      </c>
      <c r="E947" s="79">
        <v>45</v>
      </c>
      <c r="F947" s="79">
        <v>60</v>
      </c>
      <c r="G947" s="79">
        <v>400</v>
      </c>
      <c r="H947" s="80">
        <f t="shared" si="29"/>
        <v>400.01</v>
      </c>
      <c r="I947" s="81" t="s">
        <v>363</v>
      </c>
      <c r="J947" s="81" t="s">
        <v>363</v>
      </c>
      <c r="K947" s="81" t="s">
        <v>363</v>
      </c>
      <c r="L947" s="81" t="s">
        <v>363</v>
      </c>
      <c r="M947" s="81" t="s">
        <v>362</v>
      </c>
      <c r="N947" s="81" t="s">
        <v>362</v>
      </c>
      <c r="S947" s="81"/>
      <c r="AE947" s="77"/>
    </row>
    <row r="948" spans="1:31" x14ac:dyDescent="0.2">
      <c r="A948" s="78" t="s">
        <v>269</v>
      </c>
      <c r="B948" s="78" t="s">
        <v>310</v>
      </c>
      <c r="C948" s="79">
        <f t="shared" si="28"/>
        <v>29.99</v>
      </c>
      <c r="D948" s="79">
        <v>30</v>
      </c>
      <c r="E948" s="79">
        <v>45</v>
      </c>
      <c r="F948" s="79">
        <v>60</v>
      </c>
      <c r="G948" s="79">
        <v>400</v>
      </c>
      <c r="H948" s="80">
        <f t="shared" si="29"/>
        <v>400.01</v>
      </c>
      <c r="I948" s="81" t="s">
        <v>363</v>
      </c>
      <c r="J948" s="81" t="s">
        <v>363</v>
      </c>
      <c r="K948" s="81" t="s">
        <v>363</v>
      </c>
      <c r="L948" s="81" t="s">
        <v>363</v>
      </c>
      <c r="M948" s="81" t="s">
        <v>362</v>
      </c>
      <c r="N948" s="81" t="s">
        <v>362</v>
      </c>
      <c r="S948" s="81"/>
      <c r="AE948" s="77"/>
    </row>
    <row r="949" spans="1:31" x14ac:dyDescent="0.2">
      <c r="A949" s="78" t="s">
        <v>270</v>
      </c>
      <c r="B949" s="78" t="s">
        <v>310</v>
      </c>
      <c r="C949" s="79">
        <f t="shared" si="28"/>
        <v>29.99</v>
      </c>
      <c r="D949" s="79">
        <v>30</v>
      </c>
      <c r="E949" s="79">
        <v>45</v>
      </c>
      <c r="F949" s="79">
        <v>60</v>
      </c>
      <c r="G949" s="79">
        <v>400</v>
      </c>
      <c r="H949" s="80">
        <f t="shared" si="29"/>
        <v>400.01</v>
      </c>
      <c r="I949" s="81" t="s">
        <v>342</v>
      </c>
      <c r="J949" s="81" t="s">
        <v>342</v>
      </c>
      <c r="K949" s="81" t="s">
        <v>342</v>
      </c>
      <c r="L949" s="81" t="s">
        <v>342</v>
      </c>
      <c r="M949" s="81" t="s">
        <v>342</v>
      </c>
      <c r="N949" s="81" t="s">
        <v>342</v>
      </c>
      <c r="S949" s="81"/>
      <c r="AE949" s="77"/>
    </row>
    <row r="950" spans="1:31" x14ac:dyDescent="0.2">
      <c r="A950" s="78" t="s">
        <v>273</v>
      </c>
      <c r="B950" s="78" t="s">
        <v>310</v>
      </c>
      <c r="C950" s="79">
        <f t="shared" si="28"/>
        <v>29.99</v>
      </c>
      <c r="D950" s="79">
        <v>30</v>
      </c>
      <c r="E950" s="79">
        <v>45</v>
      </c>
      <c r="F950" s="79">
        <v>60</v>
      </c>
      <c r="G950" s="79">
        <v>400</v>
      </c>
      <c r="H950" s="80">
        <f t="shared" si="29"/>
        <v>400.01</v>
      </c>
      <c r="I950" s="81" t="s">
        <v>361</v>
      </c>
      <c r="J950" s="81" t="s">
        <v>361</v>
      </c>
      <c r="K950" s="81" t="s">
        <v>361</v>
      </c>
      <c r="L950" s="81" t="s">
        <v>361</v>
      </c>
      <c r="M950" s="81" t="s">
        <v>362</v>
      </c>
      <c r="N950" s="81" t="s">
        <v>362</v>
      </c>
      <c r="S950" s="81"/>
      <c r="AE950" s="77"/>
    </row>
    <row r="951" spans="1:31" x14ac:dyDescent="0.2">
      <c r="A951" s="78" t="s">
        <v>274</v>
      </c>
      <c r="B951" s="78" t="s">
        <v>310</v>
      </c>
      <c r="C951" s="79">
        <f t="shared" si="28"/>
        <v>29.99</v>
      </c>
      <c r="D951" s="79">
        <v>30</v>
      </c>
      <c r="E951" s="79">
        <v>45</v>
      </c>
      <c r="F951" s="79">
        <v>60</v>
      </c>
      <c r="G951" s="79">
        <v>400</v>
      </c>
      <c r="H951" s="80">
        <f t="shared" si="29"/>
        <v>400.01</v>
      </c>
      <c r="I951" s="81" t="s">
        <v>361</v>
      </c>
      <c r="J951" s="81" t="s">
        <v>361</v>
      </c>
      <c r="K951" s="81" t="s">
        <v>361</v>
      </c>
      <c r="L951" s="81" t="s">
        <v>361</v>
      </c>
      <c r="M951" s="81" t="s">
        <v>362</v>
      </c>
      <c r="N951" s="81" t="s">
        <v>362</v>
      </c>
      <c r="S951" s="81"/>
      <c r="AE951" s="77"/>
    </row>
    <row r="952" spans="1:31" x14ac:dyDescent="0.2">
      <c r="A952" s="78" t="s">
        <v>275</v>
      </c>
      <c r="B952" s="78" t="s">
        <v>310</v>
      </c>
      <c r="C952" s="79">
        <f t="shared" si="28"/>
        <v>29.99</v>
      </c>
      <c r="D952" s="79">
        <v>30</v>
      </c>
      <c r="E952" s="79">
        <v>45</v>
      </c>
      <c r="F952" s="79">
        <v>60</v>
      </c>
      <c r="G952" s="79">
        <v>400</v>
      </c>
      <c r="H952" s="80">
        <f t="shared" si="29"/>
        <v>400.01</v>
      </c>
      <c r="I952" s="81" t="s">
        <v>361</v>
      </c>
      <c r="J952" s="81" t="s">
        <v>361</v>
      </c>
      <c r="K952" s="81" t="s">
        <v>361</v>
      </c>
      <c r="L952" s="81" t="s">
        <v>361</v>
      </c>
      <c r="M952" s="81" t="s">
        <v>362</v>
      </c>
      <c r="N952" s="81" t="s">
        <v>362</v>
      </c>
      <c r="S952" s="81"/>
      <c r="AE952" s="77"/>
    </row>
    <row r="953" spans="1:31" x14ac:dyDescent="0.2">
      <c r="A953" s="78" t="s">
        <v>276</v>
      </c>
      <c r="B953" s="78" t="s">
        <v>310</v>
      </c>
      <c r="C953" s="79">
        <f t="shared" si="28"/>
        <v>29.99</v>
      </c>
      <c r="D953" s="79">
        <v>30</v>
      </c>
      <c r="E953" s="79">
        <v>45</v>
      </c>
      <c r="F953" s="79">
        <v>60</v>
      </c>
      <c r="G953" s="79">
        <v>400</v>
      </c>
      <c r="H953" s="80">
        <f t="shared" si="29"/>
        <v>400.01</v>
      </c>
      <c r="I953" s="81" t="s">
        <v>363</v>
      </c>
      <c r="J953" s="81" t="s">
        <v>363</v>
      </c>
      <c r="K953" s="81" t="s">
        <v>363</v>
      </c>
      <c r="L953" s="81" t="s">
        <v>363</v>
      </c>
      <c r="M953" s="81" t="s">
        <v>362</v>
      </c>
      <c r="N953" s="81" t="s">
        <v>362</v>
      </c>
      <c r="S953" s="81"/>
      <c r="AE953" s="77"/>
    </row>
    <row r="954" spans="1:31" x14ac:dyDescent="0.2">
      <c r="A954" s="78" t="s">
        <v>277</v>
      </c>
      <c r="B954" s="78" t="s">
        <v>310</v>
      </c>
      <c r="C954" s="79">
        <f t="shared" si="28"/>
        <v>29.99</v>
      </c>
      <c r="D954" s="79">
        <v>30</v>
      </c>
      <c r="E954" s="79">
        <v>45</v>
      </c>
      <c r="F954" s="79">
        <v>60</v>
      </c>
      <c r="G954" s="79">
        <v>400</v>
      </c>
      <c r="H954" s="80">
        <f t="shared" si="29"/>
        <v>400.01</v>
      </c>
      <c r="I954" s="81" t="s">
        <v>363</v>
      </c>
      <c r="J954" s="81" t="s">
        <v>363</v>
      </c>
      <c r="K954" s="81" t="s">
        <v>363</v>
      </c>
      <c r="L954" s="81" t="s">
        <v>363</v>
      </c>
      <c r="M954" s="81" t="s">
        <v>362</v>
      </c>
      <c r="N954" s="81" t="s">
        <v>362</v>
      </c>
      <c r="S954" s="81"/>
      <c r="AE954" s="77"/>
    </row>
    <row r="955" spans="1:31" x14ac:dyDescent="0.2">
      <c r="A955" s="78" t="s">
        <v>278</v>
      </c>
      <c r="B955" s="78" t="s">
        <v>310</v>
      </c>
      <c r="C955" s="79">
        <f t="shared" si="28"/>
        <v>29.99</v>
      </c>
      <c r="D955" s="79">
        <v>30</v>
      </c>
      <c r="E955" s="79">
        <v>45</v>
      </c>
      <c r="F955" s="79">
        <v>60</v>
      </c>
      <c r="G955" s="79">
        <v>400</v>
      </c>
      <c r="H955" s="80">
        <f t="shared" si="29"/>
        <v>400.01</v>
      </c>
      <c r="I955" s="81" t="s">
        <v>342</v>
      </c>
      <c r="J955" s="81" t="s">
        <v>342</v>
      </c>
      <c r="K955" s="81" t="s">
        <v>342</v>
      </c>
      <c r="L955" s="81" t="s">
        <v>342</v>
      </c>
      <c r="M955" s="81" t="s">
        <v>342</v>
      </c>
      <c r="N955" s="81" t="s">
        <v>342</v>
      </c>
      <c r="S955" s="81"/>
      <c r="AE955" s="77"/>
    </row>
    <row r="956" spans="1:31" x14ac:dyDescent="0.2">
      <c r="A956" s="78" t="s">
        <v>281</v>
      </c>
      <c r="B956" s="78" t="s">
        <v>310</v>
      </c>
      <c r="C956" s="79">
        <f t="shared" si="28"/>
        <v>29.99</v>
      </c>
      <c r="D956" s="79">
        <v>30</v>
      </c>
      <c r="E956" s="79">
        <v>45</v>
      </c>
      <c r="F956" s="79">
        <v>60</v>
      </c>
      <c r="G956" s="79">
        <v>400</v>
      </c>
      <c r="H956" s="80">
        <f t="shared" si="29"/>
        <v>400.01</v>
      </c>
      <c r="I956" s="81" t="s">
        <v>361</v>
      </c>
      <c r="J956" s="81" t="s">
        <v>361</v>
      </c>
      <c r="K956" s="81" t="s">
        <v>361</v>
      </c>
      <c r="L956" s="81" t="s">
        <v>361</v>
      </c>
      <c r="M956" s="81" t="s">
        <v>362</v>
      </c>
      <c r="N956" s="81" t="s">
        <v>362</v>
      </c>
      <c r="S956" s="81"/>
      <c r="AE956" s="77"/>
    </row>
    <row r="957" spans="1:31" x14ac:dyDescent="0.2">
      <c r="A957" s="78" t="s">
        <v>282</v>
      </c>
      <c r="B957" s="78" t="s">
        <v>310</v>
      </c>
      <c r="C957" s="79">
        <f t="shared" si="28"/>
        <v>29.99</v>
      </c>
      <c r="D957" s="79">
        <v>30</v>
      </c>
      <c r="E957" s="79">
        <v>45</v>
      </c>
      <c r="F957" s="79">
        <v>60</v>
      </c>
      <c r="G957" s="79">
        <v>400</v>
      </c>
      <c r="H957" s="80">
        <f t="shared" si="29"/>
        <v>400.01</v>
      </c>
      <c r="I957" s="81" t="s">
        <v>361</v>
      </c>
      <c r="J957" s="81" t="s">
        <v>361</v>
      </c>
      <c r="K957" s="81" t="s">
        <v>361</v>
      </c>
      <c r="L957" s="81" t="s">
        <v>361</v>
      </c>
      <c r="M957" s="81" t="s">
        <v>362</v>
      </c>
      <c r="N957" s="81" t="s">
        <v>362</v>
      </c>
      <c r="S957" s="81"/>
      <c r="AE957" s="77"/>
    </row>
    <row r="958" spans="1:31" x14ac:dyDescent="0.2">
      <c r="A958" s="78" t="s">
        <v>284</v>
      </c>
      <c r="B958" s="78" t="s">
        <v>310</v>
      </c>
      <c r="C958" s="79">
        <f t="shared" si="28"/>
        <v>29.99</v>
      </c>
      <c r="D958" s="79">
        <v>30</v>
      </c>
      <c r="E958" s="79">
        <v>45</v>
      </c>
      <c r="F958" s="79">
        <v>60</v>
      </c>
      <c r="G958" s="79">
        <v>400</v>
      </c>
      <c r="H958" s="80">
        <f t="shared" si="29"/>
        <v>400.01</v>
      </c>
      <c r="I958" s="81" t="s">
        <v>363</v>
      </c>
      <c r="J958" s="81" t="s">
        <v>363</v>
      </c>
      <c r="K958" s="81" t="s">
        <v>363</v>
      </c>
      <c r="L958" s="81" t="s">
        <v>363</v>
      </c>
      <c r="M958" s="81" t="s">
        <v>362</v>
      </c>
      <c r="N958" s="81" t="s">
        <v>362</v>
      </c>
      <c r="S958" s="81"/>
      <c r="AE958" s="77"/>
    </row>
    <row r="959" spans="1:31" x14ac:dyDescent="0.2">
      <c r="A959" s="78" t="s">
        <v>285</v>
      </c>
      <c r="B959" s="78" t="s">
        <v>310</v>
      </c>
      <c r="C959" s="79">
        <f t="shared" si="28"/>
        <v>29.99</v>
      </c>
      <c r="D959" s="79">
        <v>30</v>
      </c>
      <c r="E959" s="79">
        <v>45</v>
      </c>
      <c r="F959" s="79">
        <v>60</v>
      </c>
      <c r="G959" s="79">
        <v>400</v>
      </c>
      <c r="H959" s="80">
        <f t="shared" si="29"/>
        <v>400.01</v>
      </c>
      <c r="I959" s="81" t="s">
        <v>363</v>
      </c>
      <c r="J959" s="81" t="s">
        <v>363</v>
      </c>
      <c r="K959" s="81" t="s">
        <v>363</v>
      </c>
      <c r="L959" s="81" t="s">
        <v>363</v>
      </c>
      <c r="M959" s="81" t="s">
        <v>362</v>
      </c>
      <c r="N959" s="81" t="s">
        <v>362</v>
      </c>
      <c r="S959" s="81"/>
      <c r="AE959" s="77"/>
    </row>
    <row r="960" spans="1:31" x14ac:dyDescent="0.2">
      <c r="A960" s="78" t="s">
        <v>286</v>
      </c>
      <c r="B960" s="78" t="s">
        <v>310</v>
      </c>
      <c r="C960" s="79">
        <f t="shared" si="28"/>
        <v>29.99</v>
      </c>
      <c r="D960" s="79">
        <v>30</v>
      </c>
      <c r="E960" s="79">
        <v>45</v>
      </c>
      <c r="F960" s="79">
        <v>60</v>
      </c>
      <c r="G960" s="79">
        <v>400</v>
      </c>
      <c r="H960" s="80">
        <f t="shared" si="29"/>
        <v>400.01</v>
      </c>
      <c r="I960" s="81" t="s">
        <v>342</v>
      </c>
      <c r="J960" s="81" t="s">
        <v>342</v>
      </c>
      <c r="K960" s="81" t="s">
        <v>342</v>
      </c>
      <c r="L960" s="81" t="s">
        <v>342</v>
      </c>
      <c r="M960" s="81" t="s">
        <v>342</v>
      </c>
      <c r="N960" s="81" t="s">
        <v>342</v>
      </c>
      <c r="S960" s="81"/>
      <c r="AE960" s="77"/>
    </row>
    <row r="961" spans="1:31" x14ac:dyDescent="0.2">
      <c r="A961" s="78" t="s">
        <v>289</v>
      </c>
      <c r="B961" s="78" t="s">
        <v>310</v>
      </c>
      <c r="C961" s="79">
        <f t="shared" si="28"/>
        <v>29.99</v>
      </c>
      <c r="D961" s="79">
        <v>30</v>
      </c>
      <c r="E961" s="79">
        <v>45</v>
      </c>
      <c r="F961" s="79">
        <v>60</v>
      </c>
      <c r="G961" s="79">
        <v>400</v>
      </c>
      <c r="H961" s="80">
        <f t="shared" si="29"/>
        <v>400.01</v>
      </c>
      <c r="I961" s="81" t="s">
        <v>361</v>
      </c>
      <c r="J961" s="81" t="s">
        <v>361</v>
      </c>
      <c r="K961" s="81" t="s">
        <v>361</v>
      </c>
      <c r="L961" s="81" t="s">
        <v>361</v>
      </c>
      <c r="M961" s="81" t="s">
        <v>362</v>
      </c>
      <c r="N961" s="81" t="s">
        <v>362</v>
      </c>
      <c r="S961" s="81"/>
      <c r="AE961" s="77"/>
    </row>
    <row r="962" spans="1:31" x14ac:dyDescent="0.2">
      <c r="A962" s="78" t="s">
        <v>290</v>
      </c>
      <c r="B962" s="78" t="s">
        <v>310</v>
      </c>
      <c r="C962" s="79">
        <f t="shared" ref="C962:C1025" si="30">D962-0.01</f>
        <v>29.99</v>
      </c>
      <c r="D962" s="79">
        <v>30</v>
      </c>
      <c r="E962" s="79">
        <v>45</v>
      </c>
      <c r="F962" s="79">
        <v>60</v>
      </c>
      <c r="G962" s="79">
        <v>400</v>
      </c>
      <c r="H962" s="80">
        <f t="shared" ref="H962:H1025" si="31">G962+0.01</f>
        <v>400.01</v>
      </c>
      <c r="I962" s="81" t="s">
        <v>361</v>
      </c>
      <c r="J962" s="81" t="s">
        <v>361</v>
      </c>
      <c r="K962" s="81" t="s">
        <v>361</v>
      </c>
      <c r="L962" s="81" t="s">
        <v>361</v>
      </c>
      <c r="M962" s="81" t="s">
        <v>362</v>
      </c>
      <c r="N962" s="81" t="s">
        <v>362</v>
      </c>
      <c r="S962" s="81"/>
      <c r="AE962" s="77"/>
    </row>
    <row r="963" spans="1:31" x14ac:dyDescent="0.2">
      <c r="A963" s="78" t="s">
        <v>291</v>
      </c>
      <c r="B963" s="78" t="s">
        <v>310</v>
      </c>
      <c r="C963" s="79">
        <f t="shared" si="30"/>
        <v>29.99</v>
      </c>
      <c r="D963" s="79">
        <v>30</v>
      </c>
      <c r="E963" s="79">
        <v>45</v>
      </c>
      <c r="F963" s="79">
        <v>60</v>
      </c>
      <c r="G963" s="79">
        <v>300</v>
      </c>
      <c r="H963" s="80">
        <f t="shared" si="31"/>
        <v>300.01</v>
      </c>
      <c r="I963" s="81" t="s">
        <v>361</v>
      </c>
      <c r="J963" s="81" t="s">
        <v>361</v>
      </c>
      <c r="K963" s="81" t="s">
        <v>361</v>
      </c>
      <c r="L963" s="81" t="s">
        <v>361</v>
      </c>
      <c r="M963" s="81" t="s">
        <v>362</v>
      </c>
      <c r="N963" s="81" t="s">
        <v>362</v>
      </c>
      <c r="S963" s="81"/>
      <c r="AE963" s="77"/>
    </row>
    <row r="964" spans="1:31" x14ac:dyDescent="0.2">
      <c r="A964" s="78" t="s">
        <v>292</v>
      </c>
      <c r="B964" s="78" t="s">
        <v>310</v>
      </c>
      <c r="C964" s="79">
        <f t="shared" si="30"/>
        <v>29.99</v>
      </c>
      <c r="D964" s="79">
        <v>30</v>
      </c>
      <c r="E964" s="79">
        <v>45</v>
      </c>
      <c r="F964" s="79">
        <v>60</v>
      </c>
      <c r="G964" s="79">
        <v>400</v>
      </c>
      <c r="H964" s="80">
        <f t="shared" si="31"/>
        <v>400.01</v>
      </c>
      <c r="I964" s="81" t="s">
        <v>363</v>
      </c>
      <c r="J964" s="81" t="s">
        <v>363</v>
      </c>
      <c r="K964" s="81" t="s">
        <v>363</v>
      </c>
      <c r="L964" s="81" t="s">
        <v>363</v>
      </c>
      <c r="M964" s="81" t="s">
        <v>362</v>
      </c>
      <c r="N964" s="81" t="s">
        <v>362</v>
      </c>
      <c r="S964" s="81"/>
      <c r="AE964" s="77"/>
    </row>
    <row r="965" spans="1:31" x14ac:dyDescent="0.2">
      <c r="A965" s="78" t="s">
        <v>293</v>
      </c>
      <c r="B965" s="78" t="s">
        <v>310</v>
      </c>
      <c r="C965" s="79">
        <f t="shared" si="30"/>
        <v>29.99</v>
      </c>
      <c r="D965" s="79">
        <v>30</v>
      </c>
      <c r="E965" s="79">
        <v>45</v>
      </c>
      <c r="F965" s="79">
        <v>60</v>
      </c>
      <c r="G965" s="79">
        <v>400</v>
      </c>
      <c r="H965" s="80">
        <f t="shared" si="31"/>
        <v>400.01</v>
      </c>
      <c r="I965" s="81" t="s">
        <v>363</v>
      </c>
      <c r="J965" s="81" t="s">
        <v>363</v>
      </c>
      <c r="K965" s="81" t="s">
        <v>363</v>
      </c>
      <c r="L965" s="81" t="s">
        <v>363</v>
      </c>
      <c r="M965" s="81" t="s">
        <v>362</v>
      </c>
      <c r="N965" s="81" t="s">
        <v>362</v>
      </c>
      <c r="S965" s="81"/>
      <c r="AE965" s="77"/>
    </row>
    <row r="966" spans="1:31" x14ac:dyDescent="0.2">
      <c r="A966" s="78" t="s">
        <v>294</v>
      </c>
      <c r="B966" s="78" t="s">
        <v>310</v>
      </c>
      <c r="C966" s="79">
        <f t="shared" si="30"/>
        <v>29.99</v>
      </c>
      <c r="D966" s="79">
        <v>30</v>
      </c>
      <c r="E966" s="79">
        <v>45</v>
      </c>
      <c r="F966" s="79">
        <v>60</v>
      </c>
      <c r="G966" s="79">
        <v>400</v>
      </c>
      <c r="H966" s="80">
        <f t="shared" si="31"/>
        <v>400.01</v>
      </c>
      <c r="I966" s="81" t="s">
        <v>342</v>
      </c>
      <c r="J966" s="81" t="s">
        <v>342</v>
      </c>
      <c r="K966" s="81" t="s">
        <v>342</v>
      </c>
      <c r="L966" s="81" t="s">
        <v>342</v>
      </c>
      <c r="M966" s="81" t="s">
        <v>342</v>
      </c>
      <c r="N966" s="81" t="s">
        <v>342</v>
      </c>
      <c r="S966" s="81"/>
      <c r="AE966" s="77"/>
    </row>
    <row r="967" spans="1:31" x14ac:dyDescent="0.2">
      <c r="A967" s="78" t="s">
        <v>297</v>
      </c>
      <c r="B967" s="78" t="s">
        <v>310</v>
      </c>
      <c r="C967" s="79">
        <f t="shared" si="30"/>
        <v>29.99</v>
      </c>
      <c r="D967" s="79">
        <v>30</v>
      </c>
      <c r="E967" s="79">
        <v>45</v>
      </c>
      <c r="F967" s="79">
        <v>60</v>
      </c>
      <c r="G967" s="79">
        <v>400</v>
      </c>
      <c r="H967" s="80">
        <f t="shared" si="31"/>
        <v>400.01</v>
      </c>
      <c r="I967" s="81" t="s">
        <v>361</v>
      </c>
      <c r="J967" s="81" t="s">
        <v>361</v>
      </c>
      <c r="K967" s="81" t="s">
        <v>361</v>
      </c>
      <c r="L967" s="81" t="s">
        <v>361</v>
      </c>
      <c r="M967" s="81" t="s">
        <v>362</v>
      </c>
      <c r="N967" s="81" t="s">
        <v>362</v>
      </c>
      <c r="S967" s="81"/>
      <c r="AE967" s="77"/>
    </row>
    <row r="968" spans="1:31" x14ac:dyDescent="0.2">
      <c r="A968" s="78" t="s">
        <v>298</v>
      </c>
      <c r="B968" s="78" t="s">
        <v>310</v>
      </c>
      <c r="C968" s="79">
        <f t="shared" si="30"/>
        <v>29.99</v>
      </c>
      <c r="D968" s="79">
        <v>30</v>
      </c>
      <c r="E968" s="79">
        <v>45</v>
      </c>
      <c r="F968" s="79">
        <v>60</v>
      </c>
      <c r="G968" s="79">
        <v>400</v>
      </c>
      <c r="H968" s="80">
        <f t="shared" si="31"/>
        <v>400.01</v>
      </c>
      <c r="I968" s="81" t="s">
        <v>361</v>
      </c>
      <c r="J968" s="81" t="s">
        <v>361</v>
      </c>
      <c r="K968" s="81" t="s">
        <v>361</v>
      </c>
      <c r="L968" s="81" t="s">
        <v>361</v>
      </c>
      <c r="M968" s="81" t="s">
        <v>362</v>
      </c>
      <c r="N968" s="81" t="s">
        <v>362</v>
      </c>
      <c r="S968" s="81"/>
      <c r="AE968" s="77"/>
    </row>
    <row r="969" spans="1:31" x14ac:dyDescent="0.2">
      <c r="A969" s="78" t="s">
        <v>299</v>
      </c>
      <c r="B969" s="78" t="s">
        <v>310</v>
      </c>
      <c r="C969" s="79">
        <f t="shared" si="30"/>
        <v>29.99</v>
      </c>
      <c r="D969" s="79">
        <v>30</v>
      </c>
      <c r="E969" s="79">
        <v>45</v>
      </c>
      <c r="F969" s="79">
        <v>0.79</v>
      </c>
      <c r="G969" s="79">
        <v>300</v>
      </c>
      <c r="H969" s="80">
        <f t="shared" si="31"/>
        <v>300.01</v>
      </c>
      <c r="I969" s="81" t="s">
        <v>361</v>
      </c>
      <c r="J969" s="81" t="s">
        <v>361</v>
      </c>
      <c r="K969" s="81" t="s">
        <v>361</v>
      </c>
      <c r="L969" s="81" t="s">
        <v>361</v>
      </c>
      <c r="M969" s="81" t="s">
        <v>362</v>
      </c>
      <c r="N969" s="81" t="s">
        <v>362</v>
      </c>
      <c r="S969" s="81"/>
      <c r="AE969" s="77"/>
    </row>
    <row r="970" spans="1:31" x14ac:dyDescent="0.2">
      <c r="A970" s="78" t="s">
        <v>300</v>
      </c>
      <c r="B970" s="78" t="s">
        <v>310</v>
      </c>
      <c r="C970" s="79">
        <f t="shared" si="30"/>
        <v>29.99</v>
      </c>
      <c r="D970" s="79">
        <v>30</v>
      </c>
      <c r="E970" s="79">
        <v>45</v>
      </c>
      <c r="F970" s="79">
        <v>60</v>
      </c>
      <c r="G970" s="79">
        <v>400</v>
      </c>
      <c r="H970" s="80">
        <f t="shared" si="31"/>
        <v>400.01</v>
      </c>
      <c r="I970" s="81" t="s">
        <v>363</v>
      </c>
      <c r="J970" s="81" t="s">
        <v>363</v>
      </c>
      <c r="K970" s="81" t="s">
        <v>363</v>
      </c>
      <c r="L970" s="81" t="s">
        <v>363</v>
      </c>
      <c r="M970" s="81" t="s">
        <v>362</v>
      </c>
      <c r="N970" s="81" t="s">
        <v>362</v>
      </c>
      <c r="S970" s="81"/>
      <c r="AE970" s="77"/>
    </row>
    <row r="971" spans="1:31" x14ac:dyDescent="0.2">
      <c r="A971" s="78" t="s">
        <v>301</v>
      </c>
      <c r="B971" s="78" t="s">
        <v>310</v>
      </c>
      <c r="C971" s="79">
        <f t="shared" si="30"/>
        <v>29.99</v>
      </c>
      <c r="D971" s="79">
        <v>30</v>
      </c>
      <c r="E971" s="79">
        <v>45</v>
      </c>
      <c r="F971" s="79">
        <v>60</v>
      </c>
      <c r="G971" s="79">
        <v>400</v>
      </c>
      <c r="H971" s="80">
        <f t="shared" si="31"/>
        <v>400.01</v>
      </c>
      <c r="I971" s="81" t="s">
        <v>363</v>
      </c>
      <c r="J971" s="81" t="s">
        <v>363</v>
      </c>
      <c r="K971" s="81" t="s">
        <v>363</v>
      </c>
      <c r="L971" s="81" t="s">
        <v>363</v>
      </c>
      <c r="M971" s="81" t="s">
        <v>362</v>
      </c>
      <c r="N971" s="81" t="s">
        <v>362</v>
      </c>
      <c r="S971" s="81"/>
      <c r="AE971" s="77"/>
    </row>
    <row r="972" spans="1:31" x14ac:dyDescent="0.2">
      <c r="A972" s="78" t="s">
        <v>302</v>
      </c>
      <c r="B972" s="78" t="s">
        <v>310</v>
      </c>
      <c r="C972" s="79">
        <f t="shared" si="30"/>
        <v>29.99</v>
      </c>
      <c r="D972" s="79">
        <v>30</v>
      </c>
      <c r="E972" s="79">
        <v>45</v>
      </c>
      <c r="F972" s="79">
        <v>60</v>
      </c>
      <c r="G972" s="79">
        <v>400</v>
      </c>
      <c r="H972" s="80">
        <f t="shared" si="31"/>
        <v>400.01</v>
      </c>
      <c r="I972" s="81" t="s">
        <v>342</v>
      </c>
      <c r="J972" s="81" t="s">
        <v>342</v>
      </c>
      <c r="K972" s="81" t="s">
        <v>342</v>
      </c>
      <c r="L972" s="81" t="s">
        <v>342</v>
      </c>
      <c r="M972" s="81" t="s">
        <v>342</v>
      </c>
      <c r="N972" s="81" t="s">
        <v>342</v>
      </c>
      <c r="S972" s="81"/>
      <c r="AE972" s="77"/>
    </row>
    <row r="973" spans="1:31" x14ac:dyDescent="0.2">
      <c r="A973" s="78" t="s">
        <v>303</v>
      </c>
      <c r="B973" s="78" t="s">
        <v>310</v>
      </c>
      <c r="C973" s="79">
        <f t="shared" si="30"/>
        <v>29.99</v>
      </c>
      <c r="D973" s="79">
        <v>30</v>
      </c>
      <c r="E973" s="79">
        <v>45</v>
      </c>
      <c r="F973" s="79">
        <v>39</v>
      </c>
      <c r="G973" s="79">
        <v>300</v>
      </c>
      <c r="H973" s="80">
        <f t="shared" si="31"/>
        <v>300.01</v>
      </c>
      <c r="I973" s="81" t="s">
        <v>342</v>
      </c>
      <c r="J973" s="81" t="s">
        <v>342</v>
      </c>
      <c r="K973" s="81" t="s">
        <v>342</v>
      </c>
      <c r="L973" s="81" t="s">
        <v>342</v>
      </c>
      <c r="M973" s="81" t="s">
        <v>342</v>
      </c>
      <c r="N973" s="81" t="s">
        <v>342</v>
      </c>
      <c r="S973" s="81"/>
      <c r="AE973" s="77"/>
    </row>
    <row r="974" spans="1:31" x14ac:dyDescent="0.2">
      <c r="A974" s="78" t="s">
        <v>304</v>
      </c>
      <c r="B974" s="78" t="s">
        <v>310</v>
      </c>
      <c r="C974" s="79">
        <f t="shared" si="30"/>
        <v>29.99</v>
      </c>
      <c r="D974" s="79">
        <v>30</v>
      </c>
      <c r="E974" s="79">
        <v>45</v>
      </c>
      <c r="F974" s="79">
        <v>39</v>
      </c>
      <c r="G974" s="79">
        <v>300</v>
      </c>
      <c r="H974" s="80">
        <f t="shared" si="31"/>
        <v>300.01</v>
      </c>
      <c r="I974" s="81" t="s">
        <v>342</v>
      </c>
      <c r="J974" s="81" t="s">
        <v>342</v>
      </c>
      <c r="K974" s="81" t="s">
        <v>342</v>
      </c>
      <c r="L974" s="81" t="s">
        <v>342</v>
      </c>
      <c r="M974" s="81" t="s">
        <v>342</v>
      </c>
      <c r="N974" s="81" t="s">
        <v>342</v>
      </c>
      <c r="S974" s="81"/>
      <c r="AE974" s="77"/>
    </row>
    <row r="975" spans="1:31" x14ac:dyDescent="0.2">
      <c r="A975" s="78" t="s">
        <v>313</v>
      </c>
      <c r="B975" s="78" t="s">
        <v>310</v>
      </c>
      <c r="C975" s="79">
        <f t="shared" si="30"/>
        <v>29.99</v>
      </c>
      <c r="D975" s="79">
        <v>30</v>
      </c>
      <c r="E975" s="79">
        <v>45</v>
      </c>
      <c r="F975" s="79">
        <v>60</v>
      </c>
      <c r="G975" s="79">
        <v>200</v>
      </c>
      <c r="H975" s="80">
        <f t="shared" si="31"/>
        <v>200.01</v>
      </c>
      <c r="I975" s="81" t="s">
        <v>361</v>
      </c>
      <c r="J975" s="81" t="s">
        <v>361</v>
      </c>
      <c r="K975" s="81" t="s">
        <v>361</v>
      </c>
      <c r="L975" s="81" t="s">
        <v>361</v>
      </c>
      <c r="M975" s="81" t="s">
        <v>362</v>
      </c>
      <c r="N975" s="81" t="s">
        <v>362</v>
      </c>
      <c r="S975" s="81"/>
      <c r="AE975" s="77"/>
    </row>
    <row r="976" spans="1:31" x14ac:dyDescent="0.2">
      <c r="A976" s="78" t="s">
        <v>314</v>
      </c>
      <c r="B976" s="78" t="s">
        <v>310</v>
      </c>
      <c r="C976" s="79">
        <f t="shared" si="30"/>
        <v>29.99</v>
      </c>
      <c r="D976" s="79">
        <v>30</v>
      </c>
      <c r="E976" s="79">
        <v>45</v>
      </c>
      <c r="F976" s="79">
        <v>60</v>
      </c>
      <c r="G976" s="79">
        <v>200</v>
      </c>
      <c r="H976" s="80">
        <f t="shared" si="31"/>
        <v>200.01</v>
      </c>
      <c r="I976" s="81" t="s">
        <v>361</v>
      </c>
      <c r="J976" s="81" t="s">
        <v>361</v>
      </c>
      <c r="K976" s="81" t="s">
        <v>361</v>
      </c>
      <c r="L976" s="81" t="s">
        <v>361</v>
      </c>
      <c r="M976" s="81" t="s">
        <v>362</v>
      </c>
      <c r="N976" s="81" t="s">
        <v>362</v>
      </c>
      <c r="S976" s="81"/>
      <c r="AE976" s="77"/>
    </row>
    <row r="977" spans="1:31" x14ac:dyDescent="0.2">
      <c r="A977" s="78" t="s">
        <v>315</v>
      </c>
      <c r="B977" s="78" t="s">
        <v>310</v>
      </c>
      <c r="C977" s="79">
        <f t="shared" si="30"/>
        <v>29.99</v>
      </c>
      <c r="D977" s="79">
        <v>30</v>
      </c>
      <c r="E977" s="79">
        <v>45</v>
      </c>
      <c r="F977" s="79">
        <v>60</v>
      </c>
      <c r="G977" s="79">
        <v>200</v>
      </c>
      <c r="H977" s="80">
        <f t="shared" si="31"/>
        <v>200.01</v>
      </c>
      <c r="I977" s="81" t="s">
        <v>361</v>
      </c>
      <c r="J977" s="81" t="s">
        <v>361</v>
      </c>
      <c r="K977" s="81" t="s">
        <v>361</v>
      </c>
      <c r="L977" s="81" t="s">
        <v>361</v>
      </c>
      <c r="M977" s="81" t="s">
        <v>362</v>
      </c>
      <c r="N977" s="81" t="s">
        <v>362</v>
      </c>
      <c r="S977" s="81"/>
      <c r="AE977" s="77"/>
    </row>
    <row r="978" spans="1:31" x14ac:dyDescent="0.2">
      <c r="A978" s="78" t="s">
        <v>316</v>
      </c>
      <c r="B978" s="78" t="s">
        <v>310</v>
      </c>
      <c r="C978" s="79">
        <f t="shared" si="30"/>
        <v>29.99</v>
      </c>
      <c r="D978" s="79">
        <v>30</v>
      </c>
      <c r="E978" s="79">
        <v>45</v>
      </c>
      <c r="F978" s="79">
        <v>60</v>
      </c>
      <c r="G978" s="79">
        <v>200</v>
      </c>
      <c r="H978" s="80">
        <f t="shared" si="31"/>
        <v>200.01</v>
      </c>
      <c r="I978" s="81" t="s">
        <v>363</v>
      </c>
      <c r="J978" s="81" t="s">
        <v>363</v>
      </c>
      <c r="K978" s="81" t="s">
        <v>363</v>
      </c>
      <c r="L978" s="81" t="s">
        <v>363</v>
      </c>
      <c r="M978" s="81" t="s">
        <v>362</v>
      </c>
      <c r="N978" s="81" t="s">
        <v>362</v>
      </c>
      <c r="S978" s="81"/>
      <c r="AE978" s="77"/>
    </row>
    <row r="979" spans="1:31" x14ac:dyDescent="0.2">
      <c r="A979" s="78" t="s">
        <v>317</v>
      </c>
      <c r="B979" s="78" t="s">
        <v>310</v>
      </c>
      <c r="C979" s="79">
        <f t="shared" si="30"/>
        <v>29.99</v>
      </c>
      <c r="D979" s="79">
        <v>30</v>
      </c>
      <c r="E979" s="79">
        <v>45</v>
      </c>
      <c r="F979" s="79">
        <v>60</v>
      </c>
      <c r="G979" s="79">
        <v>200</v>
      </c>
      <c r="H979" s="80">
        <f t="shared" si="31"/>
        <v>200.01</v>
      </c>
      <c r="I979" s="81" t="s">
        <v>363</v>
      </c>
      <c r="J979" s="81" t="s">
        <v>363</v>
      </c>
      <c r="K979" s="81" t="s">
        <v>363</v>
      </c>
      <c r="L979" s="81" t="s">
        <v>363</v>
      </c>
      <c r="M979" s="81" t="s">
        <v>362</v>
      </c>
      <c r="N979" s="81" t="s">
        <v>362</v>
      </c>
      <c r="S979" s="81"/>
      <c r="AE979" s="77"/>
    </row>
    <row r="980" spans="1:31" x14ac:dyDescent="0.2">
      <c r="A980" s="78" t="s">
        <v>318</v>
      </c>
      <c r="B980" s="78" t="s">
        <v>310</v>
      </c>
      <c r="C980" s="79">
        <f t="shared" si="30"/>
        <v>29.99</v>
      </c>
      <c r="D980" s="79">
        <v>30</v>
      </c>
      <c r="E980" s="79">
        <v>45</v>
      </c>
      <c r="F980" s="79">
        <v>60</v>
      </c>
      <c r="G980" s="79">
        <v>200</v>
      </c>
      <c r="H980" s="80">
        <f t="shared" si="31"/>
        <v>200.01</v>
      </c>
      <c r="I980" s="81" t="s">
        <v>342</v>
      </c>
      <c r="J980" s="81" t="s">
        <v>342</v>
      </c>
      <c r="K980" s="81" t="s">
        <v>342</v>
      </c>
      <c r="L980" s="81" t="s">
        <v>342</v>
      </c>
      <c r="M980" s="81" t="s">
        <v>342</v>
      </c>
      <c r="N980" s="81" t="s">
        <v>342</v>
      </c>
      <c r="S980" s="81"/>
      <c r="AE980" s="77"/>
    </row>
    <row r="981" spans="1:31" x14ac:dyDescent="0.2">
      <c r="A981" s="78" t="s">
        <v>297</v>
      </c>
      <c r="B981" s="78" t="s">
        <v>310</v>
      </c>
      <c r="C981" s="79">
        <f t="shared" si="30"/>
        <v>29.99</v>
      </c>
      <c r="D981" s="79">
        <v>30</v>
      </c>
      <c r="E981" s="79">
        <v>45</v>
      </c>
      <c r="F981" s="79">
        <v>60</v>
      </c>
      <c r="G981" s="79">
        <v>400</v>
      </c>
      <c r="H981" s="80">
        <f t="shared" si="31"/>
        <v>400.01</v>
      </c>
      <c r="I981" s="81" t="s">
        <v>361</v>
      </c>
      <c r="J981" s="81" t="s">
        <v>361</v>
      </c>
      <c r="K981" s="81" t="s">
        <v>361</v>
      </c>
      <c r="L981" s="81" t="s">
        <v>361</v>
      </c>
      <c r="M981" s="81" t="s">
        <v>362</v>
      </c>
      <c r="N981" s="81" t="s">
        <v>362</v>
      </c>
      <c r="S981" s="81"/>
      <c r="AE981" s="77"/>
    </row>
    <row r="982" spans="1:31" x14ac:dyDescent="0.2">
      <c r="A982" s="78" t="s">
        <v>298</v>
      </c>
      <c r="B982" s="78" t="s">
        <v>310</v>
      </c>
      <c r="C982" s="79">
        <f t="shared" si="30"/>
        <v>29.99</v>
      </c>
      <c r="D982" s="79">
        <v>30</v>
      </c>
      <c r="E982" s="79">
        <v>45</v>
      </c>
      <c r="F982" s="79">
        <v>60</v>
      </c>
      <c r="G982" s="79">
        <v>400</v>
      </c>
      <c r="H982" s="80">
        <f t="shared" si="31"/>
        <v>400.01</v>
      </c>
      <c r="I982" s="81" t="s">
        <v>361</v>
      </c>
      <c r="J982" s="81" t="s">
        <v>361</v>
      </c>
      <c r="K982" s="81" t="s">
        <v>361</v>
      </c>
      <c r="L982" s="81" t="s">
        <v>361</v>
      </c>
      <c r="M982" s="81" t="s">
        <v>362</v>
      </c>
      <c r="N982" s="81" t="s">
        <v>362</v>
      </c>
      <c r="S982" s="81"/>
      <c r="AE982" s="77"/>
    </row>
    <row r="983" spans="1:31" x14ac:dyDescent="0.2">
      <c r="A983" s="78" t="s">
        <v>299</v>
      </c>
      <c r="B983" s="78" t="s">
        <v>310</v>
      </c>
      <c r="C983" s="79">
        <f t="shared" si="30"/>
        <v>29.99</v>
      </c>
      <c r="D983" s="79">
        <v>30</v>
      </c>
      <c r="E983" s="79">
        <v>45</v>
      </c>
      <c r="F983" s="79">
        <v>0.79</v>
      </c>
      <c r="G983" s="79">
        <v>300</v>
      </c>
      <c r="H983" s="80">
        <f t="shared" si="31"/>
        <v>300.01</v>
      </c>
      <c r="I983" s="81" t="s">
        <v>361</v>
      </c>
      <c r="J983" s="81" t="s">
        <v>361</v>
      </c>
      <c r="K983" s="81" t="s">
        <v>361</v>
      </c>
      <c r="L983" s="81" t="s">
        <v>361</v>
      </c>
      <c r="M983" s="81" t="s">
        <v>362</v>
      </c>
      <c r="N983" s="81" t="s">
        <v>362</v>
      </c>
      <c r="S983" s="81"/>
      <c r="AE983" s="77"/>
    </row>
    <row r="984" spans="1:31" x14ac:dyDescent="0.2">
      <c r="A984" s="78" t="s">
        <v>300</v>
      </c>
      <c r="B984" s="78" t="s">
        <v>310</v>
      </c>
      <c r="C984" s="79">
        <f t="shared" si="30"/>
        <v>29.99</v>
      </c>
      <c r="D984" s="79">
        <v>30</v>
      </c>
      <c r="E984" s="79">
        <v>45</v>
      </c>
      <c r="F984" s="79">
        <v>60</v>
      </c>
      <c r="G984" s="79">
        <v>400</v>
      </c>
      <c r="H984" s="80">
        <f t="shared" si="31"/>
        <v>400.01</v>
      </c>
      <c r="I984" s="81" t="s">
        <v>363</v>
      </c>
      <c r="J984" s="81" t="s">
        <v>363</v>
      </c>
      <c r="K984" s="81" t="s">
        <v>363</v>
      </c>
      <c r="L984" s="81" t="s">
        <v>363</v>
      </c>
      <c r="M984" s="81" t="s">
        <v>362</v>
      </c>
      <c r="N984" s="81" t="s">
        <v>362</v>
      </c>
      <c r="S984" s="81"/>
      <c r="AE984" s="77"/>
    </row>
    <row r="985" spans="1:31" x14ac:dyDescent="0.2">
      <c r="A985" s="78" t="s">
        <v>301</v>
      </c>
      <c r="B985" s="78" t="s">
        <v>310</v>
      </c>
      <c r="C985" s="79">
        <f t="shared" si="30"/>
        <v>29.99</v>
      </c>
      <c r="D985" s="79">
        <v>30</v>
      </c>
      <c r="E985" s="79">
        <v>45</v>
      </c>
      <c r="F985" s="79">
        <v>60</v>
      </c>
      <c r="G985" s="79">
        <v>400</v>
      </c>
      <c r="H985" s="80">
        <f t="shared" si="31"/>
        <v>400.01</v>
      </c>
      <c r="I985" s="81" t="s">
        <v>363</v>
      </c>
      <c r="J985" s="81" t="s">
        <v>363</v>
      </c>
      <c r="K985" s="81" t="s">
        <v>363</v>
      </c>
      <c r="L985" s="81" t="s">
        <v>363</v>
      </c>
      <c r="M985" s="81" t="s">
        <v>362</v>
      </c>
      <c r="N985" s="81" t="s">
        <v>362</v>
      </c>
      <c r="S985" s="81"/>
      <c r="AE985" s="77"/>
    </row>
    <row r="986" spans="1:31" x14ac:dyDescent="0.2">
      <c r="A986" s="78" t="s">
        <v>302</v>
      </c>
      <c r="B986" s="78" t="s">
        <v>310</v>
      </c>
      <c r="C986" s="79">
        <f t="shared" si="30"/>
        <v>29.99</v>
      </c>
      <c r="D986" s="79">
        <v>30</v>
      </c>
      <c r="E986" s="79">
        <v>45</v>
      </c>
      <c r="F986" s="79">
        <v>60</v>
      </c>
      <c r="G986" s="79">
        <v>400</v>
      </c>
      <c r="H986" s="80">
        <f t="shared" si="31"/>
        <v>400.01</v>
      </c>
      <c r="I986" s="81" t="s">
        <v>342</v>
      </c>
      <c r="J986" s="81" t="s">
        <v>342</v>
      </c>
      <c r="K986" s="81" t="s">
        <v>342</v>
      </c>
      <c r="L986" s="81" t="s">
        <v>342</v>
      </c>
      <c r="M986" s="81" t="s">
        <v>342</v>
      </c>
      <c r="N986" s="81" t="s">
        <v>342</v>
      </c>
      <c r="S986" s="81"/>
      <c r="AE986" s="77"/>
    </row>
    <row r="987" spans="1:31" x14ac:dyDescent="0.2">
      <c r="A987" s="78" t="s">
        <v>303</v>
      </c>
      <c r="B987" s="78" t="s">
        <v>310</v>
      </c>
      <c r="C987" s="79">
        <f t="shared" si="30"/>
        <v>29.99</v>
      </c>
      <c r="D987" s="79">
        <v>30</v>
      </c>
      <c r="E987" s="79">
        <v>45</v>
      </c>
      <c r="F987" s="79">
        <v>39</v>
      </c>
      <c r="G987" s="79">
        <v>300</v>
      </c>
      <c r="H987" s="80">
        <f t="shared" si="31"/>
        <v>300.01</v>
      </c>
      <c r="I987" s="81" t="s">
        <v>342</v>
      </c>
      <c r="J987" s="81" t="s">
        <v>342</v>
      </c>
      <c r="K987" s="81" t="s">
        <v>342</v>
      </c>
      <c r="L987" s="81" t="s">
        <v>342</v>
      </c>
      <c r="M987" s="81" t="s">
        <v>342</v>
      </c>
      <c r="N987" s="81" t="s">
        <v>342</v>
      </c>
      <c r="S987" s="81"/>
      <c r="AE987" s="77"/>
    </row>
    <row r="988" spans="1:31" x14ac:dyDescent="0.2">
      <c r="A988" s="78" t="s">
        <v>304</v>
      </c>
      <c r="B988" s="78" t="s">
        <v>310</v>
      </c>
      <c r="C988" s="79">
        <f t="shared" si="30"/>
        <v>29.99</v>
      </c>
      <c r="D988" s="79">
        <v>30</v>
      </c>
      <c r="E988" s="79">
        <v>45</v>
      </c>
      <c r="F988" s="79">
        <v>39</v>
      </c>
      <c r="G988" s="79">
        <v>300</v>
      </c>
      <c r="H988" s="80">
        <f t="shared" si="31"/>
        <v>300.01</v>
      </c>
      <c r="I988" s="81" t="s">
        <v>342</v>
      </c>
      <c r="J988" s="81" t="s">
        <v>342</v>
      </c>
      <c r="K988" s="81" t="s">
        <v>342</v>
      </c>
      <c r="L988" s="81" t="s">
        <v>342</v>
      </c>
      <c r="M988" s="81" t="s">
        <v>342</v>
      </c>
      <c r="N988" s="81" t="s">
        <v>342</v>
      </c>
      <c r="S988" s="81"/>
      <c r="AE988" s="77"/>
    </row>
    <row r="989" spans="1:31" x14ac:dyDescent="0.2">
      <c r="A989" s="78" t="s">
        <v>237</v>
      </c>
      <c r="B989" s="78" t="s">
        <v>308</v>
      </c>
      <c r="C989" s="79">
        <f t="shared" si="30"/>
        <v>49.49</v>
      </c>
      <c r="D989" s="79">
        <v>49.5</v>
      </c>
      <c r="E989" s="79">
        <v>74.25</v>
      </c>
      <c r="F989" s="79">
        <v>99</v>
      </c>
      <c r="G989" s="79">
        <v>350</v>
      </c>
      <c r="H989" s="80">
        <f t="shared" si="31"/>
        <v>350.01</v>
      </c>
      <c r="I989" s="81" t="s">
        <v>354</v>
      </c>
      <c r="J989" s="81" t="s">
        <v>354</v>
      </c>
      <c r="K989" s="81" t="s">
        <v>354</v>
      </c>
      <c r="L989" s="81" t="s">
        <v>351</v>
      </c>
      <c r="M989" s="81" t="s">
        <v>355</v>
      </c>
      <c r="N989" s="81" t="s">
        <v>355</v>
      </c>
      <c r="S989" s="81"/>
      <c r="AE989" s="77"/>
    </row>
    <row r="990" spans="1:31" x14ac:dyDescent="0.2">
      <c r="A990" s="78" t="s">
        <v>239</v>
      </c>
      <c r="B990" s="78" t="s">
        <v>308</v>
      </c>
      <c r="C990" s="79">
        <f t="shared" si="30"/>
        <v>49.49</v>
      </c>
      <c r="D990" s="79">
        <v>49.5</v>
      </c>
      <c r="E990" s="79">
        <v>74.25</v>
      </c>
      <c r="F990" s="79">
        <v>99</v>
      </c>
      <c r="G990" s="79">
        <v>350</v>
      </c>
      <c r="H990" s="80">
        <f t="shared" si="31"/>
        <v>350.01</v>
      </c>
      <c r="I990" s="81" t="s">
        <v>354</v>
      </c>
      <c r="J990" s="81" t="s">
        <v>354</v>
      </c>
      <c r="K990" s="81" t="s">
        <v>354</v>
      </c>
      <c r="L990" s="81" t="s">
        <v>351</v>
      </c>
      <c r="M990" s="81" t="s">
        <v>355</v>
      </c>
      <c r="N990" s="81" t="s">
        <v>355</v>
      </c>
      <c r="S990" s="81"/>
      <c r="AE990" s="77"/>
    </row>
    <row r="991" spans="1:31" x14ac:dyDescent="0.2">
      <c r="A991" s="78" t="s">
        <v>241</v>
      </c>
      <c r="B991" s="78" t="s">
        <v>308</v>
      </c>
      <c r="C991" s="79">
        <f t="shared" si="30"/>
        <v>49.49</v>
      </c>
      <c r="D991" s="79">
        <v>49.5</v>
      </c>
      <c r="E991" s="79">
        <v>74.25</v>
      </c>
      <c r="F991" s="79">
        <v>99</v>
      </c>
      <c r="G991" s="79">
        <v>350</v>
      </c>
      <c r="H991" s="80">
        <f t="shared" si="31"/>
        <v>350.01</v>
      </c>
      <c r="I991" s="81" t="s">
        <v>354</v>
      </c>
      <c r="J991" s="81" t="s">
        <v>354</v>
      </c>
      <c r="K991" s="81" t="s">
        <v>354</v>
      </c>
      <c r="L991" s="81" t="s">
        <v>351</v>
      </c>
      <c r="M991" s="81" t="s">
        <v>355</v>
      </c>
      <c r="N991" s="81" t="s">
        <v>355</v>
      </c>
      <c r="S991" s="81"/>
      <c r="AE991" s="77"/>
    </row>
    <row r="992" spans="1:31" x14ac:dyDescent="0.2">
      <c r="A992" s="78" t="s">
        <v>245</v>
      </c>
      <c r="B992" s="78" t="s">
        <v>308</v>
      </c>
      <c r="C992" s="79">
        <f t="shared" si="30"/>
        <v>49.49</v>
      </c>
      <c r="D992" s="79">
        <v>49.5</v>
      </c>
      <c r="E992" s="79">
        <v>74.25</v>
      </c>
      <c r="F992" s="79">
        <v>99</v>
      </c>
      <c r="G992" s="79">
        <v>350</v>
      </c>
      <c r="H992" s="80">
        <f t="shared" si="31"/>
        <v>350.01</v>
      </c>
      <c r="I992" s="81" t="s">
        <v>354</v>
      </c>
      <c r="J992" s="81" t="s">
        <v>354</v>
      </c>
      <c r="K992" s="81" t="s">
        <v>354</v>
      </c>
      <c r="L992" s="81" t="s">
        <v>351</v>
      </c>
      <c r="M992" s="81" t="s">
        <v>355</v>
      </c>
      <c r="N992" s="81" t="s">
        <v>355</v>
      </c>
      <c r="S992" s="81"/>
      <c r="AE992" s="77"/>
    </row>
    <row r="993" spans="1:31" x14ac:dyDescent="0.2">
      <c r="A993" s="78" t="s">
        <v>247</v>
      </c>
      <c r="B993" s="78" t="s">
        <v>308</v>
      </c>
      <c r="C993" s="79">
        <f t="shared" si="30"/>
        <v>49.49</v>
      </c>
      <c r="D993" s="79">
        <v>49.5</v>
      </c>
      <c r="E993" s="79">
        <v>74.25</v>
      </c>
      <c r="F993" s="79">
        <v>99</v>
      </c>
      <c r="G993" s="79">
        <v>350</v>
      </c>
      <c r="H993" s="80">
        <f t="shared" si="31"/>
        <v>350.01</v>
      </c>
      <c r="I993" s="81" t="s">
        <v>354</v>
      </c>
      <c r="J993" s="81" t="s">
        <v>354</v>
      </c>
      <c r="K993" s="81" t="s">
        <v>354</v>
      </c>
      <c r="L993" s="81" t="s">
        <v>351</v>
      </c>
      <c r="M993" s="81" t="s">
        <v>355</v>
      </c>
      <c r="N993" s="81" t="s">
        <v>355</v>
      </c>
      <c r="S993" s="81"/>
      <c r="AE993" s="77"/>
    </row>
    <row r="994" spans="1:31" x14ac:dyDescent="0.2">
      <c r="A994" s="78" t="s">
        <v>250</v>
      </c>
      <c r="B994" s="78" t="s">
        <v>308</v>
      </c>
      <c r="C994" s="79">
        <f t="shared" si="30"/>
        <v>49.49</v>
      </c>
      <c r="D994" s="79">
        <v>49.5</v>
      </c>
      <c r="E994" s="79">
        <v>74.25</v>
      </c>
      <c r="F994" s="79">
        <v>99</v>
      </c>
      <c r="G994" s="79">
        <v>350</v>
      </c>
      <c r="H994" s="80">
        <f t="shared" si="31"/>
        <v>350.01</v>
      </c>
      <c r="I994" s="81" t="s">
        <v>354</v>
      </c>
      <c r="J994" s="81" t="s">
        <v>354</v>
      </c>
      <c r="K994" s="81" t="s">
        <v>354</v>
      </c>
      <c r="L994" s="81" t="s">
        <v>351</v>
      </c>
      <c r="M994" s="81" t="s">
        <v>355</v>
      </c>
      <c r="N994" s="81" t="s">
        <v>355</v>
      </c>
      <c r="S994" s="81"/>
      <c r="AE994" s="77"/>
    </row>
    <row r="995" spans="1:31" x14ac:dyDescent="0.2">
      <c r="A995" s="78" t="s">
        <v>251</v>
      </c>
      <c r="B995" s="78" t="s">
        <v>308</v>
      </c>
      <c r="C995" s="79">
        <f t="shared" si="30"/>
        <v>49.49</v>
      </c>
      <c r="D995" s="79">
        <v>49.5</v>
      </c>
      <c r="E995" s="79">
        <v>74.25</v>
      </c>
      <c r="F995" s="79">
        <v>99</v>
      </c>
      <c r="G995" s="79">
        <v>350</v>
      </c>
      <c r="H995" s="80">
        <f t="shared" si="31"/>
        <v>350.01</v>
      </c>
      <c r="I995" s="81" t="s">
        <v>354</v>
      </c>
      <c r="J995" s="81" t="s">
        <v>354</v>
      </c>
      <c r="K995" s="81" t="s">
        <v>354</v>
      </c>
      <c r="L995" s="81" t="s">
        <v>351</v>
      </c>
      <c r="M995" s="81" t="s">
        <v>355</v>
      </c>
      <c r="N995" s="81" t="s">
        <v>355</v>
      </c>
      <c r="S995" s="81"/>
      <c r="AE995" s="77"/>
    </row>
    <row r="996" spans="1:31" x14ac:dyDescent="0.2">
      <c r="A996" s="78" t="s">
        <v>252</v>
      </c>
      <c r="B996" s="78" t="s">
        <v>308</v>
      </c>
      <c r="C996" s="79">
        <f t="shared" si="30"/>
        <v>49.49</v>
      </c>
      <c r="D996" s="79">
        <v>49.5</v>
      </c>
      <c r="E996" s="79">
        <v>74.25</v>
      </c>
      <c r="F996" s="79">
        <v>99</v>
      </c>
      <c r="G996" s="79">
        <v>350</v>
      </c>
      <c r="H996" s="80">
        <f t="shared" si="31"/>
        <v>350.01</v>
      </c>
      <c r="I996" s="81" t="s">
        <v>354</v>
      </c>
      <c r="J996" s="81" t="s">
        <v>354</v>
      </c>
      <c r="K996" s="81" t="s">
        <v>354</v>
      </c>
      <c r="L996" s="81" t="s">
        <v>351</v>
      </c>
      <c r="M996" s="81" t="s">
        <v>355</v>
      </c>
      <c r="N996" s="81" t="s">
        <v>355</v>
      </c>
      <c r="S996" s="81"/>
      <c r="AE996" s="77"/>
    </row>
    <row r="997" spans="1:31" x14ac:dyDescent="0.2">
      <c r="A997" s="78" t="s">
        <v>253</v>
      </c>
      <c r="B997" s="78" t="s">
        <v>308</v>
      </c>
      <c r="C997" s="79">
        <f t="shared" si="30"/>
        <v>49.49</v>
      </c>
      <c r="D997" s="79">
        <v>49.5</v>
      </c>
      <c r="E997" s="79">
        <v>74.25</v>
      </c>
      <c r="F997" s="79">
        <v>99</v>
      </c>
      <c r="G997" s="79">
        <v>350</v>
      </c>
      <c r="H997" s="80">
        <f t="shared" si="31"/>
        <v>350.01</v>
      </c>
      <c r="I997" s="81" t="s">
        <v>354</v>
      </c>
      <c r="J997" s="81" t="s">
        <v>354</v>
      </c>
      <c r="K997" s="81" t="s">
        <v>354</v>
      </c>
      <c r="L997" s="81" t="s">
        <v>351</v>
      </c>
      <c r="M997" s="81" t="s">
        <v>355</v>
      </c>
      <c r="N997" s="81" t="s">
        <v>355</v>
      </c>
      <c r="S997" s="81"/>
      <c r="AE997" s="77"/>
    </row>
    <row r="998" spans="1:31" x14ac:dyDescent="0.2">
      <c r="A998" s="78" t="s">
        <v>255</v>
      </c>
      <c r="B998" s="78" t="s">
        <v>308</v>
      </c>
      <c r="C998" s="79">
        <f t="shared" si="30"/>
        <v>49.49</v>
      </c>
      <c r="D998" s="79">
        <v>49.5</v>
      </c>
      <c r="E998" s="79">
        <v>74.25</v>
      </c>
      <c r="F998" s="79">
        <v>99</v>
      </c>
      <c r="G998" s="79">
        <v>350</v>
      </c>
      <c r="H998" s="80">
        <f t="shared" si="31"/>
        <v>350.01</v>
      </c>
      <c r="I998" s="81" t="s">
        <v>354</v>
      </c>
      <c r="J998" s="81" t="s">
        <v>354</v>
      </c>
      <c r="K998" s="81" t="s">
        <v>354</v>
      </c>
      <c r="L998" s="81" t="s">
        <v>351</v>
      </c>
      <c r="M998" s="81" t="s">
        <v>355</v>
      </c>
      <c r="N998" s="81" t="s">
        <v>355</v>
      </c>
      <c r="S998" s="81"/>
      <c r="AE998" s="77"/>
    </row>
    <row r="999" spans="1:31" x14ac:dyDescent="0.2">
      <c r="A999" s="78" t="s">
        <v>256</v>
      </c>
      <c r="B999" s="78" t="s">
        <v>308</v>
      </c>
      <c r="C999" s="79">
        <f t="shared" si="30"/>
        <v>49.49</v>
      </c>
      <c r="D999" s="79">
        <v>49.5</v>
      </c>
      <c r="E999" s="79">
        <v>74.25</v>
      </c>
      <c r="F999" s="79">
        <v>99</v>
      </c>
      <c r="G999" s="79">
        <v>350</v>
      </c>
      <c r="H999" s="80">
        <f t="shared" si="31"/>
        <v>350.01</v>
      </c>
      <c r="I999" s="81" t="s">
        <v>354</v>
      </c>
      <c r="J999" s="81" t="s">
        <v>354</v>
      </c>
      <c r="K999" s="81" t="s">
        <v>354</v>
      </c>
      <c r="L999" s="81" t="s">
        <v>351</v>
      </c>
      <c r="M999" s="81" t="s">
        <v>355</v>
      </c>
      <c r="N999" s="81" t="s">
        <v>355</v>
      </c>
      <c r="S999" s="81"/>
      <c r="AE999" s="77"/>
    </row>
    <row r="1000" spans="1:31" x14ac:dyDescent="0.2">
      <c r="A1000" s="78" t="s">
        <v>259</v>
      </c>
      <c r="B1000" s="78" t="s">
        <v>308</v>
      </c>
      <c r="C1000" s="79">
        <f t="shared" si="30"/>
        <v>49.49</v>
      </c>
      <c r="D1000" s="79">
        <v>49.5</v>
      </c>
      <c r="E1000" s="79">
        <v>74.25</v>
      </c>
      <c r="F1000" s="79">
        <v>99</v>
      </c>
      <c r="G1000" s="79">
        <v>350</v>
      </c>
      <c r="H1000" s="80">
        <f t="shared" si="31"/>
        <v>350.01</v>
      </c>
      <c r="I1000" s="81" t="s">
        <v>354</v>
      </c>
      <c r="J1000" s="81" t="s">
        <v>354</v>
      </c>
      <c r="K1000" s="81" t="s">
        <v>354</v>
      </c>
      <c r="L1000" s="81" t="s">
        <v>351</v>
      </c>
      <c r="M1000" s="81" t="s">
        <v>355</v>
      </c>
      <c r="N1000" s="81" t="s">
        <v>355</v>
      </c>
      <c r="S1000" s="81"/>
      <c r="AE1000" s="77"/>
    </row>
    <row r="1001" spans="1:31" x14ac:dyDescent="0.2">
      <c r="A1001" s="78" t="s">
        <v>260</v>
      </c>
      <c r="B1001" s="78" t="s">
        <v>308</v>
      </c>
      <c r="C1001" s="79">
        <f t="shared" si="30"/>
        <v>49.49</v>
      </c>
      <c r="D1001" s="79">
        <v>49.5</v>
      </c>
      <c r="E1001" s="79">
        <v>74.25</v>
      </c>
      <c r="F1001" s="79">
        <v>99</v>
      </c>
      <c r="G1001" s="79">
        <v>350</v>
      </c>
      <c r="H1001" s="80">
        <f t="shared" si="31"/>
        <v>350.01</v>
      </c>
      <c r="I1001" s="81" t="s">
        <v>354</v>
      </c>
      <c r="J1001" s="81" t="s">
        <v>354</v>
      </c>
      <c r="K1001" s="81" t="s">
        <v>354</v>
      </c>
      <c r="L1001" s="81" t="s">
        <v>351</v>
      </c>
      <c r="M1001" s="81" t="s">
        <v>355</v>
      </c>
      <c r="N1001" s="81" t="s">
        <v>355</v>
      </c>
      <c r="S1001" s="81"/>
      <c r="AE1001" s="77"/>
    </row>
    <row r="1002" spans="1:31" x14ac:dyDescent="0.2">
      <c r="A1002" s="78" t="s">
        <v>261</v>
      </c>
      <c r="B1002" s="78" t="s">
        <v>308</v>
      </c>
      <c r="C1002" s="79">
        <f t="shared" si="30"/>
        <v>49.49</v>
      </c>
      <c r="D1002" s="79">
        <v>49.5</v>
      </c>
      <c r="E1002" s="79">
        <v>74.25</v>
      </c>
      <c r="F1002" s="79">
        <v>99</v>
      </c>
      <c r="G1002" s="79">
        <v>350</v>
      </c>
      <c r="H1002" s="80">
        <f t="shared" si="31"/>
        <v>350.01</v>
      </c>
      <c r="I1002" s="81" t="s">
        <v>354</v>
      </c>
      <c r="J1002" s="81" t="s">
        <v>354</v>
      </c>
      <c r="K1002" s="81" t="s">
        <v>354</v>
      </c>
      <c r="L1002" s="81" t="s">
        <v>351</v>
      </c>
      <c r="M1002" s="81" t="s">
        <v>355</v>
      </c>
      <c r="N1002" s="81" t="s">
        <v>355</v>
      </c>
      <c r="S1002" s="81"/>
      <c r="AE1002" s="77"/>
    </row>
    <row r="1003" spans="1:31" x14ac:dyDescent="0.2">
      <c r="A1003" s="78" t="s">
        <v>263</v>
      </c>
      <c r="B1003" s="78" t="s">
        <v>308</v>
      </c>
      <c r="C1003" s="79">
        <f t="shared" si="30"/>
        <v>49.49</v>
      </c>
      <c r="D1003" s="79">
        <v>49.5</v>
      </c>
      <c r="E1003" s="79">
        <v>74.25</v>
      </c>
      <c r="F1003" s="79">
        <v>99</v>
      </c>
      <c r="G1003" s="79">
        <v>350</v>
      </c>
      <c r="H1003" s="80">
        <f t="shared" si="31"/>
        <v>350.01</v>
      </c>
      <c r="I1003" s="81" t="s">
        <v>354</v>
      </c>
      <c r="J1003" s="81" t="s">
        <v>354</v>
      </c>
      <c r="K1003" s="81" t="s">
        <v>354</v>
      </c>
      <c r="L1003" s="81" t="s">
        <v>351</v>
      </c>
      <c r="M1003" s="81" t="s">
        <v>355</v>
      </c>
      <c r="N1003" s="81" t="s">
        <v>355</v>
      </c>
      <c r="S1003" s="81"/>
      <c r="AE1003" s="77"/>
    </row>
    <row r="1004" spans="1:31" x14ac:dyDescent="0.2">
      <c r="A1004" s="78" t="s">
        <v>264</v>
      </c>
      <c r="B1004" s="78" t="s">
        <v>308</v>
      </c>
      <c r="C1004" s="79">
        <f t="shared" si="30"/>
        <v>49.49</v>
      </c>
      <c r="D1004" s="79">
        <v>49.5</v>
      </c>
      <c r="E1004" s="79">
        <v>74.25</v>
      </c>
      <c r="F1004" s="79">
        <v>99</v>
      </c>
      <c r="G1004" s="79">
        <v>350</v>
      </c>
      <c r="H1004" s="80">
        <f t="shared" si="31"/>
        <v>350.01</v>
      </c>
      <c r="I1004" s="81" t="s">
        <v>354</v>
      </c>
      <c r="J1004" s="81" t="s">
        <v>354</v>
      </c>
      <c r="K1004" s="81" t="s">
        <v>354</v>
      </c>
      <c r="L1004" s="81" t="s">
        <v>351</v>
      </c>
      <c r="M1004" s="81" t="s">
        <v>355</v>
      </c>
      <c r="N1004" s="81" t="s">
        <v>355</v>
      </c>
      <c r="S1004" s="81"/>
      <c r="AE1004" s="77"/>
    </row>
    <row r="1005" spans="1:31" x14ac:dyDescent="0.2">
      <c r="A1005" s="78" t="s">
        <v>265</v>
      </c>
      <c r="B1005" s="78" t="s">
        <v>308</v>
      </c>
      <c r="C1005" s="79">
        <f t="shared" si="30"/>
        <v>49.49</v>
      </c>
      <c r="D1005" s="79">
        <v>49.5</v>
      </c>
      <c r="E1005" s="79">
        <v>74.25</v>
      </c>
      <c r="F1005" s="79">
        <v>99</v>
      </c>
      <c r="G1005" s="79">
        <v>350</v>
      </c>
      <c r="H1005" s="80">
        <f t="shared" si="31"/>
        <v>350.01</v>
      </c>
      <c r="I1005" s="81" t="s">
        <v>354</v>
      </c>
      <c r="J1005" s="81" t="s">
        <v>354</v>
      </c>
      <c r="K1005" s="81" t="s">
        <v>354</v>
      </c>
      <c r="L1005" s="81" t="s">
        <v>351</v>
      </c>
      <c r="M1005" s="81" t="s">
        <v>355</v>
      </c>
      <c r="N1005" s="81" t="s">
        <v>355</v>
      </c>
      <c r="S1005" s="81"/>
      <c r="AE1005" s="77"/>
    </row>
    <row r="1006" spans="1:31" x14ac:dyDescent="0.2">
      <c r="A1006" s="78" t="s">
        <v>266</v>
      </c>
      <c r="B1006" s="78" t="s">
        <v>308</v>
      </c>
      <c r="C1006" s="79">
        <f t="shared" si="30"/>
        <v>49.49</v>
      </c>
      <c r="D1006" s="79">
        <v>49.5</v>
      </c>
      <c r="E1006" s="79">
        <v>74.25</v>
      </c>
      <c r="F1006" s="79">
        <v>99</v>
      </c>
      <c r="G1006" s="79">
        <v>350</v>
      </c>
      <c r="H1006" s="80">
        <f t="shared" si="31"/>
        <v>350.01</v>
      </c>
      <c r="I1006" s="81" t="s">
        <v>354</v>
      </c>
      <c r="J1006" s="81" t="s">
        <v>354</v>
      </c>
      <c r="K1006" s="81" t="s">
        <v>354</v>
      </c>
      <c r="L1006" s="81" t="s">
        <v>351</v>
      </c>
      <c r="M1006" s="81" t="s">
        <v>355</v>
      </c>
      <c r="N1006" s="81" t="s">
        <v>355</v>
      </c>
      <c r="S1006" s="81"/>
      <c r="AE1006" s="77"/>
    </row>
    <row r="1007" spans="1:31" x14ac:dyDescent="0.2">
      <c r="A1007" s="78" t="s">
        <v>267</v>
      </c>
      <c r="B1007" s="78" t="s">
        <v>308</v>
      </c>
      <c r="C1007" s="79">
        <f t="shared" si="30"/>
        <v>49.49</v>
      </c>
      <c r="D1007" s="79">
        <v>49.5</v>
      </c>
      <c r="E1007" s="79">
        <v>74.25</v>
      </c>
      <c r="F1007" s="79">
        <v>99</v>
      </c>
      <c r="G1007" s="79">
        <v>350</v>
      </c>
      <c r="H1007" s="80">
        <f t="shared" si="31"/>
        <v>350.01</v>
      </c>
      <c r="I1007" s="81" t="s">
        <v>354</v>
      </c>
      <c r="J1007" s="81" t="s">
        <v>354</v>
      </c>
      <c r="K1007" s="81" t="s">
        <v>354</v>
      </c>
      <c r="L1007" s="81" t="s">
        <v>351</v>
      </c>
      <c r="M1007" s="81" t="s">
        <v>355</v>
      </c>
      <c r="N1007" s="81" t="s">
        <v>355</v>
      </c>
      <c r="S1007" s="81"/>
      <c r="AE1007" s="77"/>
    </row>
    <row r="1008" spans="1:31" x14ac:dyDescent="0.2">
      <c r="A1008" s="78" t="s">
        <v>268</v>
      </c>
      <c r="B1008" s="78" t="s">
        <v>308</v>
      </c>
      <c r="C1008" s="79">
        <f t="shared" si="30"/>
        <v>49.49</v>
      </c>
      <c r="D1008" s="79">
        <v>49.5</v>
      </c>
      <c r="E1008" s="79">
        <v>74.25</v>
      </c>
      <c r="F1008" s="79">
        <v>99</v>
      </c>
      <c r="G1008" s="79">
        <v>350</v>
      </c>
      <c r="H1008" s="80">
        <f t="shared" si="31"/>
        <v>350.01</v>
      </c>
      <c r="I1008" s="81" t="s">
        <v>354</v>
      </c>
      <c r="J1008" s="81" t="s">
        <v>354</v>
      </c>
      <c r="K1008" s="81" t="s">
        <v>354</v>
      </c>
      <c r="L1008" s="81" t="s">
        <v>351</v>
      </c>
      <c r="M1008" s="81" t="s">
        <v>355</v>
      </c>
      <c r="N1008" s="81" t="s">
        <v>355</v>
      </c>
      <c r="S1008" s="81"/>
      <c r="AE1008" s="77"/>
    </row>
    <row r="1009" spans="1:31" x14ac:dyDescent="0.2">
      <c r="A1009" s="78" t="s">
        <v>269</v>
      </c>
      <c r="B1009" s="78" t="s">
        <v>308</v>
      </c>
      <c r="C1009" s="79">
        <f t="shared" si="30"/>
        <v>49.49</v>
      </c>
      <c r="D1009" s="79">
        <v>49.5</v>
      </c>
      <c r="E1009" s="79">
        <v>74.25</v>
      </c>
      <c r="F1009" s="79">
        <v>99</v>
      </c>
      <c r="G1009" s="79">
        <v>350</v>
      </c>
      <c r="H1009" s="80">
        <f t="shared" si="31"/>
        <v>350.01</v>
      </c>
      <c r="I1009" s="81" t="s">
        <v>354</v>
      </c>
      <c r="J1009" s="81" t="s">
        <v>354</v>
      </c>
      <c r="K1009" s="81" t="s">
        <v>354</v>
      </c>
      <c r="L1009" s="81" t="s">
        <v>351</v>
      </c>
      <c r="M1009" s="81" t="s">
        <v>355</v>
      </c>
      <c r="N1009" s="81" t="s">
        <v>355</v>
      </c>
      <c r="S1009" s="81"/>
      <c r="AE1009" s="77"/>
    </row>
    <row r="1010" spans="1:31" x14ac:dyDescent="0.2">
      <c r="A1010" s="78" t="s">
        <v>271</v>
      </c>
      <c r="B1010" s="78" t="s">
        <v>308</v>
      </c>
      <c r="C1010" s="79">
        <f t="shared" si="30"/>
        <v>49.49</v>
      </c>
      <c r="D1010" s="79">
        <v>49.5</v>
      </c>
      <c r="E1010" s="79">
        <v>74.25</v>
      </c>
      <c r="F1010" s="79">
        <v>99</v>
      </c>
      <c r="G1010" s="79">
        <v>350</v>
      </c>
      <c r="H1010" s="80">
        <f t="shared" si="31"/>
        <v>350.01</v>
      </c>
      <c r="I1010" s="81" t="s">
        <v>354</v>
      </c>
      <c r="J1010" s="81" t="s">
        <v>354</v>
      </c>
      <c r="K1010" s="81" t="s">
        <v>354</v>
      </c>
      <c r="L1010" s="81" t="s">
        <v>351</v>
      </c>
      <c r="M1010" s="81" t="s">
        <v>355</v>
      </c>
      <c r="N1010" s="81" t="s">
        <v>355</v>
      </c>
      <c r="S1010" s="81"/>
      <c r="AE1010" s="77"/>
    </row>
    <row r="1011" spans="1:31" x14ac:dyDescent="0.2">
      <c r="A1011" s="78" t="s">
        <v>272</v>
      </c>
      <c r="B1011" s="78" t="s">
        <v>308</v>
      </c>
      <c r="C1011" s="79">
        <f t="shared" si="30"/>
        <v>49.49</v>
      </c>
      <c r="D1011" s="79">
        <v>49.5</v>
      </c>
      <c r="E1011" s="79">
        <v>74.25</v>
      </c>
      <c r="F1011" s="79">
        <v>99</v>
      </c>
      <c r="G1011" s="79">
        <v>350</v>
      </c>
      <c r="H1011" s="80">
        <f t="shared" si="31"/>
        <v>350.01</v>
      </c>
      <c r="I1011" s="81" t="s">
        <v>354</v>
      </c>
      <c r="J1011" s="81" t="s">
        <v>354</v>
      </c>
      <c r="K1011" s="81" t="s">
        <v>354</v>
      </c>
      <c r="L1011" s="81" t="s">
        <v>351</v>
      </c>
      <c r="M1011" s="81" t="s">
        <v>355</v>
      </c>
      <c r="N1011" s="81" t="s">
        <v>355</v>
      </c>
      <c r="S1011" s="81"/>
      <c r="AE1011" s="77"/>
    </row>
    <row r="1012" spans="1:31" x14ac:dyDescent="0.2">
      <c r="A1012" s="78" t="s">
        <v>275</v>
      </c>
      <c r="B1012" s="78" t="s">
        <v>308</v>
      </c>
      <c r="C1012" s="79">
        <f t="shared" si="30"/>
        <v>49.49</v>
      </c>
      <c r="D1012" s="79">
        <v>49.5</v>
      </c>
      <c r="E1012" s="79">
        <v>74.25</v>
      </c>
      <c r="F1012" s="79">
        <v>99</v>
      </c>
      <c r="G1012" s="79">
        <v>200</v>
      </c>
      <c r="H1012" s="80">
        <f t="shared" si="31"/>
        <v>200.01</v>
      </c>
      <c r="I1012" s="81" t="s">
        <v>354</v>
      </c>
      <c r="J1012" s="81" t="s">
        <v>354</v>
      </c>
      <c r="K1012" s="81" t="s">
        <v>354</v>
      </c>
      <c r="L1012" s="81" t="s">
        <v>351</v>
      </c>
      <c r="M1012" s="81" t="s">
        <v>355</v>
      </c>
      <c r="N1012" s="81" t="s">
        <v>355</v>
      </c>
      <c r="S1012" s="81"/>
      <c r="AE1012" s="77"/>
    </row>
    <row r="1013" spans="1:31" x14ac:dyDescent="0.2">
      <c r="A1013" s="78" t="s">
        <v>276</v>
      </c>
      <c r="B1013" s="78" t="s">
        <v>308</v>
      </c>
      <c r="C1013" s="79">
        <f t="shared" si="30"/>
        <v>49.49</v>
      </c>
      <c r="D1013" s="79">
        <v>49.5</v>
      </c>
      <c r="E1013" s="79">
        <v>74.25</v>
      </c>
      <c r="F1013" s="79">
        <v>99</v>
      </c>
      <c r="G1013" s="79">
        <v>200</v>
      </c>
      <c r="H1013" s="80">
        <f t="shared" si="31"/>
        <v>200.01</v>
      </c>
      <c r="I1013" s="81" t="s">
        <v>354</v>
      </c>
      <c r="J1013" s="81" t="s">
        <v>354</v>
      </c>
      <c r="K1013" s="81" t="s">
        <v>354</v>
      </c>
      <c r="L1013" s="81" t="s">
        <v>351</v>
      </c>
      <c r="M1013" s="81" t="s">
        <v>355</v>
      </c>
      <c r="N1013" s="81" t="s">
        <v>355</v>
      </c>
      <c r="S1013" s="81"/>
      <c r="AE1013" s="77"/>
    </row>
    <row r="1014" spans="1:31" x14ac:dyDescent="0.2">
      <c r="A1014" s="78" t="s">
        <v>277</v>
      </c>
      <c r="B1014" s="78" t="s">
        <v>308</v>
      </c>
      <c r="C1014" s="79">
        <f t="shared" si="30"/>
        <v>49.49</v>
      </c>
      <c r="D1014" s="79">
        <v>49.5</v>
      </c>
      <c r="E1014" s="79">
        <v>74.25</v>
      </c>
      <c r="F1014" s="79">
        <v>99</v>
      </c>
      <c r="G1014" s="79">
        <v>200</v>
      </c>
      <c r="H1014" s="80">
        <f t="shared" si="31"/>
        <v>200.01</v>
      </c>
      <c r="I1014" s="81" t="s">
        <v>354</v>
      </c>
      <c r="J1014" s="81" t="s">
        <v>354</v>
      </c>
      <c r="K1014" s="81" t="s">
        <v>354</v>
      </c>
      <c r="L1014" s="81" t="s">
        <v>351</v>
      </c>
      <c r="M1014" s="81" t="s">
        <v>355</v>
      </c>
      <c r="N1014" s="81" t="s">
        <v>355</v>
      </c>
      <c r="S1014" s="81"/>
      <c r="AE1014" s="77"/>
    </row>
    <row r="1015" spans="1:31" x14ac:dyDescent="0.2">
      <c r="A1015" s="78" t="s">
        <v>279</v>
      </c>
      <c r="B1015" s="78" t="s">
        <v>308</v>
      </c>
      <c r="C1015" s="79">
        <f t="shared" si="30"/>
        <v>49.49</v>
      </c>
      <c r="D1015" s="79">
        <v>49.5</v>
      </c>
      <c r="E1015" s="79">
        <v>74.25</v>
      </c>
      <c r="F1015" s="79">
        <v>99</v>
      </c>
      <c r="G1015" s="79">
        <v>200</v>
      </c>
      <c r="H1015" s="80">
        <f t="shared" si="31"/>
        <v>200.01</v>
      </c>
      <c r="I1015" s="81" t="s">
        <v>354</v>
      </c>
      <c r="J1015" s="81" t="s">
        <v>354</v>
      </c>
      <c r="K1015" s="81" t="s">
        <v>354</v>
      </c>
      <c r="L1015" s="81" t="s">
        <v>351</v>
      </c>
      <c r="M1015" s="81" t="s">
        <v>355</v>
      </c>
      <c r="N1015" s="81" t="s">
        <v>355</v>
      </c>
      <c r="S1015" s="81"/>
      <c r="AE1015" s="77"/>
    </row>
    <row r="1016" spans="1:31" x14ac:dyDescent="0.2">
      <c r="A1016" s="78" t="s">
        <v>280</v>
      </c>
      <c r="B1016" s="78" t="s">
        <v>308</v>
      </c>
      <c r="C1016" s="79">
        <f t="shared" si="30"/>
        <v>49.49</v>
      </c>
      <c r="D1016" s="79">
        <v>49.5</v>
      </c>
      <c r="E1016" s="79">
        <v>74.25</v>
      </c>
      <c r="F1016" s="79">
        <v>99</v>
      </c>
      <c r="G1016" s="79">
        <v>200</v>
      </c>
      <c r="H1016" s="80">
        <f t="shared" si="31"/>
        <v>200.01</v>
      </c>
      <c r="I1016" s="81" t="s">
        <v>354</v>
      </c>
      <c r="J1016" s="81" t="s">
        <v>354</v>
      </c>
      <c r="K1016" s="81" t="s">
        <v>354</v>
      </c>
      <c r="L1016" s="81" t="s">
        <v>351</v>
      </c>
      <c r="M1016" s="81" t="s">
        <v>355</v>
      </c>
      <c r="N1016" s="81" t="s">
        <v>355</v>
      </c>
      <c r="S1016" s="81"/>
      <c r="AE1016" s="77"/>
    </row>
    <row r="1017" spans="1:31" x14ac:dyDescent="0.2">
      <c r="A1017" s="78" t="s">
        <v>283</v>
      </c>
      <c r="B1017" s="78" t="s">
        <v>308</v>
      </c>
      <c r="C1017" s="79">
        <f t="shared" si="30"/>
        <v>49.49</v>
      </c>
      <c r="D1017" s="79">
        <v>49.5</v>
      </c>
      <c r="E1017" s="79">
        <v>74.25</v>
      </c>
      <c r="F1017" s="79">
        <v>99</v>
      </c>
      <c r="G1017" s="79">
        <v>350</v>
      </c>
      <c r="H1017" s="80">
        <f t="shared" si="31"/>
        <v>350.01</v>
      </c>
      <c r="I1017" s="81" t="s">
        <v>354</v>
      </c>
      <c r="J1017" s="81" t="s">
        <v>354</v>
      </c>
      <c r="K1017" s="81" t="s">
        <v>354</v>
      </c>
      <c r="L1017" s="81" t="s">
        <v>351</v>
      </c>
      <c r="M1017" s="81" t="s">
        <v>355</v>
      </c>
      <c r="N1017" s="81" t="s">
        <v>355</v>
      </c>
      <c r="S1017" s="81"/>
      <c r="AE1017" s="77"/>
    </row>
    <row r="1018" spans="1:31" x14ac:dyDescent="0.2">
      <c r="A1018" s="78" t="s">
        <v>284</v>
      </c>
      <c r="B1018" s="78" t="s">
        <v>308</v>
      </c>
      <c r="C1018" s="79">
        <f t="shared" si="30"/>
        <v>49.49</v>
      </c>
      <c r="D1018" s="79">
        <v>49.5</v>
      </c>
      <c r="E1018" s="79">
        <v>74.25</v>
      </c>
      <c r="F1018" s="79">
        <v>99</v>
      </c>
      <c r="G1018" s="79">
        <v>350</v>
      </c>
      <c r="H1018" s="80">
        <f t="shared" si="31"/>
        <v>350.01</v>
      </c>
      <c r="I1018" s="81" t="s">
        <v>354</v>
      </c>
      <c r="J1018" s="81" t="s">
        <v>354</v>
      </c>
      <c r="K1018" s="81" t="s">
        <v>354</v>
      </c>
      <c r="L1018" s="81" t="s">
        <v>351</v>
      </c>
      <c r="M1018" s="81" t="s">
        <v>355</v>
      </c>
      <c r="N1018" s="81" t="s">
        <v>355</v>
      </c>
      <c r="S1018" s="81"/>
      <c r="AE1018" s="77"/>
    </row>
    <row r="1019" spans="1:31" x14ac:dyDescent="0.2">
      <c r="A1019" s="78" t="s">
        <v>285</v>
      </c>
      <c r="B1019" s="78" t="s">
        <v>308</v>
      </c>
      <c r="C1019" s="79">
        <f t="shared" si="30"/>
        <v>49.49</v>
      </c>
      <c r="D1019" s="79">
        <v>49.5</v>
      </c>
      <c r="E1019" s="79">
        <v>74.25</v>
      </c>
      <c r="F1019" s="79">
        <v>99</v>
      </c>
      <c r="G1019" s="79">
        <v>350</v>
      </c>
      <c r="H1019" s="80">
        <f t="shared" si="31"/>
        <v>350.01</v>
      </c>
      <c r="I1019" s="81" t="s">
        <v>354</v>
      </c>
      <c r="J1019" s="81" t="s">
        <v>354</v>
      </c>
      <c r="K1019" s="81" t="s">
        <v>354</v>
      </c>
      <c r="L1019" s="81" t="s">
        <v>351</v>
      </c>
      <c r="M1019" s="81" t="s">
        <v>355</v>
      </c>
      <c r="N1019" s="81" t="s">
        <v>355</v>
      </c>
      <c r="S1019" s="81"/>
      <c r="AE1019" s="77"/>
    </row>
    <row r="1020" spans="1:31" x14ac:dyDescent="0.2">
      <c r="A1020" s="78" t="s">
        <v>287</v>
      </c>
      <c r="B1020" s="78" t="s">
        <v>308</v>
      </c>
      <c r="C1020" s="79">
        <f t="shared" si="30"/>
        <v>49.49</v>
      </c>
      <c r="D1020" s="79">
        <v>49.5</v>
      </c>
      <c r="E1020" s="79">
        <v>74.25</v>
      </c>
      <c r="F1020" s="79">
        <v>99</v>
      </c>
      <c r="G1020" s="79">
        <v>350</v>
      </c>
      <c r="H1020" s="80">
        <f t="shared" si="31"/>
        <v>350.01</v>
      </c>
      <c r="I1020" s="81" t="s">
        <v>354</v>
      </c>
      <c r="J1020" s="81" t="s">
        <v>354</v>
      </c>
      <c r="K1020" s="81" t="s">
        <v>354</v>
      </c>
      <c r="L1020" s="81" t="s">
        <v>351</v>
      </c>
      <c r="M1020" s="81" t="s">
        <v>355</v>
      </c>
      <c r="N1020" s="81" t="s">
        <v>355</v>
      </c>
      <c r="S1020" s="81"/>
      <c r="AE1020" s="77"/>
    </row>
    <row r="1021" spans="1:31" x14ac:dyDescent="0.2">
      <c r="A1021" s="78" t="s">
        <v>288</v>
      </c>
      <c r="B1021" s="78" t="s">
        <v>308</v>
      </c>
      <c r="C1021" s="79">
        <f t="shared" si="30"/>
        <v>49.49</v>
      </c>
      <c r="D1021" s="79">
        <v>49.5</v>
      </c>
      <c r="E1021" s="79">
        <v>74.25</v>
      </c>
      <c r="F1021" s="79">
        <v>99</v>
      </c>
      <c r="G1021" s="79">
        <v>350</v>
      </c>
      <c r="H1021" s="80">
        <f t="shared" si="31"/>
        <v>350.01</v>
      </c>
      <c r="I1021" s="81" t="s">
        <v>354</v>
      </c>
      <c r="J1021" s="81" t="s">
        <v>354</v>
      </c>
      <c r="K1021" s="81" t="s">
        <v>354</v>
      </c>
      <c r="L1021" s="81" t="s">
        <v>351</v>
      </c>
      <c r="M1021" s="81" t="s">
        <v>355</v>
      </c>
      <c r="N1021" s="81" t="s">
        <v>355</v>
      </c>
      <c r="S1021" s="81"/>
      <c r="AE1021" s="77"/>
    </row>
    <row r="1022" spans="1:31" x14ac:dyDescent="0.2">
      <c r="A1022" s="78" t="s">
        <v>291</v>
      </c>
      <c r="B1022" s="78" t="s">
        <v>308</v>
      </c>
      <c r="C1022" s="79">
        <f t="shared" si="30"/>
        <v>49.49</v>
      </c>
      <c r="D1022" s="79">
        <v>49.5</v>
      </c>
      <c r="E1022" s="79">
        <v>74.25</v>
      </c>
      <c r="F1022" s="79">
        <v>99</v>
      </c>
      <c r="G1022" s="79">
        <v>350</v>
      </c>
      <c r="H1022" s="80">
        <f t="shared" si="31"/>
        <v>350.01</v>
      </c>
      <c r="I1022" s="81" t="s">
        <v>354</v>
      </c>
      <c r="J1022" s="81" t="s">
        <v>354</v>
      </c>
      <c r="K1022" s="81" t="s">
        <v>354</v>
      </c>
      <c r="L1022" s="81" t="s">
        <v>351</v>
      </c>
      <c r="M1022" s="81" t="s">
        <v>355</v>
      </c>
      <c r="N1022" s="81" t="s">
        <v>355</v>
      </c>
      <c r="S1022" s="81"/>
      <c r="AE1022" s="77"/>
    </row>
    <row r="1023" spans="1:31" x14ac:dyDescent="0.2">
      <c r="A1023" s="78" t="s">
        <v>292</v>
      </c>
      <c r="B1023" s="78" t="s">
        <v>308</v>
      </c>
      <c r="C1023" s="79">
        <f t="shared" si="30"/>
        <v>49.49</v>
      </c>
      <c r="D1023" s="79">
        <v>49.5</v>
      </c>
      <c r="E1023" s="79">
        <v>74.25</v>
      </c>
      <c r="F1023" s="79">
        <v>99</v>
      </c>
      <c r="G1023" s="79">
        <v>350</v>
      </c>
      <c r="H1023" s="80">
        <f t="shared" si="31"/>
        <v>350.01</v>
      </c>
      <c r="I1023" s="81" t="s">
        <v>354</v>
      </c>
      <c r="J1023" s="81" t="s">
        <v>354</v>
      </c>
      <c r="K1023" s="81" t="s">
        <v>354</v>
      </c>
      <c r="L1023" s="81" t="s">
        <v>351</v>
      </c>
      <c r="M1023" s="81" t="s">
        <v>355</v>
      </c>
      <c r="N1023" s="81" t="s">
        <v>355</v>
      </c>
      <c r="S1023" s="81"/>
      <c r="AE1023" s="77"/>
    </row>
    <row r="1024" spans="1:31" x14ac:dyDescent="0.2">
      <c r="A1024" s="78" t="s">
        <v>293</v>
      </c>
      <c r="B1024" s="78" t="s">
        <v>308</v>
      </c>
      <c r="C1024" s="79">
        <f t="shared" si="30"/>
        <v>49.49</v>
      </c>
      <c r="D1024" s="79">
        <v>49.5</v>
      </c>
      <c r="E1024" s="79">
        <v>74.25</v>
      </c>
      <c r="F1024" s="79">
        <v>99</v>
      </c>
      <c r="G1024" s="79">
        <v>350</v>
      </c>
      <c r="H1024" s="80">
        <f t="shared" si="31"/>
        <v>350.01</v>
      </c>
      <c r="I1024" s="81" t="s">
        <v>354</v>
      </c>
      <c r="J1024" s="81" t="s">
        <v>354</v>
      </c>
      <c r="K1024" s="81" t="s">
        <v>354</v>
      </c>
      <c r="L1024" s="81" t="s">
        <v>351</v>
      </c>
      <c r="M1024" s="81" t="s">
        <v>355</v>
      </c>
      <c r="N1024" s="81" t="s">
        <v>355</v>
      </c>
      <c r="S1024" s="81"/>
      <c r="AE1024" s="77"/>
    </row>
    <row r="1025" spans="1:31" x14ac:dyDescent="0.2">
      <c r="A1025" s="78" t="s">
        <v>295</v>
      </c>
      <c r="B1025" s="78" t="s">
        <v>308</v>
      </c>
      <c r="C1025" s="79">
        <f t="shared" si="30"/>
        <v>49.49</v>
      </c>
      <c r="D1025" s="79">
        <v>49.5</v>
      </c>
      <c r="E1025" s="79">
        <v>74.25</v>
      </c>
      <c r="F1025" s="79">
        <v>99</v>
      </c>
      <c r="G1025" s="79">
        <v>350</v>
      </c>
      <c r="H1025" s="80">
        <f t="shared" si="31"/>
        <v>350.01</v>
      </c>
      <c r="I1025" s="81" t="s">
        <v>354</v>
      </c>
      <c r="J1025" s="81" t="s">
        <v>354</v>
      </c>
      <c r="K1025" s="81" t="s">
        <v>354</v>
      </c>
      <c r="L1025" s="81" t="s">
        <v>351</v>
      </c>
      <c r="M1025" s="81" t="s">
        <v>355</v>
      </c>
      <c r="N1025" s="81" t="s">
        <v>355</v>
      </c>
      <c r="S1025" s="81"/>
      <c r="AE1025" s="77"/>
    </row>
    <row r="1026" spans="1:31" x14ac:dyDescent="0.2">
      <c r="A1026" s="78" t="s">
        <v>296</v>
      </c>
      <c r="B1026" s="78" t="s">
        <v>308</v>
      </c>
      <c r="C1026" s="79">
        <f t="shared" ref="C1026:C1089" si="32">D1026-0.01</f>
        <v>49.49</v>
      </c>
      <c r="D1026" s="79">
        <v>49.5</v>
      </c>
      <c r="E1026" s="79">
        <v>74.25</v>
      </c>
      <c r="F1026" s="79">
        <v>99</v>
      </c>
      <c r="G1026" s="79">
        <v>350</v>
      </c>
      <c r="H1026" s="80">
        <f t="shared" ref="H1026:H1089" si="33">G1026+0.01</f>
        <v>350.01</v>
      </c>
      <c r="I1026" s="81" t="s">
        <v>354</v>
      </c>
      <c r="J1026" s="81" t="s">
        <v>354</v>
      </c>
      <c r="K1026" s="81" t="s">
        <v>354</v>
      </c>
      <c r="L1026" s="81" t="s">
        <v>351</v>
      </c>
      <c r="M1026" s="81" t="s">
        <v>355</v>
      </c>
      <c r="N1026" s="81" t="s">
        <v>355</v>
      </c>
      <c r="S1026" s="81"/>
      <c r="AE1026" s="77"/>
    </row>
    <row r="1027" spans="1:31" x14ac:dyDescent="0.2">
      <c r="A1027" s="78" t="s">
        <v>300</v>
      </c>
      <c r="B1027" s="78" t="s">
        <v>308</v>
      </c>
      <c r="C1027" s="79">
        <f t="shared" si="32"/>
        <v>49.49</v>
      </c>
      <c r="D1027" s="79">
        <v>49.5</v>
      </c>
      <c r="E1027" s="79">
        <v>74.25</v>
      </c>
      <c r="F1027" s="79">
        <v>99</v>
      </c>
      <c r="G1027" s="79">
        <v>350</v>
      </c>
      <c r="H1027" s="80">
        <f t="shared" si="33"/>
        <v>350.01</v>
      </c>
      <c r="I1027" s="81" t="s">
        <v>354</v>
      </c>
      <c r="J1027" s="81" t="s">
        <v>354</v>
      </c>
      <c r="K1027" s="81" t="s">
        <v>354</v>
      </c>
      <c r="L1027" s="81" t="s">
        <v>351</v>
      </c>
      <c r="M1027" s="81" t="s">
        <v>355</v>
      </c>
      <c r="N1027" s="81" t="s">
        <v>355</v>
      </c>
      <c r="S1027" s="81"/>
      <c r="AE1027" s="77"/>
    </row>
    <row r="1028" spans="1:31" x14ac:dyDescent="0.2">
      <c r="A1028" s="78" t="s">
        <v>301</v>
      </c>
      <c r="B1028" s="78" t="s">
        <v>308</v>
      </c>
      <c r="C1028" s="79">
        <f t="shared" si="32"/>
        <v>49.49</v>
      </c>
      <c r="D1028" s="79">
        <v>49.5</v>
      </c>
      <c r="E1028" s="79">
        <v>74.25</v>
      </c>
      <c r="F1028" s="79">
        <v>99</v>
      </c>
      <c r="G1028" s="79">
        <v>350</v>
      </c>
      <c r="H1028" s="80">
        <f t="shared" si="33"/>
        <v>350.01</v>
      </c>
      <c r="I1028" s="81" t="s">
        <v>354</v>
      </c>
      <c r="J1028" s="81" t="s">
        <v>354</v>
      </c>
      <c r="K1028" s="81" t="s">
        <v>354</v>
      </c>
      <c r="L1028" s="81" t="s">
        <v>351</v>
      </c>
      <c r="M1028" s="81" t="s">
        <v>355</v>
      </c>
      <c r="N1028" s="81" t="s">
        <v>355</v>
      </c>
      <c r="S1028" s="81"/>
      <c r="AE1028" s="77"/>
    </row>
    <row r="1029" spans="1:31" x14ac:dyDescent="0.2">
      <c r="A1029" s="78" t="s">
        <v>303</v>
      </c>
      <c r="B1029" s="78" t="s">
        <v>308</v>
      </c>
      <c r="C1029" s="79">
        <f t="shared" si="32"/>
        <v>49.49</v>
      </c>
      <c r="D1029" s="79">
        <v>49.5</v>
      </c>
      <c r="E1029" s="79">
        <v>74.25</v>
      </c>
      <c r="F1029" s="79">
        <v>99</v>
      </c>
      <c r="G1029" s="79">
        <v>350</v>
      </c>
      <c r="H1029" s="80">
        <f t="shared" si="33"/>
        <v>350.01</v>
      </c>
      <c r="I1029" s="81" t="s">
        <v>354</v>
      </c>
      <c r="J1029" s="81" t="s">
        <v>354</v>
      </c>
      <c r="K1029" s="81" t="s">
        <v>354</v>
      </c>
      <c r="L1029" s="81" t="s">
        <v>351</v>
      </c>
      <c r="M1029" s="81" t="s">
        <v>355</v>
      </c>
      <c r="N1029" s="81" t="s">
        <v>355</v>
      </c>
      <c r="S1029" s="81"/>
      <c r="AE1029" s="77"/>
    </row>
    <row r="1030" spans="1:31" x14ac:dyDescent="0.2">
      <c r="A1030" s="78" t="s">
        <v>304</v>
      </c>
      <c r="B1030" s="78" t="s">
        <v>308</v>
      </c>
      <c r="C1030" s="79">
        <f t="shared" si="32"/>
        <v>49.49</v>
      </c>
      <c r="D1030" s="79">
        <v>49.5</v>
      </c>
      <c r="E1030" s="79">
        <v>74.25</v>
      </c>
      <c r="F1030" s="79">
        <v>99</v>
      </c>
      <c r="G1030" s="79">
        <v>350</v>
      </c>
      <c r="H1030" s="80">
        <f t="shared" si="33"/>
        <v>350.01</v>
      </c>
      <c r="I1030" s="81" t="s">
        <v>354</v>
      </c>
      <c r="J1030" s="81" t="s">
        <v>354</v>
      </c>
      <c r="K1030" s="81" t="s">
        <v>354</v>
      </c>
      <c r="L1030" s="81" t="s">
        <v>351</v>
      </c>
      <c r="M1030" s="81" t="s">
        <v>355</v>
      </c>
      <c r="N1030" s="81" t="s">
        <v>355</v>
      </c>
      <c r="S1030" s="81"/>
      <c r="AE1030" s="77"/>
    </row>
    <row r="1031" spans="1:31" x14ac:dyDescent="0.2">
      <c r="A1031" s="78" t="s">
        <v>315</v>
      </c>
      <c r="B1031" s="78" t="s">
        <v>308</v>
      </c>
      <c r="C1031" s="79">
        <f t="shared" si="32"/>
        <v>49.49</v>
      </c>
      <c r="D1031" s="79">
        <v>49.5</v>
      </c>
      <c r="E1031" s="79">
        <v>74.25</v>
      </c>
      <c r="F1031" s="79">
        <v>99</v>
      </c>
      <c r="G1031" s="79">
        <v>350</v>
      </c>
      <c r="H1031" s="80">
        <f t="shared" si="33"/>
        <v>350.01</v>
      </c>
      <c r="I1031" s="81" t="s">
        <v>354</v>
      </c>
      <c r="J1031" s="81" t="s">
        <v>354</v>
      </c>
      <c r="K1031" s="81" t="s">
        <v>354</v>
      </c>
      <c r="L1031" s="81" t="s">
        <v>351</v>
      </c>
      <c r="M1031" s="81" t="s">
        <v>355</v>
      </c>
      <c r="N1031" s="81" t="s">
        <v>355</v>
      </c>
      <c r="S1031" s="81"/>
      <c r="AE1031" s="77"/>
    </row>
    <row r="1032" spans="1:31" x14ac:dyDescent="0.2">
      <c r="A1032" s="78" t="s">
        <v>316</v>
      </c>
      <c r="B1032" s="78" t="s">
        <v>308</v>
      </c>
      <c r="C1032" s="79">
        <f t="shared" si="32"/>
        <v>49.49</v>
      </c>
      <c r="D1032" s="79">
        <v>49.5</v>
      </c>
      <c r="E1032" s="79">
        <v>74.25</v>
      </c>
      <c r="F1032" s="79">
        <v>99</v>
      </c>
      <c r="G1032" s="79">
        <v>350</v>
      </c>
      <c r="H1032" s="80">
        <f t="shared" si="33"/>
        <v>350.01</v>
      </c>
      <c r="I1032" s="81" t="s">
        <v>354</v>
      </c>
      <c r="J1032" s="81" t="s">
        <v>354</v>
      </c>
      <c r="K1032" s="81" t="s">
        <v>354</v>
      </c>
      <c r="L1032" s="81" t="s">
        <v>351</v>
      </c>
      <c r="M1032" s="81" t="s">
        <v>355</v>
      </c>
      <c r="N1032" s="81" t="s">
        <v>355</v>
      </c>
      <c r="S1032" s="81"/>
      <c r="AE1032" s="77"/>
    </row>
    <row r="1033" spans="1:31" x14ac:dyDescent="0.2">
      <c r="A1033" s="78" t="s">
        <v>317</v>
      </c>
      <c r="B1033" s="78" t="s">
        <v>308</v>
      </c>
      <c r="C1033" s="79">
        <f t="shared" si="32"/>
        <v>49.49</v>
      </c>
      <c r="D1033" s="79">
        <v>49.5</v>
      </c>
      <c r="E1033" s="79">
        <v>74.25</v>
      </c>
      <c r="F1033" s="79">
        <v>99</v>
      </c>
      <c r="G1033" s="79">
        <v>350</v>
      </c>
      <c r="H1033" s="80">
        <f t="shared" si="33"/>
        <v>350.01</v>
      </c>
      <c r="I1033" s="81" t="s">
        <v>354</v>
      </c>
      <c r="J1033" s="81" t="s">
        <v>354</v>
      </c>
      <c r="K1033" s="81" t="s">
        <v>354</v>
      </c>
      <c r="L1033" s="81" t="s">
        <v>351</v>
      </c>
      <c r="M1033" s="81" t="s">
        <v>355</v>
      </c>
      <c r="N1033" s="81" t="s">
        <v>355</v>
      </c>
      <c r="S1033" s="81"/>
      <c r="AE1033" s="77"/>
    </row>
    <row r="1034" spans="1:31" x14ac:dyDescent="0.2">
      <c r="A1034" s="78" t="s">
        <v>319</v>
      </c>
      <c r="B1034" s="78" t="s">
        <v>308</v>
      </c>
      <c r="C1034" s="79">
        <f t="shared" si="32"/>
        <v>49.49</v>
      </c>
      <c r="D1034" s="79">
        <v>49.5</v>
      </c>
      <c r="E1034" s="79">
        <v>74.25</v>
      </c>
      <c r="F1034" s="79">
        <v>99</v>
      </c>
      <c r="G1034" s="79">
        <v>350</v>
      </c>
      <c r="H1034" s="80">
        <f t="shared" si="33"/>
        <v>350.01</v>
      </c>
      <c r="I1034" s="81" t="s">
        <v>354</v>
      </c>
      <c r="J1034" s="81" t="s">
        <v>354</v>
      </c>
      <c r="K1034" s="81" t="s">
        <v>354</v>
      </c>
      <c r="L1034" s="81" t="s">
        <v>351</v>
      </c>
      <c r="M1034" s="81" t="s">
        <v>355</v>
      </c>
      <c r="N1034" s="81" t="s">
        <v>355</v>
      </c>
      <c r="S1034" s="81"/>
      <c r="AE1034" s="77"/>
    </row>
    <row r="1035" spans="1:31" x14ac:dyDescent="0.2">
      <c r="A1035" s="78" t="s">
        <v>320</v>
      </c>
      <c r="B1035" s="78" t="s">
        <v>308</v>
      </c>
      <c r="C1035" s="79">
        <f t="shared" si="32"/>
        <v>49.49</v>
      </c>
      <c r="D1035" s="79">
        <v>49.5</v>
      </c>
      <c r="E1035" s="79">
        <v>74.25</v>
      </c>
      <c r="F1035" s="79">
        <v>99</v>
      </c>
      <c r="G1035" s="79">
        <v>350</v>
      </c>
      <c r="H1035" s="80">
        <f t="shared" si="33"/>
        <v>350.01</v>
      </c>
      <c r="I1035" s="81" t="s">
        <v>354</v>
      </c>
      <c r="J1035" s="81" t="s">
        <v>354</v>
      </c>
      <c r="K1035" s="81" t="s">
        <v>354</v>
      </c>
      <c r="L1035" s="81" t="s">
        <v>351</v>
      </c>
      <c r="M1035" s="81" t="s">
        <v>355</v>
      </c>
      <c r="N1035" s="81" t="s">
        <v>355</v>
      </c>
      <c r="S1035" s="81"/>
      <c r="AE1035" s="77"/>
    </row>
    <row r="1036" spans="1:31" x14ac:dyDescent="0.2">
      <c r="A1036" s="78" t="s">
        <v>300</v>
      </c>
      <c r="B1036" s="78" t="s">
        <v>308</v>
      </c>
      <c r="C1036" s="79">
        <f t="shared" si="32"/>
        <v>49.49</v>
      </c>
      <c r="D1036" s="79">
        <v>49.5</v>
      </c>
      <c r="E1036" s="79">
        <v>74.25</v>
      </c>
      <c r="F1036" s="79">
        <v>99</v>
      </c>
      <c r="G1036" s="79">
        <v>350</v>
      </c>
      <c r="H1036" s="80">
        <f t="shared" si="33"/>
        <v>350.01</v>
      </c>
      <c r="I1036" s="81" t="s">
        <v>354</v>
      </c>
      <c r="J1036" s="81" t="s">
        <v>354</v>
      </c>
      <c r="K1036" s="81" t="s">
        <v>354</v>
      </c>
      <c r="L1036" s="81" t="s">
        <v>351</v>
      </c>
      <c r="M1036" s="81" t="s">
        <v>355</v>
      </c>
      <c r="N1036" s="81" t="s">
        <v>355</v>
      </c>
      <c r="S1036" s="81"/>
      <c r="AE1036" s="77"/>
    </row>
    <row r="1037" spans="1:31" x14ac:dyDescent="0.2">
      <c r="A1037" s="78" t="s">
        <v>301</v>
      </c>
      <c r="B1037" s="78" t="s">
        <v>308</v>
      </c>
      <c r="C1037" s="79">
        <f t="shared" si="32"/>
        <v>49.49</v>
      </c>
      <c r="D1037" s="79">
        <v>49.5</v>
      </c>
      <c r="E1037" s="79">
        <v>74.25</v>
      </c>
      <c r="F1037" s="79">
        <v>99</v>
      </c>
      <c r="G1037" s="79">
        <v>350</v>
      </c>
      <c r="H1037" s="80">
        <f t="shared" si="33"/>
        <v>350.01</v>
      </c>
      <c r="I1037" s="81" t="s">
        <v>354</v>
      </c>
      <c r="J1037" s="81" t="s">
        <v>354</v>
      </c>
      <c r="K1037" s="81" t="s">
        <v>354</v>
      </c>
      <c r="L1037" s="81" t="s">
        <v>351</v>
      </c>
      <c r="M1037" s="81" t="s">
        <v>355</v>
      </c>
      <c r="N1037" s="81" t="s">
        <v>355</v>
      </c>
      <c r="S1037" s="81"/>
      <c r="AE1037" s="77"/>
    </row>
    <row r="1038" spans="1:31" x14ac:dyDescent="0.2">
      <c r="A1038" s="78" t="s">
        <v>303</v>
      </c>
      <c r="B1038" s="78" t="s">
        <v>308</v>
      </c>
      <c r="C1038" s="79">
        <f t="shared" si="32"/>
        <v>49.49</v>
      </c>
      <c r="D1038" s="79">
        <v>49.5</v>
      </c>
      <c r="E1038" s="79">
        <v>74.25</v>
      </c>
      <c r="F1038" s="79">
        <v>99</v>
      </c>
      <c r="G1038" s="79">
        <v>350</v>
      </c>
      <c r="H1038" s="80">
        <f t="shared" si="33"/>
        <v>350.01</v>
      </c>
      <c r="I1038" s="81" t="s">
        <v>354</v>
      </c>
      <c r="J1038" s="81" t="s">
        <v>354</v>
      </c>
      <c r="K1038" s="81" t="s">
        <v>354</v>
      </c>
      <c r="L1038" s="81" t="s">
        <v>351</v>
      </c>
      <c r="M1038" s="81" t="s">
        <v>355</v>
      </c>
      <c r="N1038" s="81" t="s">
        <v>355</v>
      </c>
      <c r="S1038" s="81"/>
      <c r="AE1038" s="77"/>
    </row>
    <row r="1039" spans="1:31" x14ac:dyDescent="0.2">
      <c r="A1039" s="78" t="s">
        <v>304</v>
      </c>
      <c r="B1039" s="78" t="s">
        <v>308</v>
      </c>
      <c r="C1039" s="79">
        <f t="shared" si="32"/>
        <v>49.49</v>
      </c>
      <c r="D1039" s="79">
        <v>49.5</v>
      </c>
      <c r="E1039" s="79">
        <v>74.25</v>
      </c>
      <c r="F1039" s="79">
        <v>99</v>
      </c>
      <c r="G1039" s="79">
        <v>350</v>
      </c>
      <c r="H1039" s="80">
        <f t="shared" si="33"/>
        <v>350.01</v>
      </c>
      <c r="I1039" s="81" t="s">
        <v>354</v>
      </c>
      <c r="J1039" s="81" t="s">
        <v>354</v>
      </c>
      <c r="K1039" s="81" t="s">
        <v>354</v>
      </c>
      <c r="L1039" s="81" t="s">
        <v>351</v>
      </c>
      <c r="M1039" s="81" t="s">
        <v>355</v>
      </c>
      <c r="N1039" s="81" t="s">
        <v>355</v>
      </c>
      <c r="S1039" s="81"/>
      <c r="AE1039" s="77"/>
    </row>
    <row r="1040" spans="1:31" x14ac:dyDescent="0.2">
      <c r="A1040" s="78" t="s">
        <v>243</v>
      </c>
      <c r="B1040" s="78" t="s">
        <v>308</v>
      </c>
      <c r="C1040" s="79">
        <f t="shared" si="32"/>
        <v>49.99</v>
      </c>
      <c r="D1040" s="79">
        <v>50</v>
      </c>
      <c r="E1040" s="79">
        <v>75</v>
      </c>
      <c r="F1040" s="79">
        <v>100</v>
      </c>
      <c r="G1040" s="79">
        <v>250</v>
      </c>
      <c r="H1040" s="80">
        <f t="shared" si="33"/>
        <v>250.01</v>
      </c>
      <c r="I1040" s="81" t="s">
        <v>354</v>
      </c>
      <c r="J1040" s="81" t="s">
        <v>354</v>
      </c>
      <c r="K1040" s="81" t="s">
        <v>354</v>
      </c>
      <c r="L1040" s="81" t="s">
        <v>351</v>
      </c>
      <c r="M1040" s="81" t="s">
        <v>355</v>
      </c>
      <c r="N1040" s="81" t="s">
        <v>355</v>
      </c>
      <c r="S1040" s="81"/>
      <c r="AE1040" s="77"/>
    </row>
    <row r="1041" spans="1:31" x14ac:dyDescent="0.2">
      <c r="A1041" s="78" t="s">
        <v>254</v>
      </c>
      <c r="B1041" s="78" t="s">
        <v>308</v>
      </c>
      <c r="C1041" s="79">
        <f t="shared" si="32"/>
        <v>49.99</v>
      </c>
      <c r="D1041" s="79">
        <v>50</v>
      </c>
      <c r="E1041" s="79">
        <v>75</v>
      </c>
      <c r="F1041" s="79">
        <v>100</v>
      </c>
      <c r="G1041" s="79">
        <v>250</v>
      </c>
      <c r="H1041" s="80">
        <f t="shared" si="33"/>
        <v>250.01</v>
      </c>
      <c r="I1041" s="81" t="s">
        <v>354</v>
      </c>
      <c r="J1041" s="81" t="s">
        <v>354</v>
      </c>
      <c r="K1041" s="81" t="s">
        <v>354</v>
      </c>
      <c r="L1041" s="81" t="s">
        <v>351</v>
      </c>
      <c r="M1041" s="81" t="s">
        <v>355</v>
      </c>
      <c r="N1041" s="81" t="s">
        <v>355</v>
      </c>
      <c r="S1041" s="81"/>
      <c r="AE1041" s="77"/>
    </row>
    <row r="1042" spans="1:31" x14ac:dyDescent="0.2">
      <c r="A1042" s="78" t="s">
        <v>262</v>
      </c>
      <c r="B1042" s="78" t="s">
        <v>308</v>
      </c>
      <c r="C1042" s="79">
        <f t="shared" si="32"/>
        <v>49.99</v>
      </c>
      <c r="D1042" s="79">
        <v>50</v>
      </c>
      <c r="E1042" s="79">
        <v>75</v>
      </c>
      <c r="F1042" s="79">
        <v>100</v>
      </c>
      <c r="G1042" s="79">
        <v>250</v>
      </c>
      <c r="H1042" s="80">
        <f t="shared" si="33"/>
        <v>250.01</v>
      </c>
      <c r="I1042" s="81" t="s">
        <v>354</v>
      </c>
      <c r="J1042" s="81" t="s">
        <v>354</v>
      </c>
      <c r="K1042" s="81" t="s">
        <v>354</v>
      </c>
      <c r="L1042" s="81" t="s">
        <v>351</v>
      </c>
      <c r="M1042" s="81" t="s">
        <v>355</v>
      </c>
      <c r="N1042" s="81" t="s">
        <v>355</v>
      </c>
      <c r="S1042" s="81"/>
      <c r="AE1042" s="77"/>
    </row>
    <row r="1043" spans="1:31" x14ac:dyDescent="0.2">
      <c r="A1043" s="78" t="s">
        <v>270</v>
      </c>
      <c r="B1043" s="78" t="s">
        <v>308</v>
      </c>
      <c r="C1043" s="79">
        <f t="shared" si="32"/>
        <v>49.99</v>
      </c>
      <c r="D1043" s="79">
        <v>50</v>
      </c>
      <c r="E1043" s="79">
        <v>75</v>
      </c>
      <c r="F1043" s="79">
        <v>100</v>
      </c>
      <c r="G1043" s="79">
        <v>250</v>
      </c>
      <c r="H1043" s="80">
        <f t="shared" si="33"/>
        <v>250.01</v>
      </c>
      <c r="I1043" s="81" t="s">
        <v>354</v>
      </c>
      <c r="J1043" s="81" t="s">
        <v>354</v>
      </c>
      <c r="K1043" s="81" t="s">
        <v>354</v>
      </c>
      <c r="L1043" s="81" t="s">
        <v>351</v>
      </c>
      <c r="M1043" s="81" t="s">
        <v>355</v>
      </c>
      <c r="N1043" s="81" t="s">
        <v>355</v>
      </c>
      <c r="S1043" s="81"/>
      <c r="AE1043" s="77"/>
    </row>
    <row r="1044" spans="1:31" x14ac:dyDescent="0.2">
      <c r="A1044" s="78" t="s">
        <v>278</v>
      </c>
      <c r="B1044" s="78" t="s">
        <v>308</v>
      </c>
      <c r="C1044" s="79">
        <f t="shared" si="32"/>
        <v>49.99</v>
      </c>
      <c r="D1044" s="79">
        <v>50</v>
      </c>
      <c r="E1044" s="79">
        <v>75</v>
      </c>
      <c r="F1044" s="79">
        <v>100</v>
      </c>
      <c r="G1044" s="79">
        <v>200</v>
      </c>
      <c r="H1044" s="80">
        <f t="shared" si="33"/>
        <v>200.01</v>
      </c>
      <c r="I1044" s="81" t="s">
        <v>354</v>
      </c>
      <c r="J1044" s="81" t="s">
        <v>354</v>
      </c>
      <c r="K1044" s="81" t="s">
        <v>354</v>
      </c>
      <c r="L1044" s="81" t="s">
        <v>351</v>
      </c>
      <c r="M1044" s="81" t="s">
        <v>355</v>
      </c>
      <c r="N1044" s="81" t="s">
        <v>355</v>
      </c>
      <c r="S1044" s="81"/>
      <c r="AE1044" s="77"/>
    </row>
    <row r="1045" spans="1:31" x14ac:dyDescent="0.2">
      <c r="A1045" s="78" t="s">
        <v>294</v>
      </c>
      <c r="B1045" s="78" t="s">
        <v>308</v>
      </c>
      <c r="C1045" s="79">
        <f t="shared" si="32"/>
        <v>49.99</v>
      </c>
      <c r="D1045" s="79">
        <v>50</v>
      </c>
      <c r="E1045" s="79">
        <v>75</v>
      </c>
      <c r="F1045" s="79">
        <v>100</v>
      </c>
      <c r="G1045" s="79">
        <v>250</v>
      </c>
      <c r="H1045" s="80">
        <f t="shared" si="33"/>
        <v>250.01</v>
      </c>
      <c r="I1045" s="81" t="s">
        <v>354</v>
      </c>
      <c r="J1045" s="81" t="s">
        <v>354</v>
      </c>
      <c r="K1045" s="81" t="s">
        <v>354</v>
      </c>
      <c r="L1045" s="81" t="s">
        <v>351</v>
      </c>
      <c r="M1045" s="81" t="s">
        <v>355</v>
      </c>
      <c r="N1045" s="81" t="s">
        <v>355</v>
      </c>
      <c r="S1045" s="81"/>
      <c r="AE1045" s="77"/>
    </row>
    <row r="1046" spans="1:31" x14ac:dyDescent="0.2">
      <c r="A1046" s="78" t="s">
        <v>302</v>
      </c>
      <c r="B1046" s="78" t="s">
        <v>308</v>
      </c>
      <c r="C1046" s="79">
        <f t="shared" si="32"/>
        <v>49.99</v>
      </c>
      <c r="D1046" s="79">
        <v>50</v>
      </c>
      <c r="E1046" s="79">
        <v>75</v>
      </c>
      <c r="F1046" s="79">
        <v>100</v>
      </c>
      <c r="G1046" s="79">
        <v>250</v>
      </c>
      <c r="H1046" s="80">
        <f t="shared" si="33"/>
        <v>250.01</v>
      </c>
      <c r="I1046" s="81" t="s">
        <v>354</v>
      </c>
      <c r="J1046" s="81" t="s">
        <v>354</v>
      </c>
      <c r="K1046" s="81" t="s">
        <v>354</v>
      </c>
      <c r="L1046" s="81" t="s">
        <v>351</v>
      </c>
      <c r="M1046" s="81" t="s">
        <v>355</v>
      </c>
      <c r="N1046" s="81" t="s">
        <v>355</v>
      </c>
      <c r="S1046" s="81"/>
      <c r="AE1046" s="77"/>
    </row>
    <row r="1047" spans="1:31" x14ac:dyDescent="0.2">
      <c r="A1047" s="78" t="s">
        <v>318</v>
      </c>
      <c r="B1047" s="78" t="s">
        <v>308</v>
      </c>
      <c r="C1047" s="79">
        <f t="shared" si="32"/>
        <v>49.99</v>
      </c>
      <c r="D1047" s="79">
        <v>50</v>
      </c>
      <c r="E1047" s="79">
        <v>75</v>
      </c>
      <c r="F1047" s="79">
        <v>100</v>
      </c>
      <c r="G1047" s="79">
        <v>250</v>
      </c>
      <c r="H1047" s="80">
        <f t="shared" si="33"/>
        <v>250.01</v>
      </c>
      <c r="I1047" s="81" t="s">
        <v>354</v>
      </c>
      <c r="J1047" s="81" t="s">
        <v>354</v>
      </c>
      <c r="K1047" s="81" t="s">
        <v>354</v>
      </c>
      <c r="L1047" s="81" t="s">
        <v>351</v>
      </c>
      <c r="M1047" s="81" t="s">
        <v>355</v>
      </c>
      <c r="N1047" s="81" t="s">
        <v>355</v>
      </c>
      <c r="S1047" s="81"/>
      <c r="AE1047" s="77"/>
    </row>
    <row r="1048" spans="1:31" x14ac:dyDescent="0.2">
      <c r="A1048" s="78" t="s">
        <v>302</v>
      </c>
      <c r="B1048" s="78" t="s">
        <v>308</v>
      </c>
      <c r="C1048" s="79">
        <f t="shared" si="32"/>
        <v>49.99</v>
      </c>
      <c r="D1048" s="79">
        <v>50</v>
      </c>
      <c r="E1048" s="79">
        <v>75</v>
      </c>
      <c r="F1048" s="79">
        <v>100</v>
      </c>
      <c r="G1048" s="79">
        <v>250</v>
      </c>
      <c r="H1048" s="80">
        <f t="shared" si="33"/>
        <v>250.01</v>
      </c>
      <c r="I1048" s="81" t="s">
        <v>354</v>
      </c>
      <c r="J1048" s="81" t="s">
        <v>354</v>
      </c>
      <c r="K1048" s="81" t="s">
        <v>354</v>
      </c>
      <c r="L1048" s="81" t="s">
        <v>351</v>
      </c>
      <c r="M1048" s="81" t="s">
        <v>355</v>
      </c>
      <c r="N1048" s="81" t="s">
        <v>355</v>
      </c>
      <c r="S1048" s="81"/>
      <c r="AE1048" s="77"/>
    </row>
    <row r="1049" spans="1:31" x14ac:dyDescent="0.2">
      <c r="A1049" s="78" t="s">
        <v>233</v>
      </c>
      <c r="B1049" s="78" t="s">
        <v>308</v>
      </c>
      <c r="C1049" s="79">
        <f t="shared" si="32"/>
        <v>74.989999999999995</v>
      </c>
      <c r="D1049" s="79">
        <v>75</v>
      </c>
      <c r="E1049" s="79">
        <v>112.5</v>
      </c>
      <c r="F1049" s="79">
        <v>150</v>
      </c>
      <c r="G1049" s="79">
        <v>450</v>
      </c>
      <c r="H1049" s="80">
        <f t="shared" si="33"/>
        <v>450.01</v>
      </c>
      <c r="I1049" s="81" t="s">
        <v>354</v>
      </c>
      <c r="J1049" s="81" t="s">
        <v>354</v>
      </c>
      <c r="K1049" s="81" t="s">
        <v>354</v>
      </c>
      <c r="L1049" s="81" t="s">
        <v>351</v>
      </c>
      <c r="M1049" s="81" t="s">
        <v>355</v>
      </c>
      <c r="N1049" s="81" t="s">
        <v>355</v>
      </c>
      <c r="S1049" s="81"/>
      <c r="AE1049" s="77"/>
    </row>
    <row r="1050" spans="1:31" x14ac:dyDescent="0.2">
      <c r="A1050" s="78" t="s">
        <v>235</v>
      </c>
      <c r="B1050" s="78" t="s">
        <v>308</v>
      </c>
      <c r="C1050" s="79">
        <f t="shared" si="32"/>
        <v>74.989999999999995</v>
      </c>
      <c r="D1050" s="79">
        <v>75</v>
      </c>
      <c r="E1050" s="79">
        <v>112.5</v>
      </c>
      <c r="F1050" s="79">
        <v>150</v>
      </c>
      <c r="G1050" s="79">
        <v>450</v>
      </c>
      <c r="H1050" s="80">
        <f t="shared" si="33"/>
        <v>450.01</v>
      </c>
      <c r="I1050" s="81" t="s">
        <v>354</v>
      </c>
      <c r="J1050" s="81" t="s">
        <v>354</v>
      </c>
      <c r="K1050" s="81" t="s">
        <v>354</v>
      </c>
      <c r="L1050" s="81" t="s">
        <v>351</v>
      </c>
      <c r="M1050" s="81" t="s">
        <v>355</v>
      </c>
      <c r="N1050" s="81" t="s">
        <v>355</v>
      </c>
      <c r="S1050" s="81"/>
      <c r="AE1050" s="77"/>
    </row>
    <row r="1051" spans="1:31" x14ac:dyDescent="0.2">
      <c r="A1051" s="78" t="s">
        <v>249</v>
      </c>
      <c r="B1051" s="78" t="s">
        <v>308</v>
      </c>
      <c r="C1051" s="79">
        <f t="shared" si="32"/>
        <v>74.989999999999995</v>
      </c>
      <c r="D1051" s="79">
        <v>75</v>
      </c>
      <c r="E1051" s="79">
        <v>112.5</v>
      </c>
      <c r="F1051" s="79">
        <v>150</v>
      </c>
      <c r="G1051" s="79">
        <v>450</v>
      </c>
      <c r="H1051" s="80">
        <f t="shared" si="33"/>
        <v>450.01</v>
      </c>
      <c r="I1051" s="81" t="s">
        <v>354</v>
      </c>
      <c r="J1051" s="81" t="s">
        <v>354</v>
      </c>
      <c r="K1051" s="81" t="s">
        <v>354</v>
      </c>
      <c r="L1051" s="81" t="s">
        <v>351</v>
      </c>
      <c r="M1051" s="81" t="s">
        <v>355</v>
      </c>
      <c r="N1051" s="81" t="s">
        <v>355</v>
      </c>
      <c r="S1051" s="81"/>
      <c r="AE1051" s="77"/>
    </row>
    <row r="1052" spans="1:31" x14ac:dyDescent="0.2">
      <c r="A1052" s="78" t="s">
        <v>257</v>
      </c>
      <c r="B1052" s="78" t="s">
        <v>308</v>
      </c>
      <c r="C1052" s="79">
        <f t="shared" si="32"/>
        <v>74.989999999999995</v>
      </c>
      <c r="D1052" s="79">
        <v>75</v>
      </c>
      <c r="E1052" s="79">
        <v>112.5</v>
      </c>
      <c r="F1052" s="79">
        <v>150</v>
      </c>
      <c r="G1052" s="79">
        <v>450</v>
      </c>
      <c r="H1052" s="80">
        <f t="shared" si="33"/>
        <v>450.01</v>
      </c>
      <c r="I1052" s="81" t="s">
        <v>354</v>
      </c>
      <c r="J1052" s="81" t="s">
        <v>354</v>
      </c>
      <c r="K1052" s="81" t="s">
        <v>354</v>
      </c>
      <c r="L1052" s="81" t="s">
        <v>351</v>
      </c>
      <c r="M1052" s="81" t="s">
        <v>355</v>
      </c>
      <c r="N1052" s="81" t="s">
        <v>355</v>
      </c>
      <c r="S1052" s="81"/>
      <c r="AE1052" s="77"/>
    </row>
    <row r="1053" spans="1:31" x14ac:dyDescent="0.2">
      <c r="A1053" s="78" t="s">
        <v>258</v>
      </c>
      <c r="B1053" s="78" t="s">
        <v>308</v>
      </c>
      <c r="C1053" s="79">
        <f t="shared" si="32"/>
        <v>74.989999999999995</v>
      </c>
      <c r="D1053" s="79">
        <v>75</v>
      </c>
      <c r="E1053" s="79">
        <v>112.5</v>
      </c>
      <c r="F1053" s="79">
        <v>150</v>
      </c>
      <c r="G1053" s="79">
        <v>450</v>
      </c>
      <c r="H1053" s="80">
        <f t="shared" si="33"/>
        <v>450.01</v>
      </c>
      <c r="I1053" s="81" t="s">
        <v>354</v>
      </c>
      <c r="J1053" s="81" t="s">
        <v>354</v>
      </c>
      <c r="K1053" s="81" t="s">
        <v>354</v>
      </c>
      <c r="L1053" s="81" t="s">
        <v>351</v>
      </c>
      <c r="M1053" s="81" t="s">
        <v>355</v>
      </c>
      <c r="N1053" s="81" t="s">
        <v>355</v>
      </c>
      <c r="S1053" s="81"/>
      <c r="AE1053" s="77"/>
    </row>
    <row r="1054" spans="1:31" x14ac:dyDescent="0.2">
      <c r="A1054" s="78" t="s">
        <v>273</v>
      </c>
      <c r="B1054" s="78" t="s">
        <v>308</v>
      </c>
      <c r="C1054" s="79">
        <f t="shared" si="32"/>
        <v>74.989999999999995</v>
      </c>
      <c r="D1054" s="79">
        <v>75</v>
      </c>
      <c r="E1054" s="79">
        <v>112.5</v>
      </c>
      <c r="F1054" s="79">
        <v>150</v>
      </c>
      <c r="G1054" s="79">
        <v>300</v>
      </c>
      <c r="H1054" s="80">
        <f t="shared" si="33"/>
        <v>300.01</v>
      </c>
      <c r="I1054" s="81" t="s">
        <v>354</v>
      </c>
      <c r="J1054" s="81" t="s">
        <v>354</v>
      </c>
      <c r="K1054" s="81" t="s">
        <v>354</v>
      </c>
      <c r="L1054" s="81" t="s">
        <v>351</v>
      </c>
      <c r="M1054" s="81" t="s">
        <v>355</v>
      </c>
      <c r="N1054" s="81" t="s">
        <v>355</v>
      </c>
      <c r="S1054" s="81"/>
      <c r="AE1054" s="77"/>
    </row>
    <row r="1055" spans="1:31" x14ac:dyDescent="0.2">
      <c r="A1055" s="78" t="s">
        <v>274</v>
      </c>
      <c r="B1055" s="78" t="s">
        <v>308</v>
      </c>
      <c r="C1055" s="79">
        <f t="shared" si="32"/>
        <v>74.989999999999995</v>
      </c>
      <c r="D1055" s="79">
        <v>75</v>
      </c>
      <c r="E1055" s="79">
        <v>112.5</v>
      </c>
      <c r="F1055" s="79">
        <v>150</v>
      </c>
      <c r="G1055" s="79">
        <v>300</v>
      </c>
      <c r="H1055" s="80">
        <f t="shared" si="33"/>
        <v>300.01</v>
      </c>
      <c r="I1055" s="81" t="s">
        <v>354</v>
      </c>
      <c r="J1055" s="81" t="s">
        <v>354</v>
      </c>
      <c r="K1055" s="81" t="s">
        <v>354</v>
      </c>
      <c r="L1055" s="81" t="s">
        <v>351</v>
      </c>
      <c r="M1055" s="81" t="s">
        <v>355</v>
      </c>
      <c r="N1055" s="81" t="s">
        <v>355</v>
      </c>
      <c r="S1055" s="81"/>
      <c r="AE1055" s="77"/>
    </row>
    <row r="1056" spans="1:31" x14ac:dyDescent="0.2">
      <c r="A1056" s="78" t="s">
        <v>281</v>
      </c>
      <c r="B1056" s="78" t="s">
        <v>308</v>
      </c>
      <c r="C1056" s="79">
        <f t="shared" si="32"/>
        <v>74.989999999999995</v>
      </c>
      <c r="D1056" s="79">
        <v>75</v>
      </c>
      <c r="E1056" s="79">
        <v>112.5</v>
      </c>
      <c r="F1056" s="79">
        <v>150</v>
      </c>
      <c r="G1056" s="79">
        <v>450</v>
      </c>
      <c r="H1056" s="80">
        <f t="shared" si="33"/>
        <v>450.01</v>
      </c>
      <c r="I1056" s="81" t="s">
        <v>354</v>
      </c>
      <c r="J1056" s="81" t="s">
        <v>354</v>
      </c>
      <c r="K1056" s="81" t="s">
        <v>354</v>
      </c>
      <c r="L1056" s="81" t="s">
        <v>351</v>
      </c>
      <c r="M1056" s="81" t="s">
        <v>355</v>
      </c>
      <c r="N1056" s="81" t="s">
        <v>355</v>
      </c>
      <c r="S1056" s="81"/>
      <c r="AE1056" s="77"/>
    </row>
    <row r="1057" spans="1:31" x14ac:dyDescent="0.2">
      <c r="A1057" s="78" t="s">
        <v>282</v>
      </c>
      <c r="B1057" s="78" t="s">
        <v>308</v>
      </c>
      <c r="C1057" s="79">
        <f t="shared" si="32"/>
        <v>74.989999999999995</v>
      </c>
      <c r="D1057" s="79">
        <v>75</v>
      </c>
      <c r="E1057" s="79">
        <v>112.5</v>
      </c>
      <c r="F1057" s="79">
        <v>150</v>
      </c>
      <c r="G1057" s="79">
        <v>450</v>
      </c>
      <c r="H1057" s="80">
        <f t="shared" si="33"/>
        <v>450.01</v>
      </c>
      <c r="I1057" s="81" t="s">
        <v>354</v>
      </c>
      <c r="J1057" s="81" t="s">
        <v>354</v>
      </c>
      <c r="K1057" s="81" t="s">
        <v>354</v>
      </c>
      <c r="L1057" s="81" t="s">
        <v>351</v>
      </c>
      <c r="M1057" s="81" t="s">
        <v>355</v>
      </c>
      <c r="N1057" s="81" t="s">
        <v>355</v>
      </c>
      <c r="S1057" s="81"/>
      <c r="AE1057" s="77"/>
    </row>
    <row r="1058" spans="1:31" x14ac:dyDescent="0.2">
      <c r="A1058" s="78" t="s">
        <v>289</v>
      </c>
      <c r="B1058" s="78" t="s">
        <v>308</v>
      </c>
      <c r="C1058" s="79">
        <f t="shared" si="32"/>
        <v>74.989999999999995</v>
      </c>
      <c r="D1058" s="79">
        <v>75</v>
      </c>
      <c r="E1058" s="79">
        <v>112.5</v>
      </c>
      <c r="F1058" s="79">
        <v>150</v>
      </c>
      <c r="G1058" s="79">
        <v>450</v>
      </c>
      <c r="H1058" s="80">
        <f t="shared" si="33"/>
        <v>450.01</v>
      </c>
      <c r="I1058" s="81" t="s">
        <v>354</v>
      </c>
      <c r="J1058" s="81" t="s">
        <v>354</v>
      </c>
      <c r="K1058" s="81" t="s">
        <v>354</v>
      </c>
      <c r="L1058" s="81" t="s">
        <v>351</v>
      </c>
      <c r="M1058" s="81" t="s">
        <v>355</v>
      </c>
      <c r="N1058" s="81" t="s">
        <v>355</v>
      </c>
      <c r="S1058" s="81"/>
      <c r="AE1058" s="77"/>
    </row>
    <row r="1059" spans="1:31" x14ac:dyDescent="0.2">
      <c r="A1059" s="78" t="s">
        <v>290</v>
      </c>
      <c r="B1059" s="78" t="s">
        <v>308</v>
      </c>
      <c r="C1059" s="79">
        <f t="shared" si="32"/>
        <v>74.989999999999995</v>
      </c>
      <c r="D1059" s="79">
        <v>75</v>
      </c>
      <c r="E1059" s="79">
        <v>112.5</v>
      </c>
      <c r="F1059" s="79">
        <v>150</v>
      </c>
      <c r="G1059" s="79">
        <v>450</v>
      </c>
      <c r="H1059" s="80">
        <f t="shared" si="33"/>
        <v>450.01</v>
      </c>
      <c r="I1059" s="81" t="s">
        <v>354</v>
      </c>
      <c r="J1059" s="81" t="s">
        <v>354</v>
      </c>
      <c r="K1059" s="81" t="s">
        <v>354</v>
      </c>
      <c r="L1059" s="81" t="s">
        <v>351</v>
      </c>
      <c r="M1059" s="81" t="s">
        <v>355</v>
      </c>
      <c r="N1059" s="81" t="s">
        <v>355</v>
      </c>
      <c r="S1059" s="81"/>
      <c r="AE1059" s="77"/>
    </row>
    <row r="1060" spans="1:31" x14ac:dyDescent="0.2">
      <c r="A1060" s="78" t="s">
        <v>297</v>
      </c>
      <c r="B1060" s="78" t="s">
        <v>308</v>
      </c>
      <c r="C1060" s="79">
        <f t="shared" si="32"/>
        <v>74.989999999999995</v>
      </c>
      <c r="D1060" s="79">
        <v>75</v>
      </c>
      <c r="E1060" s="79">
        <v>112.5</v>
      </c>
      <c r="F1060" s="79">
        <v>150</v>
      </c>
      <c r="G1060" s="79">
        <v>450</v>
      </c>
      <c r="H1060" s="80">
        <f t="shared" si="33"/>
        <v>450.01</v>
      </c>
      <c r="I1060" s="81" t="s">
        <v>354</v>
      </c>
      <c r="J1060" s="81" t="s">
        <v>354</v>
      </c>
      <c r="K1060" s="81" t="s">
        <v>354</v>
      </c>
      <c r="L1060" s="81" t="s">
        <v>351</v>
      </c>
      <c r="M1060" s="81" t="s">
        <v>355</v>
      </c>
      <c r="N1060" s="81" t="s">
        <v>355</v>
      </c>
      <c r="S1060" s="81"/>
      <c r="AE1060" s="77"/>
    </row>
    <row r="1061" spans="1:31" x14ac:dyDescent="0.2">
      <c r="A1061" s="78" t="s">
        <v>298</v>
      </c>
      <c r="B1061" s="78" t="s">
        <v>308</v>
      </c>
      <c r="C1061" s="79">
        <f t="shared" si="32"/>
        <v>74.989999999999995</v>
      </c>
      <c r="D1061" s="79">
        <v>75</v>
      </c>
      <c r="E1061" s="79">
        <v>112.5</v>
      </c>
      <c r="F1061" s="79">
        <v>150</v>
      </c>
      <c r="G1061" s="79">
        <v>450</v>
      </c>
      <c r="H1061" s="80">
        <f t="shared" si="33"/>
        <v>450.01</v>
      </c>
      <c r="I1061" s="81" t="s">
        <v>354</v>
      </c>
      <c r="J1061" s="81" t="s">
        <v>354</v>
      </c>
      <c r="K1061" s="81" t="s">
        <v>354</v>
      </c>
      <c r="L1061" s="81" t="s">
        <v>351</v>
      </c>
      <c r="M1061" s="81" t="s">
        <v>355</v>
      </c>
      <c r="N1061" s="81" t="s">
        <v>355</v>
      </c>
      <c r="S1061" s="81"/>
      <c r="AE1061" s="77"/>
    </row>
    <row r="1062" spans="1:31" x14ac:dyDescent="0.2">
      <c r="A1062" s="78" t="s">
        <v>313</v>
      </c>
      <c r="B1062" s="78" t="s">
        <v>308</v>
      </c>
      <c r="C1062" s="79">
        <f t="shared" si="32"/>
        <v>74.989999999999995</v>
      </c>
      <c r="D1062" s="79">
        <v>75</v>
      </c>
      <c r="E1062" s="79">
        <v>112.5</v>
      </c>
      <c r="F1062" s="79">
        <v>150</v>
      </c>
      <c r="G1062" s="79">
        <v>450</v>
      </c>
      <c r="H1062" s="80">
        <f t="shared" si="33"/>
        <v>450.01</v>
      </c>
      <c r="I1062" s="81" t="s">
        <v>354</v>
      </c>
      <c r="J1062" s="81" t="s">
        <v>354</v>
      </c>
      <c r="K1062" s="81" t="s">
        <v>354</v>
      </c>
      <c r="L1062" s="81" t="s">
        <v>351</v>
      </c>
      <c r="M1062" s="81" t="s">
        <v>355</v>
      </c>
      <c r="N1062" s="81" t="s">
        <v>355</v>
      </c>
      <c r="S1062" s="81"/>
      <c r="AE1062" s="77"/>
    </row>
    <row r="1063" spans="1:31" x14ac:dyDescent="0.2">
      <c r="A1063" s="78" t="s">
        <v>314</v>
      </c>
      <c r="B1063" s="78" t="s">
        <v>308</v>
      </c>
      <c r="C1063" s="79">
        <f t="shared" si="32"/>
        <v>74.989999999999995</v>
      </c>
      <c r="D1063" s="79">
        <v>75</v>
      </c>
      <c r="E1063" s="79">
        <v>112.5</v>
      </c>
      <c r="F1063" s="79">
        <v>150</v>
      </c>
      <c r="G1063" s="79">
        <v>450</v>
      </c>
      <c r="H1063" s="80">
        <f t="shared" si="33"/>
        <v>450.01</v>
      </c>
      <c r="I1063" s="81" t="s">
        <v>354</v>
      </c>
      <c r="J1063" s="81" t="s">
        <v>354</v>
      </c>
      <c r="K1063" s="81" t="s">
        <v>354</v>
      </c>
      <c r="L1063" s="81" t="s">
        <v>351</v>
      </c>
      <c r="M1063" s="81" t="s">
        <v>355</v>
      </c>
      <c r="N1063" s="81" t="s">
        <v>355</v>
      </c>
      <c r="S1063" s="81"/>
      <c r="AE1063" s="77"/>
    </row>
    <row r="1064" spans="1:31" x14ac:dyDescent="0.2">
      <c r="A1064" s="78" t="s">
        <v>297</v>
      </c>
      <c r="B1064" s="78" t="s">
        <v>308</v>
      </c>
      <c r="C1064" s="79">
        <f t="shared" si="32"/>
        <v>74.989999999999995</v>
      </c>
      <c r="D1064" s="79">
        <v>75</v>
      </c>
      <c r="E1064" s="79">
        <v>112.5</v>
      </c>
      <c r="F1064" s="79">
        <v>150</v>
      </c>
      <c r="G1064" s="79">
        <v>450</v>
      </c>
      <c r="H1064" s="80">
        <f t="shared" si="33"/>
        <v>450.01</v>
      </c>
      <c r="I1064" s="81" t="s">
        <v>354</v>
      </c>
      <c r="J1064" s="81" t="s">
        <v>354</v>
      </c>
      <c r="K1064" s="81" t="s">
        <v>354</v>
      </c>
      <c r="L1064" s="81" t="s">
        <v>351</v>
      </c>
      <c r="M1064" s="81" t="s">
        <v>355</v>
      </c>
      <c r="N1064" s="81" t="s">
        <v>355</v>
      </c>
      <c r="S1064" s="81"/>
      <c r="AE1064" s="77"/>
    </row>
    <row r="1065" spans="1:31" x14ac:dyDescent="0.2">
      <c r="A1065" s="78" t="s">
        <v>298</v>
      </c>
      <c r="B1065" s="78" t="s">
        <v>308</v>
      </c>
      <c r="C1065" s="79">
        <f t="shared" si="32"/>
        <v>74.989999999999995</v>
      </c>
      <c r="D1065" s="79">
        <v>75</v>
      </c>
      <c r="E1065" s="79">
        <v>112.5</v>
      </c>
      <c r="F1065" s="79">
        <v>150</v>
      </c>
      <c r="G1065" s="79">
        <v>450</v>
      </c>
      <c r="H1065" s="80">
        <f t="shared" si="33"/>
        <v>450.01</v>
      </c>
      <c r="I1065" s="81" t="s">
        <v>354</v>
      </c>
      <c r="J1065" s="81" t="s">
        <v>354</v>
      </c>
      <c r="K1065" s="81" t="s">
        <v>354</v>
      </c>
      <c r="L1065" s="81" t="s">
        <v>351</v>
      </c>
      <c r="M1065" s="81" t="s">
        <v>355</v>
      </c>
      <c r="N1065" s="81" t="s">
        <v>355</v>
      </c>
      <c r="S1065" s="81"/>
      <c r="AE1065" s="77"/>
    </row>
    <row r="1066" spans="1:31" x14ac:dyDescent="0.2">
      <c r="A1066" s="78" t="s">
        <v>289</v>
      </c>
      <c r="B1066" s="78" t="s">
        <v>311</v>
      </c>
      <c r="C1066" s="79">
        <f t="shared" si="32"/>
        <v>-0.01</v>
      </c>
      <c r="D1066" s="80">
        <v>0</v>
      </c>
      <c r="E1066" s="80">
        <v>0</v>
      </c>
      <c r="F1066" s="80">
        <v>0</v>
      </c>
      <c r="G1066" s="79">
        <v>0.1</v>
      </c>
      <c r="H1066" s="80">
        <f t="shared" si="33"/>
        <v>0.11</v>
      </c>
      <c r="I1066" s="81" t="s">
        <v>335</v>
      </c>
      <c r="J1066" s="81" t="s">
        <v>335</v>
      </c>
      <c r="K1066" s="81" t="s">
        <v>335</v>
      </c>
      <c r="L1066" s="81" t="s">
        <v>351</v>
      </c>
      <c r="M1066" s="81" t="s">
        <v>355</v>
      </c>
      <c r="N1066" s="81" t="s">
        <v>355</v>
      </c>
      <c r="S1066" s="81"/>
      <c r="AE1066" s="77"/>
    </row>
    <row r="1067" spans="1:31" x14ac:dyDescent="0.2">
      <c r="A1067" s="78" t="s">
        <v>290</v>
      </c>
      <c r="B1067" s="78" t="s">
        <v>311</v>
      </c>
      <c r="C1067" s="79">
        <f t="shared" si="32"/>
        <v>-0.01</v>
      </c>
      <c r="D1067" s="80">
        <v>0</v>
      </c>
      <c r="E1067" s="80">
        <v>0</v>
      </c>
      <c r="F1067" s="80">
        <v>0</v>
      </c>
      <c r="G1067" s="79">
        <v>0.1</v>
      </c>
      <c r="H1067" s="80">
        <f t="shared" si="33"/>
        <v>0.11</v>
      </c>
      <c r="I1067" s="81" t="s">
        <v>335</v>
      </c>
      <c r="J1067" s="81" t="s">
        <v>335</v>
      </c>
      <c r="K1067" s="81" t="s">
        <v>335</v>
      </c>
      <c r="L1067" s="81" t="s">
        <v>351</v>
      </c>
      <c r="M1067" s="81" t="s">
        <v>355</v>
      </c>
      <c r="N1067" s="81" t="s">
        <v>355</v>
      </c>
      <c r="S1067" s="81"/>
      <c r="AE1067" s="77"/>
    </row>
    <row r="1068" spans="1:31" x14ac:dyDescent="0.2">
      <c r="A1068" s="78" t="s">
        <v>291</v>
      </c>
      <c r="B1068" s="78" t="s">
        <v>311</v>
      </c>
      <c r="C1068" s="79">
        <f t="shared" si="32"/>
        <v>-0.01</v>
      </c>
      <c r="D1068" s="80">
        <v>0</v>
      </c>
      <c r="E1068" s="80">
        <v>0</v>
      </c>
      <c r="F1068" s="80">
        <v>0</v>
      </c>
      <c r="G1068" s="79">
        <v>0.1</v>
      </c>
      <c r="H1068" s="80">
        <f t="shared" si="33"/>
        <v>0.11</v>
      </c>
      <c r="I1068" s="81" t="s">
        <v>335</v>
      </c>
      <c r="J1068" s="81" t="s">
        <v>335</v>
      </c>
      <c r="K1068" s="81" t="s">
        <v>335</v>
      </c>
      <c r="L1068" s="81" t="s">
        <v>351</v>
      </c>
      <c r="M1068" s="81" t="s">
        <v>355</v>
      </c>
      <c r="N1068" s="81" t="s">
        <v>355</v>
      </c>
      <c r="S1068" s="81"/>
      <c r="AE1068" s="77"/>
    </row>
    <row r="1069" spans="1:31" x14ac:dyDescent="0.2">
      <c r="A1069" s="78" t="s">
        <v>292</v>
      </c>
      <c r="B1069" s="78" t="s">
        <v>311</v>
      </c>
      <c r="C1069" s="79">
        <f t="shared" si="32"/>
        <v>-0.01</v>
      </c>
      <c r="D1069" s="80">
        <v>0</v>
      </c>
      <c r="E1069" s="80">
        <v>0</v>
      </c>
      <c r="F1069" s="80">
        <v>0</v>
      </c>
      <c r="G1069" s="79">
        <v>0.1</v>
      </c>
      <c r="H1069" s="80">
        <f t="shared" si="33"/>
        <v>0.11</v>
      </c>
      <c r="I1069" s="81" t="s">
        <v>335</v>
      </c>
      <c r="J1069" s="81" t="s">
        <v>335</v>
      </c>
      <c r="K1069" s="81" t="s">
        <v>335</v>
      </c>
      <c r="L1069" s="81" t="s">
        <v>351</v>
      </c>
      <c r="M1069" s="81" t="s">
        <v>355</v>
      </c>
      <c r="N1069" s="81" t="s">
        <v>355</v>
      </c>
      <c r="S1069" s="81"/>
      <c r="AE1069" s="77"/>
    </row>
    <row r="1070" spans="1:31" x14ac:dyDescent="0.2">
      <c r="A1070" s="78" t="s">
        <v>293</v>
      </c>
      <c r="B1070" s="78" t="s">
        <v>311</v>
      </c>
      <c r="C1070" s="79">
        <f t="shared" si="32"/>
        <v>-0.01</v>
      </c>
      <c r="D1070" s="80">
        <v>0</v>
      </c>
      <c r="E1070" s="80">
        <v>0</v>
      </c>
      <c r="F1070" s="80">
        <v>0</v>
      </c>
      <c r="G1070" s="79">
        <v>0.1</v>
      </c>
      <c r="H1070" s="80">
        <f t="shared" si="33"/>
        <v>0.11</v>
      </c>
      <c r="I1070" s="81" t="s">
        <v>335</v>
      </c>
      <c r="J1070" s="81" t="s">
        <v>335</v>
      </c>
      <c r="K1070" s="81" t="s">
        <v>335</v>
      </c>
      <c r="L1070" s="81" t="s">
        <v>351</v>
      </c>
      <c r="M1070" s="81" t="s">
        <v>355</v>
      </c>
      <c r="N1070" s="81" t="s">
        <v>355</v>
      </c>
      <c r="S1070" s="81"/>
      <c r="AE1070" s="77"/>
    </row>
    <row r="1071" spans="1:31" x14ac:dyDescent="0.2">
      <c r="A1071" s="78" t="s">
        <v>294</v>
      </c>
      <c r="B1071" s="78" t="s">
        <v>311</v>
      </c>
      <c r="C1071" s="79">
        <f t="shared" si="32"/>
        <v>-0.01</v>
      </c>
      <c r="D1071" s="80">
        <v>0</v>
      </c>
      <c r="E1071" s="80">
        <v>0</v>
      </c>
      <c r="F1071" s="80">
        <v>0</v>
      </c>
      <c r="G1071" s="79">
        <v>0.1</v>
      </c>
      <c r="H1071" s="80">
        <f t="shared" si="33"/>
        <v>0.11</v>
      </c>
      <c r="I1071" s="81" t="s">
        <v>335</v>
      </c>
      <c r="J1071" s="81" t="s">
        <v>335</v>
      </c>
      <c r="K1071" s="81" t="s">
        <v>335</v>
      </c>
      <c r="L1071" s="81" t="s">
        <v>351</v>
      </c>
      <c r="M1071" s="81" t="s">
        <v>355</v>
      </c>
      <c r="N1071" s="81" t="s">
        <v>355</v>
      </c>
      <c r="S1071" s="81"/>
      <c r="AE1071" s="77"/>
    </row>
    <row r="1072" spans="1:31" x14ac:dyDescent="0.2">
      <c r="A1072" s="78" t="s">
        <v>295</v>
      </c>
      <c r="B1072" s="78" t="s">
        <v>311</v>
      </c>
      <c r="C1072" s="79">
        <f t="shared" si="32"/>
        <v>-0.01</v>
      </c>
      <c r="D1072" s="80">
        <v>0</v>
      </c>
      <c r="E1072" s="80">
        <v>0</v>
      </c>
      <c r="F1072" s="80">
        <v>0</v>
      </c>
      <c r="G1072" s="79">
        <v>0.1</v>
      </c>
      <c r="H1072" s="80">
        <f t="shared" si="33"/>
        <v>0.11</v>
      </c>
      <c r="I1072" s="81" t="s">
        <v>335</v>
      </c>
      <c r="J1072" s="81" t="s">
        <v>335</v>
      </c>
      <c r="K1072" s="81" t="s">
        <v>335</v>
      </c>
      <c r="L1072" s="81" t="s">
        <v>351</v>
      </c>
      <c r="M1072" s="81" t="s">
        <v>355</v>
      </c>
      <c r="N1072" s="81" t="s">
        <v>355</v>
      </c>
      <c r="S1072" s="81"/>
      <c r="AE1072" s="77"/>
    </row>
    <row r="1073" spans="1:31" x14ac:dyDescent="0.2">
      <c r="A1073" s="78" t="s">
        <v>296</v>
      </c>
      <c r="B1073" s="78" t="s">
        <v>311</v>
      </c>
      <c r="C1073" s="79">
        <f t="shared" si="32"/>
        <v>-0.01</v>
      </c>
      <c r="D1073" s="80">
        <v>0</v>
      </c>
      <c r="E1073" s="80">
        <v>0</v>
      </c>
      <c r="F1073" s="80">
        <v>0</v>
      </c>
      <c r="G1073" s="79">
        <v>0.1</v>
      </c>
      <c r="H1073" s="80">
        <f t="shared" si="33"/>
        <v>0.11</v>
      </c>
      <c r="I1073" s="81" t="s">
        <v>335</v>
      </c>
      <c r="J1073" s="81" t="s">
        <v>335</v>
      </c>
      <c r="K1073" s="81" t="s">
        <v>335</v>
      </c>
      <c r="L1073" s="81" t="s">
        <v>351</v>
      </c>
      <c r="M1073" s="81" t="s">
        <v>355</v>
      </c>
      <c r="N1073" s="81" t="s">
        <v>355</v>
      </c>
      <c r="S1073" s="81"/>
      <c r="AE1073" s="77"/>
    </row>
    <row r="1074" spans="1:31" x14ac:dyDescent="0.2">
      <c r="A1074" s="78" t="s">
        <v>297</v>
      </c>
      <c r="B1074" s="78" t="s">
        <v>305</v>
      </c>
      <c r="C1074" s="79">
        <f t="shared" si="32"/>
        <v>-0.01</v>
      </c>
      <c r="D1074" s="80">
        <v>0</v>
      </c>
      <c r="E1074" s="80">
        <v>0</v>
      </c>
      <c r="F1074" s="80">
        <v>10</v>
      </c>
      <c r="G1074" s="79">
        <v>500</v>
      </c>
      <c r="H1074" s="80">
        <f t="shared" si="33"/>
        <v>500.01</v>
      </c>
      <c r="I1074" s="81" t="s">
        <v>335</v>
      </c>
      <c r="J1074" s="81" t="s">
        <v>335</v>
      </c>
      <c r="K1074" s="81" t="s">
        <v>335</v>
      </c>
      <c r="L1074" s="81" t="s">
        <v>335</v>
      </c>
      <c r="M1074" s="81" t="s">
        <v>336</v>
      </c>
      <c r="N1074" s="81" t="s">
        <v>336</v>
      </c>
      <c r="S1074" s="81"/>
      <c r="AE1074" s="77"/>
    </row>
    <row r="1075" spans="1:31" x14ac:dyDescent="0.2">
      <c r="A1075" s="78" t="s">
        <v>298</v>
      </c>
      <c r="B1075" s="78" t="s">
        <v>305</v>
      </c>
      <c r="C1075" s="79">
        <f t="shared" si="32"/>
        <v>-0.01</v>
      </c>
      <c r="D1075" s="80">
        <v>0</v>
      </c>
      <c r="E1075" s="80">
        <v>0</v>
      </c>
      <c r="F1075" s="80">
        <v>0</v>
      </c>
      <c r="G1075" s="79">
        <v>500</v>
      </c>
      <c r="H1075" s="80">
        <f t="shared" si="33"/>
        <v>500.01</v>
      </c>
      <c r="I1075" s="81" t="s">
        <v>335</v>
      </c>
      <c r="J1075" s="81" t="s">
        <v>335</v>
      </c>
      <c r="K1075" s="81" t="s">
        <v>335</v>
      </c>
      <c r="L1075" s="81" t="s">
        <v>335</v>
      </c>
      <c r="M1075" s="81" t="s">
        <v>336</v>
      </c>
      <c r="N1075" s="81" t="s">
        <v>336</v>
      </c>
      <c r="S1075" s="81"/>
      <c r="AE1075" s="77"/>
    </row>
    <row r="1076" spans="1:31" x14ac:dyDescent="0.2">
      <c r="A1076" s="78" t="s">
        <v>299</v>
      </c>
      <c r="B1076" s="78" t="s">
        <v>305</v>
      </c>
      <c r="C1076" s="79">
        <f t="shared" si="32"/>
        <v>-0.01</v>
      </c>
      <c r="D1076" s="80">
        <v>0</v>
      </c>
      <c r="E1076" s="80">
        <v>0</v>
      </c>
      <c r="F1076" s="80">
        <v>0</v>
      </c>
      <c r="G1076" s="79">
        <v>500</v>
      </c>
      <c r="H1076" s="80">
        <f t="shared" si="33"/>
        <v>500.01</v>
      </c>
      <c r="I1076" s="81" t="s">
        <v>335</v>
      </c>
      <c r="J1076" s="81" t="s">
        <v>335</v>
      </c>
      <c r="K1076" s="81" t="s">
        <v>335</v>
      </c>
      <c r="L1076" s="81" t="s">
        <v>335</v>
      </c>
      <c r="M1076" s="81" t="s">
        <v>336</v>
      </c>
      <c r="N1076" s="81" t="s">
        <v>336</v>
      </c>
      <c r="S1076" s="81"/>
      <c r="AE1076" s="77"/>
    </row>
    <row r="1077" spans="1:31" x14ac:dyDescent="0.2">
      <c r="A1077" s="78" t="s">
        <v>300</v>
      </c>
      <c r="B1077" s="78" t="s">
        <v>305</v>
      </c>
      <c r="C1077" s="79">
        <f t="shared" si="32"/>
        <v>-0.01</v>
      </c>
      <c r="D1077" s="80">
        <v>0</v>
      </c>
      <c r="E1077" s="80">
        <v>0</v>
      </c>
      <c r="F1077" s="80">
        <v>0</v>
      </c>
      <c r="G1077" s="79">
        <v>500</v>
      </c>
      <c r="H1077" s="80">
        <f t="shared" si="33"/>
        <v>500.01</v>
      </c>
      <c r="I1077" s="81" t="s">
        <v>335</v>
      </c>
      <c r="J1077" s="81" t="s">
        <v>335</v>
      </c>
      <c r="K1077" s="81" t="s">
        <v>335</v>
      </c>
      <c r="L1077" s="81" t="s">
        <v>335</v>
      </c>
      <c r="M1077" s="81" t="s">
        <v>336</v>
      </c>
      <c r="N1077" s="81" t="s">
        <v>336</v>
      </c>
      <c r="S1077" s="81"/>
      <c r="AE1077" s="77"/>
    </row>
    <row r="1078" spans="1:31" x14ac:dyDescent="0.2">
      <c r="A1078" s="78" t="s">
        <v>301</v>
      </c>
      <c r="B1078" s="78" t="s">
        <v>305</v>
      </c>
      <c r="C1078" s="79">
        <f t="shared" si="32"/>
        <v>-0.01</v>
      </c>
      <c r="D1078" s="80">
        <v>0</v>
      </c>
      <c r="E1078" s="80">
        <v>0</v>
      </c>
      <c r="F1078" s="80">
        <v>0</v>
      </c>
      <c r="G1078" s="79">
        <v>500</v>
      </c>
      <c r="H1078" s="80">
        <f t="shared" si="33"/>
        <v>500.01</v>
      </c>
      <c r="I1078" s="81" t="s">
        <v>335</v>
      </c>
      <c r="J1078" s="81" t="s">
        <v>335</v>
      </c>
      <c r="K1078" s="81" t="s">
        <v>335</v>
      </c>
      <c r="L1078" s="81" t="s">
        <v>335</v>
      </c>
      <c r="M1078" s="81" t="s">
        <v>336</v>
      </c>
      <c r="N1078" s="81" t="s">
        <v>336</v>
      </c>
      <c r="S1078" s="81"/>
      <c r="AE1078" s="77"/>
    </row>
    <row r="1079" spans="1:31" x14ac:dyDescent="0.2">
      <c r="A1079" s="78" t="s">
        <v>302</v>
      </c>
      <c r="B1079" s="78" t="s">
        <v>305</v>
      </c>
      <c r="C1079" s="79">
        <f t="shared" si="32"/>
        <v>-0.01</v>
      </c>
      <c r="D1079" s="80">
        <v>0</v>
      </c>
      <c r="E1079" s="80">
        <v>0</v>
      </c>
      <c r="F1079" s="80">
        <v>0</v>
      </c>
      <c r="G1079" s="79">
        <v>500</v>
      </c>
      <c r="H1079" s="80">
        <f t="shared" si="33"/>
        <v>500.01</v>
      </c>
      <c r="I1079" s="81" t="s">
        <v>335</v>
      </c>
      <c r="J1079" s="81" t="s">
        <v>335</v>
      </c>
      <c r="K1079" s="81" t="s">
        <v>335</v>
      </c>
      <c r="L1079" s="81" t="s">
        <v>335</v>
      </c>
      <c r="M1079" s="81" t="s">
        <v>336</v>
      </c>
      <c r="N1079" s="81" t="s">
        <v>336</v>
      </c>
      <c r="S1079" s="81"/>
      <c r="AE1079" s="77"/>
    </row>
    <row r="1080" spans="1:31" x14ac:dyDescent="0.2">
      <c r="A1080" s="78" t="s">
        <v>303</v>
      </c>
      <c r="B1080" s="78" t="s">
        <v>305</v>
      </c>
      <c r="C1080" s="79">
        <f t="shared" si="32"/>
        <v>-0.01</v>
      </c>
      <c r="D1080" s="80">
        <v>0</v>
      </c>
      <c r="E1080" s="80">
        <v>0</v>
      </c>
      <c r="F1080" s="80">
        <v>0</v>
      </c>
      <c r="G1080" s="79">
        <v>500</v>
      </c>
      <c r="H1080" s="80">
        <f t="shared" si="33"/>
        <v>500.01</v>
      </c>
      <c r="I1080" s="81" t="s">
        <v>335</v>
      </c>
      <c r="J1080" s="81" t="s">
        <v>335</v>
      </c>
      <c r="K1080" s="81" t="s">
        <v>335</v>
      </c>
      <c r="L1080" s="81" t="s">
        <v>335</v>
      </c>
      <c r="M1080" s="81" t="s">
        <v>336</v>
      </c>
      <c r="N1080" s="81" t="s">
        <v>336</v>
      </c>
      <c r="S1080" s="81"/>
      <c r="AE1080" s="77"/>
    </row>
    <row r="1081" spans="1:31" x14ac:dyDescent="0.2">
      <c r="A1081" s="78" t="s">
        <v>304</v>
      </c>
      <c r="B1081" s="78" t="s">
        <v>305</v>
      </c>
      <c r="C1081" s="79">
        <f t="shared" si="32"/>
        <v>-0.01</v>
      </c>
      <c r="D1081" s="80">
        <v>0</v>
      </c>
      <c r="E1081" s="80">
        <v>0</v>
      </c>
      <c r="F1081" s="80">
        <v>0</v>
      </c>
      <c r="G1081" s="79">
        <v>500</v>
      </c>
      <c r="H1081" s="80">
        <f t="shared" si="33"/>
        <v>500.01</v>
      </c>
      <c r="I1081" s="81" t="s">
        <v>335</v>
      </c>
      <c r="J1081" s="81" t="s">
        <v>335</v>
      </c>
      <c r="K1081" s="81" t="s">
        <v>335</v>
      </c>
      <c r="L1081" s="81" t="s">
        <v>335</v>
      </c>
      <c r="M1081" s="81" t="s">
        <v>336</v>
      </c>
      <c r="N1081" s="81" t="s">
        <v>336</v>
      </c>
      <c r="S1081" s="81"/>
      <c r="AE1081" s="77"/>
    </row>
    <row r="1082" spans="1:31" x14ac:dyDescent="0.2">
      <c r="A1082" s="78" t="s">
        <v>297</v>
      </c>
      <c r="B1082" s="78" t="s">
        <v>311</v>
      </c>
      <c r="C1082" s="79">
        <f t="shared" si="32"/>
        <v>-0.01</v>
      </c>
      <c r="D1082" s="80">
        <v>0</v>
      </c>
      <c r="E1082" s="80">
        <v>0</v>
      </c>
      <c r="F1082" s="80">
        <v>0</v>
      </c>
      <c r="G1082" s="79">
        <v>0.1</v>
      </c>
      <c r="H1082" s="80">
        <f t="shared" si="33"/>
        <v>0.11</v>
      </c>
      <c r="I1082" s="81" t="s">
        <v>335</v>
      </c>
      <c r="J1082" s="81" t="s">
        <v>335</v>
      </c>
      <c r="K1082" s="81" t="s">
        <v>335</v>
      </c>
      <c r="L1082" s="81" t="s">
        <v>351</v>
      </c>
      <c r="M1082" s="81" t="s">
        <v>355</v>
      </c>
      <c r="N1082" s="81" t="s">
        <v>355</v>
      </c>
      <c r="S1082" s="81"/>
      <c r="AE1082" s="77"/>
    </row>
    <row r="1083" spans="1:31" x14ac:dyDescent="0.2">
      <c r="A1083" s="78" t="s">
        <v>298</v>
      </c>
      <c r="B1083" s="78" t="s">
        <v>311</v>
      </c>
      <c r="C1083" s="79">
        <f t="shared" si="32"/>
        <v>-0.01</v>
      </c>
      <c r="D1083" s="80">
        <v>0</v>
      </c>
      <c r="E1083" s="80">
        <v>0</v>
      </c>
      <c r="F1083" s="80">
        <v>0</v>
      </c>
      <c r="G1083" s="79">
        <v>0.1</v>
      </c>
      <c r="H1083" s="80">
        <f t="shared" si="33"/>
        <v>0.11</v>
      </c>
      <c r="I1083" s="81" t="s">
        <v>335</v>
      </c>
      <c r="J1083" s="81" t="s">
        <v>335</v>
      </c>
      <c r="K1083" s="81" t="s">
        <v>335</v>
      </c>
      <c r="L1083" s="81" t="s">
        <v>351</v>
      </c>
      <c r="M1083" s="81" t="s">
        <v>355</v>
      </c>
      <c r="N1083" s="81" t="s">
        <v>355</v>
      </c>
      <c r="S1083" s="81"/>
      <c r="AE1083" s="77"/>
    </row>
    <row r="1084" spans="1:31" x14ac:dyDescent="0.2">
      <c r="A1084" s="78" t="s">
        <v>299</v>
      </c>
      <c r="B1084" s="78" t="s">
        <v>311</v>
      </c>
      <c r="C1084" s="79">
        <f t="shared" si="32"/>
        <v>-0.01</v>
      </c>
      <c r="D1084" s="80">
        <v>0</v>
      </c>
      <c r="E1084" s="80">
        <v>0</v>
      </c>
      <c r="F1084" s="80">
        <v>0</v>
      </c>
      <c r="G1084" s="79">
        <v>0.1</v>
      </c>
      <c r="H1084" s="80">
        <f t="shared" si="33"/>
        <v>0.11</v>
      </c>
      <c r="I1084" s="81" t="s">
        <v>335</v>
      </c>
      <c r="J1084" s="81" t="s">
        <v>335</v>
      </c>
      <c r="K1084" s="81" t="s">
        <v>335</v>
      </c>
      <c r="L1084" s="81" t="s">
        <v>351</v>
      </c>
      <c r="M1084" s="81" t="s">
        <v>355</v>
      </c>
      <c r="N1084" s="81" t="s">
        <v>355</v>
      </c>
      <c r="S1084" s="81"/>
      <c r="AE1084" s="77"/>
    </row>
    <row r="1085" spans="1:31" x14ac:dyDescent="0.2">
      <c r="A1085" s="78" t="s">
        <v>300</v>
      </c>
      <c r="B1085" s="78" t="s">
        <v>311</v>
      </c>
      <c r="C1085" s="79">
        <f t="shared" si="32"/>
        <v>-0.01</v>
      </c>
      <c r="D1085" s="80">
        <v>0</v>
      </c>
      <c r="E1085" s="80">
        <v>0</v>
      </c>
      <c r="F1085" s="80">
        <v>0</v>
      </c>
      <c r="G1085" s="79">
        <v>0.1</v>
      </c>
      <c r="H1085" s="80">
        <f t="shared" si="33"/>
        <v>0.11</v>
      </c>
      <c r="I1085" s="81" t="s">
        <v>335</v>
      </c>
      <c r="J1085" s="81" t="s">
        <v>335</v>
      </c>
      <c r="K1085" s="81" t="s">
        <v>335</v>
      </c>
      <c r="L1085" s="81" t="s">
        <v>351</v>
      </c>
      <c r="M1085" s="81" t="s">
        <v>355</v>
      </c>
      <c r="N1085" s="81" t="s">
        <v>355</v>
      </c>
      <c r="S1085" s="81"/>
      <c r="AE1085" s="77"/>
    </row>
    <row r="1086" spans="1:31" x14ac:dyDescent="0.2">
      <c r="A1086" s="78" t="s">
        <v>301</v>
      </c>
      <c r="B1086" s="78" t="s">
        <v>311</v>
      </c>
      <c r="C1086" s="79">
        <f t="shared" si="32"/>
        <v>-0.01</v>
      </c>
      <c r="D1086" s="80">
        <v>0</v>
      </c>
      <c r="E1086" s="80">
        <v>0</v>
      </c>
      <c r="F1086" s="80">
        <v>0</v>
      </c>
      <c r="G1086" s="79">
        <v>0.1</v>
      </c>
      <c r="H1086" s="80">
        <f t="shared" si="33"/>
        <v>0.11</v>
      </c>
      <c r="I1086" s="81" t="s">
        <v>335</v>
      </c>
      <c r="J1086" s="81" t="s">
        <v>335</v>
      </c>
      <c r="K1086" s="81" t="s">
        <v>335</v>
      </c>
      <c r="L1086" s="81" t="s">
        <v>351</v>
      </c>
      <c r="M1086" s="81" t="s">
        <v>355</v>
      </c>
      <c r="N1086" s="81" t="s">
        <v>355</v>
      </c>
      <c r="S1086" s="81"/>
      <c r="AE1086" s="77"/>
    </row>
    <row r="1087" spans="1:31" x14ac:dyDescent="0.2">
      <c r="A1087" s="78" t="s">
        <v>302</v>
      </c>
      <c r="B1087" s="78" t="s">
        <v>311</v>
      </c>
      <c r="C1087" s="79">
        <f t="shared" si="32"/>
        <v>-0.01</v>
      </c>
      <c r="D1087" s="80">
        <v>0</v>
      </c>
      <c r="E1087" s="80">
        <v>0</v>
      </c>
      <c r="F1087" s="80">
        <v>0</v>
      </c>
      <c r="G1087" s="79">
        <v>0.1</v>
      </c>
      <c r="H1087" s="80">
        <f t="shared" si="33"/>
        <v>0.11</v>
      </c>
      <c r="I1087" s="81" t="s">
        <v>335</v>
      </c>
      <c r="J1087" s="81" t="s">
        <v>335</v>
      </c>
      <c r="K1087" s="81" t="s">
        <v>335</v>
      </c>
      <c r="L1087" s="81" t="s">
        <v>351</v>
      </c>
      <c r="M1087" s="81" t="s">
        <v>355</v>
      </c>
      <c r="N1087" s="81" t="s">
        <v>355</v>
      </c>
      <c r="S1087" s="81"/>
      <c r="AE1087" s="77"/>
    </row>
    <row r="1088" spans="1:31" x14ac:dyDescent="0.2">
      <c r="A1088" s="78" t="s">
        <v>303</v>
      </c>
      <c r="B1088" s="78" t="s">
        <v>311</v>
      </c>
      <c r="C1088" s="79">
        <f t="shared" si="32"/>
        <v>-0.01</v>
      </c>
      <c r="D1088" s="80">
        <v>0</v>
      </c>
      <c r="E1088" s="80">
        <v>0</v>
      </c>
      <c r="F1088" s="80">
        <v>0</v>
      </c>
      <c r="G1088" s="79">
        <v>0.1</v>
      </c>
      <c r="H1088" s="80">
        <f t="shared" si="33"/>
        <v>0.11</v>
      </c>
      <c r="I1088" s="81" t="s">
        <v>335</v>
      </c>
      <c r="J1088" s="81" t="s">
        <v>335</v>
      </c>
      <c r="K1088" s="81" t="s">
        <v>335</v>
      </c>
      <c r="L1088" s="81" t="s">
        <v>351</v>
      </c>
      <c r="M1088" s="81" t="s">
        <v>355</v>
      </c>
      <c r="N1088" s="81" t="s">
        <v>355</v>
      </c>
      <c r="S1088" s="81"/>
      <c r="AE1088" s="77"/>
    </row>
    <row r="1089" spans="1:31" x14ac:dyDescent="0.2">
      <c r="A1089" s="78" t="s">
        <v>304</v>
      </c>
      <c r="B1089" s="78" t="s">
        <v>311</v>
      </c>
      <c r="C1089" s="79">
        <f t="shared" si="32"/>
        <v>-0.01</v>
      </c>
      <c r="D1089" s="80">
        <v>0</v>
      </c>
      <c r="E1089" s="80">
        <v>0</v>
      </c>
      <c r="F1089" s="80">
        <v>0</v>
      </c>
      <c r="G1089" s="79">
        <v>0.1</v>
      </c>
      <c r="H1089" s="80">
        <f t="shared" si="33"/>
        <v>0.11</v>
      </c>
      <c r="I1089" s="81" t="s">
        <v>335</v>
      </c>
      <c r="J1089" s="81" t="s">
        <v>335</v>
      </c>
      <c r="K1089" s="81" t="s">
        <v>335</v>
      </c>
      <c r="L1089" s="81" t="s">
        <v>351</v>
      </c>
      <c r="M1089" s="81" t="s">
        <v>355</v>
      </c>
      <c r="N1089" s="81" t="s">
        <v>355</v>
      </c>
      <c r="S1089" s="81"/>
      <c r="AE1089" s="77"/>
    </row>
    <row r="1090" spans="1:31" x14ac:dyDescent="0.2">
      <c r="A1090" s="78" t="s">
        <v>313</v>
      </c>
      <c r="B1090" s="78" t="s">
        <v>305</v>
      </c>
      <c r="C1090" s="79">
        <f t="shared" ref="C1090:C1153" si="34">D1090-0.01</f>
        <v>-0.01</v>
      </c>
      <c r="D1090" s="80">
        <v>0</v>
      </c>
      <c r="E1090" s="80">
        <v>0</v>
      </c>
      <c r="F1090" s="80">
        <v>0</v>
      </c>
      <c r="G1090" s="79">
        <v>500</v>
      </c>
      <c r="H1090" s="80">
        <f t="shared" ref="H1090:H1153" si="35">G1090+0.01</f>
        <v>500.01</v>
      </c>
      <c r="I1090" s="81" t="s">
        <v>335</v>
      </c>
      <c r="J1090" s="81" t="s">
        <v>335</v>
      </c>
      <c r="K1090" s="81" t="s">
        <v>335</v>
      </c>
      <c r="L1090" s="81" t="s">
        <v>335</v>
      </c>
      <c r="M1090" s="81" t="s">
        <v>336</v>
      </c>
      <c r="N1090" s="81" t="s">
        <v>336</v>
      </c>
      <c r="S1090" s="81"/>
      <c r="AE1090" s="77"/>
    </row>
    <row r="1091" spans="1:31" x14ac:dyDescent="0.2">
      <c r="A1091" s="78" t="s">
        <v>314</v>
      </c>
      <c r="B1091" s="78" t="s">
        <v>305</v>
      </c>
      <c r="C1091" s="79">
        <f t="shared" si="34"/>
        <v>-0.01</v>
      </c>
      <c r="D1091" s="80">
        <v>0</v>
      </c>
      <c r="E1091" s="80">
        <v>0</v>
      </c>
      <c r="F1091" s="80">
        <v>0</v>
      </c>
      <c r="G1091" s="79">
        <v>500</v>
      </c>
      <c r="H1091" s="80">
        <f t="shared" si="35"/>
        <v>500.01</v>
      </c>
      <c r="I1091" s="81" t="s">
        <v>335</v>
      </c>
      <c r="J1091" s="81" t="s">
        <v>335</v>
      </c>
      <c r="K1091" s="81" t="s">
        <v>335</v>
      </c>
      <c r="L1091" s="81" t="s">
        <v>335</v>
      </c>
      <c r="M1091" s="81" t="s">
        <v>336</v>
      </c>
      <c r="N1091" s="81" t="s">
        <v>336</v>
      </c>
      <c r="S1091" s="81"/>
      <c r="AE1091" s="77"/>
    </row>
    <row r="1092" spans="1:31" x14ac:dyDescent="0.2">
      <c r="A1092" s="78" t="s">
        <v>315</v>
      </c>
      <c r="B1092" s="78" t="s">
        <v>305</v>
      </c>
      <c r="C1092" s="79">
        <f t="shared" si="34"/>
        <v>-0.01</v>
      </c>
      <c r="D1092" s="80">
        <v>0</v>
      </c>
      <c r="E1092" s="80">
        <v>0</v>
      </c>
      <c r="F1092" s="80">
        <v>0</v>
      </c>
      <c r="G1092" s="79">
        <v>500</v>
      </c>
      <c r="H1092" s="80">
        <f t="shared" si="35"/>
        <v>500.01</v>
      </c>
      <c r="I1092" s="81" t="s">
        <v>335</v>
      </c>
      <c r="J1092" s="81" t="s">
        <v>335</v>
      </c>
      <c r="K1092" s="81" t="s">
        <v>335</v>
      </c>
      <c r="L1092" s="81" t="s">
        <v>335</v>
      </c>
      <c r="M1092" s="81" t="s">
        <v>336</v>
      </c>
      <c r="N1092" s="81" t="s">
        <v>336</v>
      </c>
      <c r="S1092" s="81"/>
      <c r="AE1092" s="77"/>
    </row>
    <row r="1093" spans="1:31" x14ac:dyDescent="0.2">
      <c r="A1093" s="78" t="s">
        <v>316</v>
      </c>
      <c r="B1093" s="78" t="s">
        <v>305</v>
      </c>
      <c r="C1093" s="79">
        <f t="shared" si="34"/>
        <v>-0.01</v>
      </c>
      <c r="D1093" s="80">
        <v>0</v>
      </c>
      <c r="E1093" s="80">
        <v>0</v>
      </c>
      <c r="F1093" s="80">
        <v>0</v>
      </c>
      <c r="G1093" s="79">
        <v>500</v>
      </c>
      <c r="H1093" s="80">
        <f t="shared" si="35"/>
        <v>500.01</v>
      </c>
      <c r="I1093" s="81" t="s">
        <v>335</v>
      </c>
      <c r="J1093" s="81" t="s">
        <v>335</v>
      </c>
      <c r="K1093" s="81" t="s">
        <v>335</v>
      </c>
      <c r="L1093" s="81" t="s">
        <v>335</v>
      </c>
      <c r="M1093" s="81" t="s">
        <v>336</v>
      </c>
      <c r="N1093" s="81" t="s">
        <v>336</v>
      </c>
      <c r="S1093" s="81"/>
      <c r="AE1093" s="77"/>
    </row>
    <row r="1094" spans="1:31" x14ac:dyDescent="0.2">
      <c r="A1094" s="78" t="s">
        <v>317</v>
      </c>
      <c r="B1094" s="78" t="s">
        <v>305</v>
      </c>
      <c r="C1094" s="79">
        <f t="shared" si="34"/>
        <v>-0.01</v>
      </c>
      <c r="D1094" s="80">
        <v>0</v>
      </c>
      <c r="E1094" s="80">
        <v>0</v>
      </c>
      <c r="F1094" s="80">
        <v>0</v>
      </c>
      <c r="G1094" s="79">
        <v>500</v>
      </c>
      <c r="H1094" s="80">
        <f t="shared" si="35"/>
        <v>500.01</v>
      </c>
      <c r="I1094" s="81" t="s">
        <v>335</v>
      </c>
      <c r="J1094" s="81" t="s">
        <v>335</v>
      </c>
      <c r="K1094" s="81" t="s">
        <v>335</v>
      </c>
      <c r="L1094" s="81" t="s">
        <v>335</v>
      </c>
      <c r="M1094" s="81" t="s">
        <v>336</v>
      </c>
      <c r="N1094" s="81" t="s">
        <v>336</v>
      </c>
      <c r="S1094" s="81"/>
      <c r="AE1094" s="77"/>
    </row>
    <row r="1095" spans="1:31" x14ac:dyDescent="0.2">
      <c r="A1095" s="78" t="s">
        <v>318</v>
      </c>
      <c r="B1095" s="78" t="s">
        <v>305</v>
      </c>
      <c r="C1095" s="79">
        <f t="shared" si="34"/>
        <v>-0.01</v>
      </c>
      <c r="D1095" s="80">
        <v>0</v>
      </c>
      <c r="E1095" s="80">
        <v>0</v>
      </c>
      <c r="F1095" s="80">
        <v>0</v>
      </c>
      <c r="G1095" s="79">
        <v>500</v>
      </c>
      <c r="H1095" s="80">
        <f t="shared" si="35"/>
        <v>500.01</v>
      </c>
      <c r="I1095" s="81" t="s">
        <v>335</v>
      </c>
      <c r="J1095" s="81" t="s">
        <v>335</v>
      </c>
      <c r="K1095" s="81" t="s">
        <v>335</v>
      </c>
      <c r="L1095" s="81" t="s">
        <v>335</v>
      </c>
      <c r="M1095" s="81" t="s">
        <v>336</v>
      </c>
      <c r="N1095" s="81" t="s">
        <v>336</v>
      </c>
      <c r="S1095" s="81"/>
      <c r="AE1095" s="77"/>
    </row>
    <row r="1096" spans="1:31" x14ac:dyDescent="0.2">
      <c r="A1096" s="78" t="s">
        <v>319</v>
      </c>
      <c r="B1096" s="78" t="s">
        <v>305</v>
      </c>
      <c r="C1096" s="79">
        <f t="shared" si="34"/>
        <v>-0.01</v>
      </c>
      <c r="D1096" s="80">
        <v>0</v>
      </c>
      <c r="E1096" s="80">
        <v>0</v>
      </c>
      <c r="F1096" s="80">
        <v>0</v>
      </c>
      <c r="G1096" s="79">
        <v>500</v>
      </c>
      <c r="H1096" s="80">
        <f t="shared" si="35"/>
        <v>500.01</v>
      </c>
      <c r="I1096" s="81" t="s">
        <v>335</v>
      </c>
      <c r="J1096" s="81" t="s">
        <v>335</v>
      </c>
      <c r="K1096" s="81" t="s">
        <v>335</v>
      </c>
      <c r="L1096" s="81" t="s">
        <v>335</v>
      </c>
      <c r="M1096" s="81" t="s">
        <v>336</v>
      </c>
      <c r="N1096" s="81" t="s">
        <v>336</v>
      </c>
      <c r="S1096" s="81"/>
      <c r="AE1096" s="77"/>
    </row>
    <row r="1097" spans="1:31" x14ac:dyDescent="0.2">
      <c r="A1097" s="78" t="s">
        <v>320</v>
      </c>
      <c r="B1097" s="78" t="s">
        <v>305</v>
      </c>
      <c r="C1097" s="79">
        <f t="shared" si="34"/>
        <v>-0.01</v>
      </c>
      <c r="D1097" s="80">
        <v>0</v>
      </c>
      <c r="E1097" s="80">
        <v>0</v>
      </c>
      <c r="F1097" s="80">
        <v>0</v>
      </c>
      <c r="G1097" s="79">
        <v>500</v>
      </c>
      <c r="H1097" s="80">
        <f t="shared" si="35"/>
        <v>500.01</v>
      </c>
      <c r="I1097" s="81" t="s">
        <v>335</v>
      </c>
      <c r="J1097" s="81" t="s">
        <v>335</v>
      </c>
      <c r="K1097" s="81" t="s">
        <v>335</v>
      </c>
      <c r="L1097" s="81" t="s">
        <v>335</v>
      </c>
      <c r="M1097" s="81" t="s">
        <v>336</v>
      </c>
      <c r="N1097" s="81" t="s">
        <v>336</v>
      </c>
      <c r="S1097" s="81"/>
      <c r="AE1097" s="77"/>
    </row>
    <row r="1098" spans="1:31" x14ac:dyDescent="0.2">
      <c r="A1098" s="78" t="s">
        <v>313</v>
      </c>
      <c r="B1098" s="78" t="s">
        <v>311</v>
      </c>
      <c r="C1098" s="79">
        <f t="shared" si="34"/>
        <v>-0.01</v>
      </c>
      <c r="D1098" s="80">
        <v>0</v>
      </c>
      <c r="E1098" s="80">
        <v>0</v>
      </c>
      <c r="F1098" s="80">
        <v>0</v>
      </c>
      <c r="G1098" s="79">
        <v>0.1</v>
      </c>
      <c r="H1098" s="80">
        <f t="shared" si="35"/>
        <v>0.11</v>
      </c>
      <c r="I1098" s="81" t="s">
        <v>335</v>
      </c>
      <c r="J1098" s="81" t="s">
        <v>335</v>
      </c>
      <c r="K1098" s="81" t="s">
        <v>335</v>
      </c>
      <c r="L1098" s="81" t="s">
        <v>351</v>
      </c>
      <c r="M1098" s="81" t="s">
        <v>355</v>
      </c>
      <c r="N1098" s="81" t="s">
        <v>355</v>
      </c>
      <c r="S1098" s="81"/>
      <c r="AE1098" s="77"/>
    </row>
    <row r="1099" spans="1:31" x14ac:dyDescent="0.2">
      <c r="A1099" s="78" t="s">
        <v>314</v>
      </c>
      <c r="B1099" s="78" t="s">
        <v>311</v>
      </c>
      <c r="C1099" s="79">
        <f t="shared" si="34"/>
        <v>-0.01</v>
      </c>
      <c r="D1099" s="80">
        <v>0</v>
      </c>
      <c r="E1099" s="80">
        <v>0</v>
      </c>
      <c r="F1099" s="80">
        <v>0</v>
      </c>
      <c r="G1099" s="79">
        <v>0.1</v>
      </c>
      <c r="H1099" s="80">
        <f t="shared" si="35"/>
        <v>0.11</v>
      </c>
      <c r="I1099" s="81" t="s">
        <v>335</v>
      </c>
      <c r="J1099" s="81" t="s">
        <v>335</v>
      </c>
      <c r="K1099" s="81" t="s">
        <v>335</v>
      </c>
      <c r="L1099" s="81" t="s">
        <v>351</v>
      </c>
      <c r="M1099" s="81" t="s">
        <v>355</v>
      </c>
      <c r="N1099" s="81" t="s">
        <v>355</v>
      </c>
      <c r="S1099" s="81"/>
      <c r="AE1099" s="77"/>
    </row>
    <row r="1100" spans="1:31" x14ac:dyDescent="0.2">
      <c r="A1100" s="78" t="s">
        <v>315</v>
      </c>
      <c r="B1100" s="78" t="s">
        <v>311</v>
      </c>
      <c r="C1100" s="79">
        <f t="shared" si="34"/>
        <v>-0.01</v>
      </c>
      <c r="D1100" s="80">
        <v>0</v>
      </c>
      <c r="E1100" s="80">
        <v>0</v>
      </c>
      <c r="F1100" s="80">
        <v>0</v>
      </c>
      <c r="G1100" s="79">
        <v>0.1</v>
      </c>
      <c r="H1100" s="80">
        <f t="shared" si="35"/>
        <v>0.11</v>
      </c>
      <c r="I1100" s="81" t="s">
        <v>335</v>
      </c>
      <c r="J1100" s="81" t="s">
        <v>335</v>
      </c>
      <c r="K1100" s="81" t="s">
        <v>335</v>
      </c>
      <c r="L1100" s="81" t="s">
        <v>351</v>
      </c>
      <c r="M1100" s="81" t="s">
        <v>355</v>
      </c>
      <c r="N1100" s="81" t="s">
        <v>355</v>
      </c>
      <c r="S1100" s="81"/>
      <c r="AE1100" s="77"/>
    </row>
    <row r="1101" spans="1:31" x14ac:dyDescent="0.2">
      <c r="A1101" s="78" t="s">
        <v>316</v>
      </c>
      <c r="B1101" s="78" t="s">
        <v>311</v>
      </c>
      <c r="C1101" s="79">
        <f t="shared" si="34"/>
        <v>-0.01</v>
      </c>
      <c r="D1101" s="80">
        <v>0</v>
      </c>
      <c r="E1101" s="80">
        <v>0</v>
      </c>
      <c r="F1101" s="80">
        <v>0</v>
      </c>
      <c r="G1101" s="79">
        <v>0.1</v>
      </c>
      <c r="H1101" s="80">
        <f t="shared" si="35"/>
        <v>0.11</v>
      </c>
      <c r="I1101" s="81" t="s">
        <v>335</v>
      </c>
      <c r="J1101" s="81" t="s">
        <v>335</v>
      </c>
      <c r="K1101" s="81" t="s">
        <v>335</v>
      </c>
      <c r="L1101" s="81" t="s">
        <v>351</v>
      </c>
      <c r="M1101" s="81" t="s">
        <v>355</v>
      </c>
      <c r="N1101" s="81" t="s">
        <v>355</v>
      </c>
      <c r="S1101" s="81"/>
      <c r="AE1101" s="77"/>
    </row>
    <row r="1102" spans="1:31" x14ac:dyDescent="0.2">
      <c r="A1102" s="78" t="s">
        <v>317</v>
      </c>
      <c r="B1102" s="78" t="s">
        <v>311</v>
      </c>
      <c r="C1102" s="79">
        <f t="shared" si="34"/>
        <v>-0.01</v>
      </c>
      <c r="D1102" s="80">
        <v>0</v>
      </c>
      <c r="E1102" s="80">
        <v>0</v>
      </c>
      <c r="F1102" s="80">
        <v>0</v>
      </c>
      <c r="G1102" s="79">
        <v>0.1</v>
      </c>
      <c r="H1102" s="80">
        <f t="shared" si="35"/>
        <v>0.11</v>
      </c>
      <c r="I1102" s="81" t="s">
        <v>335</v>
      </c>
      <c r="J1102" s="81" t="s">
        <v>335</v>
      </c>
      <c r="K1102" s="81" t="s">
        <v>335</v>
      </c>
      <c r="L1102" s="81" t="s">
        <v>351</v>
      </c>
      <c r="M1102" s="81" t="s">
        <v>355</v>
      </c>
      <c r="N1102" s="81" t="s">
        <v>355</v>
      </c>
      <c r="S1102" s="81"/>
      <c r="AE1102" s="77"/>
    </row>
    <row r="1103" spans="1:31" x14ac:dyDescent="0.2">
      <c r="A1103" s="78" t="s">
        <v>318</v>
      </c>
      <c r="B1103" s="78" t="s">
        <v>311</v>
      </c>
      <c r="C1103" s="79">
        <f t="shared" si="34"/>
        <v>-0.01</v>
      </c>
      <c r="D1103" s="80">
        <v>0</v>
      </c>
      <c r="E1103" s="80">
        <v>0</v>
      </c>
      <c r="F1103" s="80">
        <v>0</v>
      </c>
      <c r="G1103" s="79">
        <v>0.1</v>
      </c>
      <c r="H1103" s="80">
        <f t="shared" si="35"/>
        <v>0.11</v>
      </c>
      <c r="I1103" s="81" t="s">
        <v>335</v>
      </c>
      <c r="J1103" s="81" t="s">
        <v>335</v>
      </c>
      <c r="K1103" s="81" t="s">
        <v>335</v>
      </c>
      <c r="L1103" s="81" t="s">
        <v>351</v>
      </c>
      <c r="M1103" s="81" t="s">
        <v>355</v>
      </c>
      <c r="N1103" s="81" t="s">
        <v>355</v>
      </c>
      <c r="S1103" s="81"/>
      <c r="AE1103" s="77"/>
    </row>
    <row r="1104" spans="1:31" x14ac:dyDescent="0.2">
      <c r="A1104" s="78" t="s">
        <v>319</v>
      </c>
      <c r="B1104" s="78" t="s">
        <v>311</v>
      </c>
      <c r="C1104" s="79">
        <f t="shared" si="34"/>
        <v>-0.01</v>
      </c>
      <c r="D1104" s="80">
        <v>0</v>
      </c>
      <c r="E1104" s="80">
        <v>0</v>
      </c>
      <c r="F1104" s="80">
        <v>0</v>
      </c>
      <c r="G1104" s="79">
        <v>0.1</v>
      </c>
      <c r="H1104" s="80">
        <f t="shared" si="35"/>
        <v>0.11</v>
      </c>
      <c r="I1104" s="81" t="s">
        <v>335</v>
      </c>
      <c r="J1104" s="81" t="s">
        <v>335</v>
      </c>
      <c r="K1104" s="81" t="s">
        <v>335</v>
      </c>
      <c r="L1104" s="81" t="s">
        <v>351</v>
      </c>
      <c r="M1104" s="81" t="s">
        <v>355</v>
      </c>
      <c r="N1104" s="81" t="s">
        <v>355</v>
      </c>
      <c r="S1104" s="81"/>
      <c r="AE1104" s="77"/>
    </row>
    <row r="1105" spans="1:31" x14ac:dyDescent="0.2">
      <c r="A1105" s="78" t="s">
        <v>320</v>
      </c>
      <c r="B1105" s="78" t="s">
        <v>311</v>
      </c>
      <c r="C1105" s="79">
        <f t="shared" si="34"/>
        <v>-0.01</v>
      </c>
      <c r="D1105" s="80">
        <v>0</v>
      </c>
      <c r="E1105" s="80">
        <v>0</v>
      </c>
      <c r="F1105" s="80">
        <v>0</v>
      </c>
      <c r="G1105" s="79">
        <v>0.1</v>
      </c>
      <c r="H1105" s="80">
        <f t="shared" si="35"/>
        <v>0.11</v>
      </c>
      <c r="I1105" s="81" t="s">
        <v>335</v>
      </c>
      <c r="J1105" s="81" t="s">
        <v>335</v>
      </c>
      <c r="K1105" s="81" t="s">
        <v>335</v>
      </c>
      <c r="L1105" s="81" t="s">
        <v>351</v>
      </c>
      <c r="M1105" s="81" t="s">
        <v>355</v>
      </c>
      <c r="N1105" s="81" t="s">
        <v>355</v>
      </c>
      <c r="S1105" s="81"/>
      <c r="AE1105" s="77"/>
    </row>
    <row r="1106" spans="1:31" x14ac:dyDescent="0.2">
      <c r="A1106" s="78" t="s">
        <v>297</v>
      </c>
      <c r="B1106" s="78" t="s">
        <v>305</v>
      </c>
      <c r="C1106" s="79">
        <f t="shared" si="34"/>
        <v>-0.01</v>
      </c>
      <c r="D1106" s="80">
        <v>0</v>
      </c>
      <c r="E1106" s="80">
        <v>0</v>
      </c>
      <c r="F1106" s="80">
        <v>10</v>
      </c>
      <c r="G1106" s="79">
        <v>500</v>
      </c>
      <c r="H1106" s="80">
        <f t="shared" si="35"/>
        <v>500.01</v>
      </c>
      <c r="I1106" s="81" t="s">
        <v>335</v>
      </c>
      <c r="J1106" s="81" t="s">
        <v>335</v>
      </c>
      <c r="K1106" s="81" t="s">
        <v>335</v>
      </c>
      <c r="L1106" s="81" t="s">
        <v>335</v>
      </c>
      <c r="M1106" s="81" t="s">
        <v>336</v>
      </c>
      <c r="N1106" s="81" t="s">
        <v>336</v>
      </c>
      <c r="S1106" s="81"/>
      <c r="AE1106" s="77"/>
    </row>
    <row r="1107" spans="1:31" x14ac:dyDescent="0.2">
      <c r="A1107" s="78" t="s">
        <v>298</v>
      </c>
      <c r="B1107" s="78" t="s">
        <v>305</v>
      </c>
      <c r="C1107" s="79">
        <f t="shared" si="34"/>
        <v>-0.01</v>
      </c>
      <c r="D1107" s="80">
        <v>0</v>
      </c>
      <c r="E1107" s="80">
        <v>0</v>
      </c>
      <c r="F1107" s="80">
        <v>0</v>
      </c>
      <c r="G1107" s="79">
        <v>500</v>
      </c>
      <c r="H1107" s="80">
        <f t="shared" si="35"/>
        <v>500.01</v>
      </c>
      <c r="I1107" s="81" t="s">
        <v>335</v>
      </c>
      <c r="J1107" s="81" t="s">
        <v>335</v>
      </c>
      <c r="K1107" s="81" t="s">
        <v>335</v>
      </c>
      <c r="L1107" s="81" t="s">
        <v>335</v>
      </c>
      <c r="M1107" s="81" t="s">
        <v>336</v>
      </c>
      <c r="N1107" s="81" t="s">
        <v>336</v>
      </c>
      <c r="S1107" s="81"/>
      <c r="AE1107" s="77"/>
    </row>
    <row r="1108" spans="1:31" x14ac:dyDescent="0.2">
      <c r="A1108" s="78" t="s">
        <v>299</v>
      </c>
      <c r="B1108" s="78" t="s">
        <v>305</v>
      </c>
      <c r="C1108" s="79">
        <f t="shared" si="34"/>
        <v>-0.01</v>
      </c>
      <c r="D1108" s="80">
        <v>0</v>
      </c>
      <c r="E1108" s="80">
        <v>0</v>
      </c>
      <c r="F1108" s="80">
        <v>0</v>
      </c>
      <c r="G1108" s="79">
        <v>500</v>
      </c>
      <c r="H1108" s="80">
        <f t="shared" si="35"/>
        <v>500.01</v>
      </c>
      <c r="I1108" s="81" t="s">
        <v>335</v>
      </c>
      <c r="J1108" s="81" t="s">
        <v>335</v>
      </c>
      <c r="K1108" s="81" t="s">
        <v>335</v>
      </c>
      <c r="L1108" s="81" t="s">
        <v>335</v>
      </c>
      <c r="M1108" s="81" t="s">
        <v>336</v>
      </c>
      <c r="N1108" s="81" t="s">
        <v>336</v>
      </c>
      <c r="S1108" s="81"/>
      <c r="AE1108" s="77"/>
    </row>
    <row r="1109" spans="1:31" x14ac:dyDescent="0.2">
      <c r="A1109" s="78" t="s">
        <v>300</v>
      </c>
      <c r="B1109" s="78" t="s">
        <v>305</v>
      </c>
      <c r="C1109" s="79">
        <f t="shared" si="34"/>
        <v>-0.01</v>
      </c>
      <c r="D1109" s="80">
        <v>0</v>
      </c>
      <c r="E1109" s="80">
        <v>0</v>
      </c>
      <c r="F1109" s="80">
        <v>0</v>
      </c>
      <c r="G1109" s="79">
        <v>500</v>
      </c>
      <c r="H1109" s="80">
        <f t="shared" si="35"/>
        <v>500.01</v>
      </c>
      <c r="I1109" s="81" t="s">
        <v>335</v>
      </c>
      <c r="J1109" s="81" t="s">
        <v>335</v>
      </c>
      <c r="K1109" s="81" t="s">
        <v>335</v>
      </c>
      <c r="L1109" s="81" t="s">
        <v>335</v>
      </c>
      <c r="M1109" s="81" t="s">
        <v>336</v>
      </c>
      <c r="N1109" s="81" t="s">
        <v>336</v>
      </c>
      <c r="S1109" s="81"/>
      <c r="AE1109" s="77"/>
    </row>
    <row r="1110" spans="1:31" x14ac:dyDescent="0.2">
      <c r="A1110" s="78" t="s">
        <v>301</v>
      </c>
      <c r="B1110" s="78" t="s">
        <v>305</v>
      </c>
      <c r="C1110" s="79">
        <f t="shared" si="34"/>
        <v>-0.01</v>
      </c>
      <c r="D1110" s="80">
        <v>0</v>
      </c>
      <c r="E1110" s="80">
        <v>0</v>
      </c>
      <c r="F1110" s="80">
        <v>0</v>
      </c>
      <c r="G1110" s="79">
        <v>500</v>
      </c>
      <c r="H1110" s="80">
        <f t="shared" si="35"/>
        <v>500.01</v>
      </c>
      <c r="I1110" s="81" t="s">
        <v>335</v>
      </c>
      <c r="J1110" s="81" t="s">
        <v>335</v>
      </c>
      <c r="K1110" s="81" t="s">
        <v>335</v>
      </c>
      <c r="L1110" s="81" t="s">
        <v>335</v>
      </c>
      <c r="M1110" s="81" t="s">
        <v>336</v>
      </c>
      <c r="N1110" s="81" t="s">
        <v>336</v>
      </c>
      <c r="S1110" s="81"/>
      <c r="AE1110" s="77"/>
    </row>
    <row r="1111" spans="1:31" x14ac:dyDescent="0.2">
      <c r="A1111" s="78" t="s">
        <v>302</v>
      </c>
      <c r="B1111" s="78" t="s">
        <v>305</v>
      </c>
      <c r="C1111" s="79">
        <f t="shared" si="34"/>
        <v>-0.01</v>
      </c>
      <c r="D1111" s="80">
        <v>0</v>
      </c>
      <c r="E1111" s="80">
        <v>0</v>
      </c>
      <c r="F1111" s="80">
        <v>0</v>
      </c>
      <c r="G1111" s="79">
        <v>500</v>
      </c>
      <c r="H1111" s="80">
        <f t="shared" si="35"/>
        <v>500.01</v>
      </c>
      <c r="I1111" s="81" t="s">
        <v>335</v>
      </c>
      <c r="J1111" s="81" t="s">
        <v>335</v>
      </c>
      <c r="K1111" s="81" t="s">
        <v>335</v>
      </c>
      <c r="L1111" s="81" t="s">
        <v>335</v>
      </c>
      <c r="M1111" s="81" t="s">
        <v>336</v>
      </c>
      <c r="N1111" s="81" t="s">
        <v>336</v>
      </c>
      <c r="S1111" s="81"/>
      <c r="AE1111" s="77"/>
    </row>
    <row r="1112" spans="1:31" x14ac:dyDescent="0.2">
      <c r="A1112" s="78" t="s">
        <v>303</v>
      </c>
      <c r="B1112" s="78" t="s">
        <v>305</v>
      </c>
      <c r="C1112" s="79">
        <f t="shared" si="34"/>
        <v>-0.01</v>
      </c>
      <c r="D1112" s="80">
        <v>0</v>
      </c>
      <c r="E1112" s="80">
        <v>0</v>
      </c>
      <c r="F1112" s="80">
        <v>0</v>
      </c>
      <c r="G1112" s="79">
        <v>500</v>
      </c>
      <c r="H1112" s="80">
        <f t="shared" si="35"/>
        <v>500.01</v>
      </c>
      <c r="I1112" s="81" t="s">
        <v>335</v>
      </c>
      <c r="J1112" s="81" t="s">
        <v>335</v>
      </c>
      <c r="K1112" s="81" t="s">
        <v>335</v>
      </c>
      <c r="L1112" s="81" t="s">
        <v>335</v>
      </c>
      <c r="M1112" s="81" t="s">
        <v>336</v>
      </c>
      <c r="N1112" s="81" t="s">
        <v>336</v>
      </c>
      <c r="S1112" s="81"/>
      <c r="AE1112" s="77"/>
    </row>
    <row r="1113" spans="1:31" x14ac:dyDescent="0.2">
      <c r="A1113" s="78" t="s">
        <v>304</v>
      </c>
      <c r="B1113" s="78" t="s">
        <v>305</v>
      </c>
      <c r="C1113" s="79">
        <f t="shared" si="34"/>
        <v>-0.01</v>
      </c>
      <c r="D1113" s="80">
        <v>0</v>
      </c>
      <c r="E1113" s="80">
        <v>0</v>
      </c>
      <c r="F1113" s="80">
        <v>0</v>
      </c>
      <c r="G1113" s="79">
        <v>500</v>
      </c>
      <c r="H1113" s="80">
        <f t="shared" si="35"/>
        <v>500.01</v>
      </c>
      <c r="I1113" s="81" t="s">
        <v>335</v>
      </c>
      <c r="J1113" s="81" t="s">
        <v>335</v>
      </c>
      <c r="K1113" s="81" t="s">
        <v>335</v>
      </c>
      <c r="L1113" s="81" t="s">
        <v>335</v>
      </c>
      <c r="M1113" s="81" t="s">
        <v>336</v>
      </c>
      <c r="N1113" s="81" t="s">
        <v>336</v>
      </c>
      <c r="S1113" s="81"/>
      <c r="AE1113" s="77"/>
    </row>
    <row r="1114" spans="1:31" x14ac:dyDescent="0.2">
      <c r="A1114" s="78" t="s">
        <v>297</v>
      </c>
      <c r="B1114" s="78" t="s">
        <v>311</v>
      </c>
      <c r="C1114" s="79">
        <f t="shared" si="34"/>
        <v>-0.01</v>
      </c>
      <c r="D1114" s="80">
        <v>0</v>
      </c>
      <c r="E1114" s="80">
        <v>0</v>
      </c>
      <c r="F1114" s="80">
        <v>0</v>
      </c>
      <c r="G1114" s="79">
        <v>0.1</v>
      </c>
      <c r="H1114" s="80">
        <f t="shared" si="35"/>
        <v>0.11</v>
      </c>
      <c r="I1114" s="81" t="s">
        <v>335</v>
      </c>
      <c r="J1114" s="81" t="s">
        <v>335</v>
      </c>
      <c r="K1114" s="81" t="s">
        <v>335</v>
      </c>
      <c r="L1114" s="81" t="s">
        <v>351</v>
      </c>
      <c r="M1114" s="81" t="s">
        <v>355</v>
      </c>
      <c r="N1114" s="81" t="s">
        <v>355</v>
      </c>
      <c r="S1114" s="81"/>
      <c r="AE1114" s="77"/>
    </row>
    <row r="1115" spans="1:31" x14ac:dyDescent="0.2">
      <c r="A1115" s="78" t="s">
        <v>298</v>
      </c>
      <c r="B1115" s="78" t="s">
        <v>311</v>
      </c>
      <c r="C1115" s="79">
        <f t="shared" si="34"/>
        <v>-0.01</v>
      </c>
      <c r="D1115" s="80">
        <v>0</v>
      </c>
      <c r="E1115" s="80">
        <v>0</v>
      </c>
      <c r="F1115" s="80">
        <v>0</v>
      </c>
      <c r="G1115" s="79">
        <v>0.1</v>
      </c>
      <c r="H1115" s="80">
        <f t="shared" si="35"/>
        <v>0.11</v>
      </c>
      <c r="I1115" s="81" t="s">
        <v>335</v>
      </c>
      <c r="J1115" s="81" t="s">
        <v>335</v>
      </c>
      <c r="K1115" s="81" t="s">
        <v>335</v>
      </c>
      <c r="L1115" s="81" t="s">
        <v>351</v>
      </c>
      <c r="M1115" s="81" t="s">
        <v>355</v>
      </c>
      <c r="N1115" s="81" t="s">
        <v>355</v>
      </c>
      <c r="S1115" s="81"/>
      <c r="AE1115" s="77"/>
    </row>
    <row r="1116" spans="1:31" x14ac:dyDescent="0.2">
      <c r="A1116" s="78" t="s">
        <v>299</v>
      </c>
      <c r="B1116" s="78" t="s">
        <v>311</v>
      </c>
      <c r="C1116" s="79">
        <f t="shared" si="34"/>
        <v>-0.01</v>
      </c>
      <c r="D1116" s="80">
        <v>0</v>
      </c>
      <c r="E1116" s="80">
        <v>0</v>
      </c>
      <c r="F1116" s="80">
        <v>0</v>
      </c>
      <c r="G1116" s="79">
        <v>0.1</v>
      </c>
      <c r="H1116" s="80">
        <f t="shared" si="35"/>
        <v>0.11</v>
      </c>
      <c r="I1116" s="81" t="s">
        <v>335</v>
      </c>
      <c r="J1116" s="81" t="s">
        <v>335</v>
      </c>
      <c r="K1116" s="81" t="s">
        <v>335</v>
      </c>
      <c r="L1116" s="81" t="s">
        <v>351</v>
      </c>
      <c r="M1116" s="81" t="s">
        <v>355</v>
      </c>
      <c r="N1116" s="81" t="s">
        <v>355</v>
      </c>
      <c r="S1116" s="81"/>
      <c r="AE1116" s="77"/>
    </row>
    <row r="1117" spans="1:31" x14ac:dyDescent="0.2">
      <c r="A1117" s="78" t="s">
        <v>300</v>
      </c>
      <c r="B1117" s="78" t="s">
        <v>311</v>
      </c>
      <c r="C1117" s="79">
        <f t="shared" si="34"/>
        <v>-0.01</v>
      </c>
      <c r="D1117" s="80">
        <v>0</v>
      </c>
      <c r="E1117" s="80">
        <v>0</v>
      </c>
      <c r="F1117" s="80">
        <v>0</v>
      </c>
      <c r="G1117" s="79">
        <v>0.1</v>
      </c>
      <c r="H1117" s="80">
        <f t="shared" si="35"/>
        <v>0.11</v>
      </c>
      <c r="I1117" s="81" t="s">
        <v>335</v>
      </c>
      <c r="J1117" s="81" t="s">
        <v>335</v>
      </c>
      <c r="K1117" s="81" t="s">
        <v>335</v>
      </c>
      <c r="L1117" s="81" t="s">
        <v>351</v>
      </c>
      <c r="M1117" s="81" t="s">
        <v>355</v>
      </c>
      <c r="N1117" s="81" t="s">
        <v>355</v>
      </c>
      <c r="S1117" s="81"/>
      <c r="AE1117" s="77"/>
    </row>
    <row r="1118" spans="1:31" x14ac:dyDescent="0.2">
      <c r="A1118" s="78" t="s">
        <v>301</v>
      </c>
      <c r="B1118" s="78" t="s">
        <v>311</v>
      </c>
      <c r="C1118" s="79">
        <f t="shared" si="34"/>
        <v>-0.01</v>
      </c>
      <c r="D1118" s="80">
        <v>0</v>
      </c>
      <c r="E1118" s="80">
        <v>0</v>
      </c>
      <c r="F1118" s="80">
        <v>0</v>
      </c>
      <c r="G1118" s="79">
        <v>0.1</v>
      </c>
      <c r="H1118" s="80">
        <f t="shared" si="35"/>
        <v>0.11</v>
      </c>
      <c r="I1118" s="81" t="s">
        <v>335</v>
      </c>
      <c r="J1118" s="81" t="s">
        <v>335</v>
      </c>
      <c r="K1118" s="81" t="s">
        <v>335</v>
      </c>
      <c r="L1118" s="81" t="s">
        <v>351</v>
      </c>
      <c r="M1118" s="81" t="s">
        <v>355</v>
      </c>
      <c r="N1118" s="81" t="s">
        <v>355</v>
      </c>
      <c r="S1118" s="81"/>
      <c r="AE1118" s="77"/>
    </row>
    <row r="1119" spans="1:31" x14ac:dyDescent="0.2">
      <c r="A1119" s="78" t="s">
        <v>302</v>
      </c>
      <c r="B1119" s="78" t="s">
        <v>311</v>
      </c>
      <c r="C1119" s="79">
        <f t="shared" si="34"/>
        <v>-0.01</v>
      </c>
      <c r="D1119" s="80">
        <v>0</v>
      </c>
      <c r="E1119" s="80">
        <v>0</v>
      </c>
      <c r="F1119" s="80">
        <v>0</v>
      </c>
      <c r="G1119" s="79">
        <v>0.1</v>
      </c>
      <c r="H1119" s="80">
        <f t="shared" si="35"/>
        <v>0.11</v>
      </c>
      <c r="I1119" s="81" t="s">
        <v>335</v>
      </c>
      <c r="J1119" s="81" t="s">
        <v>335</v>
      </c>
      <c r="K1119" s="81" t="s">
        <v>335</v>
      </c>
      <c r="L1119" s="81" t="s">
        <v>351</v>
      </c>
      <c r="M1119" s="81" t="s">
        <v>355</v>
      </c>
      <c r="N1119" s="81" t="s">
        <v>355</v>
      </c>
      <c r="S1119" s="81"/>
      <c r="AE1119" s="77"/>
    </row>
    <row r="1120" spans="1:31" x14ac:dyDescent="0.2">
      <c r="A1120" s="78" t="s">
        <v>303</v>
      </c>
      <c r="B1120" s="78" t="s">
        <v>311</v>
      </c>
      <c r="C1120" s="79">
        <f t="shared" si="34"/>
        <v>-0.01</v>
      </c>
      <c r="D1120" s="80">
        <v>0</v>
      </c>
      <c r="E1120" s="80">
        <v>0</v>
      </c>
      <c r="F1120" s="80">
        <v>0</v>
      </c>
      <c r="G1120" s="79">
        <v>0.1</v>
      </c>
      <c r="H1120" s="80">
        <f t="shared" si="35"/>
        <v>0.11</v>
      </c>
      <c r="I1120" s="81" t="s">
        <v>335</v>
      </c>
      <c r="J1120" s="81" t="s">
        <v>335</v>
      </c>
      <c r="K1120" s="81" t="s">
        <v>335</v>
      </c>
      <c r="L1120" s="81" t="s">
        <v>351</v>
      </c>
      <c r="M1120" s="81" t="s">
        <v>355</v>
      </c>
      <c r="N1120" s="81" t="s">
        <v>355</v>
      </c>
      <c r="S1120" s="81"/>
      <c r="AE1120" s="77"/>
    </row>
    <row r="1121" spans="1:31" x14ac:dyDescent="0.2">
      <c r="A1121" s="78" t="s">
        <v>304</v>
      </c>
      <c r="B1121" s="78" t="s">
        <v>311</v>
      </c>
      <c r="C1121" s="79">
        <f t="shared" si="34"/>
        <v>-0.01</v>
      </c>
      <c r="D1121" s="80">
        <v>0</v>
      </c>
      <c r="E1121" s="80">
        <v>0</v>
      </c>
      <c r="F1121" s="80">
        <v>0</v>
      </c>
      <c r="G1121" s="79">
        <v>0.1</v>
      </c>
      <c r="H1121" s="80">
        <f t="shared" si="35"/>
        <v>0.11</v>
      </c>
      <c r="I1121" s="81" t="s">
        <v>335</v>
      </c>
      <c r="J1121" s="81" t="s">
        <v>335</v>
      </c>
      <c r="K1121" s="81" t="s">
        <v>335</v>
      </c>
      <c r="L1121" s="81" t="s">
        <v>351</v>
      </c>
      <c r="M1121" s="81" t="s">
        <v>355</v>
      </c>
      <c r="N1121" s="81" t="s">
        <v>355</v>
      </c>
      <c r="S1121" s="81"/>
      <c r="AE1121" s="77"/>
    </row>
  </sheetData>
  <sortState ref="A2:N1121">
    <sortCondition ref="D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15"/>
  <sheetViews>
    <sheetView topLeftCell="I43" workbookViewId="0">
      <selection activeCell="Q15" sqref="Q15"/>
    </sheetView>
  </sheetViews>
  <sheetFormatPr baseColWidth="10" defaultColWidth="9.1640625" defaultRowHeight="15" x14ac:dyDescent="0.2"/>
  <cols>
    <col min="1" max="8" width="9.1640625" style="24"/>
    <col min="9" max="10" width="16.33203125" style="24" bestFit="1" customWidth="1"/>
    <col min="11" max="11" width="9.1640625" style="24"/>
    <col min="12" max="13" width="16.33203125" style="24" bestFit="1" customWidth="1"/>
    <col min="14" max="15" width="9.1640625" style="24"/>
    <col min="16" max="16" width="34.5" style="24" bestFit="1" customWidth="1"/>
    <col min="17" max="17" width="7" style="24" bestFit="1" customWidth="1"/>
    <col min="18" max="18" width="5.1640625" style="24" customWidth="1"/>
    <col min="19" max="21" width="9.1640625" style="24"/>
    <col min="22" max="22" width="9.1640625" style="28"/>
    <col min="23" max="23" width="9.1640625" style="31"/>
    <col min="24" max="24" width="9.1640625" style="32"/>
    <col min="25" max="25" width="9.1640625" style="31"/>
    <col min="26" max="26" width="9.1640625" style="32"/>
    <col min="27" max="27" width="9.1640625" style="31"/>
    <col min="28" max="28" width="9.1640625" style="32"/>
    <col min="29" max="16384" width="9.1640625" style="24"/>
  </cols>
  <sheetData>
    <row r="1" spans="1:42" x14ac:dyDescent="0.2">
      <c r="A1" s="37" t="s">
        <v>121</v>
      </c>
      <c r="B1" s="37" t="s">
        <v>122</v>
      </c>
      <c r="C1" s="37" t="s">
        <v>123</v>
      </c>
      <c r="D1" s="37" t="s">
        <v>124</v>
      </c>
      <c r="E1" s="37" t="s">
        <v>125</v>
      </c>
      <c r="F1" s="37" t="s">
        <v>126</v>
      </c>
      <c r="G1" s="37" t="s">
        <v>127</v>
      </c>
      <c r="H1" s="37" t="s">
        <v>128</v>
      </c>
      <c r="I1" s="37" t="s">
        <v>205</v>
      </c>
      <c r="J1" s="37" t="s">
        <v>129</v>
      </c>
      <c r="K1" s="37" t="s">
        <v>130</v>
      </c>
      <c r="L1" s="37" t="s">
        <v>131</v>
      </c>
      <c r="M1" s="37" t="s">
        <v>132</v>
      </c>
      <c r="N1" s="37" t="s">
        <v>7</v>
      </c>
      <c r="O1" s="37" t="s">
        <v>8</v>
      </c>
      <c r="P1" s="37" t="s">
        <v>9</v>
      </c>
      <c r="Q1" s="37" t="s">
        <v>10</v>
      </c>
      <c r="R1" s="37" t="s">
        <v>11</v>
      </c>
      <c r="S1" s="37" t="s">
        <v>138</v>
      </c>
      <c r="T1" s="37" t="s">
        <v>139</v>
      </c>
      <c r="U1" s="37" t="s">
        <v>140</v>
      </c>
      <c r="V1" s="37" t="s">
        <v>141</v>
      </c>
      <c r="W1" s="37" t="s">
        <v>142</v>
      </c>
      <c r="X1" s="37" t="s">
        <v>143</v>
      </c>
      <c r="Y1" s="29"/>
      <c r="Z1" s="30"/>
      <c r="AA1" s="29"/>
      <c r="AB1" s="30"/>
      <c r="AC1" s="26"/>
      <c r="AD1" s="26"/>
      <c r="AE1" s="26"/>
      <c r="AF1" s="26"/>
      <c r="AG1" s="26"/>
      <c r="AH1" s="26"/>
      <c r="AI1" s="26"/>
      <c r="AJ1" s="26"/>
      <c r="AK1" s="26"/>
      <c r="AL1" s="26"/>
      <c r="AM1" s="26"/>
      <c r="AN1" s="26"/>
      <c r="AO1" s="26"/>
      <c r="AP1" s="26"/>
    </row>
    <row r="2" spans="1:42" x14ac:dyDescent="0.2">
      <c r="A2" s="35" t="s">
        <v>144</v>
      </c>
      <c r="B2" s="35" t="s">
        <v>145</v>
      </c>
      <c r="C2" s="35" t="s">
        <v>21</v>
      </c>
      <c r="D2" s="35" t="s">
        <v>146</v>
      </c>
      <c r="E2" s="35" t="s">
        <v>147</v>
      </c>
      <c r="F2" s="35" t="s">
        <v>148</v>
      </c>
      <c r="G2" s="35" t="s">
        <v>147</v>
      </c>
      <c r="H2" s="35" t="s">
        <v>149</v>
      </c>
      <c r="I2" s="35">
        <v>1</v>
      </c>
      <c r="J2" s="35" t="s">
        <v>150</v>
      </c>
      <c r="K2" s="35" t="s">
        <v>151</v>
      </c>
      <c r="L2" s="35" t="s">
        <v>3</v>
      </c>
      <c r="M2" s="35" t="s">
        <v>152</v>
      </c>
      <c r="N2" s="36">
        <v>0.3</v>
      </c>
      <c r="O2" s="36">
        <v>0.45</v>
      </c>
      <c r="P2" s="36">
        <v>0.6</v>
      </c>
      <c r="Q2" s="36">
        <v>1.5</v>
      </c>
      <c r="R2" s="34"/>
      <c r="S2" s="35" t="s">
        <v>153</v>
      </c>
      <c r="T2" s="35" t="s">
        <v>153</v>
      </c>
      <c r="U2" s="35" t="s">
        <v>153</v>
      </c>
      <c r="V2" s="35" t="s">
        <v>154</v>
      </c>
      <c r="W2" s="35" t="s">
        <v>155</v>
      </c>
      <c r="AK2" s="26"/>
      <c r="AL2" s="26"/>
      <c r="AM2" s="26"/>
      <c r="AN2" s="26"/>
      <c r="AO2" s="26"/>
    </row>
    <row r="3" spans="1:42" x14ac:dyDescent="0.2">
      <c r="A3" s="35" t="s">
        <v>144</v>
      </c>
      <c r="B3" s="35" t="s">
        <v>145</v>
      </c>
      <c r="C3" s="35" t="s">
        <v>21</v>
      </c>
      <c r="D3" s="35" t="s">
        <v>146</v>
      </c>
      <c r="E3" s="35" t="s">
        <v>147</v>
      </c>
      <c r="F3" s="35" t="s">
        <v>148</v>
      </c>
      <c r="G3" s="35" t="s">
        <v>147</v>
      </c>
      <c r="H3" s="35" t="s">
        <v>149</v>
      </c>
      <c r="I3" s="35">
        <v>1</v>
      </c>
      <c r="J3" s="35" t="s">
        <v>150</v>
      </c>
      <c r="K3" s="35" t="s">
        <v>156</v>
      </c>
      <c r="L3" s="35" t="s">
        <v>12</v>
      </c>
      <c r="M3" s="35" t="s">
        <v>152</v>
      </c>
      <c r="N3" s="36">
        <v>0.15</v>
      </c>
      <c r="O3" s="36">
        <v>0.22500000000000001</v>
      </c>
      <c r="P3" s="36">
        <v>0.3</v>
      </c>
      <c r="Q3" s="36">
        <v>1</v>
      </c>
      <c r="R3" s="34"/>
      <c r="S3" s="35" t="s">
        <v>157</v>
      </c>
      <c r="T3" s="35" t="s">
        <v>157</v>
      </c>
      <c r="U3" s="35" t="s">
        <v>158</v>
      </c>
      <c r="V3" s="35" t="s">
        <v>159</v>
      </c>
      <c r="W3" s="35" t="s">
        <v>90</v>
      </c>
      <c r="AK3" s="26"/>
      <c r="AL3" s="26"/>
      <c r="AM3" s="26"/>
      <c r="AN3" s="26"/>
      <c r="AO3" s="26"/>
    </row>
    <row r="4" spans="1:42" x14ac:dyDescent="0.2">
      <c r="A4" s="35" t="s">
        <v>144</v>
      </c>
      <c r="B4" s="35" t="s">
        <v>145</v>
      </c>
      <c r="C4" s="35" t="s">
        <v>21</v>
      </c>
      <c r="D4" s="35" t="s">
        <v>146</v>
      </c>
      <c r="E4" s="35" t="s">
        <v>147</v>
      </c>
      <c r="F4" s="35" t="s">
        <v>148</v>
      </c>
      <c r="G4" s="35" t="s">
        <v>147</v>
      </c>
      <c r="H4" s="35" t="s">
        <v>149</v>
      </c>
      <c r="I4" s="35">
        <v>1</v>
      </c>
      <c r="J4" s="35" t="s">
        <v>150</v>
      </c>
      <c r="K4" s="35" t="s">
        <v>160</v>
      </c>
      <c r="L4" s="35" t="s">
        <v>13</v>
      </c>
      <c r="M4" s="35" t="s">
        <v>152</v>
      </c>
      <c r="N4" s="36">
        <v>30</v>
      </c>
      <c r="O4" s="36">
        <v>45</v>
      </c>
      <c r="P4" s="36">
        <v>60</v>
      </c>
      <c r="Q4" s="36">
        <v>400</v>
      </c>
      <c r="R4" s="34"/>
      <c r="S4" s="35" t="s">
        <v>161</v>
      </c>
      <c r="T4" s="35" t="s">
        <v>161</v>
      </c>
      <c r="U4" s="35" t="s">
        <v>161</v>
      </c>
      <c r="V4" s="35" t="s">
        <v>162</v>
      </c>
      <c r="W4" s="35" t="s">
        <v>163</v>
      </c>
      <c r="AK4" s="26"/>
      <c r="AL4" s="26"/>
      <c r="AM4" s="26"/>
      <c r="AN4" s="26"/>
      <c r="AO4" s="26"/>
    </row>
    <row r="5" spans="1:42" x14ac:dyDescent="0.2">
      <c r="A5" s="35" t="s">
        <v>144</v>
      </c>
      <c r="B5" s="35" t="s">
        <v>145</v>
      </c>
      <c r="C5" s="35" t="s">
        <v>21</v>
      </c>
      <c r="D5" s="35" t="s">
        <v>146</v>
      </c>
      <c r="E5" s="35" t="s">
        <v>147</v>
      </c>
      <c r="F5" s="35" t="s">
        <v>148</v>
      </c>
      <c r="G5" s="35" t="s">
        <v>147</v>
      </c>
      <c r="H5" s="35" t="s">
        <v>149</v>
      </c>
      <c r="I5" s="35">
        <v>1</v>
      </c>
      <c r="J5" s="35" t="s">
        <v>150</v>
      </c>
      <c r="K5" s="35" t="s">
        <v>164</v>
      </c>
      <c r="L5" s="35" t="s">
        <v>15</v>
      </c>
      <c r="M5" s="35" t="s">
        <v>152</v>
      </c>
      <c r="N5" s="36">
        <v>17.5</v>
      </c>
      <c r="O5" s="36">
        <v>26.25</v>
      </c>
      <c r="P5" s="36">
        <v>35</v>
      </c>
      <c r="Q5" s="36">
        <v>80</v>
      </c>
      <c r="R5" s="34"/>
      <c r="S5" s="35" t="s">
        <v>165</v>
      </c>
      <c r="T5" s="35" t="s">
        <v>165</v>
      </c>
      <c r="U5" s="35" t="s">
        <v>165</v>
      </c>
      <c r="V5" s="35" t="s">
        <v>166</v>
      </c>
      <c r="W5" s="35" t="s">
        <v>39</v>
      </c>
      <c r="AK5" s="26"/>
      <c r="AL5" s="26"/>
      <c r="AM5" s="26"/>
      <c r="AN5" s="26"/>
      <c r="AO5" s="26"/>
    </row>
    <row r="6" spans="1:42" x14ac:dyDescent="0.2">
      <c r="A6" s="35" t="s">
        <v>144</v>
      </c>
      <c r="B6" s="35" t="s">
        <v>145</v>
      </c>
      <c r="C6" s="35" t="s">
        <v>21</v>
      </c>
      <c r="D6" s="35" t="s">
        <v>146</v>
      </c>
      <c r="E6" s="35" t="s">
        <v>147</v>
      </c>
      <c r="F6" s="35" t="s">
        <v>148</v>
      </c>
      <c r="G6" s="35" t="s">
        <v>147</v>
      </c>
      <c r="H6" s="35" t="s">
        <v>149</v>
      </c>
      <c r="I6" s="35">
        <v>1</v>
      </c>
      <c r="J6" s="35" t="s">
        <v>150</v>
      </c>
      <c r="K6" s="35" t="s">
        <v>167</v>
      </c>
      <c r="L6" s="35" t="s">
        <v>16</v>
      </c>
      <c r="M6" s="35" t="s">
        <v>152</v>
      </c>
      <c r="N6" s="36">
        <v>5</v>
      </c>
      <c r="O6" s="36">
        <v>7.5</v>
      </c>
      <c r="P6" s="36">
        <v>10</v>
      </c>
      <c r="Q6" s="36">
        <v>40</v>
      </c>
      <c r="R6" s="34"/>
      <c r="S6" s="35" t="s">
        <v>168</v>
      </c>
      <c r="T6" s="35" t="s">
        <v>169</v>
      </c>
      <c r="U6" s="35" t="s">
        <v>169</v>
      </c>
      <c r="V6" s="35" t="s">
        <v>159</v>
      </c>
      <c r="W6" s="35" t="s">
        <v>64</v>
      </c>
      <c r="AK6" s="26"/>
      <c r="AL6" s="26"/>
      <c r="AM6" s="26"/>
      <c r="AN6" s="26"/>
      <c r="AO6" s="26"/>
    </row>
    <row r="7" spans="1:42" x14ac:dyDescent="0.2">
      <c r="A7" s="35" t="s">
        <v>144</v>
      </c>
      <c r="B7" s="35" t="s">
        <v>145</v>
      </c>
      <c r="C7" s="35" t="s">
        <v>21</v>
      </c>
      <c r="D7" s="35" t="s">
        <v>146</v>
      </c>
      <c r="E7" s="35" t="s">
        <v>147</v>
      </c>
      <c r="F7" s="35" t="s">
        <v>148</v>
      </c>
      <c r="G7" s="35" t="s">
        <v>147</v>
      </c>
      <c r="H7" s="35" t="s">
        <v>149</v>
      </c>
      <c r="I7" s="35">
        <v>1</v>
      </c>
      <c r="J7" s="35" t="s">
        <v>150</v>
      </c>
      <c r="K7" s="35" t="s">
        <v>170</v>
      </c>
      <c r="L7" s="35" t="s">
        <v>17</v>
      </c>
      <c r="M7" s="35" t="s">
        <v>152</v>
      </c>
      <c r="N7" s="36">
        <v>75</v>
      </c>
      <c r="O7" s="36">
        <v>112.5</v>
      </c>
      <c r="P7" s="36">
        <v>150</v>
      </c>
      <c r="Q7" s="36">
        <v>450</v>
      </c>
      <c r="R7" s="34"/>
      <c r="S7" s="35" t="s">
        <v>91</v>
      </c>
      <c r="T7" s="35" t="s">
        <v>91</v>
      </c>
      <c r="U7" s="35" t="s">
        <v>91</v>
      </c>
      <c r="V7" s="35" t="s">
        <v>159</v>
      </c>
      <c r="W7" s="35" t="s">
        <v>90</v>
      </c>
      <c r="AK7" s="26"/>
      <c r="AL7" s="26"/>
      <c r="AM7" s="26"/>
      <c r="AN7" s="26"/>
      <c r="AO7" s="26"/>
    </row>
    <row r="8" spans="1:42" x14ac:dyDescent="0.2">
      <c r="A8" s="35" t="s">
        <v>144</v>
      </c>
      <c r="B8" s="35" t="s">
        <v>145</v>
      </c>
      <c r="C8" s="35" t="s">
        <v>21</v>
      </c>
      <c r="D8" s="35" t="s">
        <v>146</v>
      </c>
      <c r="E8" s="35" t="s">
        <v>147</v>
      </c>
      <c r="F8" s="35" t="s">
        <v>148</v>
      </c>
      <c r="G8" s="35" t="s">
        <v>147</v>
      </c>
      <c r="H8" s="35" t="s">
        <v>149</v>
      </c>
      <c r="I8" s="35">
        <v>1</v>
      </c>
      <c r="J8" s="35" t="s">
        <v>150</v>
      </c>
      <c r="K8" s="35" t="s">
        <v>171</v>
      </c>
      <c r="L8" s="35" t="s">
        <v>18</v>
      </c>
      <c r="M8" s="35" t="s">
        <v>152</v>
      </c>
      <c r="N8" s="34"/>
      <c r="O8" s="34"/>
      <c r="P8" s="34"/>
      <c r="Q8" s="36">
        <v>0.1</v>
      </c>
      <c r="R8" s="34"/>
      <c r="S8" s="35" t="s">
        <v>172</v>
      </c>
      <c r="T8" s="35" t="s">
        <v>172</v>
      </c>
      <c r="U8" s="35" t="s">
        <v>172</v>
      </c>
      <c r="V8" s="35" t="s">
        <v>172</v>
      </c>
      <c r="W8" s="35" t="s">
        <v>90</v>
      </c>
      <c r="AK8" s="26"/>
      <c r="AL8" s="26"/>
      <c r="AM8" s="26"/>
      <c r="AN8" s="26"/>
      <c r="AO8" s="26"/>
    </row>
    <row r="9" spans="1:42" x14ac:dyDescent="0.2">
      <c r="A9" s="35" t="s">
        <v>144</v>
      </c>
      <c r="B9" s="35" t="s">
        <v>145</v>
      </c>
      <c r="C9" s="35" t="s">
        <v>21</v>
      </c>
      <c r="D9" s="35" t="s">
        <v>146</v>
      </c>
      <c r="E9" s="35" t="s">
        <v>147</v>
      </c>
      <c r="F9" s="35" t="s">
        <v>148</v>
      </c>
      <c r="G9" s="35" t="s">
        <v>147</v>
      </c>
      <c r="H9" s="35" t="s">
        <v>149</v>
      </c>
      <c r="I9" s="35">
        <v>1</v>
      </c>
      <c r="J9" s="35" t="s">
        <v>150</v>
      </c>
      <c r="K9" s="35" t="s">
        <v>173</v>
      </c>
      <c r="L9" s="35" t="s">
        <v>19</v>
      </c>
      <c r="M9" s="35" t="s">
        <v>152</v>
      </c>
      <c r="N9" s="36">
        <v>20</v>
      </c>
      <c r="O9" s="36">
        <v>30</v>
      </c>
      <c r="P9" s="36">
        <v>40</v>
      </c>
      <c r="Q9" s="36">
        <v>150</v>
      </c>
      <c r="R9" s="34"/>
      <c r="S9" s="35" t="s">
        <v>174</v>
      </c>
      <c r="T9" s="35" t="s">
        <v>174</v>
      </c>
      <c r="U9" s="35" t="s">
        <v>174</v>
      </c>
      <c r="V9" s="35" t="s">
        <v>175</v>
      </c>
      <c r="W9" s="35" t="s">
        <v>87</v>
      </c>
      <c r="AK9" s="26"/>
      <c r="AL9" s="26"/>
      <c r="AM9" s="26"/>
      <c r="AN9" s="26"/>
      <c r="AO9" s="26"/>
    </row>
    <row r="10" spans="1:42" x14ac:dyDescent="0.2">
      <c r="A10" s="35" t="s">
        <v>144</v>
      </c>
      <c r="B10" s="35" t="s">
        <v>145</v>
      </c>
      <c r="C10" s="35" t="s">
        <v>21</v>
      </c>
      <c r="D10" s="35" t="s">
        <v>146</v>
      </c>
      <c r="E10" s="35" t="s">
        <v>147</v>
      </c>
      <c r="F10" s="35" t="s">
        <v>148</v>
      </c>
      <c r="G10" s="35" t="s">
        <v>147</v>
      </c>
      <c r="H10" s="35" t="s">
        <v>149</v>
      </c>
      <c r="I10" s="35">
        <v>1</v>
      </c>
      <c r="J10" s="35" t="s">
        <v>150</v>
      </c>
      <c r="K10" s="35" t="s">
        <v>176</v>
      </c>
      <c r="L10" s="35" t="s">
        <v>20</v>
      </c>
      <c r="M10" s="35" t="s">
        <v>152</v>
      </c>
      <c r="N10" s="36">
        <v>0.15</v>
      </c>
      <c r="O10" s="36">
        <v>0.22500000000000001</v>
      </c>
      <c r="P10" s="36">
        <v>0.3</v>
      </c>
      <c r="Q10" s="36">
        <v>0.8</v>
      </c>
      <c r="R10" s="34"/>
      <c r="S10" s="35" t="s">
        <v>88</v>
      </c>
      <c r="T10" s="35" t="s">
        <v>88</v>
      </c>
      <c r="U10" s="35" t="s">
        <v>88</v>
      </c>
      <c r="V10" s="35" t="s">
        <v>9</v>
      </c>
      <c r="W10" s="35" t="s">
        <v>155</v>
      </c>
      <c r="AK10" s="26"/>
      <c r="AL10" s="26"/>
      <c r="AM10" s="26"/>
      <c r="AN10" s="26"/>
      <c r="AO10" s="26"/>
    </row>
    <row r="11" spans="1:42" x14ac:dyDescent="0.2">
      <c r="A11" s="35" t="s">
        <v>144</v>
      </c>
      <c r="B11" s="35" t="s">
        <v>145</v>
      </c>
      <c r="C11" s="35" t="s">
        <v>21</v>
      </c>
      <c r="D11" s="35" t="s">
        <v>146</v>
      </c>
      <c r="E11" s="35" t="s">
        <v>147</v>
      </c>
      <c r="F11" s="35" t="s">
        <v>148</v>
      </c>
      <c r="G11" s="35" t="s">
        <v>147</v>
      </c>
      <c r="H11" s="35" t="s">
        <v>149</v>
      </c>
      <c r="I11" s="35">
        <v>1</v>
      </c>
      <c r="J11" s="35" t="s">
        <v>150</v>
      </c>
      <c r="K11" s="35" t="s">
        <v>177</v>
      </c>
      <c r="L11" s="35" t="s">
        <v>21</v>
      </c>
      <c r="M11" s="35" t="s">
        <v>152</v>
      </c>
      <c r="N11" s="36">
        <v>0.2</v>
      </c>
      <c r="O11" s="36">
        <v>0.3</v>
      </c>
      <c r="P11" s="36">
        <v>0.4</v>
      </c>
      <c r="Q11" s="36">
        <v>0.88</v>
      </c>
      <c r="R11" s="34"/>
      <c r="S11" s="35" t="s">
        <v>178</v>
      </c>
      <c r="T11" s="35" t="s">
        <v>178</v>
      </c>
      <c r="U11" s="35" t="s">
        <v>179</v>
      </c>
      <c r="V11" s="35" t="s">
        <v>180</v>
      </c>
      <c r="W11" s="35" t="s">
        <v>71</v>
      </c>
      <c r="AK11" s="26"/>
      <c r="AL11" s="26"/>
      <c r="AM11" s="26"/>
      <c r="AN11" s="26"/>
      <c r="AO11" s="26"/>
    </row>
    <row r="12" spans="1:42" x14ac:dyDescent="0.2">
      <c r="A12" s="35" t="s">
        <v>144</v>
      </c>
      <c r="B12" s="35" t="s">
        <v>145</v>
      </c>
      <c r="C12" s="35" t="s">
        <v>21</v>
      </c>
      <c r="D12" s="35" t="s">
        <v>146</v>
      </c>
      <c r="E12" s="35" t="s">
        <v>147</v>
      </c>
      <c r="F12" s="35" t="s">
        <v>148</v>
      </c>
      <c r="G12" s="35" t="s">
        <v>147</v>
      </c>
      <c r="H12" s="35" t="s">
        <v>149</v>
      </c>
      <c r="I12" s="35">
        <v>1</v>
      </c>
      <c r="J12" s="35" t="s">
        <v>150</v>
      </c>
      <c r="K12" s="35" t="s">
        <v>181</v>
      </c>
      <c r="L12" s="35" t="s">
        <v>22</v>
      </c>
      <c r="M12" s="35" t="s">
        <v>152</v>
      </c>
      <c r="N12" s="36">
        <v>5</v>
      </c>
      <c r="O12" s="36">
        <v>7.5</v>
      </c>
      <c r="P12" s="36">
        <v>10</v>
      </c>
      <c r="Q12" s="36">
        <v>14</v>
      </c>
      <c r="R12" s="34"/>
      <c r="S12" s="35" t="s">
        <v>182</v>
      </c>
      <c r="T12" s="35" t="s">
        <v>182</v>
      </c>
      <c r="U12" s="35" t="s">
        <v>182</v>
      </c>
      <c r="V12" s="35" t="s">
        <v>76</v>
      </c>
      <c r="W12" s="35" t="s">
        <v>76</v>
      </c>
      <c r="AK12" s="26"/>
      <c r="AL12" s="26"/>
      <c r="AM12" s="26"/>
      <c r="AN12" s="26"/>
      <c r="AO12" s="26"/>
    </row>
    <row r="13" spans="1:42" x14ac:dyDescent="0.2">
      <c r="A13" s="35" t="s">
        <v>144</v>
      </c>
      <c r="B13" s="35" t="s">
        <v>145</v>
      </c>
      <c r="C13" s="35" t="s">
        <v>21</v>
      </c>
      <c r="D13" s="35" t="s">
        <v>146</v>
      </c>
      <c r="E13" s="35" t="s">
        <v>147</v>
      </c>
      <c r="F13" s="35" t="s">
        <v>148</v>
      </c>
      <c r="G13" s="35" t="s">
        <v>147</v>
      </c>
      <c r="H13" s="35" t="s">
        <v>149</v>
      </c>
      <c r="I13" s="35">
        <v>1</v>
      </c>
      <c r="J13" s="35" t="s">
        <v>150</v>
      </c>
      <c r="K13" s="35" t="s">
        <v>183</v>
      </c>
      <c r="L13" s="35" t="s">
        <v>23</v>
      </c>
      <c r="M13" s="35" t="s">
        <v>152</v>
      </c>
      <c r="N13" s="36">
        <v>1.5</v>
      </c>
      <c r="O13" s="36">
        <v>2.25</v>
      </c>
      <c r="P13" s="36">
        <v>3</v>
      </c>
      <c r="Q13" s="36">
        <v>4.5</v>
      </c>
      <c r="R13" s="34"/>
      <c r="S13" s="35" t="s">
        <v>184</v>
      </c>
      <c r="T13" s="35" t="s">
        <v>185</v>
      </c>
      <c r="U13" s="35" t="s">
        <v>186</v>
      </c>
      <c r="V13" s="35" t="s">
        <v>76</v>
      </c>
      <c r="W13" s="35" t="s">
        <v>85</v>
      </c>
      <c r="AK13" s="26"/>
      <c r="AL13" s="26"/>
      <c r="AM13" s="26"/>
      <c r="AN13" s="26"/>
      <c r="AO13" s="26"/>
    </row>
    <row r="14" spans="1:42" x14ac:dyDescent="0.2">
      <c r="A14" s="35" t="s">
        <v>144</v>
      </c>
      <c r="B14" s="35" t="s">
        <v>145</v>
      </c>
      <c r="C14" s="35" t="s">
        <v>21</v>
      </c>
      <c r="D14" s="35" t="s">
        <v>146</v>
      </c>
      <c r="E14" s="35" t="s">
        <v>147</v>
      </c>
      <c r="F14" s="35" t="s">
        <v>148</v>
      </c>
      <c r="G14" s="35" t="s">
        <v>147</v>
      </c>
      <c r="H14" s="35" t="s">
        <v>149</v>
      </c>
      <c r="I14" s="35">
        <v>1</v>
      </c>
      <c r="J14" s="35" t="s">
        <v>150</v>
      </c>
      <c r="K14" s="35" t="s">
        <v>187</v>
      </c>
      <c r="L14" s="35" t="s">
        <v>24</v>
      </c>
      <c r="M14" s="35" t="s">
        <v>152</v>
      </c>
      <c r="N14" s="34"/>
      <c r="O14" s="34"/>
      <c r="P14" s="34"/>
      <c r="Q14" s="36">
        <v>500</v>
      </c>
      <c r="R14" s="34"/>
      <c r="S14" s="35" t="s">
        <v>172</v>
      </c>
      <c r="T14" s="35" t="s">
        <v>172</v>
      </c>
      <c r="U14" s="35" t="s">
        <v>172</v>
      </c>
      <c r="V14" s="35" t="s">
        <v>172</v>
      </c>
      <c r="W14" s="35" t="s">
        <v>90</v>
      </c>
      <c r="AK14" s="26"/>
      <c r="AL14" s="26"/>
      <c r="AM14" s="26"/>
      <c r="AN14" s="26"/>
      <c r="AO14" s="26"/>
    </row>
    <row r="15" spans="1:42" x14ac:dyDescent="0.2">
      <c r="A15" s="35" t="s">
        <v>144</v>
      </c>
      <c r="B15" s="35" t="s">
        <v>145</v>
      </c>
      <c r="C15" s="35" t="s">
        <v>21</v>
      </c>
      <c r="D15" s="35" t="s">
        <v>146</v>
      </c>
      <c r="E15" s="35" t="s">
        <v>147</v>
      </c>
      <c r="F15" s="35" t="s">
        <v>148</v>
      </c>
      <c r="G15" s="35" t="s">
        <v>147</v>
      </c>
      <c r="H15" s="35" t="s">
        <v>149</v>
      </c>
      <c r="I15" s="35">
        <v>1</v>
      </c>
      <c r="J15" s="35" t="s">
        <v>150</v>
      </c>
      <c r="K15" s="35" t="s">
        <v>188</v>
      </c>
      <c r="L15" s="35" t="s">
        <v>189</v>
      </c>
      <c r="M15" s="35" t="s">
        <v>190</v>
      </c>
      <c r="N15" s="36">
        <v>1</v>
      </c>
      <c r="O15" s="36">
        <v>1.5</v>
      </c>
      <c r="P15" s="36">
        <v>2</v>
      </c>
      <c r="Q15" s="36">
        <v>2</v>
      </c>
      <c r="R15" s="34"/>
      <c r="S15" s="35" t="s">
        <v>184</v>
      </c>
      <c r="T15" s="35" t="s">
        <v>185</v>
      </c>
      <c r="U15" s="35" t="s">
        <v>186</v>
      </c>
      <c r="V15" s="35" t="s">
        <v>76</v>
      </c>
      <c r="W15" s="35" t="s">
        <v>85</v>
      </c>
      <c r="AK15" s="26"/>
      <c r="AL15" s="26"/>
      <c r="AM15" s="26"/>
      <c r="AN15" s="26"/>
      <c r="AO15" s="26"/>
    </row>
    <row r="16" spans="1:42" x14ac:dyDescent="0.2">
      <c r="A16" s="35" t="s">
        <v>144</v>
      </c>
      <c r="B16" s="35" t="s">
        <v>145</v>
      </c>
      <c r="C16" s="35" t="s">
        <v>21</v>
      </c>
      <c r="D16" s="35" t="s">
        <v>146</v>
      </c>
      <c r="E16" s="35" t="s">
        <v>147</v>
      </c>
      <c r="F16" s="35" t="s">
        <v>148</v>
      </c>
      <c r="G16" s="35" t="s">
        <v>147</v>
      </c>
      <c r="H16" s="35" t="s">
        <v>195</v>
      </c>
      <c r="I16" s="35">
        <v>2</v>
      </c>
      <c r="J16" s="35" t="s">
        <v>196</v>
      </c>
      <c r="K16" s="35" t="s">
        <v>151</v>
      </c>
      <c r="L16" s="35" t="s">
        <v>3</v>
      </c>
      <c r="M16" s="35" t="s">
        <v>152</v>
      </c>
      <c r="N16" s="36">
        <v>0.3</v>
      </c>
      <c r="O16" s="36">
        <v>0.45</v>
      </c>
      <c r="P16" s="36">
        <v>0.6</v>
      </c>
      <c r="Q16" s="36">
        <v>1.2</v>
      </c>
      <c r="R16" s="34"/>
      <c r="S16" s="35" t="s">
        <v>153</v>
      </c>
      <c r="T16" s="35" t="s">
        <v>153</v>
      </c>
      <c r="U16" s="35" t="s">
        <v>153</v>
      </c>
      <c r="V16" s="35" t="s">
        <v>154</v>
      </c>
      <c r="W16" s="35" t="s">
        <v>155</v>
      </c>
      <c r="AK16" s="26"/>
      <c r="AL16" s="26"/>
      <c r="AM16" s="26"/>
      <c r="AN16" s="26"/>
      <c r="AO16" s="26"/>
    </row>
    <row r="17" spans="1:41" x14ac:dyDescent="0.2">
      <c r="A17" s="35" t="s">
        <v>144</v>
      </c>
      <c r="B17" s="35" t="s">
        <v>145</v>
      </c>
      <c r="C17" s="35" t="s">
        <v>21</v>
      </c>
      <c r="D17" s="35" t="s">
        <v>146</v>
      </c>
      <c r="E17" s="35" t="s">
        <v>147</v>
      </c>
      <c r="F17" s="35" t="s">
        <v>148</v>
      </c>
      <c r="G17" s="35" t="s">
        <v>147</v>
      </c>
      <c r="H17" s="35" t="s">
        <v>195</v>
      </c>
      <c r="I17" s="35">
        <v>2</v>
      </c>
      <c r="J17" s="35" t="s">
        <v>196</v>
      </c>
      <c r="K17" s="35" t="s">
        <v>156</v>
      </c>
      <c r="L17" s="35" t="s">
        <v>12</v>
      </c>
      <c r="M17" s="35" t="s">
        <v>152</v>
      </c>
      <c r="N17" s="36">
        <v>0.15</v>
      </c>
      <c r="O17" s="36">
        <v>0.22500000000000001</v>
      </c>
      <c r="P17" s="36">
        <v>0.3</v>
      </c>
      <c r="Q17" s="36">
        <v>1</v>
      </c>
      <c r="R17" s="34"/>
      <c r="S17" s="35" t="s">
        <v>157</v>
      </c>
      <c r="T17" s="35" t="s">
        <v>157</v>
      </c>
      <c r="U17" s="35" t="s">
        <v>158</v>
      </c>
      <c r="V17" s="35" t="s">
        <v>159</v>
      </c>
      <c r="W17" s="35" t="s">
        <v>90</v>
      </c>
      <c r="AK17" s="26"/>
      <c r="AL17" s="26"/>
      <c r="AM17" s="26"/>
      <c r="AN17" s="26"/>
      <c r="AO17" s="26"/>
    </row>
    <row r="18" spans="1:41" x14ac:dyDescent="0.2">
      <c r="A18" s="35" t="s">
        <v>144</v>
      </c>
      <c r="B18" s="35" t="s">
        <v>145</v>
      </c>
      <c r="C18" s="35" t="s">
        <v>21</v>
      </c>
      <c r="D18" s="35" t="s">
        <v>146</v>
      </c>
      <c r="E18" s="35" t="s">
        <v>147</v>
      </c>
      <c r="F18" s="35" t="s">
        <v>148</v>
      </c>
      <c r="G18" s="35" t="s">
        <v>147</v>
      </c>
      <c r="H18" s="35" t="s">
        <v>195</v>
      </c>
      <c r="I18" s="35">
        <v>2</v>
      </c>
      <c r="J18" s="35" t="s">
        <v>196</v>
      </c>
      <c r="K18" s="35" t="s">
        <v>160</v>
      </c>
      <c r="L18" s="35" t="s">
        <v>13</v>
      </c>
      <c r="M18" s="35" t="s">
        <v>152</v>
      </c>
      <c r="N18" s="36">
        <v>30</v>
      </c>
      <c r="O18" s="36">
        <v>45</v>
      </c>
      <c r="P18" s="36">
        <v>60</v>
      </c>
      <c r="Q18" s="36">
        <v>400</v>
      </c>
      <c r="R18" s="34"/>
      <c r="S18" s="35" t="s">
        <v>161</v>
      </c>
      <c r="T18" s="35" t="s">
        <v>161</v>
      </c>
      <c r="U18" s="35" t="s">
        <v>161</v>
      </c>
      <c r="V18" s="35" t="s">
        <v>162</v>
      </c>
      <c r="W18" s="35" t="s">
        <v>163</v>
      </c>
      <c r="AK18" s="26"/>
      <c r="AL18" s="26"/>
      <c r="AM18" s="26"/>
      <c r="AN18" s="26"/>
      <c r="AO18" s="26"/>
    </row>
    <row r="19" spans="1:41" x14ac:dyDescent="0.2">
      <c r="A19" s="35" t="s">
        <v>144</v>
      </c>
      <c r="B19" s="35" t="s">
        <v>145</v>
      </c>
      <c r="C19" s="35" t="s">
        <v>21</v>
      </c>
      <c r="D19" s="35" t="s">
        <v>146</v>
      </c>
      <c r="E19" s="35" t="s">
        <v>147</v>
      </c>
      <c r="F19" s="35" t="s">
        <v>148</v>
      </c>
      <c r="G19" s="35" t="s">
        <v>147</v>
      </c>
      <c r="H19" s="35" t="s">
        <v>195</v>
      </c>
      <c r="I19" s="35">
        <v>2</v>
      </c>
      <c r="J19" s="35" t="s">
        <v>196</v>
      </c>
      <c r="K19" s="35" t="s">
        <v>164</v>
      </c>
      <c r="L19" s="35" t="s">
        <v>15</v>
      </c>
      <c r="M19" s="35" t="s">
        <v>152</v>
      </c>
      <c r="N19" s="36">
        <v>17.5</v>
      </c>
      <c r="O19" s="36">
        <v>26.25</v>
      </c>
      <c r="P19" s="36">
        <v>35</v>
      </c>
      <c r="Q19" s="36">
        <v>80</v>
      </c>
      <c r="R19" s="34"/>
      <c r="S19" s="35" t="s">
        <v>165</v>
      </c>
      <c r="T19" s="35" t="s">
        <v>165</v>
      </c>
      <c r="U19" s="35" t="s">
        <v>165</v>
      </c>
      <c r="V19" s="35" t="s">
        <v>166</v>
      </c>
      <c r="W19" s="35" t="s">
        <v>39</v>
      </c>
      <c r="AK19" s="26"/>
      <c r="AL19" s="26"/>
      <c r="AM19" s="26"/>
      <c r="AN19" s="26"/>
      <c r="AO19" s="26"/>
    </row>
    <row r="20" spans="1:41" x14ac:dyDescent="0.2">
      <c r="A20" s="35" t="s">
        <v>144</v>
      </c>
      <c r="B20" s="35" t="s">
        <v>145</v>
      </c>
      <c r="C20" s="35" t="s">
        <v>21</v>
      </c>
      <c r="D20" s="35" t="s">
        <v>146</v>
      </c>
      <c r="E20" s="35" t="s">
        <v>147</v>
      </c>
      <c r="F20" s="35" t="s">
        <v>148</v>
      </c>
      <c r="G20" s="35" t="s">
        <v>147</v>
      </c>
      <c r="H20" s="35" t="s">
        <v>195</v>
      </c>
      <c r="I20" s="35">
        <v>2</v>
      </c>
      <c r="J20" s="35" t="s">
        <v>196</v>
      </c>
      <c r="K20" s="35" t="s">
        <v>167</v>
      </c>
      <c r="L20" s="35" t="s">
        <v>16</v>
      </c>
      <c r="M20" s="35" t="s">
        <v>152</v>
      </c>
      <c r="N20" s="36">
        <v>5</v>
      </c>
      <c r="O20" s="36">
        <v>7.5</v>
      </c>
      <c r="P20" s="36">
        <v>10</v>
      </c>
      <c r="Q20" s="36">
        <v>40</v>
      </c>
      <c r="R20" s="34"/>
      <c r="S20" s="35" t="s">
        <v>168</v>
      </c>
      <c r="T20" s="35" t="s">
        <v>169</v>
      </c>
      <c r="U20" s="35" t="s">
        <v>169</v>
      </c>
      <c r="V20" s="35" t="s">
        <v>159</v>
      </c>
      <c r="W20" s="35" t="s">
        <v>64</v>
      </c>
      <c r="AK20" s="26"/>
      <c r="AL20" s="26"/>
      <c r="AM20" s="26"/>
      <c r="AN20" s="26"/>
      <c r="AO20" s="26"/>
    </row>
    <row r="21" spans="1:41" x14ac:dyDescent="0.2">
      <c r="A21" s="35" t="s">
        <v>144</v>
      </c>
      <c r="B21" s="35" t="s">
        <v>145</v>
      </c>
      <c r="C21" s="35" t="s">
        <v>21</v>
      </c>
      <c r="D21" s="35" t="s">
        <v>146</v>
      </c>
      <c r="E21" s="35" t="s">
        <v>147</v>
      </c>
      <c r="F21" s="35" t="s">
        <v>148</v>
      </c>
      <c r="G21" s="35" t="s">
        <v>147</v>
      </c>
      <c r="H21" s="35" t="s">
        <v>195</v>
      </c>
      <c r="I21" s="35">
        <v>2</v>
      </c>
      <c r="J21" s="35" t="s">
        <v>196</v>
      </c>
      <c r="K21" s="35" t="s">
        <v>170</v>
      </c>
      <c r="L21" s="35" t="s">
        <v>17</v>
      </c>
      <c r="M21" s="35" t="s">
        <v>152</v>
      </c>
      <c r="N21" s="36">
        <v>75</v>
      </c>
      <c r="O21" s="36">
        <v>112.5</v>
      </c>
      <c r="P21" s="36">
        <v>150</v>
      </c>
      <c r="Q21" s="36">
        <v>450</v>
      </c>
      <c r="R21" s="34"/>
      <c r="S21" s="35" t="s">
        <v>91</v>
      </c>
      <c r="T21" s="35" t="s">
        <v>91</v>
      </c>
      <c r="U21" s="35" t="s">
        <v>91</v>
      </c>
      <c r="V21" s="35" t="s">
        <v>159</v>
      </c>
      <c r="W21" s="35" t="s">
        <v>90</v>
      </c>
      <c r="AK21" s="26"/>
      <c r="AL21" s="26"/>
      <c r="AM21" s="26"/>
      <c r="AN21" s="26"/>
      <c r="AO21" s="26"/>
    </row>
    <row r="22" spans="1:41" x14ac:dyDescent="0.2">
      <c r="A22" s="35" t="s">
        <v>144</v>
      </c>
      <c r="B22" s="35" t="s">
        <v>145</v>
      </c>
      <c r="C22" s="35" t="s">
        <v>21</v>
      </c>
      <c r="D22" s="35" t="s">
        <v>146</v>
      </c>
      <c r="E22" s="35" t="s">
        <v>147</v>
      </c>
      <c r="F22" s="35" t="s">
        <v>148</v>
      </c>
      <c r="G22" s="35" t="s">
        <v>147</v>
      </c>
      <c r="H22" s="35" t="s">
        <v>195</v>
      </c>
      <c r="I22" s="35">
        <v>2</v>
      </c>
      <c r="J22" s="35" t="s">
        <v>196</v>
      </c>
      <c r="K22" s="35" t="s">
        <v>171</v>
      </c>
      <c r="L22" s="35" t="s">
        <v>18</v>
      </c>
      <c r="M22" s="35" t="s">
        <v>152</v>
      </c>
      <c r="N22" s="34"/>
      <c r="O22" s="34"/>
      <c r="P22" s="34"/>
      <c r="Q22" s="36">
        <v>0.1</v>
      </c>
      <c r="R22" s="34"/>
      <c r="S22" s="35" t="s">
        <v>172</v>
      </c>
      <c r="T22" s="35" t="s">
        <v>172</v>
      </c>
      <c r="U22" s="35" t="s">
        <v>172</v>
      </c>
      <c r="V22" s="35" t="s">
        <v>172</v>
      </c>
      <c r="W22" s="35" t="s">
        <v>90</v>
      </c>
      <c r="AK22" s="26"/>
      <c r="AL22" s="26"/>
      <c r="AM22" s="26"/>
      <c r="AN22" s="26"/>
      <c r="AO22" s="26"/>
    </row>
    <row r="23" spans="1:41" x14ac:dyDescent="0.2">
      <c r="A23" s="35" t="s">
        <v>144</v>
      </c>
      <c r="B23" s="35" t="s">
        <v>145</v>
      </c>
      <c r="C23" s="35" t="s">
        <v>21</v>
      </c>
      <c r="D23" s="35" t="s">
        <v>146</v>
      </c>
      <c r="E23" s="35" t="s">
        <v>147</v>
      </c>
      <c r="F23" s="35" t="s">
        <v>148</v>
      </c>
      <c r="G23" s="35" t="s">
        <v>147</v>
      </c>
      <c r="H23" s="35" t="s">
        <v>195</v>
      </c>
      <c r="I23" s="35">
        <v>2</v>
      </c>
      <c r="J23" s="35" t="s">
        <v>196</v>
      </c>
      <c r="K23" s="35" t="s">
        <v>173</v>
      </c>
      <c r="L23" s="35" t="s">
        <v>19</v>
      </c>
      <c r="M23" s="35" t="s">
        <v>152</v>
      </c>
      <c r="N23" s="36">
        <v>20</v>
      </c>
      <c r="O23" s="36">
        <v>30</v>
      </c>
      <c r="P23" s="36">
        <v>40</v>
      </c>
      <c r="Q23" s="36">
        <v>150</v>
      </c>
      <c r="R23" s="34"/>
      <c r="S23" s="35" t="s">
        <v>174</v>
      </c>
      <c r="T23" s="35" t="s">
        <v>174</v>
      </c>
      <c r="U23" s="35" t="s">
        <v>174</v>
      </c>
      <c r="V23" s="35" t="s">
        <v>175</v>
      </c>
      <c r="W23" s="35" t="s">
        <v>87</v>
      </c>
      <c r="AK23" s="26"/>
      <c r="AL23" s="26"/>
      <c r="AM23" s="26"/>
      <c r="AN23" s="26"/>
      <c r="AO23" s="26"/>
    </row>
    <row r="24" spans="1:41" x14ac:dyDescent="0.2">
      <c r="A24" s="35" t="s">
        <v>144</v>
      </c>
      <c r="B24" s="35" t="s">
        <v>145</v>
      </c>
      <c r="C24" s="35" t="s">
        <v>21</v>
      </c>
      <c r="D24" s="35" t="s">
        <v>146</v>
      </c>
      <c r="E24" s="35" t="s">
        <v>147</v>
      </c>
      <c r="F24" s="35" t="s">
        <v>148</v>
      </c>
      <c r="G24" s="35" t="s">
        <v>147</v>
      </c>
      <c r="H24" s="35" t="s">
        <v>195</v>
      </c>
      <c r="I24" s="35">
        <v>2</v>
      </c>
      <c r="J24" s="35" t="s">
        <v>196</v>
      </c>
      <c r="K24" s="35" t="s">
        <v>176</v>
      </c>
      <c r="L24" s="35" t="s">
        <v>20</v>
      </c>
      <c r="M24" s="35" t="s">
        <v>152</v>
      </c>
      <c r="N24" s="36">
        <v>0.15</v>
      </c>
      <c r="O24" s="36">
        <v>0.22500000000000001</v>
      </c>
      <c r="P24" s="36">
        <v>0.3</v>
      </c>
      <c r="Q24" s="36">
        <v>0.8</v>
      </c>
      <c r="R24" s="34"/>
      <c r="S24" s="35" t="s">
        <v>88</v>
      </c>
      <c r="T24" s="35" t="s">
        <v>88</v>
      </c>
      <c r="U24" s="35" t="s">
        <v>88</v>
      </c>
      <c r="V24" s="35" t="s">
        <v>9</v>
      </c>
      <c r="W24" s="35" t="s">
        <v>155</v>
      </c>
      <c r="AK24" s="26"/>
      <c r="AL24" s="26"/>
      <c r="AM24" s="26"/>
      <c r="AN24" s="26"/>
      <c r="AO24" s="26"/>
    </row>
    <row r="25" spans="1:41" x14ac:dyDescent="0.2">
      <c r="A25" s="35" t="s">
        <v>144</v>
      </c>
      <c r="B25" s="35" t="s">
        <v>145</v>
      </c>
      <c r="C25" s="35" t="s">
        <v>21</v>
      </c>
      <c r="D25" s="35" t="s">
        <v>146</v>
      </c>
      <c r="E25" s="35" t="s">
        <v>147</v>
      </c>
      <c r="F25" s="35" t="s">
        <v>148</v>
      </c>
      <c r="G25" s="35" t="s">
        <v>147</v>
      </c>
      <c r="H25" s="35" t="s">
        <v>195</v>
      </c>
      <c r="I25" s="35">
        <v>2</v>
      </c>
      <c r="J25" s="35" t="s">
        <v>196</v>
      </c>
      <c r="K25" s="35" t="s">
        <v>177</v>
      </c>
      <c r="L25" s="35" t="s">
        <v>21</v>
      </c>
      <c r="M25" s="35" t="s">
        <v>152</v>
      </c>
      <c r="N25" s="36">
        <v>0.2</v>
      </c>
      <c r="O25" s="36">
        <v>0.3</v>
      </c>
      <c r="P25" s="36">
        <v>0.4</v>
      </c>
      <c r="Q25" s="36">
        <v>0.88</v>
      </c>
      <c r="R25" s="34"/>
      <c r="S25" s="35" t="s">
        <v>178</v>
      </c>
      <c r="T25" s="35" t="s">
        <v>178</v>
      </c>
      <c r="U25" s="35" t="s">
        <v>179</v>
      </c>
      <c r="V25" s="35" t="s">
        <v>180</v>
      </c>
      <c r="W25" s="35" t="s">
        <v>71</v>
      </c>
      <c r="AK25" s="26"/>
      <c r="AL25" s="26"/>
      <c r="AM25" s="26"/>
      <c r="AN25" s="26"/>
      <c r="AO25" s="26"/>
    </row>
    <row r="26" spans="1:41" x14ac:dyDescent="0.2">
      <c r="A26" s="35" t="s">
        <v>144</v>
      </c>
      <c r="B26" s="35" t="s">
        <v>145</v>
      </c>
      <c r="C26" s="35" t="s">
        <v>21</v>
      </c>
      <c r="D26" s="35" t="s">
        <v>146</v>
      </c>
      <c r="E26" s="35" t="s">
        <v>147</v>
      </c>
      <c r="F26" s="35" t="s">
        <v>148</v>
      </c>
      <c r="G26" s="35" t="s">
        <v>147</v>
      </c>
      <c r="H26" s="35" t="s">
        <v>195</v>
      </c>
      <c r="I26" s="35">
        <v>2</v>
      </c>
      <c r="J26" s="35" t="s">
        <v>196</v>
      </c>
      <c r="K26" s="35" t="s">
        <v>181</v>
      </c>
      <c r="L26" s="35" t="s">
        <v>22</v>
      </c>
      <c r="M26" s="35" t="s">
        <v>152</v>
      </c>
      <c r="N26" s="36">
        <v>5</v>
      </c>
      <c r="O26" s="36">
        <v>7.5</v>
      </c>
      <c r="P26" s="36">
        <v>10</v>
      </c>
      <c r="Q26" s="36">
        <v>14</v>
      </c>
      <c r="R26" s="34"/>
      <c r="S26" s="35" t="s">
        <v>182</v>
      </c>
      <c r="T26" s="35" t="s">
        <v>182</v>
      </c>
      <c r="U26" s="35" t="s">
        <v>182</v>
      </c>
      <c r="V26" s="35" t="s">
        <v>76</v>
      </c>
      <c r="W26" s="35" t="s">
        <v>76</v>
      </c>
      <c r="AK26" s="26"/>
      <c r="AL26" s="26"/>
      <c r="AM26" s="26"/>
      <c r="AN26" s="26"/>
      <c r="AO26" s="26"/>
    </row>
    <row r="27" spans="1:41" x14ac:dyDescent="0.2">
      <c r="A27" s="35" t="s">
        <v>144</v>
      </c>
      <c r="B27" s="35" t="s">
        <v>145</v>
      </c>
      <c r="C27" s="35" t="s">
        <v>21</v>
      </c>
      <c r="D27" s="35" t="s">
        <v>146</v>
      </c>
      <c r="E27" s="35" t="s">
        <v>147</v>
      </c>
      <c r="F27" s="35" t="s">
        <v>148</v>
      </c>
      <c r="G27" s="35" t="s">
        <v>147</v>
      </c>
      <c r="H27" s="35" t="s">
        <v>195</v>
      </c>
      <c r="I27" s="35">
        <v>2</v>
      </c>
      <c r="J27" s="35" t="s">
        <v>196</v>
      </c>
      <c r="K27" s="35" t="s">
        <v>183</v>
      </c>
      <c r="L27" s="35" t="s">
        <v>23</v>
      </c>
      <c r="M27" s="35" t="s">
        <v>152</v>
      </c>
      <c r="N27" s="36">
        <v>1.5</v>
      </c>
      <c r="O27" s="36">
        <v>2.25</v>
      </c>
      <c r="P27" s="36">
        <v>3</v>
      </c>
      <c r="Q27" s="36">
        <v>4.5</v>
      </c>
      <c r="R27" s="34"/>
      <c r="S27" s="35" t="s">
        <v>184</v>
      </c>
      <c r="T27" s="35" t="s">
        <v>185</v>
      </c>
      <c r="U27" s="35" t="s">
        <v>186</v>
      </c>
      <c r="V27" s="35" t="s">
        <v>76</v>
      </c>
      <c r="W27" s="35" t="s">
        <v>85</v>
      </c>
      <c r="AK27" s="26"/>
      <c r="AL27" s="26"/>
      <c r="AM27" s="26"/>
      <c r="AN27" s="26"/>
      <c r="AO27" s="26"/>
    </row>
    <row r="28" spans="1:41" x14ac:dyDescent="0.2">
      <c r="A28" s="35" t="s">
        <v>144</v>
      </c>
      <c r="B28" s="35" t="s">
        <v>145</v>
      </c>
      <c r="C28" s="35" t="s">
        <v>21</v>
      </c>
      <c r="D28" s="35" t="s">
        <v>146</v>
      </c>
      <c r="E28" s="35" t="s">
        <v>147</v>
      </c>
      <c r="F28" s="35" t="s">
        <v>148</v>
      </c>
      <c r="G28" s="35" t="s">
        <v>147</v>
      </c>
      <c r="H28" s="35" t="s">
        <v>195</v>
      </c>
      <c r="I28" s="35">
        <v>2</v>
      </c>
      <c r="J28" s="35" t="s">
        <v>196</v>
      </c>
      <c r="K28" s="35" t="s">
        <v>187</v>
      </c>
      <c r="L28" s="35" t="s">
        <v>24</v>
      </c>
      <c r="M28" s="35" t="s">
        <v>152</v>
      </c>
      <c r="N28" s="34"/>
      <c r="O28" s="34"/>
      <c r="P28" s="34"/>
      <c r="Q28" s="36">
        <v>500</v>
      </c>
      <c r="R28" s="34"/>
      <c r="S28" s="35" t="s">
        <v>172</v>
      </c>
      <c r="T28" s="35" t="s">
        <v>172</v>
      </c>
      <c r="U28" s="35" t="s">
        <v>172</v>
      </c>
      <c r="V28" s="35" t="s">
        <v>172</v>
      </c>
      <c r="W28" s="35" t="s">
        <v>90</v>
      </c>
      <c r="AK28" s="26"/>
      <c r="AL28" s="26"/>
      <c r="AM28" s="26"/>
      <c r="AN28" s="26"/>
      <c r="AO28" s="26"/>
    </row>
    <row r="29" spans="1:41" x14ac:dyDescent="0.2">
      <c r="A29" s="35" t="s">
        <v>144</v>
      </c>
      <c r="B29" s="35" t="s">
        <v>145</v>
      </c>
      <c r="C29" s="35" t="s">
        <v>21</v>
      </c>
      <c r="D29" s="35" t="s">
        <v>146</v>
      </c>
      <c r="E29" s="35" t="s">
        <v>147</v>
      </c>
      <c r="F29" s="35" t="s">
        <v>148</v>
      </c>
      <c r="G29" s="35" t="s">
        <v>147</v>
      </c>
      <c r="H29" s="35" t="s">
        <v>195</v>
      </c>
      <c r="I29" s="35">
        <v>2</v>
      </c>
      <c r="J29" s="35" t="s">
        <v>196</v>
      </c>
      <c r="K29" s="35" t="s">
        <v>188</v>
      </c>
      <c r="L29" s="35" t="s">
        <v>189</v>
      </c>
      <c r="M29" s="35" t="s">
        <v>190</v>
      </c>
      <c r="N29" s="36">
        <v>0.95</v>
      </c>
      <c r="O29" s="36">
        <v>1.425</v>
      </c>
      <c r="P29" s="36">
        <v>1.9</v>
      </c>
      <c r="Q29" s="36">
        <v>3</v>
      </c>
      <c r="R29" s="34"/>
      <c r="S29" s="35" t="s">
        <v>184</v>
      </c>
      <c r="T29" s="35" t="s">
        <v>185</v>
      </c>
      <c r="U29" s="35" t="s">
        <v>186</v>
      </c>
      <c r="V29" s="35" t="s">
        <v>76</v>
      </c>
      <c r="W29" s="35" t="s">
        <v>85</v>
      </c>
      <c r="AK29" s="26"/>
      <c r="AL29" s="26"/>
      <c r="AM29" s="26"/>
      <c r="AN29" s="26"/>
      <c r="AO29" s="26"/>
    </row>
    <row r="30" spans="1:41" x14ac:dyDescent="0.2">
      <c r="A30" s="35" t="s">
        <v>144</v>
      </c>
      <c r="B30" s="35" t="s">
        <v>145</v>
      </c>
      <c r="C30" s="35" t="s">
        <v>21</v>
      </c>
      <c r="D30" s="35" t="s">
        <v>146</v>
      </c>
      <c r="E30" s="35" t="s">
        <v>147</v>
      </c>
      <c r="F30" s="35" t="s">
        <v>148</v>
      </c>
      <c r="G30" s="35" t="s">
        <v>147</v>
      </c>
      <c r="H30" s="35" t="s">
        <v>191</v>
      </c>
      <c r="I30" s="35">
        <v>3</v>
      </c>
      <c r="J30" s="35" t="s">
        <v>192</v>
      </c>
      <c r="K30" s="35" t="s">
        <v>151</v>
      </c>
      <c r="L30" s="35" t="s">
        <v>3</v>
      </c>
      <c r="M30" s="35" t="s">
        <v>152</v>
      </c>
      <c r="N30" s="36">
        <v>0.375</v>
      </c>
      <c r="O30" s="36">
        <v>0.5625</v>
      </c>
      <c r="P30" s="36">
        <v>0.75</v>
      </c>
      <c r="Q30" s="36">
        <v>1.5</v>
      </c>
      <c r="R30" s="34"/>
      <c r="S30" s="35" t="s">
        <v>153</v>
      </c>
      <c r="T30" s="35" t="s">
        <v>153</v>
      </c>
      <c r="U30" s="35" t="s">
        <v>153</v>
      </c>
      <c r="V30" s="35" t="s">
        <v>154</v>
      </c>
      <c r="W30" s="35" t="s">
        <v>155</v>
      </c>
      <c r="AK30" s="26"/>
      <c r="AL30" s="26"/>
      <c r="AM30" s="26"/>
      <c r="AN30" s="26"/>
      <c r="AO30" s="26"/>
    </row>
    <row r="31" spans="1:41" x14ac:dyDescent="0.2">
      <c r="A31" s="35" t="s">
        <v>144</v>
      </c>
      <c r="B31" s="35" t="s">
        <v>145</v>
      </c>
      <c r="C31" s="35" t="s">
        <v>21</v>
      </c>
      <c r="D31" s="35" t="s">
        <v>146</v>
      </c>
      <c r="E31" s="35" t="s">
        <v>147</v>
      </c>
      <c r="F31" s="35" t="s">
        <v>148</v>
      </c>
      <c r="G31" s="35" t="s">
        <v>147</v>
      </c>
      <c r="H31" s="35" t="s">
        <v>191</v>
      </c>
      <c r="I31" s="35">
        <v>3</v>
      </c>
      <c r="J31" s="35" t="s">
        <v>192</v>
      </c>
      <c r="K31" s="35" t="s">
        <v>156</v>
      </c>
      <c r="L31" s="35" t="s">
        <v>12</v>
      </c>
      <c r="M31" s="35" t="s">
        <v>152</v>
      </c>
      <c r="N31" s="36">
        <v>0.14499999999999999</v>
      </c>
      <c r="O31" s="36">
        <v>0.2175</v>
      </c>
      <c r="P31" s="36">
        <v>0.28999999999999998</v>
      </c>
      <c r="Q31" s="36">
        <v>1.1000000000000001</v>
      </c>
      <c r="R31" s="34"/>
      <c r="S31" s="35" t="s">
        <v>157</v>
      </c>
      <c r="T31" s="35" t="s">
        <v>157</v>
      </c>
      <c r="U31" s="35" t="s">
        <v>158</v>
      </c>
      <c r="V31" s="35" t="s">
        <v>159</v>
      </c>
      <c r="W31" s="35" t="s">
        <v>90</v>
      </c>
      <c r="AK31" s="26"/>
      <c r="AL31" s="26"/>
      <c r="AM31" s="26"/>
      <c r="AN31" s="26"/>
      <c r="AO31" s="26"/>
    </row>
    <row r="32" spans="1:41" x14ac:dyDescent="0.2">
      <c r="A32" s="35" t="s">
        <v>144</v>
      </c>
      <c r="B32" s="35" t="s">
        <v>145</v>
      </c>
      <c r="C32" s="35" t="s">
        <v>21</v>
      </c>
      <c r="D32" s="35" t="s">
        <v>146</v>
      </c>
      <c r="E32" s="35" t="s">
        <v>147</v>
      </c>
      <c r="F32" s="35" t="s">
        <v>148</v>
      </c>
      <c r="G32" s="35" t="s">
        <v>147</v>
      </c>
      <c r="H32" s="35" t="s">
        <v>191</v>
      </c>
      <c r="I32" s="35">
        <v>3</v>
      </c>
      <c r="J32" s="35" t="s">
        <v>192</v>
      </c>
      <c r="K32" s="35" t="s">
        <v>160</v>
      </c>
      <c r="L32" s="35" t="s">
        <v>13</v>
      </c>
      <c r="M32" s="35" t="s">
        <v>152</v>
      </c>
      <c r="N32" s="36">
        <v>30</v>
      </c>
      <c r="O32" s="36">
        <v>45</v>
      </c>
      <c r="P32" s="36">
        <v>60</v>
      </c>
      <c r="Q32" s="36">
        <v>300</v>
      </c>
      <c r="R32" s="34"/>
      <c r="S32" s="35" t="s">
        <v>161</v>
      </c>
      <c r="T32" s="35" t="s">
        <v>161</v>
      </c>
      <c r="U32" s="35" t="s">
        <v>161</v>
      </c>
      <c r="V32" s="35" t="s">
        <v>162</v>
      </c>
      <c r="W32" s="35" t="s">
        <v>163</v>
      </c>
      <c r="AK32" s="26"/>
      <c r="AL32" s="26"/>
      <c r="AM32" s="26"/>
      <c r="AN32" s="26"/>
      <c r="AO32" s="26"/>
    </row>
    <row r="33" spans="1:41" x14ac:dyDescent="0.2">
      <c r="A33" s="35" t="s">
        <v>144</v>
      </c>
      <c r="B33" s="35" t="s">
        <v>145</v>
      </c>
      <c r="C33" s="35" t="s">
        <v>21</v>
      </c>
      <c r="D33" s="35" t="s">
        <v>146</v>
      </c>
      <c r="E33" s="35" t="s">
        <v>147</v>
      </c>
      <c r="F33" s="35" t="s">
        <v>148</v>
      </c>
      <c r="G33" s="35" t="s">
        <v>147</v>
      </c>
      <c r="H33" s="35" t="s">
        <v>191</v>
      </c>
      <c r="I33" s="35">
        <v>3</v>
      </c>
      <c r="J33" s="35" t="s">
        <v>192</v>
      </c>
      <c r="K33" s="35" t="s">
        <v>164</v>
      </c>
      <c r="L33" s="35" t="s">
        <v>15</v>
      </c>
      <c r="M33" s="35" t="s">
        <v>152</v>
      </c>
      <c r="N33" s="36">
        <v>14.5</v>
      </c>
      <c r="O33" s="36">
        <v>21.75</v>
      </c>
      <c r="P33" s="36">
        <v>29</v>
      </c>
      <c r="Q33" s="36">
        <v>80</v>
      </c>
      <c r="R33" s="34"/>
      <c r="S33" s="35" t="s">
        <v>165</v>
      </c>
      <c r="T33" s="35" t="s">
        <v>165</v>
      </c>
      <c r="U33" s="35" t="s">
        <v>165</v>
      </c>
      <c r="V33" s="35" t="s">
        <v>166</v>
      </c>
      <c r="W33" s="35" t="s">
        <v>39</v>
      </c>
      <c r="AK33" s="26"/>
      <c r="AL33" s="26"/>
      <c r="AM33" s="26"/>
      <c r="AN33" s="26"/>
      <c r="AO33" s="26"/>
    </row>
    <row r="34" spans="1:41" x14ac:dyDescent="0.2">
      <c r="A34" s="35" t="s">
        <v>144</v>
      </c>
      <c r="B34" s="35" t="s">
        <v>145</v>
      </c>
      <c r="C34" s="35" t="s">
        <v>21</v>
      </c>
      <c r="D34" s="35" t="s">
        <v>146</v>
      </c>
      <c r="E34" s="35" t="s">
        <v>147</v>
      </c>
      <c r="F34" s="35" t="s">
        <v>148</v>
      </c>
      <c r="G34" s="35" t="s">
        <v>147</v>
      </c>
      <c r="H34" s="35" t="s">
        <v>191</v>
      </c>
      <c r="I34" s="35">
        <v>3</v>
      </c>
      <c r="J34" s="35" t="s">
        <v>192</v>
      </c>
      <c r="K34" s="35" t="s">
        <v>167</v>
      </c>
      <c r="L34" s="35" t="s">
        <v>16</v>
      </c>
      <c r="M34" s="35" t="s">
        <v>152</v>
      </c>
      <c r="N34" s="36">
        <v>4</v>
      </c>
      <c r="O34" s="36">
        <v>6</v>
      </c>
      <c r="P34" s="36">
        <v>8</v>
      </c>
      <c r="Q34" s="36">
        <v>25</v>
      </c>
      <c r="R34" s="34"/>
      <c r="S34" s="35" t="s">
        <v>168</v>
      </c>
      <c r="T34" s="35" t="s">
        <v>169</v>
      </c>
      <c r="U34" s="35" t="s">
        <v>169</v>
      </c>
      <c r="V34" s="35" t="s">
        <v>159</v>
      </c>
      <c r="W34" s="35" t="s">
        <v>64</v>
      </c>
      <c r="AK34" s="26"/>
      <c r="AL34" s="26"/>
      <c r="AM34" s="26"/>
      <c r="AN34" s="26"/>
      <c r="AO34" s="26"/>
    </row>
    <row r="35" spans="1:41" x14ac:dyDescent="0.2">
      <c r="A35" s="35" t="s">
        <v>144</v>
      </c>
      <c r="B35" s="35" t="s">
        <v>145</v>
      </c>
      <c r="C35" s="35" t="s">
        <v>21</v>
      </c>
      <c r="D35" s="35" t="s">
        <v>146</v>
      </c>
      <c r="E35" s="35" t="s">
        <v>147</v>
      </c>
      <c r="F35" s="35" t="s">
        <v>148</v>
      </c>
      <c r="G35" s="35" t="s">
        <v>147</v>
      </c>
      <c r="H35" s="35" t="s">
        <v>191</v>
      </c>
      <c r="I35" s="35">
        <v>3</v>
      </c>
      <c r="J35" s="35" t="s">
        <v>192</v>
      </c>
      <c r="K35" s="35" t="s">
        <v>170</v>
      </c>
      <c r="L35" s="35" t="s">
        <v>17</v>
      </c>
      <c r="M35" s="35" t="s">
        <v>152</v>
      </c>
      <c r="N35" s="36">
        <v>49.5</v>
      </c>
      <c r="O35" s="36">
        <v>74.25</v>
      </c>
      <c r="P35" s="36">
        <v>99</v>
      </c>
      <c r="Q35" s="36">
        <v>350</v>
      </c>
      <c r="R35" s="34"/>
      <c r="S35" s="35" t="s">
        <v>91</v>
      </c>
      <c r="T35" s="35" t="s">
        <v>91</v>
      </c>
      <c r="U35" s="35" t="s">
        <v>91</v>
      </c>
      <c r="V35" s="35" t="s">
        <v>159</v>
      </c>
      <c r="W35" s="35" t="s">
        <v>90</v>
      </c>
      <c r="AK35" s="26"/>
      <c r="AL35" s="26"/>
      <c r="AM35" s="26"/>
      <c r="AN35" s="26"/>
      <c r="AO35" s="26"/>
    </row>
    <row r="36" spans="1:41" x14ac:dyDescent="0.2">
      <c r="A36" s="35" t="s">
        <v>144</v>
      </c>
      <c r="B36" s="35" t="s">
        <v>145</v>
      </c>
      <c r="C36" s="35" t="s">
        <v>21</v>
      </c>
      <c r="D36" s="35" t="s">
        <v>146</v>
      </c>
      <c r="E36" s="35" t="s">
        <v>147</v>
      </c>
      <c r="F36" s="35" t="s">
        <v>148</v>
      </c>
      <c r="G36" s="35" t="s">
        <v>147</v>
      </c>
      <c r="H36" s="35" t="s">
        <v>191</v>
      </c>
      <c r="I36" s="35">
        <v>3</v>
      </c>
      <c r="J36" s="35" t="s">
        <v>192</v>
      </c>
      <c r="K36" s="35" t="s">
        <v>171</v>
      </c>
      <c r="L36" s="35" t="s">
        <v>18</v>
      </c>
      <c r="M36" s="35" t="s">
        <v>152</v>
      </c>
      <c r="N36" s="34"/>
      <c r="O36" s="34"/>
      <c r="P36" s="34"/>
      <c r="Q36" s="36">
        <v>0.1</v>
      </c>
      <c r="R36" s="34"/>
      <c r="S36" s="35" t="s">
        <v>172</v>
      </c>
      <c r="T36" s="35" t="s">
        <v>172</v>
      </c>
      <c r="U36" s="35" t="s">
        <v>172</v>
      </c>
      <c r="V36" s="35" t="s">
        <v>172</v>
      </c>
      <c r="W36" s="35" t="s">
        <v>90</v>
      </c>
      <c r="AK36" s="26"/>
      <c r="AL36" s="26"/>
      <c r="AM36" s="26"/>
      <c r="AN36" s="26"/>
      <c r="AO36" s="26"/>
    </row>
    <row r="37" spans="1:41" x14ac:dyDescent="0.2">
      <c r="A37" s="35" t="s">
        <v>144</v>
      </c>
      <c r="B37" s="35" t="s">
        <v>145</v>
      </c>
      <c r="C37" s="35" t="s">
        <v>21</v>
      </c>
      <c r="D37" s="35" t="s">
        <v>146</v>
      </c>
      <c r="E37" s="35" t="s">
        <v>147</v>
      </c>
      <c r="F37" s="35" t="s">
        <v>148</v>
      </c>
      <c r="G37" s="35" t="s">
        <v>147</v>
      </c>
      <c r="H37" s="35" t="s">
        <v>191</v>
      </c>
      <c r="I37" s="35">
        <v>3</v>
      </c>
      <c r="J37" s="35" t="s">
        <v>192</v>
      </c>
      <c r="K37" s="35" t="s">
        <v>173</v>
      </c>
      <c r="L37" s="35" t="s">
        <v>19</v>
      </c>
      <c r="M37" s="35" t="s">
        <v>152</v>
      </c>
      <c r="N37" s="36">
        <v>17</v>
      </c>
      <c r="O37" s="36">
        <v>25.5</v>
      </c>
      <c r="P37" s="36">
        <v>34</v>
      </c>
      <c r="Q37" s="36">
        <v>300</v>
      </c>
      <c r="R37" s="34"/>
      <c r="S37" s="35" t="s">
        <v>174</v>
      </c>
      <c r="T37" s="35" t="s">
        <v>174</v>
      </c>
      <c r="U37" s="35" t="s">
        <v>174</v>
      </c>
      <c r="V37" s="35" t="s">
        <v>175</v>
      </c>
      <c r="W37" s="35" t="s">
        <v>87</v>
      </c>
      <c r="AK37" s="26"/>
      <c r="AL37" s="26"/>
      <c r="AM37" s="26"/>
      <c r="AN37" s="26"/>
      <c r="AO37" s="26"/>
    </row>
    <row r="38" spans="1:41" x14ac:dyDescent="0.2">
      <c r="A38" s="35" t="s">
        <v>144</v>
      </c>
      <c r="B38" s="35" t="s">
        <v>145</v>
      </c>
      <c r="C38" s="35" t="s">
        <v>21</v>
      </c>
      <c r="D38" s="35" t="s">
        <v>146</v>
      </c>
      <c r="E38" s="35" t="s">
        <v>147</v>
      </c>
      <c r="F38" s="35" t="s">
        <v>148</v>
      </c>
      <c r="G38" s="35" t="s">
        <v>147</v>
      </c>
      <c r="H38" s="35" t="s">
        <v>191</v>
      </c>
      <c r="I38" s="35">
        <v>3</v>
      </c>
      <c r="J38" s="35" t="s">
        <v>192</v>
      </c>
      <c r="K38" s="35" t="s">
        <v>176</v>
      </c>
      <c r="L38" s="35" t="s">
        <v>20</v>
      </c>
      <c r="M38" s="35" t="s">
        <v>152</v>
      </c>
      <c r="N38" s="36">
        <v>0.14499999999999999</v>
      </c>
      <c r="O38" s="36">
        <v>0.2175</v>
      </c>
      <c r="P38" s="36">
        <v>0.28999999999999998</v>
      </c>
      <c r="Q38" s="36">
        <v>0.6</v>
      </c>
      <c r="R38" s="34"/>
      <c r="S38" s="35" t="s">
        <v>88</v>
      </c>
      <c r="T38" s="35" t="s">
        <v>88</v>
      </c>
      <c r="U38" s="35" t="s">
        <v>88</v>
      </c>
      <c r="V38" s="35" t="s">
        <v>9</v>
      </c>
      <c r="W38" s="35" t="s">
        <v>155</v>
      </c>
      <c r="AK38" s="26"/>
      <c r="AL38" s="26"/>
      <c r="AM38" s="26"/>
      <c r="AN38" s="26"/>
      <c r="AO38" s="26"/>
    </row>
    <row r="39" spans="1:41" x14ac:dyDescent="0.2">
      <c r="A39" s="35" t="s">
        <v>144</v>
      </c>
      <c r="B39" s="35" t="s">
        <v>145</v>
      </c>
      <c r="C39" s="35" t="s">
        <v>21</v>
      </c>
      <c r="D39" s="35" t="s">
        <v>146</v>
      </c>
      <c r="E39" s="35" t="s">
        <v>147</v>
      </c>
      <c r="F39" s="35" t="s">
        <v>148</v>
      </c>
      <c r="G39" s="35" t="s">
        <v>147</v>
      </c>
      <c r="H39" s="35" t="s">
        <v>191</v>
      </c>
      <c r="I39" s="35">
        <v>3</v>
      </c>
      <c r="J39" s="35" t="s">
        <v>192</v>
      </c>
      <c r="K39" s="35" t="s">
        <v>177</v>
      </c>
      <c r="L39" s="35" t="s">
        <v>21</v>
      </c>
      <c r="M39" s="35" t="s">
        <v>152</v>
      </c>
      <c r="N39" s="36">
        <v>0.14499999999999999</v>
      </c>
      <c r="O39" s="36">
        <v>0.2175</v>
      </c>
      <c r="P39" s="36">
        <v>0.28999999999999998</v>
      </c>
      <c r="Q39" s="36">
        <v>0.6</v>
      </c>
      <c r="R39" s="34"/>
      <c r="S39" s="35" t="s">
        <v>178</v>
      </c>
      <c r="T39" s="35" t="s">
        <v>178</v>
      </c>
      <c r="U39" s="35" t="s">
        <v>179</v>
      </c>
      <c r="V39" s="35" t="s">
        <v>180</v>
      </c>
      <c r="W39" s="35" t="s">
        <v>71</v>
      </c>
      <c r="AK39" s="26"/>
      <c r="AL39" s="26"/>
      <c r="AM39" s="26"/>
      <c r="AN39" s="26"/>
      <c r="AO39" s="26"/>
    </row>
    <row r="40" spans="1:41" x14ac:dyDescent="0.2">
      <c r="A40" s="35" t="s">
        <v>144</v>
      </c>
      <c r="B40" s="35" t="s">
        <v>145</v>
      </c>
      <c r="C40" s="35" t="s">
        <v>21</v>
      </c>
      <c r="D40" s="35" t="s">
        <v>146</v>
      </c>
      <c r="E40" s="35" t="s">
        <v>147</v>
      </c>
      <c r="F40" s="35" t="s">
        <v>148</v>
      </c>
      <c r="G40" s="35" t="s">
        <v>147</v>
      </c>
      <c r="H40" s="35" t="s">
        <v>191</v>
      </c>
      <c r="I40" s="35">
        <v>3</v>
      </c>
      <c r="J40" s="35" t="s">
        <v>192</v>
      </c>
      <c r="K40" s="35" t="s">
        <v>181</v>
      </c>
      <c r="L40" s="35" t="s">
        <v>22</v>
      </c>
      <c r="M40" s="35" t="s">
        <v>152</v>
      </c>
      <c r="N40" s="36">
        <v>4.6449999999999996</v>
      </c>
      <c r="O40" s="36">
        <v>6.9675000000000002</v>
      </c>
      <c r="P40" s="36">
        <v>9.2899999999999991</v>
      </c>
      <c r="Q40" s="36">
        <v>12</v>
      </c>
      <c r="R40" s="34"/>
      <c r="S40" s="35" t="s">
        <v>182</v>
      </c>
      <c r="T40" s="35" t="s">
        <v>182</v>
      </c>
      <c r="U40" s="35" t="s">
        <v>182</v>
      </c>
      <c r="V40" s="35" t="s">
        <v>76</v>
      </c>
      <c r="W40" s="35" t="s">
        <v>76</v>
      </c>
      <c r="AK40" s="26"/>
      <c r="AL40" s="26"/>
      <c r="AM40" s="26"/>
      <c r="AN40" s="26"/>
      <c r="AO40" s="26"/>
    </row>
    <row r="41" spans="1:41" x14ac:dyDescent="0.2">
      <c r="A41" s="35" t="s">
        <v>144</v>
      </c>
      <c r="B41" s="35" t="s">
        <v>145</v>
      </c>
      <c r="C41" s="35" t="s">
        <v>21</v>
      </c>
      <c r="D41" s="35" t="s">
        <v>146</v>
      </c>
      <c r="E41" s="35" t="s">
        <v>147</v>
      </c>
      <c r="F41" s="35" t="s">
        <v>148</v>
      </c>
      <c r="G41" s="35" t="s">
        <v>147</v>
      </c>
      <c r="H41" s="35" t="s">
        <v>191</v>
      </c>
      <c r="I41" s="35">
        <v>3</v>
      </c>
      <c r="J41" s="35" t="s">
        <v>192</v>
      </c>
      <c r="K41" s="35" t="s">
        <v>183</v>
      </c>
      <c r="L41" s="35" t="s">
        <v>23</v>
      </c>
      <c r="M41" s="35" t="s">
        <v>152</v>
      </c>
      <c r="N41" s="36">
        <v>2.2450000000000001</v>
      </c>
      <c r="O41" s="36">
        <v>3.3675000000000002</v>
      </c>
      <c r="P41" s="36">
        <v>4.49</v>
      </c>
      <c r="Q41" s="36">
        <v>6.5</v>
      </c>
      <c r="R41" s="34"/>
      <c r="S41" s="35" t="s">
        <v>184</v>
      </c>
      <c r="T41" s="35" t="s">
        <v>185</v>
      </c>
      <c r="U41" s="35" t="s">
        <v>186</v>
      </c>
      <c r="V41" s="35" t="s">
        <v>76</v>
      </c>
      <c r="W41" s="35" t="s">
        <v>85</v>
      </c>
      <c r="AK41" s="26"/>
      <c r="AL41" s="26"/>
      <c r="AM41" s="26"/>
      <c r="AN41" s="26"/>
      <c r="AO41" s="26"/>
    </row>
    <row r="42" spans="1:41" x14ac:dyDescent="0.2">
      <c r="A42" s="35" t="s">
        <v>144</v>
      </c>
      <c r="B42" s="35" t="s">
        <v>145</v>
      </c>
      <c r="C42" s="35" t="s">
        <v>21</v>
      </c>
      <c r="D42" s="35" t="s">
        <v>146</v>
      </c>
      <c r="E42" s="35" t="s">
        <v>147</v>
      </c>
      <c r="F42" s="35" t="s">
        <v>148</v>
      </c>
      <c r="G42" s="35" t="s">
        <v>147</v>
      </c>
      <c r="H42" s="35" t="s">
        <v>191</v>
      </c>
      <c r="I42" s="35">
        <v>3</v>
      </c>
      <c r="J42" s="35" t="s">
        <v>192</v>
      </c>
      <c r="K42" s="35" t="s">
        <v>187</v>
      </c>
      <c r="L42" s="35" t="s">
        <v>24</v>
      </c>
      <c r="M42" s="35" t="s">
        <v>152</v>
      </c>
      <c r="N42" s="34"/>
      <c r="O42" s="34"/>
      <c r="P42" s="34"/>
      <c r="Q42" s="36">
        <v>500</v>
      </c>
      <c r="R42" s="34"/>
      <c r="S42" s="35" t="s">
        <v>172</v>
      </c>
      <c r="T42" s="35" t="s">
        <v>172</v>
      </c>
      <c r="U42" s="35" t="s">
        <v>172</v>
      </c>
      <c r="V42" s="35" t="s">
        <v>172</v>
      </c>
      <c r="W42" s="35" t="s">
        <v>90</v>
      </c>
      <c r="AK42" s="26"/>
      <c r="AL42" s="26"/>
      <c r="AM42" s="26"/>
      <c r="AN42" s="26"/>
      <c r="AO42" s="26"/>
    </row>
    <row r="43" spans="1:41" x14ac:dyDescent="0.2">
      <c r="A43" s="35" t="s">
        <v>144</v>
      </c>
      <c r="B43" s="35" t="s">
        <v>145</v>
      </c>
      <c r="C43" s="35" t="s">
        <v>21</v>
      </c>
      <c r="D43" s="35" t="s">
        <v>146</v>
      </c>
      <c r="E43" s="35" t="s">
        <v>147</v>
      </c>
      <c r="F43" s="35" t="s">
        <v>148</v>
      </c>
      <c r="G43" s="35" t="s">
        <v>147</v>
      </c>
      <c r="H43" s="35" t="s">
        <v>191</v>
      </c>
      <c r="I43" s="35">
        <v>3</v>
      </c>
      <c r="J43" s="35" t="s">
        <v>192</v>
      </c>
      <c r="K43" s="35" t="s">
        <v>188</v>
      </c>
      <c r="L43" s="35" t="s">
        <v>189</v>
      </c>
      <c r="M43" s="35" t="s">
        <v>190</v>
      </c>
      <c r="N43" s="36">
        <v>0.79500000000000004</v>
      </c>
      <c r="O43" s="36">
        <v>1.1924999999999999</v>
      </c>
      <c r="P43" s="36">
        <v>1.59</v>
      </c>
      <c r="Q43" s="36">
        <v>2.9</v>
      </c>
      <c r="R43" s="34"/>
      <c r="S43" s="35" t="s">
        <v>184</v>
      </c>
      <c r="T43" s="35" t="s">
        <v>185</v>
      </c>
      <c r="U43" s="35" t="s">
        <v>186</v>
      </c>
      <c r="V43" s="35" t="s">
        <v>76</v>
      </c>
      <c r="W43" s="35" t="s">
        <v>85</v>
      </c>
      <c r="AK43" s="26"/>
      <c r="AL43" s="26"/>
      <c r="AM43" s="26"/>
      <c r="AN43" s="26"/>
      <c r="AO43" s="26"/>
    </row>
    <row r="44" spans="1:41" x14ac:dyDescent="0.2">
      <c r="A44" s="35" t="s">
        <v>144</v>
      </c>
      <c r="B44" s="35" t="s">
        <v>145</v>
      </c>
      <c r="C44" s="35" t="s">
        <v>21</v>
      </c>
      <c r="D44" s="35" t="s">
        <v>146</v>
      </c>
      <c r="E44" s="35" t="s">
        <v>147</v>
      </c>
      <c r="F44" s="35" t="s">
        <v>148</v>
      </c>
      <c r="G44" s="35" t="s">
        <v>147</v>
      </c>
      <c r="H44" s="35" t="s">
        <v>193</v>
      </c>
      <c r="I44" s="35">
        <v>4</v>
      </c>
      <c r="J44" s="35" t="s">
        <v>194</v>
      </c>
      <c r="K44" s="35" t="s">
        <v>151</v>
      </c>
      <c r="L44" s="35" t="s">
        <v>3</v>
      </c>
      <c r="M44" s="35" t="s">
        <v>152</v>
      </c>
      <c r="N44" s="36">
        <v>0.375</v>
      </c>
      <c r="O44" s="36">
        <v>0.5625</v>
      </c>
      <c r="P44" s="36">
        <v>0.75</v>
      </c>
      <c r="Q44" s="36">
        <v>1.5</v>
      </c>
      <c r="R44" s="34"/>
      <c r="S44" s="35" t="s">
        <v>153</v>
      </c>
      <c r="T44" s="35" t="s">
        <v>153</v>
      </c>
      <c r="U44" s="35" t="s">
        <v>153</v>
      </c>
      <c r="V44" s="35" t="s">
        <v>154</v>
      </c>
      <c r="W44" s="35" t="s">
        <v>155</v>
      </c>
      <c r="AK44" s="26"/>
      <c r="AL44" s="26"/>
      <c r="AM44" s="26"/>
      <c r="AN44" s="26"/>
      <c r="AO44" s="26"/>
    </row>
    <row r="45" spans="1:41" x14ac:dyDescent="0.2">
      <c r="A45" s="35" t="s">
        <v>144</v>
      </c>
      <c r="B45" s="35" t="s">
        <v>145</v>
      </c>
      <c r="C45" s="35" t="s">
        <v>21</v>
      </c>
      <c r="D45" s="35" t="s">
        <v>146</v>
      </c>
      <c r="E45" s="35" t="s">
        <v>147</v>
      </c>
      <c r="F45" s="35" t="s">
        <v>148</v>
      </c>
      <c r="G45" s="35" t="s">
        <v>147</v>
      </c>
      <c r="H45" s="35" t="s">
        <v>193</v>
      </c>
      <c r="I45" s="35">
        <v>4</v>
      </c>
      <c r="J45" s="35" t="s">
        <v>194</v>
      </c>
      <c r="K45" s="35" t="s">
        <v>156</v>
      </c>
      <c r="L45" s="35" t="s">
        <v>12</v>
      </c>
      <c r="M45" s="35" t="s">
        <v>152</v>
      </c>
      <c r="N45" s="36">
        <v>0.14499999999999999</v>
      </c>
      <c r="O45" s="36">
        <v>0.2175</v>
      </c>
      <c r="P45" s="36">
        <v>0.28999999999999998</v>
      </c>
      <c r="Q45" s="36">
        <v>1.5</v>
      </c>
      <c r="R45" s="34"/>
      <c r="S45" s="35" t="s">
        <v>157</v>
      </c>
      <c r="T45" s="35" t="s">
        <v>157</v>
      </c>
      <c r="U45" s="35" t="s">
        <v>158</v>
      </c>
      <c r="V45" s="35" t="s">
        <v>159</v>
      </c>
      <c r="W45" s="35" t="s">
        <v>90</v>
      </c>
      <c r="AK45" s="26"/>
      <c r="AL45" s="26"/>
      <c r="AM45" s="26"/>
      <c r="AN45" s="26"/>
      <c r="AO45" s="26"/>
    </row>
    <row r="46" spans="1:41" x14ac:dyDescent="0.2">
      <c r="A46" s="35" t="s">
        <v>144</v>
      </c>
      <c r="B46" s="35" t="s">
        <v>145</v>
      </c>
      <c r="C46" s="35" t="s">
        <v>21</v>
      </c>
      <c r="D46" s="35" t="s">
        <v>146</v>
      </c>
      <c r="E46" s="35" t="s">
        <v>147</v>
      </c>
      <c r="F46" s="35" t="s">
        <v>148</v>
      </c>
      <c r="G46" s="35" t="s">
        <v>147</v>
      </c>
      <c r="H46" s="35" t="s">
        <v>193</v>
      </c>
      <c r="I46" s="35">
        <v>4</v>
      </c>
      <c r="J46" s="35" t="s">
        <v>194</v>
      </c>
      <c r="K46" s="35" t="s">
        <v>160</v>
      </c>
      <c r="L46" s="35" t="s">
        <v>13</v>
      </c>
      <c r="M46" s="35" t="s">
        <v>152</v>
      </c>
      <c r="N46" s="36">
        <v>30</v>
      </c>
      <c r="O46" s="36">
        <v>45</v>
      </c>
      <c r="P46" s="36">
        <v>60</v>
      </c>
      <c r="Q46" s="36">
        <v>400</v>
      </c>
      <c r="R46" s="34"/>
      <c r="S46" s="35" t="s">
        <v>161</v>
      </c>
      <c r="T46" s="35" t="s">
        <v>161</v>
      </c>
      <c r="U46" s="35" t="s">
        <v>161</v>
      </c>
      <c r="V46" s="35" t="s">
        <v>162</v>
      </c>
      <c r="W46" s="35" t="s">
        <v>163</v>
      </c>
      <c r="AK46" s="26"/>
      <c r="AL46" s="26"/>
      <c r="AM46" s="26"/>
      <c r="AN46" s="26"/>
      <c r="AO46" s="26"/>
    </row>
    <row r="47" spans="1:41" x14ac:dyDescent="0.2">
      <c r="A47" s="35" t="s">
        <v>144</v>
      </c>
      <c r="B47" s="35" t="s">
        <v>145</v>
      </c>
      <c r="C47" s="35" t="s">
        <v>21</v>
      </c>
      <c r="D47" s="35" t="s">
        <v>146</v>
      </c>
      <c r="E47" s="35" t="s">
        <v>147</v>
      </c>
      <c r="F47" s="35" t="s">
        <v>148</v>
      </c>
      <c r="G47" s="35" t="s">
        <v>147</v>
      </c>
      <c r="H47" s="35" t="s">
        <v>193</v>
      </c>
      <c r="I47" s="35">
        <v>4</v>
      </c>
      <c r="J47" s="35" t="s">
        <v>194</v>
      </c>
      <c r="K47" s="35" t="s">
        <v>164</v>
      </c>
      <c r="L47" s="35" t="s">
        <v>15</v>
      </c>
      <c r="M47" s="35" t="s">
        <v>152</v>
      </c>
      <c r="N47" s="36">
        <v>14.5</v>
      </c>
      <c r="O47" s="36">
        <v>21.75</v>
      </c>
      <c r="P47" s="36">
        <v>29</v>
      </c>
      <c r="Q47" s="36">
        <v>80</v>
      </c>
      <c r="R47" s="34"/>
      <c r="S47" s="35" t="s">
        <v>165</v>
      </c>
      <c r="T47" s="35" t="s">
        <v>165</v>
      </c>
      <c r="U47" s="35" t="s">
        <v>165</v>
      </c>
      <c r="V47" s="35" t="s">
        <v>166</v>
      </c>
      <c r="W47" s="35" t="s">
        <v>39</v>
      </c>
      <c r="AK47" s="26"/>
      <c r="AL47" s="26"/>
      <c r="AM47" s="26"/>
      <c r="AN47" s="26"/>
      <c r="AO47" s="26"/>
    </row>
    <row r="48" spans="1:41" x14ac:dyDescent="0.2">
      <c r="A48" s="35" t="s">
        <v>144</v>
      </c>
      <c r="B48" s="35" t="s">
        <v>145</v>
      </c>
      <c r="C48" s="35" t="s">
        <v>21</v>
      </c>
      <c r="D48" s="35" t="s">
        <v>146</v>
      </c>
      <c r="E48" s="35" t="s">
        <v>147</v>
      </c>
      <c r="F48" s="35" t="s">
        <v>148</v>
      </c>
      <c r="G48" s="35" t="s">
        <v>147</v>
      </c>
      <c r="H48" s="35" t="s">
        <v>193</v>
      </c>
      <c r="I48" s="35">
        <v>4</v>
      </c>
      <c r="J48" s="35" t="s">
        <v>194</v>
      </c>
      <c r="K48" s="35" t="s">
        <v>167</v>
      </c>
      <c r="L48" s="35" t="s">
        <v>16</v>
      </c>
      <c r="M48" s="35" t="s">
        <v>152</v>
      </c>
      <c r="N48" s="36">
        <v>4</v>
      </c>
      <c r="O48" s="36">
        <v>6</v>
      </c>
      <c r="P48" s="36">
        <v>8</v>
      </c>
      <c r="Q48" s="36">
        <v>25</v>
      </c>
      <c r="R48" s="34"/>
      <c r="S48" s="35" t="s">
        <v>168</v>
      </c>
      <c r="T48" s="35" t="s">
        <v>169</v>
      </c>
      <c r="U48" s="35" t="s">
        <v>169</v>
      </c>
      <c r="V48" s="35" t="s">
        <v>159</v>
      </c>
      <c r="W48" s="35" t="s">
        <v>64</v>
      </c>
      <c r="AK48" s="26"/>
      <c r="AL48" s="26"/>
      <c r="AM48" s="26"/>
      <c r="AN48" s="26"/>
      <c r="AO48" s="26"/>
    </row>
    <row r="49" spans="1:41" x14ac:dyDescent="0.2">
      <c r="A49" s="35" t="s">
        <v>144</v>
      </c>
      <c r="B49" s="35" t="s">
        <v>145</v>
      </c>
      <c r="C49" s="35" t="s">
        <v>21</v>
      </c>
      <c r="D49" s="35" t="s">
        <v>146</v>
      </c>
      <c r="E49" s="35" t="s">
        <v>147</v>
      </c>
      <c r="F49" s="35" t="s">
        <v>148</v>
      </c>
      <c r="G49" s="35" t="s">
        <v>147</v>
      </c>
      <c r="H49" s="35" t="s">
        <v>193</v>
      </c>
      <c r="I49" s="35">
        <v>4</v>
      </c>
      <c r="J49" s="35" t="s">
        <v>194</v>
      </c>
      <c r="K49" s="35" t="s">
        <v>170</v>
      </c>
      <c r="L49" s="35" t="s">
        <v>17</v>
      </c>
      <c r="M49" s="35" t="s">
        <v>152</v>
      </c>
      <c r="N49" s="36">
        <v>49.5</v>
      </c>
      <c r="O49" s="36">
        <v>74.25</v>
      </c>
      <c r="P49" s="36">
        <v>99</v>
      </c>
      <c r="Q49" s="36">
        <v>350</v>
      </c>
      <c r="R49" s="34"/>
      <c r="S49" s="35" t="s">
        <v>91</v>
      </c>
      <c r="T49" s="35" t="s">
        <v>91</v>
      </c>
      <c r="U49" s="35" t="s">
        <v>91</v>
      </c>
      <c r="V49" s="35" t="s">
        <v>159</v>
      </c>
      <c r="W49" s="35" t="s">
        <v>90</v>
      </c>
      <c r="AK49" s="26"/>
      <c r="AL49" s="26"/>
      <c r="AM49" s="26"/>
      <c r="AN49" s="26"/>
      <c r="AO49" s="26"/>
    </row>
    <row r="50" spans="1:41" x14ac:dyDescent="0.2">
      <c r="A50" s="35" t="s">
        <v>144</v>
      </c>
      <c r="B50" s="35" t="s">
        <v>145</v>
      </c>
      <c r="C50" s="35" t="s">
        <v>21</v>
      </c>
      <c r="D50" s="35" t="s">
        <v>146</v>
      </c>
      <c r="E50" s="35" t="s">
        <v>147</v>
      </c>
      <c r="F50" s="35" t="s">
        <v>148</v>
      </c>
      <c r="G50" s="35" t="s">
        <v>147</v>
      </c>
      <c r="H50" s="35" t="s">
        <v>193</v>
      </c>
      <c r="I50" s="35">
        <v>4</v>
      </c>
      <c r="J50" s="35" t="s">
        <v>194</v>
      </c>
      <c r="K50" s="35" t="s">
        <v>171</v>
      </c>
      <c r="L50" s="35" t="s">
        <v>18</v>
      </c>
      <c r="M50" s="35" t="s">
        <v>152</v>
      </c>
      <c r="N50" s="34"/>
      <c r="O50" s="34"/>
      <c r="P50" s="34"/>
      <c r="Q50" s="36">
        <v>0.1</v>
      </c>
      <c r="R50" s="34"/>
      <c r="S50" s="35" t="s">
        <v>172</v>
      </c>
      <c r="T50" s="35" t="s">
        <v>172</v>
      </c>
      <c r="U50" s="35" t="s">
        <v>172</v>
      </c>
      <c r="V50" s="35" t="s">
        <v>172</v>
      </c>
      <c r="W50" s="35" t="s">
        <v>90</v>
      </c>
      <c r="AK50" s="26"/>
      <c r="AL50" s="26"/>
      <c r="AM50" s="26"/>
      <c r="AN50" s="26"/>
      <c r="AO50" s="26"/>
    </row>
    <row r="51" spans="1:41" x14ac:dyDescent="0.2">
      <c r="A51" s="35" t="s">
        <v>144</v>
      </c>
      <c r="B51" s="35" t="s">
        <v>145</v>
      </c>
      <c r="C51" s="35" t="s">
        <v>21</v>
      </c>
      <c r="D51" s="35" t="s">
        <v>146</v>
      </c>
      <c r="E51" s="35" t="s">
        <v>147</v>
      </c>
      <c r="F51" s="35" t="s">
        <v>148</v>
      </c>
      <c r="G51" s="35" t="s">
        <v>147</v>
      </c>
      <c r="H51" s="35" t="s">
        <v>193</v>
      </c>
      <c r="I51" s="35">
        <v>4</v>
      </c>
      <c r="J51" s="35" t="s">
        <v>194</v>
      </c>
      <c r="K51" s="35" t="s">
        <v>173</v>
      </c>
      <c r="L51" s="35" t="s">
        <v>19</v>
      </c>
      <c r="M51" s="35" t="s">
        <v>152</v>
      </c>
      <c r="N51" s="36">
        <v>17</v>
      </c>
      <c r="O51" s="36">
        <v>25.5</v>
      </c>
      <c r="P51" s="36">
        <v>34</v>
      </c>
      <c r="Q51" s="36">
        <v>150</v>
      </c>
      <c r="R51" s="34"/>
      <c r="S51" s="35" t="s">
        <v>174</v>
      </c>
      <c r="T51" s="35" t="s">
        <v>174</v>
      </c>
      <c r="U51" s="35" t="s">
        <v>174</v>
      </c>
      <c r="V51" s="35" t="s">
        <v>175</v>
      </c>
      <c r="W51" s="35" t="s">
        <v>87</v>
      </c>
      <c r="AK51" s="26"/>
      <c r="AL51" s="26"/>
      <c r="AM51" s="26"/>
      <c r="AN51" s="26"/>
      <c r="AO51" s="26"/>
    </row>
    <row r="52" spans="1:41" x14ac:dyDescent="0.2">
      <c r="A52" s="35" t="s">
        <v>144</v>
      </c>
      <c r="B52" s="35" t="s">
        <v>145</v>
      </c>
      <c r="C52" s="35" t="s">
        <v>21</v>
      </c>
      <c r="D52" s="35" t="s">
        <v>146</v>
      </c>
      <c r="E52" s="35" t="s">
        <v>147</v>
      </c>
      <c r="F52" s="35" t="s">
        <v>148</v>
      </c>
      <c r="G52" s="35" t="s">
        <v>147</v>
      </c>
      <c r="H52" s="35" t="s">
        <v>193</v>
      </c>
      <c r="I52" s="35">
        <v>4</v>
      </c>
      <c r="J52" s="35" t="s">
        <v>194</v>
      </c>
      <c r="K52" s="35" t="s">
        <v>176</v>
      </c>
      <c r="L52" s="35" t="s">
        <v>20</v>
      </c>
      <c r="M52" s="35" t="s">
        <v>152</v>
      </c>
      <c r="N52" s="36">
        <v>0.14499999999999999</v>
      </c>
      <c r="O52" s="36">
        <v>0.2175</v>
      </c>
      <c r="P52" s="36">
        <v>0.28999999999999998</v>
      </c>
      <c r="Q52" s="36">
        <v>0.6</v>
      </c>
      <c r="R52" s="34"/>
      <c r="S52" s="35" t="s">
        <v>88</v>
      </c>
      <c r="T52" s="35" t="s">
        <v>88</v>
      </c>
      <c r="U52" s="35" t="s">
        <v>88</v>
      </c>
      <c r="V52" s="35" t="s">
        <v>9</v>
      </c>
      <c r="W52" s="35" t="s">
        <v>155</v>
      </c>
      <c r="AK52" s="26"/>
      <c r="AL52" s="26"/>
      <c r="AM52" s="26"/>
      <c r="AN52" s="26"/>
      <c r="AO52" s="26"/>
    </row>
    <row r="53" spans="1:41" x14ac:dyDescent="0.2">
      <c r="A53" s="35" t="s">
        <v>144</v>
      </c>
      <c r="B53" s="35" t="s">
        <v>145</v>
      </c>
      <c r="C53" s="35" t="s">
        <v>21</v>
      </c>
      <c r="D53" s="35" t="s">
        <v>146</v>
      </c>
      <c r="E53" s="35" t="s">
        <v>147</v>
      </c>
      <c r="F53" s="35" t="s">
        <v>148</v>
      </c>
      <c r="G53" s="35" t="s">
        <v>147</v>
      </c>
      <c r="H53" s="35" t="s">
        <v>193</v>
      </c>
      <c r="I53" s="35">
        <v>4</v>
      </c>
      <c r="J53" s="35" t="s">
        <v>194</v>
      </c>
      <c r="K53" s="35" t="s">
        <v>177</v>
      </c>
      <c r="L53" s="35" t="s">
        <v>21</v>
      </c>
      <c r="M53" s="35" t="s">
        <v>152</v>
      </c>
      <c r="N53" s="36">
        <v>0.14499999999999999</v>
      </c>
      <c r="O53" s="36">
        <v>0.2175</v>
      </c>
      <c r="P53" s="36">
        <v>0.28999999999999998</v>
      </c>
      <c r="Q53" s="36">
        <v>0.6</v>
      </c>
      <c r="R53" s="34"/>
      <c r="S53" s="35" t="s">
        <v>178</v>
      </c>
      <c r="T53" s="35" t="s">
        <v>178</v>
      </c>
      <c r="U53" s="35" t="s">
        <v>179</v>
      </c>
      <c r="V53" s="35" t="s">
        <v>180</v>
      </c>
      <c r="W53" s="35" t="s">
        <v>71</v>
      </c>
      <c r="AK53" s="26"/>
      <c r="AL53" s="26"/>
      <c r="AM53" s="26"/>
      <c r="AN53" s="26"/>
      <c r="AO53" s="26"/>
    </row>
    <row r="54" spans="1:41" x14ac:dyDescent="0.2">
      <c r="A54" s="35" t="s">
        <v>144</v>
      </c>
      <c r="B54" s="35" t="s">
        <v>145</v>
      </c>
      <c r="C54" s="35" t="s">
        <v>21</v>
      </c>
      <c r="D54" s="35" t="s">
        <v>146</v>
      </c>
      <c r="E54" s="35" t="s">
        <v>147</v>
      </c>
      <c r="F54" s="35" t="s">
        <v>148</v>
      </c>
      <c r="G54" s="35" t="s">
        <v>147</v>
      </c>
      <c r="H54" s="35" t="s">
        <v>193</v>
      </c>
      <c r="I54" s="35">
        <v>4</v>
      </c>
      <c r="J54" s="35" t="s">
        <v>194</v>
      </c>
      <c r="K54" s="35" t="s">
        <v>181</v>
      </c>
      <c r="L54" s="35" t="s">
        <v>22</v>
      </c>
      <c r="M54" s="35" t="s">
        <v>152</v>
      </c>
      <c r="N54" s="36">
        <v>4.6449999999999996</v>
      </c>
      <c r="O54" s="36">
        <v>6.9675000000000002</v>
      </c>
      <c r="P54" s="36">
        <v>9.2899999999999991</v>
      </c>
      <c r="Q54" s="36">
        <v>12</v>
      </c>
      <c r="R54" s="34"/>
      <c r="S54" s="35" t="s">
        <v>182</v>
      </c>
      <c r="T54" s="35" t="s">
        <v>182</v>
      </c>
      <c r="U54" s="35" t="s">
        <v>182</v>
      </c>
      <c r="V54" s="35" t="s">
        <v>76</v>
      </c>
      <c r="W54" s="35" t="s">
        <v>76</v>
      </c>
      <c r="AK54" s="26"/>
      <c r="AL54" s="26"/>
      <c r="AM54" s="26"/>
      <c r="AN54" s="26"/>
      <c r="AO54" s="26"/>
    </row>
    <row r="55" spans="1:41" x14ac:dyDescent="0.2">
      <c r="A55" s="35" t="s">
        <v>144</v>
      </c>
      <c r="B55" s="35" t="s">
        <v>145</v>
      </c>
      <c r="C55" s="35" t="s">
        <v>21</v>
      </c>
      <c r="D55" s="35" t="s">
        <v>146</v>
      </c>
      <c r="E55" s="35" t="s">
        <v>147</v>
      </c>
      <c r="F55" s="35" t="s">
        <v>148</v>
      </c>
      <c r="G55" s="35" t="s">
        <v>147</v>
      </c>
      <c r="H55" s="35" t="s">
        <v>193</v>
      </c>
      <c r="I55" s="35">
        <v>4</v>
      </c>
      <c r="J55" s="35" t="s">
        <v>194</v>
      </c>
      <c r="K55" s="35" t="s">
        <v>183</v>
      </c>
      <c r="L55" s="35" t="s">
        <v>23</v>
      </c>
      <c r="M55" s="35" t="s">
        <v>152</v>
      </c>
      <c r="N55" s="36">
        <v>1.9950000000000001</v>
      </c>
      <c r="O55" s="36">
        <v>2.9925000000000002</v>
      </c>
      <c r="P55" s="36">
        <v>3.99</v>
      </c>
      <c r="Q55" s="36">
        <v>6.5</v>
      </c>
      <c r="R55" s="34"/>
      <c r="S55" s="35" t="s">
        <v>184</v>
      </c>
      <c r="T55" s="35" t="s">
        <v>185</v>
      </c>
      <c r="U55" s="35" t="s">
        <v>186</v>
      </c>
      <c r="V55" s="35" t="s">
        <v>76</v>
      </c>
      <c r="W55" s="35" t="s">
        <v>85</v>
      </c>
      <c r="AK55" s="26"/>
      <c r="AL55" s="26"/>
      <c r="AM55" s="26"/>
      <c r="AN55" s="26"/>
      <c r="AO55" s="26"/>
    </row>
    <row r="56" spans="1:41" x14ac:dyDescent="0.2">
      <c r="A56" s="35" t="s">
        <v>144</v>
      </c>
      <c r="B56" s="35" t="s">
        <v>145</v>
      </c>
      <c r="C56" s="35" t="s">
        <v>21</v>
      </c>
      <c r="D56" s="35" t="s">
        <v>146</v>
      </c>
      <c r="E56" s="35" t="s">
        <v>147</v>
      </c>
      <c r="F56" s="35" t="s">
        <v>148</v>
      </c>
      <c r="G56" s="35" t="s">
        <v>147</v>
      </c>
      <c r="H56" s="35" t="s">
        <v>193</v>
      </c>
      <c r="I56" s="35">
        <v>4</v>
      </c>
      <c r="J56" s="35" t="s">
        <v>194</v>
      </c>
      <c r="K56" s="35" t="s">
        <v>187</v>
      </c>
      <c r="L56" s="35" t="s">
        <v>24</v>
      </c>
      <c r="M56" s="35" t="s">
        <v>152</v>
      </c>
      <c r="N56" s="34"/>
      <c r="O56" s="34"/>
      <c r="P56" s="34"/>
      <c r="Q56" s="36">
        <v>500</v>
      </c>
      <c r="R56" s="34"/>
      <c r="S56" s="35" t="s">
        <v>172</v>
      </c>
      <c r="T56" s="35" t="s">
        <v>172</v>
      </c>
      <c r="U56" s="35" t="s">
        <v>172</v>
      </c>
      <c r="V56" s="35" t="s">
        <v>172</v>
      </c>
      <c r="W56" s="35" t="s">
        <v>90</v>
      </c>
      <c r="AK56" s="26"/>
      <c r="AL56" s="26"/>
      <c r="AM56" s="26"/>
      <c r="AN56" s="26"/>
      <c r="AO56" s="26"/>
    </row>
    <row r="57" spans="1:41" x14ac:dyDescent="0.2">
      <c r="A57" s="35" t="s">
        <v>144</v>
      </c>
      <c r="B57" s="35" t="s">
        <v>145</v>
      </c>
      <c r="C57" s="35" t="s">
        <v>21</v>
      </c>
      <c r="D57" s="35" t="s">
        <v>146</v>
      </c>
      <c r="E57" s="35" t="s">
        <v>147</v>
      </c>
      <c r="F57" s="35" t="s">
        <v>148</v>
      </c>
      <c r="G57" s="35" t="s">
        <v>147</v>
      </c>
      <c r="H57" s="35" t="s">
        <v>193</v>
      </c>
      <c r="I57" s="35">
        <v>4</v>
      </c>
      <c r="J57" s="35" t="s">
        <v>194</v>
      </c>
      <c r="K57" s="35" t="s">
        <v>188</v>
      </c>
      <c r="L57" s="35" t="s">
        <v>189</v>
      </c>
      <c r="M57" s="35" t="s">
        <v>190</v>
      </c>
      <c r="N57" s="36">
        <v>0.59499999999999997</v>
      </c>
      <c r="O57" s="36">
        <v>0.89249999999999996</v>
      </c>
      <c r="P57" s="36">
        <v>1.19</v>
      </c>
      <c r="Q57" s="36">
        <v>2.5</v>
      </c>
      <c r="R57" s="34"/>
      <c r="S57" s="35" t="s">
        <v>184</v>
      </c>
      <c r="T57" s="35" t="s">
        <v>185</v>
      </c>
      <c r="U57" s="35" t="s">
        <v>186</v>
      </c>
      <c r="V57" s="35" t="s">
        <v>76</v>
      </c>
      <c r="W57" s="35" t="s">
        <v>85</v>
      </c>
      <c r="AK57" s="26"/>
      <c r="AL57" s="26"/>
      <c r="AM57" s="26"/>
      <c r="AN57" s="26"/>
      <c r="AO57" s="26"/>
    </row>
    <row r="58" spans="1:41" x14ac:dyDescent="0.2">
      <c r="A58" s="35" t="s">
        <v>144</v>
      </c>
      <c r="B58" s="35" t="s">
        <v>145</v>
      </c>
      <c r="C58" s="35" t="s">
        <v>21</v>
      </c>
      <c r="D58" s="35" t="s">
        <v>146</v>
      </c>
      <c r="E58" s="35" t="s">
        <v>147</v>
      </c>
      <c r="F58" s="35" t="s">
        <v>148</v>
      </c>
      <c r="G58" s="35" t="s">
        <v>147</v>
      </c>
      <c r="H58" s="35" t="s">
        <v>201</v>
      </c>
      <c r="I58" s="35">
        <v>5</v>
      </c>
      <c r="J58" s="35" t="s">
        <v>202</v>
      </c>
      <c r="K58" s="35" t="s">
        <v>151</v>
      </c>
      <c r="L58" s="35" t="s">
        <v>3</v>
      </c>
      <c r="M58" s="35" t="s">
        <v>152</v>
      </c>
      <c r="N58" s="36">
        <v>0.7</v>
      </c>
      <c r="O58" s="36">
        <v>1.05</v>
      </c>
      <c r="P58" s="36">
        <v>1.4</v>
      </c>
      <c r="Q58" s="36">
        <v>3.5</v>
      </c>
      <c r="R58" s="34"/>
      <c r="S58" s="35" t="s">
        <v>153</v>
      </c>
      <c r="T58" s="35" t="s">
        <v>153</v>
      </c>
      <c r="U58" s="35" t="s">
        <v>153</v>
      </c>
      <c r="V58" s="35" t="s">
        <v>154</v>
      </c>
      <c r="W58" s="35" t="s">
        <v>155</v>
      </c>
      <c r="AK58" s="26"/>
      <c r="AL58" s="26"/>
      <c r="AM58" s="26"/>
      <c r="AN58" s="26"/>
      <c r="AO58" s="26"/>
    </row>
    <row r="59" spans="1:41" x14ac:dyDescent="0.2">
      <c r="A59" s="35" t="s">
        <v>144</v>
      </c>
      <c r="B59" s="35" t="s">
        <v>145</v>
      </c>
      <c r="C59" s="35" t="s">
        <v>21</v>
      </c>
      <c r="D59" s="35" t="s">
        <v>146</v>
      </c>
      <c r="E59" s="35" t="s">
        <v>147</v>
      </c>
      <c r="F59" s="35" t="s">
        <v>148</v>
      </c>
      <c r="G59" s="35" t="s">
        <v>147</v>
      </c>
      <c r="H59" s="35" t="s">
        <v>201</v>
      </c>
      <c r="I59" s="35">
        <v>5</v>
      </c>
      <c r="J59" s="35" t="s">
        <v>202</v>
      </c>
      <c r="K59" s="35" t="s">
        <v>156</v>
      </c>
      <c r="L59" s="35" t="s">
        <v>12</v>
      </c>
      <c r="M59" s="35" t="s">
        <v>152</v>
      </c>
      <c r="N59" s="36">
        <v>0.15</v>
      </c>
      <c r="O59" s="36">
        <v>0.22500000000000001</v>
      </c>
      <c r="P59" s="36">
        <v>0.3</v>
      </c>
      <c r="Q59" s="36">
        <v>1.5</v>
      </c>
      <c r="R59" s="34"/>
      <c r="S59" s="35" t="s">
        <v>157</v>
      </c>
      <c r="T59" s="35" t="s">
        <v>157</v>
      </c>
      <c r="U59" s="35" t="s">
        <v>158</v>
      </c>
      <c r="V59" s="35" t="s">
        <v>159</v>
      </c>
      <c r="W59" s="35" t="s">
        <v>90</v>
      </c>
      <c r="AK59" s="26"/>
      <c r="AL59" s="26"/>
      <c r="AM59" s="26"/>
      <c r="AN59" s="26"/>
      <c r="AO59" s="26"/>
    </row>
    <row r="60" spans="1:41" x14ac:dyDescent="0.2">
      <c r="A60" s="35" t="s">
        <v>144</v>
      </c>
      <c r="B60" s="35" t="s">
        <v>145</v>
      </c>
      <c r="C60" s="35" t="s">
        <v>21</v>
      </c>
      <c r="D60" s="35" t="s">
        <v>146</v>
      </c>
      <c r="E60" s="35" t="s">
        <v>147</v>
      </c>
      <c r="F60" s="35" t="s">
        <v>148</v>
      </c>
      <c r="G60" s="35" t="s">
        <v>147</v>
      </c>
      <c r="H60" s="35" t="s">
        <v>201</v>
      </c>
      <c r="I60" s="35">
        <v>5</v>
      </c>
      <c r="J60" s="35" t="s">
        <v>202</v>
      </c>
      <c r="K60" s="35" t="s">
        <v>160</v>
      </c>
      <c r="L60" s="35" t="s">
        <v>13</v>
      </c>
      <c r="M60" s="35" t="s">
        <v>152</v>
      </c>
      <c r="N60" s="36">
        <v>30</v>
      </c>
      <c r="O60" s="36">
        <v>45</v>
      </c>
      <c r="P60" s="36">
        <v>60</v>
      </c>
      <c r="Q60" s="36">
        <v>400</v>
      </c>
      <c r="R60" s="34"/>
      <c r="S60" s="35" t="s">
        <v>161</v>
      </c>
      <c r="T60" s="35" t="s">
        <v>161</v>
      </c>
      <c r="U60" s="35" t="s">
        <v>161</v>
      </c>
      <c r="V60" s="35" t="s">
        <v>162</v>
      </c>
      <c r="W60" s="35" t="s">
        <v>163</v>
      </c>
      <c r="AK60" s="26"/>
      <c r="AL60" s="26"/>
      <c r="AM60" s="26"/>
      <c r="AN60" s="26"/>
      <c r="AO60" s="26"/>
    </row>
    <row r="61" spans="1:41" x14ac:dyDescent="0.2">
      <c r="A61" s="35" t="s">
        <v>144</v>
      </c>
      <c r="B61" s="35" t="s">
        <v>145</v>
      </c>
      <c r="C61" s="35" t="s">
        <v>21</v>
      </c>
      <c r="D61" s="35" t="s">
        <v>146</v>
      </c>
      <c r="E61" s="35" t="s">
        <v>147</v>
      </c>
      <c r="F61" s="35" t="s">
        <v>148</v>
      </c>
      <c r="G61" s="35" t="s">
        <v>147</v>
      </c>
      <c r="H61" s="35" t="s">
        <v>201</v>
      </c>
      <c r="I61" s="35">
        <v>5</v>
      </c>
      <c r="J61" s="35" t="s">
        <v>202</v>
      </c>
      <c r="K61" s="35" t="s">
        <v>164</v>
      </c>
      <c r="L61" s="35" t="s">
        <v>15</v>
      </c>
      <c r="M61" s="35" t="s">
        <v>152</v>
      </c>
      <c r="N61" s="36">
        <v>17.5</v>
      </c>
      <c r="O61" s="36">
        <v>26.25</v>
      </c>
      <c r="P61" s="36">
        <v>35</v>
      </c>
      <c r="Q61" s="36">
        <v>80</v>
      </c>
      <c r="R61" s="34"/>
      <c r="S61" s="35" t="s">
        <v>165</v>
      </c>
      <c r="T61" s="35" t="s">
        <v>165</v>
      </c>
      <c r="U61" s="35" t="s">
        <v>165</v>
      </c>
      <c r="V61" s="35" t="s">
        <v>166</v>
      </c>
      <c r="W61" s="35" t="s">
        <v>39</v>
      </c>
      <c r="AK61" s="26"/>
      <c r="AL61" s="26"/>
      <c r="AM61" s="26"/>
      <c r="AN61" s="26"/>
      <c r="AO61" s="26"/>
    </row>
    <row r="62" spans="1:41" x14ac:dyDescent="0.2">
      <c r="A62" s="35" t="s">
        <v>144</v>
      </c>
      <c r="B62" s="35" t="s">
        <v>145</v>
      </c>
      <c r="C62" s="35" t="s">
        <v>21</v>
      </c>
      <c r="D62" s="35" t="s">
        <v>146</v>
      </c>
      <c r="E62" s="35" t="s">
        <v>147</v>
      </c>
      <c r="F62" s="35" t="s">
        <v>148</v>
      </c>
      <c r="G62" s="35" t="s">
        <v>147</v>
      </c>
      <c r="H62" s="35" t="s">
        <v>201</v>
      </c>
      <c r="I62" s="35">
        <v>5</v>
      </c>
      <c r="J62" s="35" t="s">
        <v>202</v>
      </c>
      <c r="K62" s="35" t="s">
        <v>167</v>
      </c>
      <c r="L62" s="35" t="s">
        <v>16</v>
      </c>
      <c r="M62" s="35" t="s">
        <v>152</v>
      </c>
      <c r="N62" s="36">
        <v>5</v>
      </c>
      <c r="O62" s="36">
        <v>7.5</v>
      </c>
      <c r="P62" s="36">
        <v>10</v>
      </c>
      <c r="Q62" s="36">
        <v>35</v>
      </c>
      <c r="R62" s="34"/>
      <c r="S62" s="35" t="s">
        <v>168</v>
      </c>
      <c r="T62" s="35" t="s">
        <v>169</v>
      </c>
      <c r="U62" s="35" t="s">
        <v>169</v>
      </c>
      <c r="V62" s="35" t="s">
        <v>159</v>
      </c>
      <c r="W62" s="35" t="s">
        <v>64</v>
      </c>
      <c r="AK62" s="26"/>
      <c r="AL62" s="26"/>
      <c r="AM62" s="26"/>
      <c r="AN62" s="26"/>
      <c r="AO62" s="26"/>
    </row>
    <row r="63" spans="1:41" x14ac:dyDescent="0.2">
      <c r="A63" s="35" t="s">
        <v>144</v>
      </c>
      <c r="B63" s="35" t="s">
        <v>145</v>
      </c>
      <c r="C63" s="35" t="s">
        <v>21</v>
      </c>
      <c r="D63" s="35" t="s">
        <v>146</v>
      </c>
      <c r="E63" s="35" t="s">
        <v>147</v>
      </c>
      <c r="F63" s="35" t="s">
        <v>148</v>
      </c>
      <c r="G63" s="35" t="s">
        <v>147</v>
      </c>
      <c r="H63" s="35" t="s">
        <v>201</v>
      </c>
      <c r="I63" s="35">
        <v>5</v>
      </c>
      <c r="J63" s="35" t="s">
        <v>202</v>
      </c>
      <c r="K63" s="35" t="s">
        <v>170</v>
      </c>
      <c r="L63" s="35" t="s">
        <v>17</v>
      </c>
      <c r="M63" s="35" t="s">
        <v>152</v>
      </c>
      <c r="N63" s="36">
        <v>24.5</v>
      </c>
      <c r="O63" s="36">
        <v>36.75</v>
      </c>
      <c r="P63" s="36">
        <v>49</v>
      </c>
      <c r="Q63" s="36">
        <v>150</v>
      </c>
      <c r="R63" s="34"/>
      <c r="S63" s="35" t="s">
        <v>91</v>
      </c>
      <c r="T63" s="35" t="s">
        <v>91</v>
      </c>
      <c r="U63" s="35" t="s">
        <v>91</v>
      </c>
      <c r="V63" s="35" t="s">
        <v>159</v>
      </c>
      <c r="W63" s="35" t="s">
        <v>90</v>
      </c>
      <c r="AK63" s="26"/>
      <c r="AL63" s="26"/>
      <c r="AM63" s="26"/>
      <c r="AN63" s="26"/>
      <c r="AO63" s="26"/>
    </row>
    <row r="64" spans="1:41" x14ac:dyDescent="0.2">
      <c r="A64" s="35" t="s">
        <v>144</v>
      </c>
      <c r="B64" s="35" t="s">
        <v>145</v>
      </c>
      <c r="C64" s="35" t="s">
        <v>21</v>
      </c>
      <c r="D64" s="35" t="s">
        <v>146</v>
      </c>
      <c r="E64" s="35" t="s">
        <v>147</v>
      </c>
      <c r="F64" s="35" t="s">
        <v>148</v>
      </c>
      <c r="G64" s="35" t="s">
        <v>147</v>
      </c>
      <c r="H64" s="35" t="s">
        <v>201</v>
      </c>
      <c r="I64" s="35">
        <v>5</v>
      </c>
      <c r="J64" s="35" t="s">
        <v>202</v>
      </c>
      <c r="K64" s="35" t="s">
        <v>171</v>
      </c>
      <c r="L64" s="35" t="s">
        <v>18</v>
      </c>
      <c r="M64" s="35" t="s">
        <v>152</v>
      </c>
      <c r="N64" s="34"/>
      <c r="O64" s="34"/>
      <c r="P64" s="34"/>
      <c r="Q64" s="36">
        <v>0.1</v>
      </c>
      <c r="R64" s="34"/>
      <c r="S64" s="35" t="s">
        <v>172</v>
      </c>
      <c r="T64" s="35" t="s">
        <v>172</v>
      </c>
      <c r="U64" s="35" t="s">
        <v>172</v>
      </c>
      <c r="V64" s="35" t="s">
        <v>172</v>
      </c>
      <c r="W64" s="35" t="s">
        <v>90</v>
      </c>
      <c r="AK64" s="26"/>
      <c r="AL64" s="26"/>
      <c r="AM64" s="26"/>
      <c r="AN64" s="26"/>
      <c r="AO64" s="26"/>
    </row>
    <row r="65" spans="1:41" x14ac:dyDescent="0.2">
      <c r="A65" s="35" t="s">
        <v>144</v>
      </c>
      <c r="B65" s="35" t="s">
        <v>145</v>
      </c>
      <c r="C65" s="35" t="s">
        <v>21</v>
      </c>
      <c r="D65" s="35" t="s">
        <v>146</v>
      </c>
      <c r="E65" s="35" t="s">
        <v>147</v>
      </c>
      <c r="F65" s="35" t="s">
        <v>148</v>
      </c>
      <c r="G65" s="35" t="s">
        <v>147</v>
      </c>
      <c r="H65" s="35" t="s">
        <v>201</v>
      </c>
      <c r="I65" s="35">
        <v>5</v>
      </c>
      <c r="J65" s="35" t="s">
        <v>202</v>
      </c>
      <c r="K65" s="35" t="s">
        <v>173</v>
      </c>
      <c r="L65" s="35" t="s">
        <v>19</v>
      </c>
      <c r="M65" s="35" t="s">
        <v>152</v>
      </c>
      <c r="N65" s="36">
        <v>17.5</v>
      </c>
      <c r="O65" s="36">
        <v>26.25</v>
      </c>
      <c r="P65" s="36">
        <v>35</v>
      </c>
      <c r="Q65" s="36">
        <v>150</v>
      </c>
      <c r="R65" s="34"/>
      <c r="S65" s="35" t="s">
        <v>174</v>
      </c>
      <c r="T65" s="35" t="s">
        <v>174</v>
      </c>
      <c r="U65" s="35" t="s">
        <v>174</v>
      </c>
      <c r="V65" s="35" t="s">
        <v>175</v>
      </c>
      <c r="W65" s="35" t="s">
        <v>87</v>
      </c>
      <c r="AK65" s="26"/>
      <c r="AL65" s="26"/>
      <c r="AM65" s="26"/>
      <c r="AN65" s="26"/>
      <c r="AO65" s="26"/>
    </row>
    <row r="66" spans="1:41" x14ac:dyDescent="0.2">
      <c r="A66" s="35" t="s">
        <v>144</v>
      </c>
      <c r="B66" s="35" t="s">
        <v>145</v>
      </c>
      <c r="C66" s="35" t="s">
        <v>21</v>
      </c>
      <c r="D66" s="35" t="s">
        <v>146</v>
      </c>
      <c r="E66" s="35" t="s">
        <v>147</v>
      </c>
      <c r="F66" s="35" t="s">
        <v>148</v>
      </c>
      <c r="G66" s="35" t="s">
        <v>147</v>
      </c>
      <c r="H66" s="35" t="s">
        <v>201</v>
      </c>
      <c r="I66" s="35">
        <v>5</v>
      </c>
      <c r="J66" s="35" t="s">
        <v>202</v>
      </c>
      <c r="K66" s="35" t="s">
        <v>176</v>
      </c>
      <c r="L66" s="35" t="s">
        <v>20</v>
      </c>
      <c r="M66" s="35" t="s">
        <v>152</v>
      </c>
      <c r="N66" s="36">
        <v>0.12</v>
      </c>
      <c r="O66" s="36">
        <v>0.18</v>
      </c>
      <c r="P66" s="36">
        <v>0.24</v>
      </c>
      <c r="Q66" s="36">
        <v>0.45</v>
      </c>
      <c r="R66" s="34"/>
      <c r="S66" s="35" t="s">
        <v>88</v>
      </c>
      <c r="T66" s="35" t="s">
        <v>88</v>
      </c>
      <c r="U66" s="35" t="s">
        <v>88</v>
      </c>
      <c r="V66" s="35" t="s">
        <v>9</v>
      </c>
      <c r="W66" s="35" t="s">
        <v>155</v>
      </c>
      <c r="AK66" s="26"/>
      <c r="AL66" s="26"/>
      <c r="AM66" s="26"/>
      <c r="AN66" s="26"/>
      <c r="AO66" s="26"/>
    </row>
    <row r="67" spans="1:41" x14ac:dyDescent="0.2">
      <c r="A67" s="35" t="s">
        <v>144</v>
      </c>
      <c r="B67" s="35" t="s">
        <v>145</v>
      </c>
      <c r="C67" s="35" t="s">
        <v>21</v>
      </c>
      <c r="D67" s="35" t="s">
        <v>146</v>
      </c>
      <c r="E67" s="35" t="s">
        <v>147</v>
      </c>
      <c r="F67" s="35" t="s">
        <v>148</v>
      </c>
      <c r="G67" s="35" t="s">
        <v>147</v>
      </c>
      <c r="H67" s="35" t="s">
        <v>201</v>
      </c>
      <c r="I67" s="35">
        <v>5</v>
      </c>
      <c r="J67" s="35" t="s">
        <v>202</v>
      </c>
      <c r="K67" s="35" t="s">
        <v>177</v>
      </c>
      <c r="L67" s="35" t="s">
        <v>21</v>
      </c>
      <c r="M67" s="35" t="s">
        <v>152</v>
      </c>
      <c r="N67" s="36">
        <v>0.12</v>
      </c>
      <c r="O67" s="36">
        <v>0.18</v>
      </c>
      <c r="P67" s="36">
        <v>0.24</v>
      </c>
      <c r="Q67" s="36">
        <v>0.45</v>
      </c>
      <c r="R67" s="34"/>
      <c r="S67" s="35" t="s">
        <v>178</v>
      </c>
      <c r="T67" s="35" t="s">
        <v>178</v>
      </c>
      <c r="U67" s="35" t="s">
        <v>179</v>
      </c>
      <c r="V67" s="35" t="s">
        <v>180</v>
      </c>
      <c r="W67" s="35" t="s">
        <v>71</v>
      </c>
      <c r="AK67" s="26"/>
      <c r="AL67" s="26"/>
      <c r="AM67" s="26"/>
      <c r="AN67" s="26"/>
      <c r="AO67" s="26"/>
    </row>
    <row r="68" spans="1:41" x14ac:dyDescent="0.2">
      <c r="A68" s="35" t="s">
        <v>144</v>
      </c>
      <c r="B68" s="35" t="s">
        <v>145</v>
      </c>
      <c r="C68" s="35" t="s">
        <v>21</v>
      </c>
      <c r="D68" s="35" t="s">
        <v>146</v>
      </c>
      <c r="E68" s="35" t="s">
        <v>147</v>
      </c>
      <c r="F68" s="35" t="s">
        <v>148</v>
      </c>
      <c r="G68" s="35" t="s">
        <v>147</v>
      </c>
      <c r="H68" s="35" t="s">
        <v>201</v>
      </c>
      <c r="I68" s="35">
        <v>5</v>
      </c>
      <c r="J68" s="35" t="s">
        <v>202</v>
      </c>
      <c r="K68" s="35" t="s">
        <v>181</v>
      </c>
      <c r="L68" s="35" t="s">
        <v>22</v>
      </c>
      <c r="M68" s="35" t="s">
        <v>152</v>
      </c>
      <c r="N68" s="36">
        <v>4</v>
      </c>
      <c r="O68" s="36">
        <v>6</v>
      </c>
      <c r="P68" s="36">
        <v>8</v>
      </c>
      <c r="Q68" s="36">
        <v>13</v>
      </c>
      <c r="R68" s="34"/>
      <c r="S68" s="35" t="s">
        <v>182</v>
      </c>
      <c r="T68" s="35" t="s">
        <v>182</v>
      </c>
      <c r="U68" s="35" t="s">
        <v>182</v>
      </c>
      <c r="V68" s="35" t="s">
        <v>76</v>
      </c>
      <c r="W68" s="35" t="s">
        <v>76</v>
      </c>
      <c r="AK68" s="26"/>
      <c r="AL68" s="26"/>
      <c r="AM68" s="26"/>
      <c r="AN68" s="26"/>
      <c r="AO68" s="26"/>
    </row>
    <row r="69" spans="1:41" x14ac:dyDescent="0.2">
      <c r="A69" s="35" t="s">
        <v>144</v>
      </c>
      <c r="B69" s="35" t="s">
        <v>145</v>
      </c>
      <c r="C69" s="35" t="s">
        <v>21</v>
      </c>
      <c r="D69" s="35" t="s">
        <v>146</v>
      </c>
      <c r="E69" s="35" t="s">
        <v>147</v>
      </c>
      <c r="F69" s="35" t="s">
        <v>148</v>
      </c>
      <c r="G69" s="35" t="s">
        <v>147</v>
      </c>
      <c r="H69" s="35" t="s">
        <v>201</v>
      </c>
      <c r="I69" s="35">
        <v>5</v>
      </c>
      <c r="J69" s="35" t="s">
        <v>202</v>
      </c>
      <c r="K69" s="35" t="s">
        <v>183</v>
      </c>
      <c r="L69" s="35" t="s">
        <v>23</v>
      </c>
      <c r="M69" s="35" t="s">
        <v>152</v>
      </c>
      <c r="N69" s="36">
        <v>1.2450000000000001</v>
      </c>
      <c r="O69" s="36">
        <v>1.8674999999999999</v>
      </c>
      <c r="P69" s="36">
        <v>2.4900000000000002</v>
      </c>
      <c r="Q69" s="36">
        <v>4</v>
      </c>
      <c r="R69" s="34"/>
      <c r="S69" s="35" t="s">
        <v>184</v>
      </c>
      <c r="T69" s="35" t="s">
        <v>185</v>
      </c>
      <c r="U69" s="35" t="s">
        <v>186</v>
      </c>
      <c r="V69" s="35" t="s">
        <v>76</v>
      </c>
      <c r="W69" s="35" t="s">
        <v>85</v>
      </c>
      <c r="AK69" s="26"/>
      <c r="AL69" s="26"/>
      <c r="AM69" s="26"/>
      <c r="AN69" s="26"/>
      <c r="AO69" s="26"/>
    </row>
    <row r="70" spans="1:41" x14ac:dyDescent="0.2">
      <c r="A70" s="35" t="s">
        <v>144</v>
      </c>
      <c r="B70" s="35" t="s">
        <v>145</v>
      </c>
      <c r="C70" s="35" t="s">
        <v>21</v>
      </c>
      <c r="D70" s="35" t="s">
        <v>146</v>
      </c>
      <c r="E70" s="35" t="s">
        <v>147</v>
      </c>
      <c r="F70" s="35" t="s">
        <v>148</v>
      </c>
      <c r="G70" s="35" t="s">
        <v>147</v>
      </c>
      <c r="H70" s="35" t="s">
        <v>201</v>
      </c>
      <c r="I70" s="35">
        <v>5</v>
      </c>
      <c r="J70" s="35" t="s">
        <v>202</v>
      </c>
      <c r="K70" s="35" t="s">
        <v>187</v>
      </c>
      <c r="L70" s="35" t="s">
        <v>24</v>
      </c>
      <c r="M70" s="35" t="s">
        <v>152</v>
      </c>
      <c r="N70" s="34"/>
      <c r="O70" s="34"/>
      <c r="P70" s="34"/>
      <c r="Q70" s="36">
        <v>500</v>
      </c>
      <c r="R70" s="34"/>
      <c r="S70" s="35" t="s">
        <v>172</v>
      </c>
      <c r="T70" s="35" t="s">
        <v>172</v>
      </c>
      <c r="U70" s="35" t="s">
        <v>172</v>
      </c>
      <c r="V70" s="35" t="s">
        <v>172</v>
      </c>
      <c r="W70" s="35" t="s">
        <v>90</v>
      </c>
      <c r="AK70" s="26"/>
      <c r="AL70" s="26"/>
      <c r="AM70" s="26"/>
      <c r="AN70" s="26"/>
      <c r="AO70" s="26"/>
    </row>
    <row r="71" spans="1:41" x14ac:dyDescent="0.2">
      <c r="A71" s="35" t="s">
        <v>144</v>
      </c>
      <c r="B71" s="35" t="s">
        <v>145</v>
      </c>
      <c r="C71" s="35" t="s">
        <v>21</v>
      </c>
      <c r="D71" s="35" t="s">
        <v>146</v>
      </c>
      <c r="E71" s="35" t="s">
        <v>147</v>
      </c>
      <c r="F71" s="35" t="s">
        <v>148</v>
      </c>
      <c r="G71" s="35" t="s">
        <v>147</v>
      </c>
      <c r="H71" s="35" t="s">
        <v>201</v>
      </c>
      <c r="I71" s="35">
        <v>5</v>
      </c>
      <c r="J71" s="35" t="s">
        <v>202</v>
      </c>
      <c r="K71" s="35" t="s">
        <v>188</v>
      </c>
      <c r="L71" s="35" t="s">
        <v>189</v>
      </c>
      <c r="M71" s="35" t="s">
        <v>190</v>
      </c>
      <c r="N71" s="36">
        <v>0.2</v>
      </c>
      <c r="O71" s="36">
        <v>0.3</v>
      </c>
      <c r="P71" s="36">
        <v>0.4</v>
      </c>
      <c r="Q71" s="36">
        <v>2</v>
      </c>
      <c r="R71" s="34"/>
      <c r="S71" s="35" t="s">
        <v>184</v>
      </c>
      <c r="T71" s="35" t="s">
        <v>185</v>
      </c>
      <c r="U71" s="35" t="s">
        <v>186</v>
      </c>
      <c r="V71" s="35" t="s">
        <v>76</v>
      </c>
      <c r="W71" s="35" t="s">
        <v>85</v>
      </c>
      <c r="AK71" s="26"/>
      <c r="AL71" s="26"/>
      <c r="AM71" s="26"/>
      <c r="AN71" s="26"/>
      <c r="AO71" s="26"/>
    </row>
    <row r="72" spans="1:41" x14ac:dyDescent="0.2">
      <c r="A72" s="35" t="s">
        <v>144</v>
      </c>
      <c r="B72" s="35" t="s">
        <v>145</v>
      </c>
      <c r="C72" s="35" t="s">
        <v>21</v>
      </c>
      <c r="D72" s="35" t="s">
        <v>146</v>
      </c>
      <c r="E72" s="35" t="s">
        <v>147</v>
      </c>
      <c r="F72" s="35" t="s">
        <v>148</v>
      </c>
      <c r="G72" s="35" t="s">
        <v>147</v>
      </c>
      <c r="H72" s="35" t="s">
        <v>199</v>
      </c>
      <c r="I72" s="35">
        <v>6</v>
      </c>
      <c r="J72" s="35" t="s">
        <v>200</v>
      </c>
      <c r="K72" s="35" t="s">
        <v>151</v>
      </c>
      <c r="L72" s="35" t="s">
        <v>3</v>
      </c>
      <c r="M72" s="35" t="s">
        <v>152</v>
      </c>
      <c r="N72" s="36">
        <v>0.7</v>
      </c>
      <c r="O72" s="36">
        <v>1.05</v>
      </c>
      <c r="P72" s="36">
        <v>1.4</v>
      </c>
      <c r="Q72" s="36">
        <v>3.5</v>
      </c>
      <c r="R72" s="34"/>
      <c r="S72" s="35" t="s">
        <v>153</v>
      </c>
      <c r="T72" s="35" t="s">
        <v>153</v>
      </c>
      <c r="U72" s="35" t="s">
        <v>153</v>
      </c>
      <c r="V72" s="35" t="s">
        <v>154</v>
      </c>
      <c r="W72" s="35" t="s">
        <v>155</v>
      </c>
      <c r="AK72" s="26"/>
      <c r="AL72" s="26"/>
      <c r="AM72" s="26"/>
      <c r="AN72" s="26"/>
      <c r="AO72" s="26"/>
    </row>
    <row r="73" spans="1:41" x14ac:dyDescent="0.2">
      <c r="A73" s="35" t="s">
        <v>144</v>
      </c>
      <c r="B73" s="35" t="s">
        <v>145</v>
      </c>
      <c r="C73" s="35" t="s">
        <v>21</v>
      </c>
      <c r="D73" s="35" t="s">
        <v>146</v>
      </c>
      <c r="E73" s="35" t="s">
        <v>147</v>
      </c>
      <c r="F73" s="35" t="s">
        <v>148</v>
      </c>
      <c r="G73" s="35" t="s">
        <v>147</v>
      </c>
      <c r="H73" s="35" t="s">
        <v>199</v>
      </c>
      <c r="I73" s="35">
        <v>6</v>
      </c>
      <c r="J73" s="35" t="s">
        <v>200</v>
      </c>
      <c r="K73" s="35" t="s">
        <v>156</v>
      </c>
      <c r="L73" s="35" t="s">
        <v>12</v>
      </c>
      <c r="M73" s="35" t="s">
        <v>152</v>
      </c>
      <c r="N73" s="36">
        <v>0.14499999999999999</v>
      </c>
      <c r="O73" s="36">
        <v>0.2175</v>
      </c>
      <c r="P73" s="36">
        <v>0.28999999999999998</v>
      </c>
      <c r="Q73" s="36">
        <v>1.5</v>
      </c>
      <c r="R73" s="34"/>
      <c r="S73" s="35" t="s">
        <v>157</v>
      </c>
      <c r="T73" s="35" t="s">
        <v>157</v>
      </c>
      <c r="U73" s="35" t="s">
        <v>158</v>
      </c>
      <c r="V73" s="35" t="s">
        <v>159</v>
      </c>
      <c r="W73" s="35" t="s">
        <v>90</v>
      </c>
      <c r="AK73" s="26"/>
      <c r="AL73" s="26"/>
      <c r="AM73" s="26"/>
      <c r="AN73" s="26"/>
      <c r="AO73" s="26"/>
    </row>
    <row r="74" spans="1:41" x14ac:dyDescent="0.2">
      <c r="A74" s="35" t="s">
        <v>144</v>
      </c>
      <c r="B74" s="35" t="s">
        <v>145</v>
      </c>
      <c r="C74" s="35" t="s">
        <v>21</v>
      </c>
      <c r="D74" s="35" t="s">
        <v>146</v>
      </c>
      <c r="E74" s="35" t="s">
        <v>147</v>
      </c>
      <c r="F74" s="35" t="s">
        <v>148</v>
      </c>
      <c r="G74" s="35" t="s">
        <v>147</v>
      </c>
      <c r="H74" s="35" t="s">
        <v>199</v>
      </c>
      <c r="I74" s="35">
        <v>6</v>
      </c>
      <c r="J74" s="35" t="s">
        <v>200</v>
      </c>
      <c r="K74" s="35" t="s">
        <v>160</v>
      </c>
      <c r="L74" s="35" t="s">
        <v>13</v>
      </c>
      <c r="M74" s="35" t="s">
        <v>152</v>
      </c>
      <c r="N74" s="36">
        <v>30</v>
      </c>
      <c r="O74" s="36">
        <v>45</v>
      </c>
      <c r="P74" s="36">
        <v>60</v>
      </c>
      <c r="Q74" s="36">
        <v>400</v>
      </c>
      <c r="R74" s="34"/>
      <c r="S74" s="35" t="s">
        <v>161</v>
      </c>
      <c r="T74" s="35" t="s">
        <v>161</v>
      </c>
      <c r="U74" s="35" t="s">
        <v>161</v>
      </c>
      <c r="V74" s="35" t="s">
        <v>162</v>
      </c>
      <c r="W74" s="35" t="s">
        <v>163</v>
      </c>
      <c r="AK74" s="26"/>
      <c r="AL74" s="26"/>
      <c r="AM74" s="26"/>
      <c r="AN74" s="26"/>
      <c r="AO74" s="26"/>
    </row>
    <row r="75" spans="1:41" x14ac:dyDescent="0.2">
      <c r="A75" s="35" t="s">
        <v>144</v>
      </c>
      <c r="B75" s="35" t="s">
        <v>145</v>
      </c>
      <c r="C75" s="35" t="s">
        <v>21</v>
      </c>
      <c r="D75" s="35" t="s">
        <v>146</v>
      </c>
      <c r="E75" s="35" t="s">
        <v>147</v>
      </c>
      <c r="F75" s="35" t="s">
        <v>148</v>
      </c>
      <c r="G75" s="35" t="s">
        <v>147</v>
      </c>
      <c r="H75" s="35" t="s">
        <v>199</v>
      </c>
      <c r="I75" s="35">
        <v>6</v>
      </c>
      <c r="J75" s="35" t="s">
        <v>200</v>
      </c>
      <c r="K75" s="35" t="s">
        <v>164</v>
      </c>
      <c r="L75" s="35" t="s">
        <v>15</v>
      </c>
      <c r="M75" s="35" t="s">
        <v>152</v>
      </c>
      <c r="N75" s="36">
        <v>14.5</v>
      </c>
      <c r="O75" s="36">
        <v>21.75</v>
      </c>
      <c r="P75" s="36">
        <v>29</v>
      </c>
      <c r="Q75" s="36">
        <v>80</v>
      </c>
      <c r="R75" s="34"/>
      <c r="S75" s="35" t="s">
        <v>165</v>
      </c>
      <c r="T75" s="35" t="s">
        <v>165</v>
      </c>
      <c r="U75" s="35" t="s">
        <v>165</v>
      </c>
      <c r="V75" s="35" t="s">
        <v>166</v>
      </c>
      <c r="W75" s="35" t="s">
        <v>39</v>
      </c>
      <c r="AK75" s="26"/>
      <c r="AL75" s="26"/>
      <c r="AM75" s="26"/>
      <c r="AN75" s="26"/>
      <c r="AO75" s="26"/>
    </row>
    <row r="76" spans="1:41" x14ac:dyDescent="0.2">
      <c r="A76" s="35" t="s">
        <v>144</v>
      </c>
      <c r="B76" s="35" t="s">
        <v>145</v>
      </c>
      <c r="C76" s="35" t="s">
        <v>21</v>
      </c>
      <c r="D76" s="35" t="s">
        <v>146</v>
      </c>
      <c r="E76" s="35" t="s">
        <v>147</v>
      </c>
      <c r="F76" s="35" t="s">
        <v>148</v>
      </c>
      <c r="G76" s="35" t="s">
        <v>147</v>
      </c>
      <c r="H76" s="35" t="s">
        <v>199</v>
      </c>
      <c r="I76" s="35">
        <v>6</v>
      </c>
      <c r="J76" s="35" t="s">
        <v>200</v>
      </c>
      <c r="K76" s="35" t="s">
        <v>167</v>
      </c>
      <c r="L76" s="35" t="s">
        <v>16</v>
      </c>
      <c r="M76" s="35" t="s">
        <v>152</v>
      </c>
      <c r="N76" s="36">
        <v>4</v>
      </c>
      <c r="O76" s="36">
        <v>6</v>
      </c>
      <c r="P76" s="36">
        <v>8</v>
      </c>
      <c r="Q76" s="36">
        <v>25</v>
      </c>
      <c r="R76" s="34"/>
      <c r="S76" s="35" t="s">
        <v>168</v>
      </c>
      <c r="T76" s="35" t="s">
        <v>169</v>
      </c>
      <c r="U76" s="35" t="s">
        <v>169</v>
      </c>
      <c r="V76" s="35" t="s">
        <v>159</v>
      </c>
      <c r="W76" s="35" t="s">
        <v>64</v>
      </c>
      <c r="AK76" s="26"/>
      <c r="AL76" s="26"/>
      <c r="AM76" s="26"/>
      <c r="AN76" s="26"/>
      <c r="AO76" s="26"/>
    </row>
    <row r="77" spans="1:41" x14ac:dyDescent="0.2">
      <c r="A77" s="35" t="s">
        <v>144</v>
      </c>
      <c r="B77" s="35" t="s">
        <v>145</v>
      </c>
      <c r="C77" s="35" t="s">
        <v>21</v>
      </c>
      <c r="D77" s="35" t="s">
        <v>146</v>
      </c>
      <c r="E77" s="35" t="s">
        <v>147</v>
      </c>
      <c r="F77" s="35" t="s">
        <v>148</v>
      </c>
      <c r="G77" s="35" t="s">
        <v>147</v>
      </c>
      <c r="H77" s="35" t="s">
        <v>199</v>
      </c>
      <c r="I77" s="35">
        <v>6</v>
      </c>
      <c r="J77" s="35" t="s">
        <v>200</v>
      </c>
      <c r="K77" s="35" t="s">
        <v>170</v>
      </c>
      <c r="L77" s="35" t="s">
        <v>17</v>
      </c>
      <c r="M77" s="35" t="s">
        <v>152</v>
      </c>
      <c r="N77" s="36">
        <v>49.5</v>
      </c>
      <c r="O77" s="36">
        <v>74.25</v>
      </c>
      <c r="P77" s="36">
        <v>99</v>
      </c>
      <c r="Q77" s="36">
        <v>350</v>
      </c>
      <c r="R77" s="34"/>
      <c r="S77" s="35" t="s">
        <v>91</v>
      </c>
      <c r="T77" s="35" t="s">
        <v>91</v>
      </c>
      <c r="U77" s="35" t="s">
        <v>91</v>
      </c>
      <c r="V77" s="35" t="s">
        <v>159</v>
      </c>
      <c r="W77" s="35" t="s">
        <v>90</v>
      </c>
      <c r="AK77" s="26"/>
      <c r="AL77" s="26"/>
      <c r="AM77" s="26"/>
      <c r="AN77" s="26"/>
      <c r="AO77" s="26"/>
    </row>
    <row r="78" spans="1:41" x14ac:dyDescent="0.2">
      <c r="A78" s="35" t="s">
        <v>144</v>
      </c>
      <c r="B78" s="35" t="s">
        <v>145</v>
      </c>
      <c r="C78" s="35" t="s">
        <v>21</v>
      </c>
      <c r="D78" s="35" t="s">
        <v>146</v>
      </c>
      <c r="E78" s="35" t="s">
        <v>147</v>
      </c>
      <c r="F78" s="35" t="s">
        <v>148</v>
      </c>
      <c r="G78" s="35" t="s">
        <v>147</v>
      </c>
      <c r="H78" s="35" t="s">
        <v>199</v>
      </c>
      <c r="I78" s="35">
        <v>6</v>
      </c>
      <c r="J78" s="35" t="s">
        <v>200</v>
      </c>
      <c r="K78" s="35" t="s">
        <v>171</v>
      </c>
      <c r="L78" s="35" t="s">
        <v>18</v>
      </c>
      <c r="M78" s="35" t="s">
        <v>152</v>
      </c>
      <c r="N78" s="34"/>
      <c r="O78" s="34"/>
      <c r="P78" s="34"/>
      <c r="Q78" s="36">
        <v>0.1</v>
      </c>
      <c r="R78" s="34"/>
      <c r="S78" s="35" t="s">
        <v>172</v>
      </c>
      <c r="T78" s="35" t="s">
        <v>172</v>
      </c>
      <c r="U78" s="35" t="s">
        <v>172</v>
      </c>
      <c r="V78" s="35" t="s">
        <v>172</v>
      </c>
      <c r="W78" s="35" t="s">
        <v>90</v>
      </c>
      <c r="AK78" s="26"/>
      <c r="AL78" s="26"/>
      <c r="AM78" s="26"/>
      <c r="AN78" s="26"/>
      <c r="AO78" s="26"/>
    </row>
    <row r="79" spans="1:41" x14ac:dyDescent="0.2">
      <c r="A79" s="35" t="s">
        <v>144</v>
      </c>
      <c r="B79" s="35" t="s">
        <v>145</v>
      </c>
      <c r="C79" s="35" t="s">
        <v>21</v>
      </c>
      <c r="D79" s="35" t="s">
        <v>146</v>
      </c>
      <c r="E79" s="35" t="s">
        <v>147</v>
      </c>
      <c r="F79" s="35" t="s">
        <v>148</v>
      </c>
      <c r="G79" s="35" t="s">
        <v>147</v>
      </c>
      <c r="H79" s="35" t="s">
        <v>199</v>
      </c>
      <c r="I79" s="35">
        <v>6</v>
      </c>
      <c r="J79" s="35" t="s">
        <v>200</v>
      </c>
      <c r="K79" s="35" t="s">
        <v>173</v>
      </c>
      <c r="L79" s="35" t="s">
        <v>19</v>
      </c>
      <c r="M79" s="35" t="s">
        <v>152</v>
      </c>
      <c r="N79" s="36">
        <v>17</v>
      </c>
      <c r="O79" s="36">
        <v>25.5</v>
      </c>
      <c r="P79" s="36">
        <v>34</v>
      </c>
      <c r="Q79" s="36">
        <v>150</v>
      </c>
      <c r="R79" s="34"/>
      <c r="S79" s="35" t="s">
        <v>174</v>
      </c>
      <c r="T79" s="35" t="s">
        <v>174</v>
      </c>
      <c r="U79" s="35" t="s">
        <v>174</v>
      </c>
      <c r="V79" s="35" t="s">
        <v>175</v>
      </c>
      <c r="W79" s="35" t="s">
        <v>87</v>
      </c>
      <c r="AK79" s="26"/>
      <c r="AL79" s="26"/>
      <c r="AM79" s="26"/>
      <c r="AN79" s="26"/>
      <c r="AO79" s="26"/>
    </row>
    <row r="80" spans="1:41" x14ac:dyDescent="0.2">
      <c r="A80" s="35" t="s">
        <v>144</v>
      </c>
      <c r="B80" s="35" t="s">
        <v>145</v>
      </c>
      <c r="C80" s="35" t="s">
        <v>21</v>
      </c>
      <c r="D80" s="35" t="s">
        <v>146</v>
      </c>
      <c r="E80" s="35" t="s">
        <v>147</v>
      </c>
      <c r="F80" s="35" t="s">
        <v>148</v>
      </c>
      <c r="G80" s="35" t="s">
        <v>147</v>
      </c>
      <c r="H80" s="35" t="s">
        <v>199</v>
      </c>
      <c r="I80" s="35">
        <v>6</v>
      </c>
      <c r="J80" s="35" t="s">
        <v>200</v>
      </c>
      <c r="K80" s="35" t="s">
        <v>176</v>
      </c>
      <c r="L80" s="35" t="s">
        <v>20</v>
      </c>
      <c r="M80" s="35" t="s">
        <v>152</v>
      </c>
      <c r="N80" s="36">
        <v>8.5000000000000006E-2</v>
      </c>
      <c r="O80" s="36">
        <v>0.1275</v>
      </c>
      <c r="P80" s="36">
        <v>0.17</v>
      </c>
      <c r="Q80" s="36">
        <v>0.45</v>
      </c>
      <c r="R80" s="34"/>
      <c r="S80" s="35" t="s">
        <v>88</v>
      </c>
      <c r="T80" s="35" t="s">
        <v>88</v>
      </c>
      <c r="U80" s="35" t="s">
        <v>88</v>
      </c>
      <c r="V80" s="35" t="s">
        <v>9</v>
      </c>
      <c r="W80" s="35" t="s">
        <v>155</v>
      </c>
      <c r="AK80" s="26"/>
      <c r="AL80" s="26"/>
      <c r="AM80" s="26"/>
      <c r="AN80" s="26"/>
      <c r="AO80" s="26"/>
    </row>
    <row r="81" spans="1:41" x14ac:dyDescent="0.2">
      <c r="A81" s="35" t="s">
        <v>144</v>
      </c>
      <c r="B81" s="35" t="s">
        <v>145</v>
      </c>
      <c r="C81" s="35" t="s">
        <v>21</v>
      </c>
      <c r="D81" s="35" t="s">
        <v>146</v>
      </c>
      <c r="E81" s="35" t="s">
        <v>147</v>
      </c>
      <c r="F81" s="35" t="s">
        <v>148</v>
      </c>
      <c r="G81" s="35" t="s">
        <v>147</v>
      </c>
      <c r="H81" s="35" t="s">
        <v>199</v>
      </c>
      <c r="I81" s="35">
        <v>6</v>
      </c>
      <c r="J81" s="35" t="s">
        <v>200</v>
      </c>
      <c r="K81" s="35" t="s">
        <v>177</v>
      </c>
      <c r="L81" s="35" t="s">
        <v>21</v>
      </c>
      <c r="M81" s="35" t="s">
        <v>152</v>
      </c>
      <c r="N81" s="36">
        <v>0.12</v>
      </c>
      <c r="O81" s="36">
        <v>0.18</v>
      </c>
      <c r="P81" s="36">
        <v>0.24</v>
      </c>
      <c r="Q81" s="36">
        <v>0.45</v>
      </c>
      <c r="R81" s="34"/>
      <c r="S81" s="35" t="s">
        <v>178</v>
      </c>
      <c r="T81" s="35" t="s">
        <v>178</v>
      </c>
      <c r="U81" s="35" t="s">
        <v>179</v>
      </c>
      <c r="V81" s="35" t="s">
        <v>180</v>
      </c>
      <c r="W81" s="35" t="s">
        <v>71</v>
      </c>
      <c r="AK81" s="26"/>
      <c r="AL81" s="26"/>
      <c r="AM81" s="26"/>
      <c r="AN81" s="26"/>
      <c r="AO81" s="26"/>
    </row>
    <row r="82" spans="1:41" x14ac:dyDescent="0.2">
      <c r="A82" s="35" t="s">
        <v>144</v>
      </c>
      <c r="B82" s="35" t="s">
        <v>145</v>
      </c>
      <c r="C82" s="35" t="s">
        <v>21</v>
      </c>
      <c r="D82" s="35" t="s">
        <v>146</v>
      </c>
      <c r="E82" s="35" t="s">
        <v>147</v>
      </c>
      <c r="F82" s="35" t="s">
        <v>148</v>
      </c>
      <c r="G82" s="35" t="s">
        <v>147</v>
      </c>
      <c r="H82" s="35" t="s">
        <v>199</v>
      </c>
      <c r="I82" s="35">
        <v>6</v>
      </c>
      <c r="J82" s="35" t="s">
        <v>200</v>
      </c>
      <c r="K82" s="35" t="s">
        <v>181</v>
      </c>
      <c r="L82" s="35" t="s">
        <v>22</v>
      </c>
      <c r="M82" s="35" t="s">
        <v>152</v>
      </c>
      <c r="N82" s="36">
        <v>4</v>
      </c>
      <c r="O82" s="36">
        <v>6</v>
      </c>
      <c r="P82" s="36">
        <v>8</v>
      </c>
      <c r="Q82" s="36">
        <v>13</v>
      </c>
      <c r="R82" s="34"/>
      <c r="S82" s="35" t="s">
        <v>182</v>
      </c>
      <c r="T82" s="35" t="s">
        <v>182</v>
      </c>
      <c r="U82" s="35" t="s">
        <v>182</v>
      </c>
      <c r="V82" s="35" t="s">
        <v>76</v>
      </c>
      <c r="W82" s="35" t="s">
        <v>76</v>
      </c>
      <c r="AK82" s="26"/>
      <c r="AL82" s="26"/>
      <c r="AM82" s="26"/>
      <c r="AN82" s="26"/>
      <c r="AO82" s="26"/>
    </row>
    <row r="83" spans="1:41" x14ac:dyDescent="0.2">
      <c r="A83" s="35" t="s">
        <v>144</v>
      </c>
      <c r="B83" s="35" t="s">
        <v>145</v>
      </c>
      <c r="C83" s="35" t="s">
        <v>21</v>
      </c>
      <c r="D83" s="35" t="s">
        <v>146</v>
      </c>
      <c r="E83" s="35" t="s">
        <v>147</v>
      </c>
      <c r="F83" s="35" t="s">
        <v>148</v>
      </c>
      <c r="G83" s="35" t="s">
        <v>147</v>
      </c>
      <c r="H83" s="35" t="s">
        <v>199</v>
      </c>
      <c r="I83" s="35">
        <v>6</v>
      </c>
      <c r="J83" s="35" t="s">
        <v>200</v>
      </c>
      <c r="K83" s="35" t="s">
        <v>183</v>
      </c>
      <c r="L83" s="35" t="s">
        <v>23</v>
      </c>
      <c r="M83" s="35" t="s">
        <v>152</v>
      </c>
      <c r="N83" s="36">
        <v>1.395</v>
      </c>
      <c r="O83" s="36">
        <v>2.0924999999999998</v>
      </c>
      <c r="P83" s="36">
        <v>2.79</v>
      </c>
      <c r="Q83" s="36">
        <v>4</v>
      </c>
      <c r="R83" s="34"/>
      <c r="S83" s="35" t="s">
        <v>184</v>
      </c>
      <c r="T83" s="35" t="s">
        <v>185</v>
      </c>
      <c r="U83" s="35" t="s">
        <v>186</v>
      </c>
      <c r="V83" s="35" t="s">
        <v>76</v>
      </c>
      <c r="W83" s="35" t="s">
        <v>85</v>
      </c>
      <c r="AK83" s="26"/>
      <c r="AL83" s="26"/>
      <c r="AM83" s="26"/>
      <c r="AN83" s="26"/>
      <c r="AO83" s="26"/>
    </row>
    <row r="84" spans="1:41" x14ac:dyDescent="0.2">
      <c r="A84" s="35" t="s">
        <v>144</v>
      </c>
      <c r="B84" s="35" t="s">
        <v>145</v>
      </c>
      <c r="C84" s="35" t="s">
        <v>21</v>
      </c>
      <c r="D84" s="35" t="s">
        <v>146</v>
      </c>
      <c r="E84" s="35" t="s">
        <v>147</v>
      </c>
      <c r="F84" s="35" t="s">
        <v>148</v>
      </c>
      <c r="G84" s="35" t="s">
        <v>147</v>
      </c>
      <c r="H84" s="35" t="s">
        <v>199</v>
      </c>
      <c r="I84" s="35">
        <v>6</v>
      </c>
      <c r="J84" s="35" t="s">
        <v>200</v>
      </c>
      <c r="K84" s="35" t="s">
        <v>187</v>
      </c>
      <c r="L84" s="35" t="s">
        <v>24</v>
      </c>
      <c r="M84" s="35" t="s">
        <v>152</v>
      </c>
      <c r="N84" s="34"/>
      <c r="O84" s="34"/>
      <c r="P84" s="34"/>
      <c r="Q84" s="36">
        <v>500</v>
      </c>
      <c r="R84" s="34"/>
      <c r="S84" s="35" t="s">
        <v>172</v>
      </c>
      <c r="T84" s="35" t="s">
        <v>172</v>
      </c>
      <c r="U84" s="35" t="s">
        <v>172</v>
      </c>
      <c r="V84" s="35" t="s">
        <v>172</v>
      </c>
      <c r="W84" s="35" t="s">
        <v>90</v>
      </c>
      <c r="AK84" s="26"/>
      <c r="AL84" s="26"/>
      <c r="AM84" s="26"/>
      <c r="AN84" s="26"/>
      <c r="AO84" s="26"/>
    </row>
    <row r="85" spans="1:41" x14ac:dyDescent="0.2">
      <c r="A85" s="35" t="s">
        <v>144</v>
      </c>
      <c r="B85" s="35" t="s">
        <v>145</v>
      </c>
      <c r="C85" s="35" t="s">
        <v>21</v>
      </c>
      <c r="D85" s="35" t="s">
        <v>146</v>
      </c>
      <c r="E85" s="35" t="s">
        <v>147</v>
      </c>
      <c r="F85" s="35" t="s">
        <v>148</v>
      </c>
      <c r="G85" s="35" t="s">
        <v>147</v>
      </c>
      <c r="H85" s="35" t="s">
        <v>199</v>
      </c>
      <c r="I85" s="35">
        <v>6</v>
      </c>
      <c r="J85" s="35" t="s">
        <v>200</v>
      </c>
      <c r="K85" s="35" t="s">
        <v>188</v>
      </c>
      <c r="L85" s="35" t="s">
        <v>189</v>
      </c>
      <c r="M85" s="35" t="s">
        <v>190</v>
      </c>
      <c r="N85" s="36">
        <v>0.39500000000000002</v>
      </c>
      <c r="O85" s="36">
        <v>0.59250000000000003</v>
      </c>
      <c r="P85" s="36">
        <v>0.79</v>
      </c>
      <c r="Q85" s="36">
        <v>2</v>
      </c>
      <c r="R85" s="34"/>
      <c r="S85" s="35" t="s">
        <v>184</v>
      </c>
      <c r="T85" s="35" t="s">
        <v>185</v>
      </c>
      <c r="U85" s="35" t="s">
        <v>186</v>
      </c>
      <c r="V85" s="35" t="s">
        <v>76</v>
      </c>
      <c r="W85" s="35" t="s">
        <v>85</v>
      </c>
      <c r="AK85" s="26"/>
      <c r="AL85" s="26"/>
      <c r="AM85" s="26"/>
      <c r="AN85" s="26"/>
      <c r="AO85" s="26"/>
    </row>
    <row r="86" spans="1:41" x14ac:dyDescent="0.2">
      <c r="A86" s="35" t="s">
        <v>144</v>
      </c>
      <c r="B86" s="35" t="s">
        <v>145</v>
      </c>
      <c r="C86" s="35" t="s">
        <v>21</v>
      </c>
      <c r="D86" s="35" t="s">
        <v>146</v>
      </c>
      <c r="E86" s="35" t="s">
        <v>147</v>
      </c>
      <c r="F86" s="35" t="s">
        <v>148</v>
      </c>
      <c r="G86" s="35" t="s">
        <v>147</v>
      </c>
      <c r="H86" s="35" t="s">
        <v>203</v>
      </c>
      <c r="I86" s="35">
        <v>7</v>
      </c>
      <c r="J86" s="35" t="s">
        <v>204</v>
      </c>
      <c r="K86" s="35" t="s">
        <v>151</v>
      </c>
      <c r="L86" s="35" t="s">
        <v>3</v>
      </c>
      <c r="M86" s="35" t="s">
        <v>152</v>
      </c>
      <c r="N86" s="36">
        <v>0.75</v>
      </c>
      <c r="O86" s="36">
        <v>1.125</v>
      </c>
      <c r="P86" s="36">
        <v>1.5</v>
      </c>
      <c r="Q86" s="36">
        <v>3</v>
      </c>
      <c r="R86" s="34"/>
      <c r="S86" s="35" t="s">
        <v>153</v>
      </c>
      <c r="T86" s="35" t="s">
        <v>153</v>
      </c>
      <c r="U86" s="35" t="s">
        <v>153</v>
      </c>
      <c r="V86" s="35" t="s">
        <v>154</v>
      </c>
      <c r="W86" s="35" t="s">
        <v>155</v>
      </c>
      <c r="AK86" s="26"/>
      <c r="AL86" s="26"/>
      <c r="AM86" s="26"/>
      <c r="AN86" s="26"/>
      <c r="AO86" s="26"/>
    </row>
    <row r="87" spans="1:41" x14ac:dyDescent="0.2">
      <c r="A87" s="35" t="s">
        <v>144</v>
      </c>
      <c r="B87" s="35" t="s">
        <v>145</v>
      </c>
      <c r="C87" s="35" t="s">
        <v>21</v>
      </c>
      <c r="D87" s="35" t="s">
        <v>146</v>
      </c>
      <c r="E87" s="35" t="s">
        <v>147</v>
      </c>
      <c r="F87" s="35" t="s">
        <v>148</v>
      </c>
      <c r="G87" s="35" t="s">
        <v>147</v>
      </c>
      <c r="H87" s="35" t="s">
        <v>203</v>
      </c>
      <c r="I87" s="35">
        <v>7</v>
      </c>
      <c r="J87" s="35" t="s">
        <v>204</v>
      </c>
      <c r="K87" s="35" t="s">
        <v>156</v>
      </c>
      <c r="L87" s="35" t="s">
        <v>12</v>
      </c>
      <c r="M87" s="35" t="s">
        <v>152</v>
      </c>
      <c r="N87" s="36">
        <v>0.14499999999999999</v>
      </c>
      <c r="O87" s="36">
        <v>0.2175</v>
      </c>
      <c r="P87" s="36">
        <v>0.28999999999999998</v>
      </c>
      <c r="Q87" s="36">
        <v>1.5</v>
      </c>
      <c r="R87" s="34"/>
      <c r="S87" s="35" t="s">
        <v>157</v>
      </c>
      <c r="T87" s="35" t="s">
        <v>157</v>
      </c>
      <c r="U87" s="35" t="s">
        <v>158</v>
      </c>
      <c r="V87" s="35" t="s">
        <v>159</v>
      </c>
      <c r="W87" s="35" t="s">
        <v>90</v>
      </c>
      <c r="AK87" s="26"/>
      <c r="AL87" s="26"/>
      <c r="AM87" s="26"/>
      <c r="AN87" s="26"/>
      <c r="AO87" s="26"/>
    </row>
    <row r="88" spans="1:41" x14ac:dyDescent="0.2">
      <c r="A88" s="35" t="s">
        <v>144</v>
      </c>
      <c r="B88" s="35" t="s">
        <v>145</v>
      </c>
      <c r="C88" s="35" t="s">
        <v>21</v>
      </c>
      <c r="D88" s="35" t="s">
        <v>146</v>
      </c>
      <c r="E88" s="35" t="s">
        <v>147</v>
      </c>
      <c r="F88" s="35" t="s">
        <v>148</v>
      </c>
      <c r="G88" s="35" t="s">
        <v>147</v>
      </c>
      <c r="H88" s="35" t="s">
        <v>203</v>
      </c>
      <c r="I88" s="35">
        <v>7</v>
      </c>
      <c r="J88" s="35" t="s">
        <v>204</v>
      </c>
      <c r="K88" s="35" t="s">
        <v>160</v>
      </c>
      <c r="L88" s="35" t="s">
        <v>13</v>
      </c>
      <c r="M88" s="35" t="s">
        <v>152</v>
      </c>
      <c r="N88" s="36">
        <v>19.5</v>
      </c>
      <c r="O88" s="36">
        <v>29.25</v>
      </c>
      <c r="P88" s="36">
        <v>39</v>
      </c>
      <c r="Q88" s="36">
        <v>300</v>
      </c>
      <c r="R88" s="34"/>
      <c r="S88" s="35" t="s">
        <v>161</v>
      </c>
      <c r="T88" s="35" t="s">
        <v>161</v>
      </c>
      <c r="U88" s="35" t="s">
        <v>161</v>
      </c>
      <c r="V88" s="35" t="s">
        <v>162</v>
      </c>
      <c r="W88" s="35" t="s">
        <v>163</v>
      </c>
      <c r="AK88" s="26"/>
      <c r="AL88" s="26"/>
      <c r="AM88" s="26"/>
      <c r="AN88" s="26"/>
      <c r="AO88" s="26"/>
    </row>
    <row r="89" spans="1:41" x14ac:dyDescent="0.2">
      <c r="A89" s="35" t="s">
        <v>144</v>
      </c>
      <c r="B89" s="35" t="s">
        <v>145</v>
      </c>
      <c r="C89" s="35" t="s">
        <v>21</v>
      </c>
      <c r="D89" s="35" t="s">
        <v>146</v>
      </c>
      <c r="E89" s="35" t="s">
        <v>147</v>
      </c>
      <c r="F89" s="35" t="s">
        <v>148</v>
      </c>
      <c r="G89" s="35" t="s">
        <v>147</v>
      </c>
      <c r="H89" s="35" t="s">
        <v>203</v>
      </c>
      <c r="I89" s="35">
        <v>7</v>
      </c>
      <c r="J89" s="35" t="s">
        <v>204</v>
      </c>
      <c r="K89" s="35" t="s">
        <v>164</v>
      </c>
      <c r="L89" s="35" t="s">
        <v>15</v>
      </c>
      <c r="M89" s="35" t="s">
        <v>152</v>
      </c>
      <c r="N89" s="36">
        <v>14.5</v>
      </c>
      <c r="O89" s="36">
        <v>21.75</v>
      </c>
      <c r="P89" s="36">
        <v>29</v>
      </c>
      <c r="Q89" s="36">
        <v>80</v>
      </c>
      <c r="R89" s="34"/>
      <c r="S89" s="35" t="s">
        <v>165</v>
      </c>
      <c r="T89" s="35" t="s">
        <v>165</v>
      </c>
      <c r="U89" s="35" t="s">
        <v>165</v>
      </c>
      <c r="V89" s="35" t="s">
        <v>166</v>
      </c>
      <c r="W89" s="35" t="s">
        <v>39</v>
      </c>
      <c r="AK89" s="26"/>
      <c r="AL89" s="26"/>
      <c r="AM89" s="26"/>
      <c r="AN89" s="26"/>
      <c r="AO89" s="26"/>
    </row>
    <row r="90" spans="1:41" x14ac:dyDescent="0.2">
      <c r="A90" s="35" t="s">
        <v>144</v>
      </c>
      <c r="B90" s="35" t="s">
        <v>145</v>
      </c>
      <c r="C90" s="35" t="s">
        <v>21</v>
      </c>
      <c r="D90" s="35" t="s">
        <v>146</v>
      </c>
      <c r="E90" s="35" t="s">
        <v>147</v>
      </c>
      <c r="F90" s="35" t="s">
        <v>148</v>
      </c>
      <c r="G90" s="35" t="s">
        <v>147</v>
      </c>
      <c r="H90" s="35" t="s">
        <v>203</v>
      </c>
      <c r="I90" s="35">
        <v>7</v>
      </c>
      <c r="J90" s="35" t="s">
        <v>204</v>
      </c>
      <c r="K90" s="35" t="s">
        <v>167</v>
      </c>
      <c r="L90" s="35" t="s">
        <v>16</v>
      </c>
      <c r="M90" s="35" t="s">
        <v>152</v>
      </c>
      <c r="N90" s="36">
        <v>4</v>
      </c>
      <c r="O90" s="36">
        <v>6</v>
      </c>
      <c r="P90" s="36">
        <v>8</v>
      </c>
      <c r="Q90" s="36">
        <v>25</v>
      </c>
      <c r="R90" s="34"/>
      <c r="S90" s="35" t="s">
        <v>168</v>
      </c>
      <c r="T90" s="35" t="s">
        <v>169</v>
      </c>
      <c r="U90" s="35" t="s">
        <v>169</v>
      </c>
      <c r="V90" s="35" t="s">
        <v>159</v>
      </c>
      <c r="W90" s="35" t="s">
        <v>64</v>
      </c>
      <c r="AK90" s="26"/>
      <c r="AL90" s="26"/>
      <c r="AM90" s="26"/>
      <c r="AN90" s="26"/>
      <c r="AO90" s="26"/>
    </row>
    <row r="91" spans="1:41" x14ac:dyDescent="0.2">
      <c r="A91" s="35" t="s">
        <v>144</v>
      </c>
      <c r="B91" s="35" t="s">
        <v>145</v>
      </c>
      <c r="C91" s="35" t="s">
        <v>21</v>
      </c>
      <c r="D91" s="35" t="s">
        <v>146</v>
      </c>
      <c r="E91" s="35" t="s">
        <v>147</v>
      </c>
      <c r="F91" s="35" t="s">
        <v>148</v>
      </c>
      <c r="G91" s="35" t="s">
        <v>147</v>
      </c>
      <c r="H91" s="35" t="s">
        <v>203</v>
      </c>
      <c r="I91" s="35">
        <v>7</v>
      </c>
      <c r="J91" s="35" t="s">
        <v>204</v>
      </c>
      <c r="K91" s="35" t="s">
        <v>170</v>
      </c>
      <c r="L91" s="35" t="s">
        <v>17</v>
      </c>
      <c r="M91" s="35" t="s">
        <v>152</v>
      </c>
      <c r="N91" s="36">
        <v>49.5</v>
      </c>
      <c r="O91" s="36">
        <v>74.25</v>
      </c>
      <c r="P91" s="36">
        <v>99</v>
      </c>
      <c r="Q91" s="36">
        <v>350</v>
      </c>
      <c r="R91" s="34"/>
      <c r="S91" s="35" t="s">
        <v>91</v>
      </c>
      <c r="T91" s="35" t="s">
        <v>91</v>
      </c>
      <c r="U91" s="35" t="s">
        <v>91</v>
      </c>
      <c r="V91" s="35" t="s">
        <v>159</v>
      </c>
      <c r="W91" s="35" t="s">
        <v>90</v>
      </c>
      <c r="AK91" s="26"/>
      <c r="AL91" s="26"/>
      <c r="AM91" s="26"/>
      <c r="AN91" s="26"/>
      <c r="AO91" s="26"/>
    </row>
    <row r="92" spans="1:41" x14ac:dyDescent="0.2">
      <c r="A92" s="35" t="s">
        <v>144</v>
      </c>
      <c r="B92" s="35" t="s">
        <v>145</v>
      </c>
      <c r="C92" s="35" t="s">
        <v>21</v>
      </c>
      <c r="D92" s="35" t="s">
        <v>146</v>
      </c>
      <c r="E92" s="35" t="s">
        <v>147</v>
      </c>
      <c r="F92" s="35" t="s">
        <v>148</v>
      </c>
      <c r="G92" s="35" t="s">
        <v>147</v>
      </c>
      <c r="H92" s="35" t="s">
        <v>203</v>
      </c>
      <c r="I92" s="35">
        <v>7</v>
      </c>
      <c r="J92" s="35" t="s">
        <v>204</v>
      </c>
      <c r="K92" s="35" t="s">
        <v>171</v>
      </c>
      <c r="L92" s="35" t="s">
        <v>18</v>
      </c>
      <c r="M92" s="35" t="s">
        <v>152</v>
      </c>
      <c r="N92" s="34"/>
      <c r="O92" s="34"/>
      <c r="P92" s="34"/>
      <c r="Q92" s="36">
        <v>0.1</v>
      </c>
      <c r="R92" s="34"/>
      <c r="S92" s="35" t="s">
        <v>172</v>
      </c>
      <c r="T92" s="35" t="s">
        <v>172</v>
      </c>
      <c r="U92" s="35" t="s">
        <v>172</v>
      </c>
      <c r="V92" s="35" t="s">
        <v>172</v>
      </c>
      <c r="W92" s="35" t="s">
        <v>90</v>
      </c>
      <c r="AK92" s="26"/>
      <c r="AL92" s="26"/>
      <c r="AM92" s="26"/>
      <c r="AN92" s="26"/>
      <c r="AO92" s="26"/>
    </row>
    <row r="93" spans="1:41" x14ac:dyDescent="0.2">
      <c r="A93" s="35" t="s">
        <v>144</v>
      </c>
      <c r="B93" s="35" t="s">
        <v>145</v>
      </c>
      <c r="C93" s="35" t="s">
        <v>21</v>
      </c>
      <c r="D93" s="35" t="s">
        <v>146</v>
      </c>
      <c r="E93" s="35" t="s">
        <v>147</v>
      </c>
      <c r="F93" s="35" t="s">
        <v>148</v>
      </c>
      <c r="G93" s="35" t="s">
        <v>147</v>
      </c>
      <c r="H93" s="35" t="s">
        <v>203</v>
      </c>
      <c r="I93" s="35">
        <v>7</v>
      </c>
      <c r="J93" s="35" t="s">
        <v>204</v>
      </c>
      <c r="K93" s="35" t="s">
        <v>173</v>
      </c>
      <c r="L93" s="35" t="s">
        <v>19</v>
      </c>
      <c r="M93" s="35" t="s">
        <v>152</v>
      </c>
      <c r="N93" s="36">
        <v>17.5</v>
      </c>
      <c r="O93" s="36">
        <v>26.25</v>
      </c>
      <c r="P93" s="36">
        <v>35</v>
      </c>
      <c r="Q93" s="36">
        <v>100</v>
      </c>
      <c r="R93" s="34"/>
      <c r="S93" s="35" t="s">
        <v>174</v>
      </c>
      <c r="T93" s="35" t="s">
        <v>174</v>
      </c>
      <c r="U93" s="35" t="s">
        <v>174</v>
      </c>
      <c r="V93" s="35" t="s">
        <v>175</v>
      </c>
      <c r="W93" s="35" t="s">
        <v>87</v>
      </c>
      <c r="AK93" s="26"/>
      <c r="AL93" s="26"/>
      <c r="AM93" s="26"/>
      <c r="AN93" s="26"/>
      <c r="AO93" s="26"/>
    </row>
    <row r="94" spans="1:41" x14ac:dyDescent="0.2">
      <c r="A94" s="35" t="s">
        <v>144</v>
      </c>
      <c r="B94" s="35" t="s">
        <v>145</v>
      </c>
      <c r="C94" s="35" t="s">
        <v>21</v>
      </c>
      <c r="D94" s="35" t="s">
        <v>146</v>
      </c>
      <c r="E94" s="35" t="s">
        <v>147</v>
      </c>
      <c r="F94" s="35" t="s">
        <v>148</v>
      </c>
      <c r="G94" s="35" t="s">
        <v>147</v>
      </c>
      <c r="H94" s="35" t="s">
        <v>203</v>
      </c>
      <c r="I94" s="35">
        <v>7</v>
      </c>
      <c r="J94" s="35" t="s">
        <v>204</v>
      </c>
      <c r="K94" s="35" t="s">
        <v>176</v>
      </c>
      <c r="L94" s="35" t="s">
        <v>20</v>
      </c>
      <c r="M94" s="35" t="s">
        <v>152</v>
      </c>
      <c r="N94" s="36">
        <v>8.5000000000000006E-2</v>
      </c>
      <c r="O94" s="36">
        <v>0.1275</v>
      </c>
      <c r="P94" s="36">
        <v>0.17</v>
      </c>
      <c r="Q94" s="36">
        <v>0.45</v>
      </c>
      <c r="R94" s="34"/>
      <c r="S94" s="35" t="s">
        <v>88</v>
      </c>
      <c r="T94" s="35" t="s">
        <v>88</v>
      </c>
      <c r="U94" s="35" t="s">
        <v>88</v>
      </c>
      <c r="V94" s="35" t="s">
        <v>9</v>
      </c>
      <c r="W94" s="35" t="s">
        <v>155</v>
      </c>
      <c r="AK94" s="26"/>
      <c r="AL94" s="26"/>
      <c r="AM94" s="26"/>
      <c r="AN94" s="26"/>
      <c r="AO94" s="26"/>
    </row>
    <row r="95" spans="1:41" x14ac:dyDescent="0.2">
      <c r="A95" s="35" t="s">
        <v>144</v>
      </c>
      <c r="B95" s="35" t="s">
        <v>145</v>
      </c>
      <c r="C95" s="35" t="s">
        <v>21</v>
      </c>
      <c r="D95" s="35" t="s">
        <v>146</v>
      </c>
      <c r="E95" s="35" t="s">
        <v>147</v>
      </c>
      <c r="F95" s="35" t="s">
        <v>148</v>
      </c>
      <c r="G95" s="35" t="s">
        <v>147</v>
      </c>
      <c r="H95" s="35" t="s">
        <v>203</v>
      </c>
      <c r="I95" s="35">
        <v>7</v>
      </c>
      <c r="J95" s="35" t="s">
        <v>204</v>
      </c>
      <c r="K95" s="35" t="s">
        <v>177</v>
      </c>
      <c r="L95" s="35" t="s">
        <v>21</v>
      </c>
      <c r="M95" s="35" t="s">
        <v>152</v>
      </c>
      <c r="N95" s="36">
        <v>0.105</v>
      </c>
      <c r="O95" s="36">
        <v>0.1575</v>
      </c>
      <c r="P95" s="36">
        <v>0.21</v>
      </c>
      <c r="Q95" s="36">
        <v>0.4</v>
      </c>
      <c r="R95" s="34"/>
      <c r="S95" s="35" t="s">
        <v>178</v>
      </c>
      <c r="T95" s="35" t="s">
        <v>178</v>
      </c>
      <c r="U95" s="35" t="s">
        <v>179</v>
      </c>
      <c r="V95" s="35" t="s">
        <v>180</v>
      </c>
      <c r="W95" s="35" t="s">
        <v>71</v>
      </c>
      <c r="AK95" s="26"/>
      <c r="AL95" s="26"/>
      <c r="AM95" s="26"/>
      <c r="AN95" s="26"/>
      <c r="AO95" s="26"/>
    </row>
    <row r="96" spans="1:41" x14ac:dyDescent="0.2">
      <c r="A96" s="35" t="s">
        <v>144</v>
      </c>
      <c r="B96" s="35" t="s">
        <v>145</v>
      </c>
      <c r="C96" s="35" t="s">
        <v>21</v>
      </c>
      <c r="D96" s="35" t="s">
        <v>146</v>
      </c>
      <c r="E96" s="35" t="s">
        <v>147</v>
      </c>
      <c r="F96" s="35" t="s">
        <v>148</v>
      </c>
      <c r="G96" s="35" t="s">
        <v>147</v>
      </c>
      <c r="H96" s="35" t="s">
        <v>203</v>
      </c>
      <c r="I96" s="35">
        <v>7</v>
      </c>
      <c r="J96" s="35" t="s">
        <v>204</v>
      </c>
      <c r="K96" s="35" t="s">
        <v>181</v>
      </c>
      <c r="L96" s="35" t="s">
        <v>22</v>
      </c>
      <c r="M96" s="35" t="s">
        <v>152</v>
      </c>
      <c r="N96" s="36">
        <v>2.9950000000000001</v>
      </c>
      <c r="O96" s="36">
        <v>4.4924999999999997</v>
      </c>
      <c r="P96" s="36">
        <v>5.99</v>
      </c>
      <c r="Q96" s="36">
        <v>10</v>
      </c>
      <c r="R96" s="34"/>
      <c r="S96" s="35" t="s">
        <v>182</v>
      </c>
      <c r="T96" s="35" t="s">
        <v>182</v>
      </c>
      <c r="U96" s="35" t="s">
        <v>182</v>
      </c>
      <c r="V96" s="35" t="s">
        <v>76</v>
      </c>
      <c r="W96" s="35" t="s">
        <v>76</v>
      </c>
      <c r="AK96" s="26"/>
      <c r="AL96" s="26"/>
      <c r="AM96" s="26"/>
      <c r="AN96" s="26"/>
      <c r="AO96" s="26"/>
    </row>
    <row r="97" spans="1:41" x14ac:dyDescent="0.2">
      <c r="A97" s="35" t="s">
        <v>144</v>
      </c>
      <c r="B97" s="35" t="s">
        <v>145</v>
      </c>
      <c r="C97" s="35" t="s">
        <v>21</v>
      </c>
      <c r="D97" s="35" t="s">
        <v>146</v>
      </c>
      <c r="E97" s="35" t="s">
        <v>147</v>
      </c>
      <c r="F97" s="35" t="s">
        <v>148</v>
      </c>
      <c r="G97" s="35" t="s">
        <v>147</v>
      </c>
      <c r="H97" s="35" t="s">
        <v>203</v>
      </c>
      <c r="I97" s="35">
        <v>7</v>
      </c>
      <c r="J97" s="35" t="s">
        <v>204</v>
      </c>
      <c r="K97" s="35" t="s">
        <v>183</v>
      </c>
      <c r="L97" s="35" t="s">
        <v>23</v>
      </c>
      <c r="M97" s="35" t="s">
        <v>152</v>
      </c>
      <c r="N97" s="36">
        <v>1.2450000000000001</v>
      </c>
      <c r="O97" s="36">
        <v>1.8674999999999999</v>
      </c>
      <c r="P97" s="36">
        <v>2.4900000000000002</v>
      </c>
      <c r="Q97" s="36">
        <v>4.5</v>
      </c>
      <c r="R97" s="34"/>
      <c r="S97" s="35" t="s">
        <v>184</v>
      </c>
      <c r="T97" s="35" t="s">
        <v>185</v>
      </c>
      <c r="U97" s="35" t="s">
        <v>186</v>
      </c>
      <c r="V97" s="35" t="s">
        <v>76</v>
      </c>
      <c r="W97" s="35" t="s">
        <v>85</v>
      </c>
      <c r="AK97" s="26"/>
      <c r="AL97" s="26"/>
      <c r="AM97" s="26"/>
      <c r="AN97" s="26"/>
      <c r="AO97" s="26"/>
    </row>
    <row r="98" spans="1:41" x14ac:dyDescent="0.2">
      <c r="A98" s="35" t="s">
        <v>144</v>
      </c>
      <c r="B98" s="35" t="s">
        <v>145</v>
      </c>
      <c r="C98" s="35" t="s">
        <v>21</v>
      </c>
      <c r="D98" s="35" t="s">
        <v>146</v>
      </c>
      <c r="E98" s="35" t="s">
        <v>147</v>
      </c>
      <c r="F98" s="35" t="s">
        <v>148</v>
      </c>
      <c r="G98" s="35" t="s">
        <v>147</v>
      </c>
      <c r="H98" s="35" t="s">
        <v>203</v>
      </c>
      <c r="I98" s="35">
        <v>7</v>
      </c>
      <c r="J98" s="35" t="s">
        <v>204</v>
      </c>
      <c r="K98" s="35" t="s">
        <v>187</v>
      </c>
      <c r="L98" s="35" t="s">
        <v>24</v>
      </c>
      <c r="M98" s="35" t="s">
        <v>152</v>
      </c>
      <c r="N98" s="34"/>
      <c r="O98" s="34"/>
      <c r="P98" s="34"/>
      <c r="Q98" s="36">
        <v>500</v>
      </c>
      <c r="R98" s="34"/>
      <c r="S98" s="35" t="s">
        <v>172</v>
      </c>
      <c r="T98" s="35" t="s">
        <v>172</v>
      </c>
      <c r="U98" s="35" t="s">
        <v>172</v>
      </c>
      <c r="V98" s="35" t="s">
        <v>172</v>
      </c>
      <c r="W98" s="35" t="s">
        <v>90</v>
      </c>
      <c r="AK98" s="26"/>
      <c r="AL98" s="26"/>
      <c r="AM98" s="26"/>
      <c r="AN98" s="26"/>
      <c r="AO98" s="26"/>
    </row>
    <row r="99" spans="1:41" x14ac:dyDescent="0.2">
      <c r="A99" s="35" t="s">
        <v>144</v>
      </c>
      <c r="B99" s="35" t="s">
        <v>145</v>
      </c>
      <c r="C99" s="35" t="s">
        <v>21</v>
      </c>
      <c r="D99" s="35" t="s">
        <v>146</v>
      </c>
      <c r="E99" s="35" t="s">
        <v>147</v>
      </c>
      <c r="F99" s="35" t="s">
        <v>148</v>
      </c>
      <c r="G99" s="35" t="s">
        <v>147</v>
      </c>
      <c r="H99" s="35" t="s">
        <v>203</v>
      </c>
      <c r="I99" s="35">
        <v>7</v>
      </c>
      <c r="J99" s="35" t="s">
        <v>204</v>
      </c>
      <c r="K99" s="35" t="s">
        <v>188</v>
      </c>
      <c r="L99" s="35" t="s">
        <v>189</v>
      </c>
      <c r="M99" s="35" t="s">
        <v>190</v>
      </c>
      <c r="N99" s="36">
        <v>1</v>
      </c>
      <c r="O99" s="36">
        <v>1.5</v>
      </c>
      <c r="P99" s="36">
        <v>2</v>
      </c>
      <c r="Q99" s="36">
        <v>1.8</v>
      </c>
      <c r="R99" s="34"/>
      <c r="S99" s="35" t="s">
        <v>184</v>
      </c>
      <c r="T99" s="35" t="s">
        <v>185</v>
      </c>
      <c r="U99" s="35" t="s">
        <v>186</v>
      </c>
      <c r="V99" s="35" t="s">
        <v>76</v>
      </c>
      <c r="W99" s="35" t="s">
        <v>85</v>
      </c>
      <c r="AK99" s="26"/>
      <c r="AL99" s="26"/>
      <c r="AM99" s="26"/>
      <c r="AN99" s="26"/>
      <c r="AO99" s="26"/>
    </row>
    <row r="100" spans="1:41" x14ac:dyDescent="0.2">
      <c r="A100" s="35" t="s">
        <v>144</v>
      </c>
      <c r="B100" s="35" t="s">
        <v>145</v>
      </c>
      <c r="C100" s="35" t="s">
        <v>21</v>
      </c>
      <c r="D100" s="35" t="s">
        <v>146</v>
      </c>
      <c r="E100" s="35" t="s">
        <v>147</v>
      </c>
      <c r="F100" s="35" t="s">
        <v>148</v>
      </c>
      <c r="G100" s="35" t="s">
        <v>147</v>
      </c>
      <c r="H100" s="35" t="s">
        <v>197</v>
      </c>
      <c r="I100" s="35">
        <v>8</v>
      </c>
      <c r="J100" s="35" t="s">
        <v>198</v>
      </c>
      <c r="K100" s="35" t="s">
        <v>151</v>
      </c>
      <c r="L100" s="35" t="s">
        <v>3</v>
      </c>
      <c r="M100" s="35" t="s">
        <v>152</v>
      </c>
      <c r="N100" s="36">
        <v>0.7</v>
      </c>
      <c r="O100" s="36">
        <v>1.05</v>
      </c>
      <c r="P100" s="36">
        <v>1.4</v>
      </c>
      <c r="Q100" s="36">
        <v>3.5</v>
      </c>
      <c r="R100" s="34"/>
      <c r="S100" s="35" t="s">
        <v>153</v>
      </c>
      <c r="T100" s="35" t="s">
        <v>153</v>
      </c>
      <c r="U100" s="35" t="s">
        <v>153</v>
      </c>
      <c r="V100" s="35" t="s">
        <v>154</v>
      </c>
      <c r="W100" s="35" t="s">
        <v>155</v>
      </c>
      <c r="AK100" s="26"/>
      <c r="AL100" s="26"/>
      <c r="AM100" s="26"/>
      <c r="AN100" s="26"/>
      <c r="AO100" s="26"/>
    </row>
    <row r="101" spans="1:41" x14ac:dyDescent="0.2">
      <c r="A101" s="35" t="s">
        <v>144</v>
      </c>
      <c r="B101" s="35" t="s">
        <v>145</v>
      </c>
      <c r="C101" s="35" t="s">
        <v>21</v>
      </c>
      <c r="D101" s="35" t="s">
        <v>146</v>
      </c>
      <c r="E101" s="35" t="s">
        <v>147</v>
      </c>
      <c r="F101" s="35" t="s">
        <v>148</v>
      </c>
      <c r="G101" s="35" t="s">
        <v>147</v>
      </c>
      <c r="H101" s="35" t="s">
        <v>197</v>
      </c>
      <c r="I101" s="35">
        <v>8</v>
      </c>
      <c r="J101" s="35" t="s">
        <v>198</v>
      </c>
      <c r="K101" s="35" t="s">
        <v>156</v>
      </c>
      <c r="L101" s="35" t="s">
        <v>12</v>
      </c>
      <c r="M101" s="35" t="s">
        <v>152</v>
      </c>
      <c r="N101" s="36">
        <v>0.09</v>
      </c>
      <c r="O101" s="36">
        <v>0.13500000000000001</v>
      </c>
      <c r="P101" s="36">
        <v>0.18</v>
      </c>
      <c r="Q101" s="36">
        <v>0.35</v>
      </c>
      <c r="R101" s="34"/>
      <c r="S101" s="35" t="s">
        <v>157</v>
      </c>
      <c r="T101" s="35" t="s">
        <v>157</v>
      </c>
      <c r="U101" s="35" t="s">
        <v>158</v>
      </c>
      <c r="V101" s="35" t="s">
        <v>159</v>
      </c>
      <c r="W101" s="35" t="s">
        <v>90</v>
      </c>
      <c r="AK101" s="26"/>
      <c r="AL101" s="26"/>
      <c r="AM101" s="26"/>
      <c r="AN101" s="26"/>
      <c r="AO101" s="26"/>
    </row>
    <row r="102" spans="1:41" x14ac:dyDescent="0.2">
      <c r="A102" s="35" t="s">
        <v>144</v>
      </c>
      <c r="B102" s="35" t="s">
        <v>145</v>
      </c>
      <c r="C102" s="35" t="s">
        <v>21</v>
      </c>
      <c r="D102" s="35" t="s">
        <v>146</v>
      </c>
      <c r="E102" s="35" t="s">
        <v>147</v>
      </c>
      <c r="F102" s="35" t="s">
        <v>148</v>
      </c>
      <c r="G102" s="35" t="s">
        <v>147</v>
      </c>
      <c r="H102" s="35" t="s">
        <v>197</v>
      </c>
      <c r="I102" s="35">
        <v>8</v>
      </c>
      <c r="J102" s="35" t="s">
        <v>198</v>
      </c>
      <c r="K102" s="35" t="s">
        <v>160</v>
      </c>
      <c r="L102" s="35" t="s">
        <v>13</v>
      </c>
      <c r="M102" s="35" t="s">
        <v>152</v>
      </c>
      <c r="N102" s="36">
        <v>19.5</v>
      </c>
      <c r="O102" s="36">
        <v>29.25</v>
      </c>
      <c r="P102" s="36">
        <v>39</v>
      </c>
      <c r="Q102" s="36">
        <v>300</v>
      </c>
      <c r="R102" s="34"/>
      <c r="S102" s="35" t="s">
        <v>161</v>
      </c>
      <c r="T102" s="35" t="s">
        <v>161</v>
      </c>
      <c r="U102" s="35" t="s">
        <v>161</v>
      </c>
      <c r="V102" s="35" t="s">
        <v>162</v>
      </c>
      <c r="W102" s="35" t="s">
        <v>163</v>
      </c>
      <c r="AK102" s="26"/>
      <c r="AL102" s="26"/>
      <c r="AM102" s="26"/>
      <c r="AN102" s="26"/>
      <c r="AO102" s="26"/>
    </row>
    <row r="103" spans="1:41" x14ac:dyDescent="0.2">
      <c r="A103" s="35" t="s">
        <v>144</v>
      </c>
      <c r="B103" s="35" t="s">
        <v>145</v>
      </c>
      <c r="C103" s="35" t="s">
        <v>21</v>
      </c>
      <c r="D103" s="35" t="s">
        <v>146</v>
      </c>
      <c r="E103" s="35" t="s">
        <v>147</v>
      </c>
      <c r="F103" s="35" t="s">
        <v>148</v>
      </c>
      <c r="G103" s="35" t="s">
        <v>147</v>
      </c>
      <c r="H103" s="35" t="s">
        <v>197</v>
      </c>
      <c r="I103" s="35">
        <v>8</v>
      </c>
      <c r="J103" s="35" t="s">
        <v>198</v>
      </c>
      <c r="K103" s="35" t="s">
        <v>164</v>
      </c>
      <c r="L103" s="35" t="s">
        <v>15</v>
      </c>
      <c r="M103" s="35" t="s">
        <v>152</v>
      </c>
      <c r="N103" s="36">
        <v>15</v>
      </c>
      <c r="O103" s="36">
        <v>22.5</v>
      </c>
      <c r="P103" s="36">
        <v>30</v>
      </c>
      <c r="Q103" s="36">
        <v>80</v>
      </c>
      <c r="R103" s="34"/>
      <c r="S103" s="35" t="s">
        <v>165</v>
      </c>
      <c r="T103" s="35" t="s">
        <v>165</v>
      </c>
      <c r="U103" s="35" t="s">
        <v>165</v>
      </c>
      <c r="V103" s="35" t="s">
        <v>166</v>
      </c>
      <c r="W103" s="35" t="s">
        <v>39</v>
      </c>
      <c r="AK103" s="26"/>
      <c r="AL103" s="26"/>
      <c r="AM103" s="26"/>
      <c r="AN103" s="26"/>
      <c r="AO103" s="26"/>
    </row>
    <row r="104" spans="1:41" x14ac:dyDescent="0.2">
      <c r="A104" s="35" t="s">
        <v>144</v>
      </c>
      <c r="B104" s="35" t="s">
        <v>145</v>
      </c>
      <c r="C104" s="35" t="s">
        <v>21</v>
      </c>
      <c r="D104" s="35" t="s">
        <v>146</v>
      </c>
      <c r="E104" s="35" t="s">
        <v>147</v>
      </c>
      <c r="F104" s="35" t="s">
        <v>148</v>
      </c>
      <c r="G104" s="35" t="s">
        <v>147</v>
      </c>
      <c r="H104" s="35" t="s">
        <v>197</v>
      </c>
      <c r="I104" s="35">
        <v>8</v>
      </c>
      <c r="J104" s="35" t="s">
        <v>198</v>
      </c>
      <c r="K104" s="35" t="s">
        <v>167</v>
      </c>
      <c r="L104" s="35" t="s">
        <v>16</v>
      </c>
      <c r="M104" s="35" t="s">
        <v>152</v>
      </c>
      <c r="N104" s="36">
        <v>4</v>
      </c>
      <c r="O104" s="36">
        <v>6</v>
      </c>
      <c r="P104" s="36">
        <v>8</v>
      </c>
      <c r="Q104" s="36">
        <v>25</v>
      </c>
      <c r="R104" s="34"/>
      <c r="S104" s="35" t="s">
        <v>168</v>
      </c>
      <c r="T104" s="35" t="s">
        <v>169</v>
      </c>
      <c r="U104" s="35" t="s">
        <v>169</v>
      </c>
      <c r="V104" s="35" t="s">
        <v>159</v>
      </c>
      <c r="W104" s="35" t="s">
        <v>64</v>
      </c>
      <c r="AK104" s="26"/>
      <c r="AL104" s="26"/>
      <c r="AM104" s="26"/>
      <c r="AN104" s="26"/>
      <c r="AO104" s="26"/>
    </row>
    <row r="105" spans="1:41" x14ac:dyDescent="0.2">
      <c r="A105" s="35" t="s">
        <v>144</v>
      </c>
      <c r="B105" s="35" t="s">
        <v>145</v>
      </c>
      <c r="C105" s="35" t="s">
        <v>21</v>
      </c>
      <c r="D105" s="35" t="s">
        <v>146</v>
      </c>
      <c r="E105" s="35" t="s">
        <v>147</v>
      </c>
      <c r="F105" s="35" t="s">
        <v>148</v>
      </c>
      <c r="G105" s="35" t="s">
        <v>147</v>
      </c>
      <c r="H105" s="35" t="s">
        <v>197</v>
      </c>
      <c r="I105" s="35">
        <v>8</v>
      </c>
      <c r="J105" s="35" t="s">
        <v>198</v>
      </c>
      <c r="K105" s="35" t="s">
        <v>170</v>
      </c>
      <c r="L105" s="35" t="s">
        <v>17</v>
      </c>
      <c r="M105" s="35" t="s">
        <v>152</v>
      </c>
      <c r="N105" s="36">
        <v>49.5</v>
      </c>
      <c r="O105" s="36">
        <v>74.25</v>
      </c>
      <c r="P105" s="36">
        <v>99</v>
      </c>
      <c r="Q105" s="36">
        <v>350</v>
      </c>
      <c r="R105" s="34"/>
      <c r="S105" s="35" t="s">
        <v>91</v>
      </c>
      <c r="T105" s="35" t="s">
        <v>91</v>
      </c>
      <c r="U105" s="35" t="s">
        <v>91</v>
      </c>
      <c r="V105" s="35" t="s">
        <v>159</v>
      </c>
      <c r="W105" s="35" t="s">
        <v>90</v>
      </c>
      <c r="AK105" s="26"/>
      <c r="AL105" s="26"/>
      <c r="AM105" s="26"/>
      <c r="AN105" s="26"/>
      <c r="AO105" s="26"/>
    </row>
    <row r="106" spans="1:41" x14ac:dyDescent="0.2">
      <c r="A106" s="35" t="s">
        <v>144</v>
      </c>
      <c r="B106" s="35" t="s">
        <v>145</v>
      </c>
      <c r="C106" s="35" t="s">
        <v>21</v>
      </c>
      <c r="D106" s="35" t="s">
        <v>146</v>
      </c>
      <c r="E106" s="35" t="s">
        <v>147</v>
      </c>
      <c r="F106" s="35" t="s">
        <v>148</v>
      </c>
      <c r="G106" s="35" t="s">
        <v>147</v>
      </c>
      <c r="H106" s="35" t="s">
        <v>197</v>
      </c>
      <c r="I106" s="35">
        <v>8</v>
      </c>
      <c r="J106" s="35" t="s">
        <v>198</v>
      </c>
      <c r="K106" s="35" t="s">
        <v>171</v>
      </c>
      <c r="L106" s="35" t="s">
        <v>18</v>
      </c>
      <c r="M106" s="35" t="s">
        <v>152</v>
      </c>
      <c r="N106" s="34"/>
      <c r="O106" s="34"/>
      <c r="P106" s="34"/>
      <c r="Q106" s="36">
        <v>0.1</v>
      </c>
      <c r="R106" s="34"/>
      <c r="S106" s="35" t="s">
        <v>172</v>
      </c>
      <c r="T106" s="35" t="s">
        <v>172</v>
      </c>
      <c r="U106" s="35" t="s">
        <v>172</v>
      </c>
      <c r="V106" s="35" t="s">
        <v>172</v>
      </c>
      <c r="W106" s="35" t="s">
        <v>90</v>
      </c>
      <c r="AK106" s="26"/>
      <c r="AL106" s="26"/>
      <c r="AM106" s="26"/>
      <c r="AN106" s="26"/>
      <c r="AO106" s="26"/>
    </row>
    <row r="107" spans="1:41" x14ac:dyDescent="0.2">
      <c r="A107" s="35" t="s">
        <v>144</v>
      </c>
      <c r="B107" s="35" t="s">
        <v>145</v>
      </c>
      <c r="C107" s="35" t="s">
        <v>21</v>
      </c>
      <c r="D107" s="35" t="s">
        <v>146</v>
      </c>
      <c r="E107" s="35" t="s">
        <v>147</v>
      </c>
      <c r="F107" s="35" t="s">
        <v>148</v>
      </c>
      <c r="G107" s="35" t="s">
        <v>147</v>
      </c>
      <c r="H107" s="35" t="s">
        <v>197</v>
      </c>
      <c r="I107" s="35">
        <v>8</v>
      </c>
      <c r="J107" s="35" t="s">
        <v>198</v>
      </c>
      <c r="K107" s="35" t="s">
        <v>173</v>
      </c>
      <c r="L107" s="35" t="s">
        <v>19</v>
      </c>
      <c r="M107" s="35" t="s">
        <v>152</v>
      </c>
      <c r="N107" s="36">
        <v>14.5</v>
      </c>
      <c r="O107" s="36">
        <v>21.75</v>
      </c>
      <c r="P107" s="36">
        <v>29</v>
      </c>
      <c r="Q107" s="36">
        <v>100</v>
      </c>
      <c r="R107" s="34"/>
      <c r="S107" s="35" t="s">
        <v>174</v>
      </c>
      <c r="T107" s="35" t="s">
        <v>174</v>
      </c>
      <c r="U107" s="35" t="s">
        <v>174</v>
      </c>
      <c r="V107" s="35" t="s">
        <v>175</v>
      </c>
      <c r="W107" s="35" t="s">
        <v>87</v>
      </c>
      <c r="AK107" s="26"/>
      <c r="AL107" s="26"/>
      <c r="AM107" s="26"/>
      <c r="AN107" s="26"/>
      <c r="AO107" s="26"/>
    </row>
    <row r="108" spans="1:41" x14ac:dyDescent="0.2">
      <c r="A108" s="35" t="s">
        <v>144</v>
      </c>
      <c r="B108" s="35" t="s">
        <v>145</v>
      </c>
      <c r="C108" s="35" t="s">
        <v>21</v>
      </c>
      <c r="D108" s="35" t="s">
        <v>146</v>
      </c>
      <c r="E108" s="35" t="s">
        <v>147</v>
      </c>
      <c r="F108" s="35" t="s">
        <v>148</v>
      </c>
      <c r="G108" s="35" t="s">
        <v>147</v>
      </c>
      <c r="H108" s="35" t="s">
        <v>197</v>
      </c>
      <c r="I108" s="35">
        <v>8</v>
      </c>
      <c r="J108" s="35" t="s">
        <v>198</v>
      </c>
      <c r="K108" s="35" t="s">
        <v>176</v>
      </c>
      <c r="L108" s="35" t="s">
        <v>20</v>
      </c>
      <c r="M108" s="35" t="s">
        <v>152</v>
      </c>
      <c r="N108" s="36">
        <v>7.0000000000000007E-2</v>
      </c>
      <c r="O108" s="36">
        <v>0.105</v>
      </c>
      <c r="P108" s="36">
        <v>0.14000000000000001</v>
      </c>
      <c r="Q108" s="36">
        <v>0.35</v>
      </c>
      <c r="R108" s="34"/>
      <c r="S108" s="35" t="s">
        <v>88</v>
      </c>
      <c r="T108" s="35" t="s">
        <v>88</v>
      </c>
      <c r="U108" s="35" t="s">
        <v>88</v>
      </c>
      <c r="V108" s="35" t="s">
        <v>9</v>
      </c>
      <c r="W108" s="35" t="s">
        <v>155</v>
      </c>
      <c r="AK108" s="26"/>
      <c r="AL108" s="26"/>
      <c r="AM108" s="26"/>
      <c r="AN108" s="26"/>
      <c r="AO108" s="26"/>
    </row>
    <row r="109" spans="1:41" x14ac:dyDescent="0.2">
      <c r="A109" s="35" t="s">
        <v>144</v>
      </c>
      <c r="B109" s="35" t="s">
        <v>145</v>
      </c>
      <c r="C109" s="35" t="s">
        <v>21</v>
      </c>
      <c r="D109" s="35" t="s">
        <v>146</v>
      </c>
      <c r="E109" s="35" t="s">
        <v>147</v>
      </c>
      <c r="F109" s="35" t="s">
        <v>148</v>
      </c>
      <c r="G109" s="35" t="s">
        <v>147</v>
      </c>
      <c r="H109" s="35" t="s">
        <v>197</v>
      </c>
      <c r="I109" s="35">
        <v>8</v>
      </c>
      <c r="J109" s="35" t="s">
        <v>198</v>
      </c>
      <c r="K109" s="35" t="s">
        <v>177</v>
      </c>
      <c r="L109" s="35" t="s">
        <v>21</v>
      </c>
      <c r="M109" s="35" t="s">
        <v>152</v>
      </c>
      <c r="N109" s="36">
        <v>0.09</v>
      </c>
      <c r="O109" s="36">
        <v>0.13500000000000001</v>
      </c>
      <c r="P109" s="36">
        <v>0.18</v>
      </c>
      <c r="Q109" s="36">
        <v>0.4</v>
      </c>
      <c r="R109" s="34"/>
      <c r="S109" s="35" t="s">
        <v>178</v>
      </c>
      <c r="T109" s="35" t="s">
        <v>178</v>
      </c>
      <c r="U109" s="35" t="s">
        <v>179</v>
      </c>
      <c r="V109" s="35" t="s">
        <v>180</v>
      </c>
      <c r="W109" s="35" t="s">
        <v>71</v>
      </c>
      <c r="AK109" s="26"/>
      <c r="AL109" s="26"/>
      <c r="AM109" s="26"/>
      <c r="AN109" s="26"/>
      <c r="AO109" s="26"/>
    </row>
    <row r="110" spans="1:41" x14ac:dyDescent="0.2">
      <c r="A110" s="35" t="s">
        <v>144</v>
      </c>
      <c r="B110" s="35" t="s">
        <v>145</v>
      </c>
      <c r="C110" s="35" t="s">
        <v>21</v>
      </c>
      <c r="D110" s="35" t="s">
        <v>146</v>
      </c>
      <c r="E110" s="35" t="s">
        <v>147</v>
      </c>
      <c r="F110" s="35" t="s">
        <v>148</v>
      </c>
      <c r="G110" s="35" t="s">
        <v>147</v>
      </c>
      <c r="H110" s="35" t="s">
        <v>197</v>
      </c>
      <c r="I110" s="35">
        <v>8</v>
      </c>
      <c r="J110" s="35" t="s">
        <v>198</v>
      </c>
      <c r="K110" s="35" t="s">
        <v>181</v>
      </c>
      <c r="L110" s="35" t="s">
        <v>22</v>
      </c>
      <c r="M110" s="35" t="s">
        <v>152</v>
      </c>
      <c r="N110" s="36">
        <v>1.75</v>
      </c>
      <c r="O110" s="36">
        <v>2.625</v>
      </c>
      <c r="P110" s="36">
        <v>3.5</v>
      </c>
      <c r="Q110" s="36">
        <v>10</v>
      </c>
      <c r="R110" s="34"/>
      <c r="S110" s="35" t="s">
        <v>182</v>
      </c>
      <c r="T110" s="35" t="s">
        <v>182</v>
      </c>
      <c r="U110" s="35" t="s">
        <v>182</v>
      </c>
      <c r="V110" s="35" t="s">
        <v>76</v>
      </c>
      <c r="W110" s="35" t="s">
        <v>76</v>
      </c>
      <c r="AK110" s="26"/>
      <c r="AL110" s="26"/>
      <c r="AM110" s="26"/>
      <c r="AN110" s="26"/>
      <c r="AO110" s="26"/>
    </row>
    <row r="111" spans="1:41" x14ac:dyDescent="0.2">
      <c r="A111" s="35" t="s">
        <v>144</v>
      </c>
      <c r="B111" s="35" t="s">
        <v>145</v>
      </c>
      <c r="C111" s="35" t="s">
        <v>21</v>
      </c>
      <c r="D111" s="35" t="s">
        <v>146</v>
      </c>
      <c r="E111" s="35" t="s">
        <v>147</v>
      </c>
      <c r="F111" s="35" t="s">
        <v>148</v>
      </c>
      <c r="G111" s="35" t="s">
        <v>147</v>
      </c>
      <c r="H111" s="35" t="s">
        <v>197</v>
      </c>
      <c r="I111" s="35">
        <v>8</v>
      </c>
      <c r="J111" s="35" t="s">
        <v>198</v>
      </c>
      <c r="K111" s="35" t="s">
        <v>183</v>
      </c>
      <c r="L111" s="35" t="s">
        <v>23</v>
      </c>
      <c r="M111" s="35" t="s">
        <v>152</v>
      </c>
      <c r="N111" s="36">
        <v>1.2450000000000001</v>
      </c>
      <c r="O111" s="36">
        <v>1.8674999999999999</v>
      </c>
      <c r="P111" s="36">
        <v>2.4900000000000002</v>
      </c>
      <c r="Q111" s="36">
        <v>4</v>
      </c>
      <c r="R111" s="34"/>
      <c r="S111" s="35" t="s">
        <v>184</v>
      </c>
      <c r="T111" s="35" t="s">
        <v>185</v>
      </c>
      <c r="U111" s="35" t="s">
        <v>186</v>
      </c>
      <c r="V111" s="35" t="s">
        <v>76</v>
      </c>
      <c r="W111" s="35" t="s">
        <v>85</v>
      </c>
      <c r="AK111" s="26"/>
      <c r="AL111" s="26"/>
      <c r="AM111" s="26"/>
      <c r="AN111" s="26"/>
      <c r="AO111" s="26"/>
    </row>
    <row r="112" spans="1:41" x14ac:dyDescent="0.2">
      <c r="A112" s="35" t="s">
        <v>144</v>
      </c>
      <c r="B112" s="35" t="s">
        <v>145</v>
      </c>
      <c r="C112" s="35" t="s">
        <v>21</v>
      </c>
      <c r="D112" s="35" t="s">
        <v>146</v>
      </c>
      <c r="E112" s="35" t="s">
        <v>147</v>
      </c>
      <c r="F112" s="35" t="s">
        <v>148</v>
      </c>
      <c r="G112" s="35" t="s">
        <v>147</v>
      </c>
      <c r="H112" s="35" t="s">
        <v>197</v>
      </c>
      <c r="I112" s="35">
        <v>8</v>
      </c>
      <c r="J112" s="35" t="s">
        <v>198</v>
      </c>
      <c r="K112" s="35" t="s">
        <v>187</v>
      </c>
      <c r="L112" s="35" t="s">
        <v>24</v>
      </c>
      <c r="M112" s="35" t="s">
        <v>152</v>
      </c>
      <c r="N112" s="34"/>
      <c r="O112" s="34"/>
      <c r="P112" s="34"/>
      <c r="Q112" s="36">
        <v>500</v>
      </c>
      <c r="R112" s="34"/>
      <c r="S112" s="35" t="s">
        <v>172</v>
      </c>
      <c r="T112" s="35" t="s">
        <v>172</v>
      </c>
      <c r="U112" s="35" t="s">
        <v>172</v>
      </c>
      <c r="V112" s="35" t="s">
        <v>172</v>
      </c>
      <c r="W112" s="35" t="s">
        <v>90</v>
      </c>
      <c r="AK112" s="26"/>
      <c r="AL112" s="26"/>
      <c r="AM112" s="26"/>
      <c r="AN112" s="26"/>
      <c r="AO112" s="26"/>
    </row>
    <row r="113" spans="1:41" x14ac:dyDescent="0.2">
      <c r="A113" s="35" t="s">
        <v>144</v>
      </c>
      <c r="B113" s="35" t="s">
        <v>145</v>
      </c>
      <c r="C113" s="35" t="s">
        <v>21</v>
      </c>
      <c r="D113" s="35" t="s">
        <v>146</v>
      </c>
      <c r="E113" s="35" t="s">
        <v>147</v>
      </c>
      <c r="F113" s="35" t="s">
        <v>148</v>
      </c>
      <c r="G113" s="35" t="s">
        <v>147</v>
      </c>
      <c r="H113" s="35" t="s">
        <v>197</v>
      </c>
      <c r="I113" s="35">
        <v>8</v>
      </c>
      <c r="J113" s="35" t="s">
        <v>198</v>
      </c>
      <c r="K113" s="35" t="s">
        <v>188</v>
      </c>
      <c r="L113" s="35" t="s">
        <v>189</v>
      </c>
      <c r="M113" s="35" t="s">
        <v>190</v>
      </c>
      <c r="N113" s="36">
        <v>1</v>
      </c>
      <c r="O113" s="36">
        <v>1.5</v>
      </c>
      <c r="P113" s="36">
        <v>2</v>
      </c>
      <c r="Q113" s="36">
        <v>3</v>
      </c>
      <c r="R113" s="34"/>
      <c r="S113" s="35" t="s">
        <v>184</v>
      </c>
      <c r="T113" s="35" t="s">
        <v>185</v>
      </c>
      <c r="U113" s="35" t="s">
        <v>186</v>
      </c>
      <c r="V113" s="35" t="s">
        <v>76</v>
      </c>
      <c r="W113" s="35" t="s">
        <v>85</v>
      </c>
      <c r="AK113" s="26"/>
      <c r="AL113" s="26"/>
      <c r="AM113" s="26"/>
      <c r="AN113" s="26"/>
      <c r="AO113" s="26"/>
    </row>
    <row r="115" spans="1:41" x14ac:dyDescent="0.2">
      <c r="G115" s="26"/>
    </row>
  </sheetData>
  <autoFilter ref="A1:AP113" xr:uid="{00000000-0009-0000-0000-000007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A&amp;L - Megalab Analysis Ranges</vt:lpstr>
      <vt:lpstr>Example Decision Tree setup</vt:lpstr>
      <vt:lpstr>POTATO PETIOLE EAST CANADA (1)</vt:lpstr>
      <vt:lpstr>POTATO ATLANTIC PETIOLE CANADA</vt:lpstr>
      <vt:lpstr>Trendline Charts</vt:lpstr>
      <vt:lpstr>Graph-DECISION GIULLIANO Source</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 Dubois</dc:creator>
  <cp:lastModifiedBy>Giulliano Morroni</cp:lastModifiedBy>
  <cp:lastPrinted>2018-03-22T18:29:45Z</cp:lastPrinted>
  <dcterms:created xsi:type="dcterms:W3CDTF">2018-03-20T18:17:37Z</dcterms:created>
  <dcterms:modified xsi:type="dcterms:W3CDTF">2018-04-10T17:54:25Z</dcterms:modified>
</cp:coreProperties>
</file>