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iuse\Desktop\UNIVERSITA'\Basi di dati 2\Relazione_DB2\"/>
    </mc:Choice>
  </mc:AlternateContent>
  <xr:revisionPtr revIDLastSave="0" documentId="13_ncr:1_{9E0B39AA-DA4D-416D-98D5-1941EC498C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" i="1" l="1"/>
  <c r="AD3" i="1"/>
  <c r="AF8" i="1"/>
  <c r="AF24" i="1" l="1"/>
  <c r="AF25" i="1" s="1"/>
  <c r="AF23" i="1"/>
  <c r="AD24" i="1"/>
  <c r="AD25" i="1" s="1"/>
  <c r="AD23" i="1"/>
  <c r="AB24" i="1"/>
  <c r="AB25" i="1" s="1"/>
  <c r="AB23" i="1"/>
  <c r="Z24" i="1"/>
  <c r="Z25" i="1" s="1"/>
  <c r="Z23" i="1"/>
  <c r="X24" i="1"/>
  <c r="X25" i="1" s="1"/>
  <c r="X23" i="1"/>
  <c r="V24" i="1"/>
  <c r="V25" i="1" s="1"/>
  <c r="V23" i="1"/>
  <c r="T24" i="1"/>
  <c r="T25" i="1" s="1"/>
  <c r="T23" i="1"/>
  <c r="R24" i="1"/>
  <c r="R25" i="1" s="1"/>
  <c r="R23" i="1"/>
  <c r="AF19" i="1"/>
  <c r="AF20" i="1" s="1"/>
  <c r="AF18" i="1"/>
  <c r="AD19" i="1"/>
  <c r="AD20" i="1" s="1"/>
  <c r="AD18" i="1"/>
  <c r="AB19" i="1"/>
  <c r="AB20" i="1" s="1"/>
  <c r="AB18" i="1"/>
  <c r="Z19" i="1"/>
  <c r="Z20" i="1" s="1"/>
  <c r="Z18" i="1"/>
  <c r="X19" i="1"/>
  <c r="X20" i="1" s="1"/>
  <c r="X18" i="1"/>
  <c r="V19" i="1"/>
  <c r="V20" i="1" s="1"/>
  <c r="V18" i="1"/>
  <c r="T19" i="1"/>
  <c r="T20" i="1" s="1"/>
  <c r="T18" i="1"/>
  <c r="R19" i="1"/>
  <c r="R20" i="1" s="1"/>
  <c r="R18" i="1"/>
  <c r="AF14" i="1"/>
  <c r="AF15" i="1" s="1"/>
  <c r="AF13" i="1"/>
  <c r="AD13" i="1"/>
  <c r="AD14" i="1"/>
  <c r="AD15" i="1" s="1"/>
  <c r="AB14" i="1"/>
  <c r="AB15" i="1" s="1"/>
  <c r="AB13" i="1"/>
  <c r="Z14" i="1"/>
  <c r="Z15" i="1" s="1"/>
  <c r="Z13" i="1"/>
  <c r="X14" i="1"/>
  <c r="X15" i="1" s="1"/>
  <c r="X13" i="1"/>
  <c r="V14" i="1"/>
  <c r="V15" i="1" s="1"/>
  <c r="V13" i="1"/>
  <c r="T14" i="1"/>
  <c r="T15" i="1" s="1"/>
  <c r="T13" i="1"/>
  <c r="R14" i="1"/>
  <c r="R13" i="1"/>
  <c r="R15" i="1" s="1"/>
  <c r="AF9" i="1"/>
  <c r="AF10" i="1" s="1"/>
  <c r="AD9" i="1"/>
  <c r="AD10" i="1" s="1"/>
  <c r="AD8" i="1"/>
  <c r="AB9" i="1"/>
  <c r="AB10" i="1" s="1"/>
  <c r="AB8" i="1"/>
  <c r="Z9" i="1"/>
  <c r="Z10" i="1" s="1"/>
  <c r="Z8" i="1"/>
  <c r="X10" i="1"/>
  <c r="X8" i="1"/>
  <c r="V9" i="1"/>
  <c r="V10" i="1" s="1"/>
  <c r="V8" i="1"/>
  <c r="T9" i="1"/>
  <c r="T10" i="1" s="1"/>
  <c r="T8" i="1"/>
  <c r="R9" i="1"/>
  <c r="R10" i="1" s="1"/>
  <c r="R8" i="1"/>
  <c r="AF3" i="1"/>
  <c r="AB3" i="1"/>
  <c r="AB4" i="1"/>
  <c r="AB5" i="1" s="1"/>
  <c r="Z3" i="1"/>
  <c r="X3" i="1"/>
  <c r="V4" i="1"/>
  <c r="V5" i="1" s="1"/>
  <c r="V3" i="1"/>
  <c r="T3" i="1"/>
  <c r="R3" i="1" l="1"/>
  <c r="T4" i="1"/>
  <c r="T5" i="1" s="1"/>
  <c r="AF4" i="1"/>
  <c r="AF5" i="1" s="1"/>
  <c r="AD4" i="1"/>
  <c r="AD5" i="1" s="1"/>
  <c r="Z4" i="1"/>
  <c r="Z5" i="1" s="1"/>
  <c r="X4" i="1"/>
  <c r="X5" i="1" s="1"/>
  <c r="R4" i="1"/>
  <c r="R5" i="1" s="1"/>
</calcChain>
</file>

<file path=xl/sharedStrings.xml><?xml version="1.0" encoding="utf-8"?>
<sst xmlns="http://schemas.openxmlformats.org/spreadsheetml/2006/main" count="139" uniqueCount="40">
  <si>
    <t>Prima query Neo4j</t>
  </si>
  <si>
    <t>Prima Query MongoDB</t>
  </si>
  <si>
    <t>Seconda query Neo4j</t>
  </si>
  <si>
    <t>Seconda Query MongoDB</t>
  </si>
  <si>
    <t>Terza query Neo4j</t>
  </si>
  <si>
    <t>Terza Query MongoDB</t>
  </si>
  <si>
    <t>Quarta query Neo4j</t>
  </si>
  <si>
    <t>Quarta Query MongoDB</t>
  </si>
  <si>
    <t>Quinta query Neo4j</t>
  </si>
  <si>
    <t>Quinta Query MongoDB</t>
  </si>
  <si>
    <t xml:space="preserve">                                                                                              Query con dataset da 100 record</t>
  </si>
  <si>
    <t>Seconda  Query MongoDB</t>
  </si>
  <si>
    <t>Query con dataset da 10000 record</t>
  </si>
  <si>
    <t>Query con dataset da 1000 record</t>
  </si>
  <si>
    <t>Query con dataset da 100000 record</t>
  </si>
  <si>
    <t>Prima Query</t>
  </si>
  <si>
    <t>Media</t>
  </si>
  <si>
    <t>Confidenza al 95%</t>
  </si>
  <si>
    <t>Neo4j 100</t>
  </si>
  <si>
    <t>MongoDB 100</t>
  </si>
  <si>
    <t>Deviazione standard</t>
  </si>
  <si>
    <t>Neo4j 1000</t>
  </si>
  <si>
    <t>MongoDB 1000</t>
  </si>
  <si>
    <t>Neo4j 10000</t>
  </si>
  <si>
    <t>MongoDB 10000</t>
  </si>
  <si>
    <t>Neo4j 100000</t>
  </si>
  <si>
    <t>MongoDB 100000</t>
  </si>
  <si>
    <t>Seconda Query</t>
  </si>
  <si>
    <t>Terza Query</t>
  </si>
  <si>
    <t>Quarta Query</t>
  </si>
  <si>
    <t>Quinta Query</t>
  </si>
  <si>
    <t>Primi tempi</t>
  </si>
  <si>
    <t>Neo4J</t>
  </si>
  <si>
    <t>MongoDB</t>
  </si>
  <si>
    <t>Seconda query</t>
  </si>
  <si>
    <t>Neo4j</t>
  </si>
  <si>
    <t>Prima query</t>
  </si>
  <si>
    <t>Terza query</t>
  </si>
  <si>
    <t>Quarta query</t>
  </si>
  <si>
    <t>Quinta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</si>
</sst>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00000_-;\-* #,##0.000000_-;_-* &quot;-&quot;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rgb="FFFF0000"/>
      <name val="Calibri"/>
      <family val="2"/>
      <scheme val="minor"/>
    </font>
    <font>
      <b/>
      <sz val="16"/>
      <color rgb="FFFF0000"/>
      <name val="Century Gothic"/>
      <family val="2"/>
    </font>
    <font>
      <sz val="18"/>
      <color rgb="FFFF0000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entury Gothic"/>
      <family val="2"/>
    </font>
    <font>
      <b/>
      <sz val="11"/>
      <color rgb="FFFA7D00"/>
      <name val="Century Gothic"/>
      <family val="2"/>
    </font>
    <font>
      <sz val="11"/>
      <color rgb="FF006100"/>
      <name val="Century Gothic"/>
      <family val="2"/>
    </font>
    <font>
      <strike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double">
        <color rgb="FF3F3F3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6" fillId="5" borderId="1" applyNumberFormat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9" borderId="2" applyNumberForma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2" fillId="3" borderId="0" xfId="0" applyFont="1" applyFill="1"/>
    <xf numFmtId="0" fontId="3" fillId="3" borderId="0" xfId="0" applyFont="1" applyFill="1" applyAlignment="1"/>
    <xf numFmtId="0" fontId="2" fillId="3" borderId="0" xfId="0" applyFont="1" applyFill="1" applyAlignment="1"/>
    <xf numFmtId="0" fontId="1" fillId="0" borderId="0" xfId="0" applyFont="1"/>
    <xf numFmtId="0" fontId="4" fillId="3" borderId="0" xfId="0" applyFont="1" applyFill="1" applyAlignment="1"/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/>
    <xf numFmtId="0" fontId="8" fillId="9" borderId="2" xfId="5"/>
    <xf numFmtId="0" fontId="7" fillId="8" borderId="0" xfId="4"/>
    <xf numFmtId="0" fontId="9" fillId="9" borderId="2" xfId="5" applyFont="1" applyAlignment="1"/>
    <xf numFmtId="0" fontId="9" fillId="9" borderId="2" xfId="5" applyFont="1"/>
    <xf numFmtId="0" fontId="1" fillId="10" borderId="3" xfId="6" applyFont="1" applyBorder="1"/>
    <xf numFmtId="0" fontId="1" fillId="11" borderId="3" xfId="7" applyFont="1" applyBorder="1"/>
    <xf numFmtId="0" fontId="1" fillId="10" borderId="0" xfId="6" applyFont="1"/>
    <xf numFmtId="0" fontId="1" fillId="11" borderId="0" xfId="7" applyFont="1"/>
    <xf numFmtId="0" fontId="1" fillId="6" borderId="0" xfId="2" applyFont="1"/>
    <xf numFmtId="0" fontId="11" fillId="8" borderId="0" xfId="4" applyFont="1"/>
    <xf numFmtId="3" fontId="1" fillId="10" borderId="0" xfId="6" applyNumberFormat="1" applyFont="1"/>
    <xf numFmtId="0" fontId="1" fillId="2" borderId="0" xfId="0" applyFont="1" applyFill="1" applyAlignment="1">
      <alignment horizontal="center"/>
    </xf>
    <xf numFmtId="0" fontId="12" fillId="0" borderId="0" xfId="0" applyFont="1"/>
    <xf numFmtId="164" fontId="1" fillId="7" borderId="2" xfId="3" applyNumberFormat="1" applyFont="1" applyBorder="1" applyAlignment="1">
      <alignment horizontal="center"/>
    </xf>
    <xf numFmtId="41" fontId="1" fillId="6" borderId="2" xfId="2" applyNumberFormat="1" applyFont="1" applyBorder="1" applyAlignment="1">
      <alignment horizontal="center"/>
    </xf>
    <xf numFmtId="164" fontId="1" fillId="6" borderId="2" xfId="2" applyNumberFormat="1" applyFont="1" applyBorder="1" applyAlignment="1">
      <alignment horizontal="center"/>
    </xf>
    <xf numFmtId="41" fontId="1" fillId="7" borderId="2" xfId="3" applyNumberFormat="1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0" fillId="5" borderId="4" xfId="1" applyFont="1" applyBorder="1" applyAlignment="1">
      <alignment horizontal="center"/>
    </xf>
    <xf numFmtId="0" fontId="10" fillId="5" borderId="5" xfId="1" applyFont="1" applyBorder="1" applyAlignment="1">
      <alignment horizontal="center"/>
    </xf>
    <xf numFmtId="9" fontId="10" fillId="5" borderId="4" xfId="1" applyNumberFormat="1" applyFont="1" applyBorder="1" applyAlignment="1">
      <alignment horizontal="center"/>
    </xf>
    <xf numFmtId="9" fontId="10" fillId="5" borderId="5" xfId="1" applyNumberFormat="1" applyFont="1" applyBorder="1" applyAlignment="1">
      <alignment horizontal="center"/>
    </xf>
    <xf numFmtId="0" fontId="11" fillId="8" borderId="0" xfId="4" applyFont="1" applyAlignment="1">
      <alignment horizontal="center"/>
    </xf>
    <xf numFmtId="0" fontId="7" fillId="8" borderId="0" xfId="4" applyFont="1" applyAlignment="1">
      <alignment horizontal="center"/>
    </xf>
  </cellXfs>
  <cellStyles count="8">
    <cellStyle name="20% - Colore 1" xfId="2" builtinId="30"/>
    <cellStyle name="20% - Colore 2" xfId="3" builtinId="34"/>
    <cellStyle name="40% - Colore 1" xfId="6" builtinId="31"/>
    <cellStyle name="40% - Colore 2" xfId="7" builtinId="35"/>
    <cellStyle name="Calcolo" xfId="1" builtinId="22"/>
    <cellStyle name="Cella da controllare" xfId="5" builtinId="23"/>
    <cellStyle name="Normale" xfId="0" builtinId="0"/>
    <cellStyle name="Valore valido" xfId="4" builtinId="26"/>
  </cellStyles>
  <dxfs count="110"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solid">
          <fgColor theme="5" tint="0.59999389629810485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solid">
          <fgColor theme="5" tint="0.59999389629810485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Primi</a:t>
            </a:r>
            <a:r>
              <a:rPr lang="it-IT" baseline="0"/>
              <a:t> tempi- Prima query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Sheet1!$Q$29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</c:numLit>
          </c:cat>
          <c:val>
            <c:numRef>
              <c:f>Sheet1!$R$29:$U$29</c:f>
              <c:numCache>
                <c:formatCode>General</c:formatCode>
                <c:ptCount val="4"/>
                <c:pt idx="0">
                  <c:v>2122</c:v>
                </c:pt>
                <c:pt idx="1">
                  <c:v>2129</c:v>
                </c:pt>
                <c:pt idx="2">
                  <c:v>2817</c:v>
                </c:pt>
                <c:pt idx="3">
                  <c:v>2283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6-4A5B-A40D-D71E99311C4B}"/>
            </c:ext>
          </c:extLst>
        </c:ser>
        <c:ser>
          <c:idx val="1"/>
          <c:order val="1"/>
          <c:tx>
            <c:strRef>
              <c:f>Sheet1!$Q$30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</c:numLit>
          </c:cat>
          <c:val>
            <c:numRef>
              <c:f>Sheet1!$R$30:$U$30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23</c:v>
                </c:pt>
                <c:pt idx="3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6-4A5B-A40D-D71E99311C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0647615"/>
        <c:axId val="2050640127"/>
      </c:barChart>
      <c:catAx>
        <c:axId val="205064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0640127"/>
        <c:crosses val="autoZero"/>
        <c:auto val="1"/>
        <c:lblAlgn val="ctr"/>
        <c:lblOffset val="100"/>
        <c:noMultiLvlLbl val="0"/>
      </c:catAx>
      <c:valAx>
        <c:axId val="20506401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064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 -</a:t>
            </a:r>
            <a:r>
              <a:rPr lang="it-IT" baseline="0"/>
              <a:t> Quinta query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Sheet1!$W$102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(Sheet1!$R$24,Sheet1!$V$24,Sheet1!$Z$24,Sheet1!$AD$24)</c:f>
                <c:numCache>
                  <c:formatCode>General</c:formatCode>
                  <c:ptCount val="4"/>
                  <c:pt idx="0">
                    <c:v>0.86834497091060736</c:v>
                  </c:pt>
                  <c:pt idx="1">
                    <c:v>0.79716245539762143</c:v>
                  </c:pt>
                  <c:pt idx="2">
                    <c:v>0.62145546626586667</c:v>
                  </c:pt>
                  <c:pt idx="3">
                    <c:v>1.1167481527997312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4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</c:numLit>
          </c:cat>
          <c:val>
            <c:numRef>
              <c:f>Sheet1!$X$102:$AA$102</c:f>
              <c:numCache>
                <c:formatCode>General</c:formatCode>
                <c:ptCount val="4"/>
                <c:pt idx="0">
                  <c:v>7.0666669999999998</c:v>
                </c:pt>
                <c:pt idx="1">
                  <c:v>5.7241379999999999</c:v>
                </c:pt>
                <c:pt idx="2">
                  <c:v>5.4</c:v>
                </c:pt>
                <c:pt idx="3">
                  <c:v>8.1666670000000003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0-4AD2-9778-790D11652390}"/>
            </c:ext>
          </c:extLst>
        </c:ser>
        <c:ser>
          <c:idx val="1"/>
          <c:order val="1"/>
          <c:tx>
            <c:strRef>
              <c:f>Sheet1!$W$103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(Sheet1!$T$24,Sheet1!$X$24,Sheet1!$AB$24,Sheet1!$AF$24)</c:f>
                <c:numCache>
                  <c:formatCode>General</c:formatCode>
                  <c:ptCount val="4"/>
                  <c:pt idx="0">
                    <c:v>0.47946330148538413</c:v>
                  </c:pt>
                  <c:pt idx="1">
                    <c:v>0.55605341676753561</c:v>
                  </c:pt>
                  <c:pt idx="2">
                    <c:v>4.1250566000993238</c:v>
                  </c:pt>
                  <c:pt idx="3">
                    <c:v>2.4202213254923222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4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</c:numLit>
          </c:cat>
          <c:val>
            <c:numRef>
              <c:f>Sheet1!$X$103:$AA$103</c:f>
              <c:numCache>
                <c:formatCode>General</c:formatCode>
                <c:ptCount val="4"/>
                <c:pt idx="0">
                  <c:v>0.66666700000000001</c:v>
                </c:pt>
                <c:pt idx="1">
                  <c:v>1.6333329999999999</c:v>
                </c:pt>
                <c:pt idx="2">
                  <c:v>10.533333000000001</c:v>
                </c:pt>
                <c:pt idx="3">
                  <c:v>83.933333000000005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0-4AD2-9778-790D116523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090287"/>
        <c:axId val="512090703"/>
      </c:barChart>
      <c:catAx>
        <c:axId val="512090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2090703"/>
        <c:crosses val="autoZero"/>
        <c:auto val="1"/>
        <c:lblAlgn val="ctr"/>
        <c:lblOffset val="100"/>
        <c:noMultiLvlLbl val="0"/>
      </c:catAx>
      <c:valAx>
        <c:axId val="5120907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209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 - Prima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Sheet1!$W$29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(Sheet1!$R$4,Sheet1!$V$4,Sheet1!$Z$4,Sheet1!$AD$4)</c:f>
                <c:numCache>
                  <c:formatCode>General</c:formatCode>
                  <c:ptCount val="4"/>
                  <c:pt idx="0">
                    <c:v>1.5521583045227207</c:v>
                  </c:pt>
                  <c:pt idx="1">
                    <c:v>1.8032537641527442</c:v>
                  </c:pt>
                  <c:pt idx="2">
                    <c:v>6.9587454279513965</c:v>
                  </c:pt>
                  <c:pt idx="3">
                    <c:v>4.2302957696655907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4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</c:numLit>
          </c:cat>
          <c:val>
            <c:numRef>
              <c:f>Sheet1!$X$29:$AA$29</c:f>
              <c:numCache>
                <c:formatCode>General</c:formatCode>
                <c:ptCount val="4"/>
                <c:pt idx="0" formatCode="#,##0">
                  <c:v>8.0666700000000002</c:v>
                </c:pt>
                <c:pt idx="1">
                  <c:v>8.6999999999999993</c:v>
                </c:pt>
                <c:pt idx="2">
                  <c:v>23.3</c:v>
                </c:pt>
                <c:pt idx="3">
                  <c:v>35.033332999999999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5-4689-9C3C-7CD75233B023}"/>
            </c:ext>
          </c:extLst>
        </c:ser>
        <c:ser>
          <c:idx val="1"/>
          <c:order val="1"/>
          <c:tx>
            <c:strRef>
              <c:f>Sheet1!$W$30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1,633333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36D-4861-891B-1ED2AE8844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(Sheet1!$T$4,Sheet1!$X$4,Sheet1!$AB$4,Sheet1!$AF$4)</c:f>
                <c:numCache>
                  <c:formatCode>General</c:formatCode>
                  <c:ptCount val="4"/>
                  <c:pt idx="0">
                    <c:v>0.49827287912243978</c:v>
                  </c:pt>
                  <c:pt idx="1">
                    <c:v>0.55605341676753561</c:v>
                  </c:pt>
                  <c:pt idx="2">
                    <c:v>0.98026503570712198</c:v>
                  </c:pt>
                  <c:pt idx="3">
                    <c:v>20.323991128334399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4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</c:numLit>
          </c:cat>
          <c:val>
            <c:numRef>
              <c:f>Sheet1!$X$30:$AA$30</c:f>
              <c:numCache>
                <c:formatCode>General</c:formatCode>
                <c:ptCount val="4"/>
                <c:pt idx="0">
                  <c:v>0.6</c:v>
                </c:pt>
                <c:pt idx="1">
                  <c:v>1.6333329999999999</c:v>
                </c:pt>
                <c:pt idx="2">
                  <c:v>9.733333</c:v>
                </c:pt>
                <c:pt idx="3">
                  <c:v>411.23076900000001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5-4689-9C3C-7CD75233B0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2982191"/>
        <c:axId val="582974703"/>
      </c:barChart>
      <c:catAx>
        <c:axId val="58298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974703"/>
        <c:crosses val="autoZero"/>
        <c:auto val="1"/>
        <c:lblAlgn val="ctr"/>
        <c:lblOffset val="100"/>
        <c:noMultiLvlLbl val="0"/>
      </c:catAx>
      <c:valAx>
        <c:axId val="5829747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98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Primi tempi - Seconda query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Sheet1!$Q$47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</c:numLit>
          </c:cat>
          <c:val>
            <c:numRef>
              <c:f>Sheet1!$R$47:$U$47</c:f>
              <c:numCache>
                <c:formatCode>General</c:formatCode>
                <c:ptCount val="4"/>
                <c:pt idx="0">
                  <c:v>2255</c:v>
                </c:pt>
                <c:pt idx="1">
                  <c:v>2181</c:v>
                </c:pt>
                <c:pt idx="2">
                  <c:v>2184</c:v>
                </c:pt>
                <c:pt idx="3">
                  <c:v>2346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A-419E-BD85-DF93831D68CD}"/>
            </c:ext>
          </c:extLst>
        </c:ser>
        <c:ser>
          <c:idx val="1"/>
          <c:order val="1"/>
          <c:tx>
            <c:strRef>
              <c:f>Sheet1!$Q$48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</c:numLit>
          </c:cat>
          <c:val>
            <c:numRef>
              <c:f>Sheet1!$R$48:$U$48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52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A-419E-BD85-DF93831D68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2981775"/>
        <c:axId val="582970959"/>
      </c:barChart>
      <c:catAx>
        <c:axId val="58298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970959"/>
        <c:crosses val="autoZero"/>
        <c:auto val="1"/>
        <c:lblAlgn val="ctr"/>
        <c:lblOffset val="100"/>
        <c:noMultiLvlLbl val="0"/>
      </c:catAx>
      <c:valAx>
        <c:axId val="5829709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98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 - Seconda query</a:t>
            </a:r>
          </a:p>
        </c:rich>
      </c:tx>
      <c:layout>
        <c:manualLayout>
          <c:xMode val="edge"/>
          <c:yMode val="edge"/>
          <c:x val="0.2947978793903247"/>
          <c:y val="3.4542314335060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Sheet1!$W$47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(Sheet1!$R$9,Sheet1!$V$9,Sheet1!$Z$9,Sheet1!$AD$9)</c:f>
                <c:numCache>
                  <c:formatCode>General</c:formatCode>
                  <c:ptCount val="4"/>
                  <c:pt idx="0">
                    <c:v>0.72397370880059075</c:v>
                  </c:pt>
                  <c:pt idx="1">
                    <c:v>0.56324184797504595</c:v>
                  </c:pt>
                  <c:pt idx="2">
                    <c:v>4.3686448094648735</c:v>
                  </c:pt>
                  <c:pt idx="3">
                    <c:v>8.5946387993884699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4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</c:numLit>
          </c:cat>
          <c:val>
            <c:numRef>
              <c:f>Sheet1!$X$47:$AA$47</c:f>
              <c:numCache>
                <c:formatCode>General</c:formatCode>
                <c:ptCount val="4"/>
                <c:pt idx="0">
                  <c:v>7.6</c:v>
                </c:pt>
                <c:pt idx="1">
                  <c:v>5.6</c:v>
                </c:pt>
                <c:pt idx="2">
                  <c:v>25.866669999999999</c:v>
                </c:pt>
                <c:pt idx="3">
                  <c:v>72.166669999999996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9-46C8-A4B7-8DDE508F2444}"/>
            </c:ext>
          </c:extLst>
        </c:ser>
        <c:ser>
          <c:idx val="1"/>
          <c:order val="1"/>
          <c:tx>
            <c:strRef>
              <c:f>Sheet1!$W$48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Sheet1!$X$9</c:f>
                <c:numCache>
                  <c:formatCode>General</c:formatCode>
                  <c:ptCount val="1"/>
                  <c:pt idx="0">
                    <c:v>0.40257789993644894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accent1">
                    <a:alpha val="98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4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</c:numLit>
          </c:cat>
          <c:val>
            <c:numRef>
              <c:f>Sheet1!$X$48:$AA$48</c:f>
              <c:numCache>
                <c:formatCode>General</c:formatCode>
                <c:ptCount val="4"/>
                <c:pt idx="0">
                  <c:v>0.9</c:v>
                </c:pt>
                <c:pt idx="1">
                  <c:v>1.9</c:v>
                </c:pt>
                <c:pt idx="2">
                  <c:v>10.83333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9-46C8-A4B7-8DDE508F24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2970127"/>
        <c:axId val="582963887"/>
      </c:barChart>
      <c:catAx>
        <c:axId val="58297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963887"/>
        <c:crosses val="autoZero"/>
        <c:auto val="1"/>
        <c:lblAlgn val="ctr"/>
        <c:lblOffset val="100"/>
        <c:noMultiLvlLbl val="0"/>
      </c:catAx>
      <c:valAx>
        <c:axId val="582963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97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Primi</a:t>
            </a:r>
            <a:r>
              <a:rPr lang="it-IT" baseline="0"/>
              <a:t> tempi - Terza query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Sheet1!$Q$67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</c:numLit>
          </c:cat>
          <c:val>
            <c:numRef>
              <c:f>Sheet1!$R$67:$U$67</c:f>
              <c:numCache>
                <c:formatCode>General</c:formatCode>
                <c:ptCount val="4"/>
                <c:pt idx="0">
                  <c:v>2266</c:v>
                </c:pt>
                <c:pt idx="1">
                  <c:v>2266</c:v>
                </c:pt>
                <c:pt idx="2">
                  <c:v>2156</c:v>
                </c:pt>
                <c:pt idx="3">
                  <c:v>2277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6-4E6E-A5F5-98623933F5E8}"/>
            </c:ext>
          </c:extLst>
        </c:ser>
        <c:ser>
          <c:idx val="1"/>
          <c:order val="1"/>
          <c:tx>
            <c:strRef>
              <c:f>Sheet1!$Q$68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</c:numLit>
          </c:cat>
          <c:val>
            <c:numRef>
              <c:f>Sheet1!$R$68:$U$68</c:f>
              <c:numCache>
                <c:formatCode>General</c:formatCode>
                <c:ptCount val="4"/>
                <c:pt idx="0">
                  <c:v>7</c:v>
                </c:pt>
                <c:pt idx="1">
                  <c:v>23</c:v>
                </c:pt>
                <c:pt idx="2">
                  <c:v>14</c:v>
                </c:pt>
                <c:pt idx="3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6-4E6E-A5F5-98623933F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022911"/>
        <c:axId val="501024991"/>
      </c:barChart>
      <c:catAx>
        <c:axId val="50102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024991"/>
        <c:crosses val="autoZero"/>
        <c:auto val="1"/>
        <c:lblAlgn val="ctr"/>
        <c:lblOffset val="100"/>
        <c:noMultiLvlLbl val="0"/>
      </c:catAx>
      <c:valAx>
        <c:axId val="501024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102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 - Terza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Sheet1!$W$67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(Sheet1!$R$14,Sheet1!$V$14,Sheet1!$Z$14,Sheet1!$AD$14)</c:f>
                <c:numCache>
                  <c:formatCode>General</c:formatCode>
                  <c:ptCount val="4"/>
                  <c:pt idx="0">
                    <c:v>0.77681933283233173</c:v>
                  </c:pt>
                  <c:pt idx="1">
                    <c:v>0.66867513545937174</c:v>
                  </c:pt>
                  <c:pt idx="2">
                    <c:v>0.77385436272766694</c:v>
                  </c:pt>
                  <c:pt idx="3">
                    <c:v>0.84486277196256987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4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</c:numLit>
          </c:cat>
          <c:val>
            <c:numRef>
              <c:f>Sheet1!$X$67:$AA$67</c:f>
              <c:numCache>
                <c:formatCode>General</c:formatCode>
                <c:ptCount val="4"/>
                <c:pt idx="0">
                  <c:v>7.5</c:v>
                </c:pt>
                <c:pt idx="1">
                  <c:v>7.3666669999999996</c:v>
                </c:pt>
                <c:pt idx="2">
                  <c:v>10.233333</c:v>
                </c:pt>
                <c:pt idx="3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0-4623-AC3C-73B7756D3CAA}"/>
            </c:ext>
          </c:extLst>
        </c:ser>
        <c:ser>
          <c:idx val="1"/>
          <c:order val="1"/>
          <c:tx>
            <c:strRef>
              <c:f>Sheet1!$W$68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4475801743350747E-3"/>
                  <c:y val="1.4961572352827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94808530945237"/>
                      <c:h val="8.96770758233317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083-4E4F-B7EF-3A9DE071F4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Sheet1!$X$14</c:f>
                <c:numCache>
                  <c:formatCode>General</c:formatCode>
                  <c:ptCount val="1"/>
                  <c:pt idx="0">
                    <c:v>0.47946330148538407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4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</c:numLit>
          </c:cat>
          <c:val>
            <c:numRef>
              <c:f>Sheet1!$X$68:$AA$68</c:f>
              <c:numCache>
                <c:formatCode>General</c:formatCode>
                <c:ptCount val="4"/>
                <c:pt idx="0">
                  <c:v>0.83333299999999999</c:v>
                </c:pt>
                <c:pt idx="1">
                  <c:v>1.3333330000000001</c:v>
                </c:pt>
                <c:pt idx="2">
                  <c:v>8.3333329999999997</c:v>
                </c:pt>
                <c:pt idx="3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0-4623-AC3C-73B7756D3C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7138031"/>
        <c:axId val="617133871"/>
      </c:barChart>
      <c:catAx>
        <c:axId val="61713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133871"/>
        <c:crosses val="autoZero"/>
        <c:auto val="1"/>
        <c:lblAlgn val="ctr"/>
        <c:lblOffset val="100"/>
        <c:noMultiLvlLbl val="0"/>
      </c:catAx>
      <c:valAx>
        <c:axId val="6171338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13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Primi</a:t>
            </a:r>
            <a:r>
              <a:rPr lang="it-IT" baseline="0"/>
              <a:t> tempi - Quarta query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Sheet1!$Q$84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Sheet1!$R$84:$U$84</c:f>
              <c:numCache>
                <c:formatCode>General</c:formatCode>
                <c:ptCount val="4"/>
                <c:pt idx="0">
                  <c:v>2467</c:v>
                </c:pt>
                <c:pt idx="1">
                  <c:v>2438</c:v>
                </c:pt>
                <c:pt idx="2">
                  <c:v>2307</c:v>
                </c:pt>
                <c:pt idx="3">
                  <c:v>2508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4-4886-AF13-03FDF31AFF4F}"/>
            </c:ext>
          </c:extLst>
        </c:ser>
        <c:ser>
          <c:idx val="1"/>
          <c:order val="1"/>
          <c:tx>
            <c:strRef>
              <c:f>Sheet1!$Q$85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Sheet1!$R$85:$U$85</c:f>
              <c:numCache>
                <c:formatCode>General</c:formatCode>
                <c:ptCount val="4"/>
                <c:pt idx="0">
                  <c:v>28</c:v>
                </c:pt>
                <c:pt idx="1">
                  <c:v>8</c:v>
                </c:pt>
                <c:pt idx="2">
                  <c:v>28</c:v>
                </c:pt>
                <c:pt idx="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4-4886-AF13-03FDF31AFF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9462559"/>
        <c:axId val="499464223"/>
      </c:barChart>
      <c:catAx>
        <c:axId val="49946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9464223"/>
        <c:crosses val="autoZero"/>
        <c:auto val="1"/>
        <c:lblAlgn val="ctr"/>
        <c:lblOffset val="100"/>
        <c:noMultiLvlLbl val="0"/>
      </c:catAx>
      <c:valAx>
        <c:axId val="4994642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946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Media</a:t>
            </a:r>
            <a:r>
              <a:rPr lang="it-IT" baseline="0"/>
              <a:t> - Quarta query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Sheet1!$W$84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(Sheet1!$R$19,Sheet1!$V$19,Sheet1!$Z$19,Sheet1!$AD$19)</c:f>
                <c:numCache>
                  <c:formatCode>General</c:formatCode>
                  <c:ptCount val="4"/>
                  <c:pt idx="0">
                    <c:v>1.1325893433586849</c:v>
                  </c:pt>
                  <c:pt idx="1">
                    <c:v>0.66089455225126659</c:v>
                  </c:pt>
                  <c:pt idx="2">
                    <c:v>0.52083045976218767</c:v>
                  </c:pt>
                  <c:pt idx="3">
                    <c:v>1.0504514628777804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4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</c:numLit>
          </c:cat>
          <c:val>
            <c:numRef>
              <c:f>Sheet1!$X$84:$AA$84</c:f>
              <c:numCache>
                <c:formatCode>General</c:formatCode>
                <c:ptCount val="4"/>
                <c:pt idx="0">
                  <c:v>7.4</c:v>
                </c:pt>
                <c:pt idx="1">
                  <c:v>6.6666670000000003</c:v>
                </c:pt>
                <c:pt idx="2">
                  <c:v>6.266667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1-4173-BE8E-BA7030F35AE9}"/>
            </c:ext>
          </c:extLst>
        </c:ser>
        <c:ser>
          <c:idx val="1"/>
          <c:order val="1"/>
          <c:tx>
            <c:strRef>
              <c:f>Sheet1!$W$85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(Sheet1!$T$19,Sheet1!$X$19,Sheet1!$AB$19,Sheet1!$AF$19)</c:f>
                <c:numCache>
                  <c:formatCode>General</c:formatCode>
                  <c:ptCount val="4"/>
                  <c:pt idx="0">
                    <c:v>0.49013251785356099</c:v>
                  </c:pt>
                  <c:pt idx="1">
                    <c:v>0.49827287912243989</c:v>
                  </c:pt>
                  <c:pt idx="2">
                    <c:v>1.1651056880677479</c:v>
                  </c:pt>
                  <c:pt idx="3">
                    <c:v>3.9543370631744832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Lit>
              <c:formatCode>General</c:formatCode>
              <c:ptCount val="4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</c:numLit>
          </c:cat>
          <c:val>
            <c:numRef>
              <c:f>Sheet1!$X$85:$AA$85</c:f>
              <c:numCache>
                <c:formatCode>General</c:formatCode>
                <c:ptCount val="4"/>
                <c:pt idx="0">
                  <c:v>0.63333300000000003</c:v>
                </c:pt>
                <c:pt idx="1">
                  <c:v>1.4</c:v>
                </c:pt>
                <c:pt idx="2">
                  <c:v>9.766667</c:v>
                </c:pt>
                <c:pt idx="3">
                  <c:v>83.466667000000001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1-4173-BE8E-BA7030F35A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9248271"/>
        <c:axId val="1979250351"/>
      </c:barChart>
      <c:catAx>
        <c:axId val="197924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9250351"/>
        <c:crosses val="autoZero"/>
        <c:auto val="1"/>
        <c:lblAlgn val="ctr"/>
        <c:lblOffset val="100"/>
        <c:noMultiLvlLbl val="0"/>
      </c:catAx>
      <c:valAx>
        <c:axId val="19792503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924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Primi</a:t>
            </a:r>
            <a:r>
              <a:rPr lang="it-IT" baseline="0"/>
              <a:t> tempi - Quinta query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Sheet1!$Q$102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</c:numLit>
          </c:cat>
          <c:val>
            <c:numRef>
              <c:f>Sheet1!$R$102:$U$102</c:f>
              <c:numCache>
                <c:formatCode>General</c:formatCode>
                <c:ptCount val="4"/>
                <c:pt idx="0">
                  <c:v>2465</c:v>
                </c:pt>
                <c:pt idx="1">
                  <c:v>2428</c:v>
                </c:pt>
                <c:pt idx="2">
                  <c:v>2058</c:v>
                </c:pt>
                <c:pt idx="3">
                  <c:v>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9-4FA6-BD90-E591884E2790}"/>
            </c:ext>
          </c:extLst>
        </c:ser>
        <c:ser>
          <c:idx val="1"/>
          <c:order val="1"/>
          <c:tx>
            <c:strRef>
              <c:f>Sheet1!$Q$103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100</c:v>
              </c:pt>
              <c:pt idx="1">
                <c:v>1000</c:v>
              </c:pt>
              <c:pt idx="2">
                <c:v>10000</c:v>
              </c:pt>
              <c:pt idx="3">
                <c:v>100000</c:v>
              </c:pt>
            </c:numLit>
          </c:cat>
          <c:val>
            <c:numRef>
              <c:f>Sheet1!$R$103:$U$103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52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9-4FA6-BD90-E591884E27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2660383"/>
        <c:axId val="612662047"/>
      </c:barChart>
      <c:catAx>
        <c:axId val="612660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2662047"/>
        <c:crosses val="autoZero"/>
        <c:auto val="1"/>
        <c:lblAlgn val="ctr"/>
        <c:lblOffset val="100"/>
        <c:noMultiLvlLbl val="0"/>
      </c:catAx>
      <c:valAx>
        <c:axId val="6126620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266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2932</xdr:colOff>
      <xdr:row>31</xdr:row>
      <xdr:rowOff>15240</xdr:rowOff>
    </xdr:from>
    <xdr:to>
      <xdr:col>21</xdr:col>
      <xdr:colOff>17585</xdr:colOff>
      <xdr:row>42</xdr:row>
      <xdr:rowOff>5861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440F27-4E4E-42D0-88CA-4A5EDB88B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601980</xdr:colOff>
      <xdr:row>30</xdr:row>
      <xdr:rowOff>175845</xdr:rowOff>
    </xdr:from>
    <xdr:to>
      <xdr:col>26</xdr:col>
      <xdr:colOff>949569</xdr:colOff>
      <xdr:row>41</xdr:row>
      <xdr:rowOff>181707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7D0F3F-5794-418A-A456-942499E4C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594360</xdr:colOff>
      <xdr:row>50</xdr:row>
      <xdr:rowOff>15240</xdr:rowOff>
    </xdr:from>
    <xdr:to>
      <xdr:col>21</xdr:col>
      <xdr:colOff>0</xdr:colOff>
      <xdr:row>61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CCA5BB-BCD7-429D-8A5E-801FB5F16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601980</xdr:colOff>
      <xdr:row>49</xdr:row>
      <xdr:rowOff>175260</xdr:rowOff>
    </xdr:from>
    <xdr:to>
      <xdr:col>27</xdr:col>
      <xdr:colOff>22860</xdr:colOff>
      <xdr:row>62</xdr:row>
      <xdr:rowOff>3810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656220-D91D-4C43-9E31-9E0BAB461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586740</xdr:colOff>
      <xdr:row>68</xdr:row>
      <xdr:rowOff>140970</xdr:rowOff>
    </xdr:from>
    <xdr:to>
      <xdr:col>20</xdr:col>
      <xdr:colOff>601980</xdr:colOff>
      <xdr:row>80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2AF4249-18DA-4178-AC7A-A65E75502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22860</xdr:colOff>
      <xdr:row>69</xdr:row>
      <xdr:rowOff>26670</xdr:rowOff>
    </xdr:from>
    <xdr:to>
      <xdr:col>27</xdr:col>
      <xdr:colOff>15240</xdr:colOff>
      <xdr:row>80</xdr:row>
      <xdr:rowOff>22860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902601D-C933-4374-92EF-007B09942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594360</xdr:colOff>
      <xdr:row>86</xdr:row>
      <xdr:rowOff>3810</xdr:rowOff>
    </xdr:from>
    <xdr:to>
      <xdr:col>21</xdr:col>
      <xdr:colOff>30480</xdr:colOff>
      <xdr:row>97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CA6C49E-1232-4042-90A6-5B37851C8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7620</xdr:colOff>
      <xdr:row>85</xdr:row>
      <xdr:rowOff>179070</xdr:rowOff>
    </xdr:from>
    <xdr:to>
      <xdr:col>27</xdr:col>
      <xdr:colOff>7620</xdr:colOff>
      <xdr:row>98</xdr:row>
      <xdr:rowOff>15240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B40FCDE-6744-4955-9FEB-A030FD80D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601980</xdr:colOff>
      <xdr:row>103</xdr:row>
      <xdr:rowOff>278130</xdr:rowOff>
    </xdr:from>
    <xdr:to>
      <xdr:col>21</xdr:col>
      <xdr:colOff>22860</xdr:colOff>
      <xdr:row>115</xdr:row>
      <xdr:rowOff>15240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8FA1235-9651-4206-8801-7DC883865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601133</xdr:colOff>
      <xdr:row>104</xdr:row>
      <xdr:rowOff>0</xdr:rowOff>
    </xdr:from>
    <xdr:to>
      <xdr:col>27</xdr:col>
      <xdr:colOff>0</xdr:colOff>
      <xdr:row>114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86129A7-D71D-4BFD-B53D-8378846FC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E69B32-E396-447B-9175-35AE88410879}" name="Table1" displayName="Table1" ref="A2:A33" totalsRowShown="0" dataDxfId="109">
  <autoFilter ref="A2:A33" xr:uid="{5CE69B32-E396-447B-9175-35AE88410879}"/>
  <tableColumns count="1">
    <tableColumn id="1" xr3:uid="{3CEEA3BD-480D-4792-9335-9E4B1090E395}" name="Prima query Neo4j" dataDxfId="108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13E0A84-4F5B-4B4D-9EBC-2256FDCD9209}" name="Table2511" displayName="Table2511" ref="N2:N34" totalsRowShown="0" dataDxfId="91">
  <autoFilter ref="N2:N34" xr:uid="{E13E0A84-4F5B-4B4D-9EBC-2256FDCD9209}"/>
  <tableColumns count="1">
    <tableColumn id="1" xr3:uid="{B49F7CE0-C3EF-4AF8-9175-C3EAC6BC0278}" name="Quinta Query MongoDB" dataDxfId="90"/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58E9837-62C5-40C5-901C-5ADC76C48DE5}" name="Table112" displayName="Table112" ref="A37:A68" totalsRowShown="0" headerRowDxfId="89" dataDxfId="88">
  <autoFilter ref="A37:A68" xr:uid="{358E9837-62C5-40C5-901C-5ADC76C48DE5}"/>
  <tableColumns count="1">
    <tableColumn id="1" xr3:uid="{7AF61042-B6C3-422F-A142-CD94BF9135B3}" name="Prima query Neo4j" dataDxfId="87"/>
  </tableColumns>
  <tableStyleInfo name="TableStyleMedium1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4618134-2A7A-4BA1-A1BF-06E3DA40045B}" name="Table213" displayName="Table213" ref="B37:B68" totalsRowShown="0" headerRowDxfId="86" dataDxfId="85">
  <autoFilter ref="B37:B68" xr:uid="{A4618134-2A7A-4BA1-A1BF-06E3DA40045B}"/>
  <tableColumns count="1">
    <tableColumn id="1" xr3:uid="{85B8D9FC-920A-4EDC-B13A-1661948740B0}" name="Prima Query MongoDB" dataDxfId="84"/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8A5C2AF-DD75-470C-9C62-8BCA7C9F851B}" name="Table114" displayName="Table114" ref="D37:D68" totalsRowShown="0" headerRowDxfId="83" dataDxfId="82">
  <autoFilter ref="D37:D68" xr:uid="{F8A5C2AF-DD75-470C-9C62-8BCA7C9F851B}"/>
  <tableColumns count="1">
    <tableColumn id="1" xr3:uid="{60FF7AF3-F219-467B-A475-37842EA83BFC}" name="Seconda query Neo4j" dataDxfId="81"/>
  </tableColumns>
  <tableStyleInfo name="TableStyleMedium1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505042F-AA54-45E1-97A8-FB35081E6FBA}" name="Table215" displayName="Table215" ref="E37:E68" totalsRowShown="0" headerRowDxfId="80" dataDxfId="79">
  <autoFilter ref="E37:E68" xr:uid="{1505042F-AA54-45E1-97A8-FB35081E6FBA}"/>
  <tableColumns count="1">
    <tableColumn id="1" xr3:uid="{945CE383-E7DD-4DC1-9FB9-C6EAA8A60945}" name="Seconda  Query MongoDB" dataDxfId="78"/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0057396-EDE4-459D-835B-25CD22BFAB54}" name="Table116" displayName="Table116" ref="G37:G68" totalsRowShown="0" headerRowDxfId="77" dataDxfId="76">
  <autoFilter ref="G37:G68" xr:uid="{40057396-EDE4-459D-835B-25CD22BFAB54}"/>
  <tableColumns count="1">
    <tableColumn id="1" xr3:uid="{CF02E733-7704-4063-9F78-770E963A938C}" name="Terza query Neo4j" dataDxfId="75"/>
  </tableColumns>
  <tableStyleInfo name="TableStyleMedium1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673CD7D-FBCC-4658-A9F8-B7A8826F2C4B}" name="Table217" displayName="Table217" ref="H37:H68" totalsRowShown="0" headerRowDxfId="74" dataDxfId="73">
  <autoFilter ref="H37:H68" xr:uid="{7673CD7D-FBCC-4658-A9F8-B7A8826F2C4B}"/>
  <tableColumns count="1">
    <tableColumn id="1" xr3:uid="{02BA0B81-E588-47C8-A122-5CB932151DC7}" name="Terza Query MongoDB" dataDxfId="72"/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F3C6BD-3D4C-4B6A-AF2B-A134EB9B3907}" name="Table118" displayName="Table118" ref="J37:J68" totalsRowShown="0" headerRowDxfId="71" dataDxfId="70">
  <autoFilter ref="J37:J68" xr:uid="{3EF3C6BD-3D4C-4B6A-AF2B-A134EB9B3907}"/>
  <tableColumns count="1">
    <tableColumn id="1" xr3:uid="{69588AC4-8D98-423A-A757-93A35BB57FCA}" name="Quarta query Neo4j" dataDxfId="69"/>
  </tableColumns>
  <tableStyleInfo name="TableStyleMedium1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ECB08AD-ACFC-4957-8FEF-8AAA3C857233}" name="Table219" displayName="Table219" ref="K37:K68" totalsRowShown="0" headerRowDxfId="68" dataDxfId="67">
  <autoFilter ref="K37:K68" xr:uid="{BECB08AD-ACFC-4957-8FEF-8AAA3C857233}"/>
  <tableColumns count="1">
    <tableColumn id="1" xr3:uid="{1FA6DC46-15BA-4B92-B13C-25CFC8ACAE8E}" name="Quarta Query MongoDB" dataDxfId="66"/>
  </tableColumns>
  <tableStyleInfo name="TableStyleMedium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832C700-5446-42AD-90C6-A3F80BDF5C86}" name="Table120" displayName="Table120" ref="M37:M69" totalsRowShown="0" headerRowDxfId="65" dataDxfId="64">
  <autoFilter ref="M37:M69" xr:uid="{0832C700-5446-42AD-90C6-A3F80BDF5C86}"/>
  <tableColumns count="1">
    <tableColumn id="1" xr3:uid="{E8FDB5EA-CA49-40DC-99A7-245DE5FAFE87}" name="Quinta query Neo4j" dataDxfId="63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DCE398-B551-4B8E-9E54-84986E6C60DB}" name="Table2" displayName="Table2" ref="B2:B33" totalsRowShown="0" dataDxfId="107">
  <autoFilter ref="B2:B33" xr:uid="{95DCE398-B551-4B8E-9E54-84986E6C60DB}"/>
  <tableColumns count="1">
    <tableColumn id="1" xr3:uid="{69E049A6-21C6-4AD3-82E9-D562BE37059A}" name="Prima Query MongoDB" dataDxfId="106"/>
  </tableColumns>
  <tableStyleInfo name="TableStyleMedium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3949DEE-FD92-4EB5-A0A5-83647B5EFEF3}" name="Table221" displayName="Table221" ref="N37:N68" totalsRowShown="0" headerRowDxfId="62" dataDxfId="61">
  <autoFilter ref="N37:N68" xr:uid="{43949DEE-FD92-4EB5-A0A5-83647B5EFEF3}"/>
  <tableColumns count="1">
    <tableColumn id="1" xr3:uid="{3D927B1D-6E2D-4727-89AB-0DF1B9F69FA9}" name="Quinta Query MongoDB" dataDxfId="60"/>
  </tableColumns>
  <tableStyleInfo name="TableStyleMedium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6143B93-7752-4E17-A139-CDBD9601AB60}" name="Table11222" displayName="Table11222" ref="A71:A102" totalsRowShown="0" headerRowDxfId="59" dataDxfId="58">
  <autoFilter ref="A71:A102" xr:uid="{86143B93-7752-4E17-A139-CDBD9601AB60}"/>
  <tableColumns count="1">
    <tableColumn id="1" xr3:uid="{61414F1D-8901-4E56-B365-4CE2E3DB808F}" name="Prima query Neo4j" dataDxfId="57"/>
  </tableColumns>
  <tableStyleInfo name="TableStyleMedium1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83FAE3D-23BA-4DDF-9C12-42B20D10321E}" name="Table21323" displayName="Table21323" ref="B71:B102" totalsRowShown="0" headerRowDxfId="56" dataDxfId="55">
  <autoFilter ref="B71:B102" xr:uid="{D83FAE3D-23BA-4DDF-9C12-42B20D10321E}"/>
  <tableColumns count="1">
    <tableColumn id="1" xr3:uid="{52BD3D89-8CE4-4584-ABC8-341C307A4125}" name="Prima Query MongoDB" dataDxfId="54"/>
  </tableColumns>
  <tableStyleInfo name="TableStyleMedium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CA1BAA6-BC28-4B0D-9764-3C2E40F2A884}" name="Table11424" displayName="Table11424" ref="D71:D102" totalsRowShown="0" headerRowDxfId="53" dataDxfId="52">
  <autoFilter ref="D71:D102" xr:uid="{CCA1BAA6-BC28-4B0D-9764-3C2E40F2A884}"/>
  <tableColumns count="1">
    <tableColumn id="1" xr3:uid="{DF76683B-D76B-47D0-AC76-1FBA87448716}" name="Seconda query Neo4j" dataDxfId="51"/>
  </tableColumns>
  <tableStyleInfo name="TableStyleMedium1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D572CB1-8749-4C3A-9579-A373B49CD874}" name="Table21525" displayName="Table21525" ref="E71:E102" totalsRowShown="0" headerRowDxfId="50" dataDxfId="49">
  <autoFilter ref="E71:E102" xr:uid="{3D572CB1-8749-4C3A-9579-A373B49CD874}"/>
  <tableColumns count="1">
    <tableColumn id="1" xr3:uid="{E4EC43CA-6A3F-4F91-AE2C-AEC69B6B2E84}" name="Seconda  Query MongoDB" dataDxfId="48"/>
  </tableColumns>
  <tableStyleInfo name="TableStyleMedium1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E516084-BA3B-4251-A535-4FB72221A942}" name="Table11626" displayName="Table11626" ref="G71:G102" totalsRowShown="0" headerRowDxfId="47" dataDxfId="46">
  <autoFilter ref="G71:G102" xr:uid="{2E516084-BA3B-4251-A535-4FB72221A942}"/>
  <tableColumns count="1">
    <tableColumn id="1" xr3:uid="{47DD5AF0-DCB8-4261-9C05-F42DCCE3E669}" name="Terza query Neo4j" dataDxfId="45"/>
  </tableColumns>
  <tableStyleInfo name="TableStyleMedium13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A8F3511-02CA-4A25-951A-924E99BB2E9E}" name="Table21727" displayName="Table21727" ref="H71:H102" totalsRowShown="0" headerRowDxfId="44" dataDxfId="43">
  <autoFilter ref="H71:H102" xr:uid="{BA8F3511-02CA-4A25-951A-924E99BB2E9E}"/>
  <tableColumns count="1">
    <tableColumn id="1" xr3:uid="{3293E6BA-4BB7-4508-BDD2-8A9AD95DA399}" name="Terza Query MongoDB" dataDxfId="42"/>
  </tableColumns>
  <tableStyleInfo name="TableStyleMedium1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894064E-DC65-48DB-AE1D-5A2A0B0A3BBD}" name="Table11828" displayName="Table11828" ref="J71:J102" totalsRowShown="0" headerRowDxfId="41" dataDxfId="40">
  <autoFilter ref="J71:J102" xr:uid="{C894064E-DC65-48DB-AE1D-5A2A0B0A3BBD}"/>
  <tableColumns count="1">
    <tableColumn id="1" xr3:uid="{CC20D7D7-1C5D-4839-AEF1-2A37333EAF41}" name="Quarta query Neo4j" dataDxfId="39"/>
  </tableColumns>
  <tableStyleInfo name="TableStyleMedium13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5D79FA5-38A1-41C1-A5E6-B8D85F571E1C}" name="Table21929" displayName="Table21929" ref="K71:K102" totalsRowShown="0" headerRowDxfId="38" dataDxfId="37">
  <autoFilter ref="K71:K102" xr:uid="{C5D79FA5-38A1-41C1-A5E6-B8D85F571E1C}"/>
  <tableColumns count="1">
    <tableColumn id="1" xr3:uid="{D5F79B07-1D17-4B20-9542-1480075C16E8}" name="Quarta Query MongoDB" dataDxfId="36"/>
  </tableColumns>
  <tableStyleInfo name="TableStyleMedium10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BBF4BD11-4A2B-4A1F-AE9A-57DD4185322D}" name="Table12030" displayName="Table12030" ref="M71:M102" totalsRowShown="0" headerRowDxfId="35" dataDxfId="34">
  <autoFilter ref="M71:M102" xr:uid="{BBF4BD11-4A2B-4A1F-AE9A-57DD4185322D}"/>
  <tableColumns count="1">
    <tableColumn id="1" xr3:uid="{B7E8B207-0014-45E2-915A-036F14A9A7F5}" name="Quinta query Neo4j" dataDxfId="33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476986-B8EF-4D54-BB73-2A29778BA581}" name="Table3" displayName="Table3" ref="D2:D33" totalsRowShown="0" dataDxfId="105">
  <autoFilter ref="D2:D33" xr:uid="{1C476986-B8EF-4D54-BB73-2A29778BA581}"/>
  <tableColumns count="1">
    <tableColumn id="1" xr3:uid="{C6D6C635-C308-4838-A51A-A20AAA0359D0}" name="Seconda query Neo4j" dataDxfId="104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4337EC4-8F08-4F30-9FF5-649554E241D8}" name="Table22131" displayName="Table22131" ref="N71:N102" totalsRowShown="0" headerRowDxfId="32" dataDxfId="31">
  <autoFilter ref="N71:N102" xr:uid="{B4337EC4-8F08-4F30-9FF5-649554E241D8}"/>
  <tableColumns count="1">
    <tableColumn id="1" xr3:uid="{A0F5975D-545A-4E75-B065-D1DB8D0712F5}" name="Quinta Query MongoDB" dataDxfId="30"/>
  </tableColumns>
  <tableStyleInfo name="TableStyleMedium10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F81DE483-BCCD-4B65-A579-1B6EB750D088}" name="Table1122232" displayName="Table1122232" ref="A105:A136" totalsRowShown="0" headerRowDxfId="29" dataDxfId="28">
  <autoFilter ref="A105:A136" xr:uid="{F81DE483-BCCD-4B65-A579-1B6EB750D088}"/>
  <tableColumns count="1">
    <tableColumn id="1" xr3:uid="{5F6E42B5-12A5-4AD7-B7C2-BFE87490EFF9}" name="Prima query Neo4j" dataDxfId="27"/>
  </tableColumns>
  <tableStyleInfo name="TableStyleMedium13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CB2275C4-F07B-4C71-A4E9-C1CEC7ADCCF5}" name="Table2132333" displayName="Table2132333" ref="B105:B136" totalsRowShown="0" headerRowDxfId="26" dataDxfId="25">
  <autoFilter ref="B105:B136" xr:uid="{CB2275C4-F07B-4C71-A4E9-C1CEC7ADCCF5}"/>
  <tableColumns count="1">
    <tableColumn id="1" xr3:uid="{5BBB410B-7F73-45BA-ABC5-75EACD5FAD88}" name="Prima Query MongoDB" dataDxfId="24"/>
  </tableColumns>
  <tableStyleInfo name="TableStyleMedium10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DBA453C-EA9B-4315-B4D3-77947C0B4D6A}" name="Table1142434" displayName="Table1142434" ref="D105:D136" totalsRowShown="0" headerRowDxfId="23" dataDxfId="22">
  <autoFilter ref="D105:D136" xr:uid="{0DBA453C-EA9B-4315-B4D3-77947C0B4D6A}"/>
  <tableColumns count="1">
    <tableColumn id="1" xr3:uid="{95FF570D-8DD0-478E-9CB7-F796920C2FD3}" name="Seconda query Neo4j" dataDxfId="21"/>
  </tableColumns>
  <tableStyleInfo name="TableStyleMedium13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E4DA47B-4CC1-4EE4-984F-0F93D59A5E26}" name="Table2152535" displayName="Table2152535" ref="E105:E137" totalsRowShown="0" headerRowDxfId="20" dataDxfId="19">
  <autoFilter ref="E105:E137" xr:uid="{EE4DA47B-4CC1-4EE4-984F-0F93D59A5E26}"/>
  <tableColumns count="1">
    <tableColumn id="1" xr3:uid="{11049E12-1930-4E5E-A830-C76DCB5166B9}" name="Seconda  Query MongoDB" dataDxfId="18"/>
  </tableColumns>
  <tableStyleInfo name="TableStyleMedium10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B9E292F-2D44-49A1-8C01-8C8139D597FC}" name="Table1162636" displayName="Table1162636" ref="G105:G136" totalsRowShown="0" headerRowDxfId="17" dataDxfId="16">
  <autoFilter ref="G105:G136" xr:uid="{EB9E292F-2D44-49A1-8C01-8C8139D597FC}"/>
  <tableColumns count="1">
    <tableColumn id="1" xr3:uid="{FD5ABBB3-E6BA-4A42-A43C-59FEA4F1B92A}" name="Terza query Neo4j" dataDxfId="15"/>
  </tableColumns>
  <tableStyleInfo name="TableStyleMedium13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B87507E-3DC1-45DD-8D57-F6A312C232B1}" name="Table2172737" displayName="Table2172737" ref="H105:H136" totalsRowShown="0" headerRowDxfId="14" dataDxfId="13">
  <autoFilter ref="H105:H136" xr:uid="{8B87507E-3DC1-45DD-8D57-F6A312C232B1}"/>
  <tableColumns count="1">
    <tableColumn id="1" xr3:uid="{3021B06A-D34B-449F-894D-6FA8506424E0}" name="Terza Query MongoDB" dataDxfId="12"/>
  </tableColumns>
  <tableStyleInfo name="TableStyleMedium10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9E02AE4A-27F6-4F68-9DBF-21E3CBC62140}" name="Table1182838" displayName="Table1182838" ref="J105:J136" totalsRowShown="0" headerRowDxfId="11" dataDxfId="10">
  <autoFilter ref="J105:J136" xr:uid="{9E02AE4A-27F6-4F68-9DBF-21E3CBC62140}"/>
  <tableColumns count="1">
    <tableColumn id="1" xr3:uid="{3839597F-798A-4B88-AAE9-D0126112489C}" name="Quarta query Neo4j" dataDxfId="9"/>
  </tableColumns>
  <tableStyleInfo name="TableStyleMedium13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983D90D8-5DB1-4B80-A790-CD4BB6DF8D76}" name="Table2192939" displayName="Table2192939" ref="K105:K136" totalsRowShown="0" headerRowDxfId="8" dataDxfId="7">
  <autoFilter ref="K105:K136" xr:uid="{983D90D8-5DB1-4B80-A790-CD4BB6DF8D76}"/>
  <tableColumns count="1">
    <tableColumn id="1" xr3:uid="{CAE73229-2537-4F01-9B12-AB039050F03B}" name="Quarta Query MongoDB" dataDxfId="6"/>
  </tableColumns>
  <tableStyleInfo name="TableStyleMedium10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83C815D-F36D-4BBD-8053-9692D9478E07}" name="Table1203040" displayName="Table1203040" ref="M105:M136" totalsRowShown="0" headerRowDxfId="5" dataDxfId="4">
  <autoFilter ref="M105:M136" xr:uid="{683C815D-F36D-4BBD-8053-9692D9478E07}"/>
  <tableColumns count="1">
    <tableColumn id="1" xr3:uid="{73B80510-C516-42AD-A350-1979DEFEE5A5}" name="Quinta query Neo4j" dataDxfId="3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FF771C-1147-430C-825E-974E6621DE5B}" name="Table25" displayName="Table25" ref="E2:E33" totalsRowShown="0" dataDxfId="103">
  <autoFilter ref="E2:E33" xr:uid="{4AFF771C-1147-430C-825E-974E6621DE5B}"/>
  <tableColumns count="1">
    <tableColumn id="1" xr3:uid="{9E68DDDB-9868-41BF-B76C-A9D10CF91228}" name="Seconda Query MongoDB" dataDxfId="102"/>
  </tableColumns>
  <tableStyleInfo name="TableStyleMedium10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B0E97E77-9B45-450A-A1DA-7997939A762B}" name="Table2213141" displayName="Table2213141" ref="N105:N137" totalsRowShown="0" headerRowDxfId="2" dataDxfId="1">
  <autoFilter ref="N105:N137" xr:uid="{B0E97E77-9B45-450A-A1DA-7997939A762B}"/>
  <tableColumns count="1">
    <tableColumn id="1" xr3:uid="{6315A564-4D71-40B6-A427-D5E5CEF3CA93}" name="Quinta Query MongoDB" dataDxfId="0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DD44EC-8840-42F1-A322-CCA7D51C8ECF}" name="Table36" displayName="Table36" ref="G2:G33" totalsRowShown="0" dataDxfId="101">
  <autoFilter ref="G2:G33" xr:uid="{61DD44EC-8840-42F1-A322-CCA7D51C8ECF}"/>
  <tableColumns count="1">
    <tableColumn id="1" xr3:uid="{FD2F6912-C3A6-47D3-8C80-458D3548E95B}" name="Terza query Neo4j" dataDxfId="10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858782-8088-49C9-B0A5-7D34B2F1BEF4}" name="Table257" displayName="Table257" ref="H2:H33" totalsRowShown="0" dataDxfId="99">
  <autoFilter ref="H2:H33" xr:uid="{21858782-8088-49C9-B0A5-7D34B2F1BEF4}"/>
  <tableColumns count="1">
    <tableColumn id="1" xr3:uid="{69A7DA23-D51B-405E-8792-DCC391164CA6}" name="Terza Query MongoDB" dataDxfId="98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91F6FB-A5E8-4E5C-9BBA-527B6DCFA368}" name="Table38" displayName="Table38" ref="J2:J33" totalsRowShown="0" dataDxfId="97">
  <autoFilter ref="J2:J33" xr:uid="{9891F6FB-A5E8-4E5C-9BBA-527B6DCFA368}"/>
  <tableColumns count="1">
    <tableColumn id="1" xr3:uid="{17F58947-4645-4346-A818-CF214B39BDA9}" name="Quarta query Neo4j" dataDxfId="96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16774C-EB0A-497A-9BE3-F00D13CBBE42}" name="Table259" displayName="Table259" ref="K2:K33" totalsRowShown="0" dataDxfId="95">
  <autoFilter ref="K2:K33" xr:uid="{1716774C-EB0A-497A-9BE3-F00D13CBBE42}"/>
  <tableColumns count="1">
    <tableColumn id="1" xr3:uid="{A301C2BD-A323-4C0B-A6BC-37CD215D69CA}" name="Quarta Query MongoDB" dataDxfId="94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375D20-18AC-4AB3-9959-ACE84E5422B2}" name="Table310" displayName="Table310" ref="M2:M33" totalsRowShown="0" dataDxfId="93">
  <autoFilter ref="M2:M33" xr:uid="{00375D20-18AC-4AB3-9959-ACE84E5422B2}"/>
  <tableColumns count="1">
    <tableColumn id="1" xr3:uid="{035C7E53-53C8-4300-9317-972EA06F632F}" name="Quinta query Neo4j" dataDxfId="9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26" Type="http://schemas.openxmlformats.org/officeDocument/2006/relationships/table" Target="../tables/table24.xml"/><Relationship Id="rId39" Type="http://schemas.openxmlformats.org/officeDocument/2006/relationships/table" Target="../tables/table37.xml"/><Relationship Id="rId21" Type="http://schemas.openxmlformats.org/officeDocument/2006/relationships/table" Target="../tables/table19.xml"/><Relationship Id="rId34" Type="http://schemas.openxmlformats.org/officeDocument/2006/relationships/table" Target="../tables/table32.xml"/><Relationship Id="rId42" Type="http://schemas.openxmlformats.org/officeDocument/2006/relationships/table" Target="../tables/table40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29" Type="http://schemas.openxmlformats.org/officeDocument/2006/relationships/table" Target="../tables/table27.xml"/><Relationship Id="rId41" Type="http://schemas.openxmlformats.org/officeDocument/2006/relationships/table" Target="../tables/table3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24" Type="http://schemas.openxmlformats.org/officeDocument/2006/relationships/table" Target="../tables/table22.xml"/><Relationship Id="rId32" Type="http://schemas.openxmlformats.org/officeDocument/2006/relationships/table" Target="../tables/table30.xml"/><Relationship Id="rId37" Type="http://schemas.openxmlformats.org/officeDocument/2006/relationships/table" Target="../tables/table35.xml"/><Relationship Id="rId40" Type="http://schemas.openxmlformats.org/officeDocument/2006/relationships/table" Target="../tables/table38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28" Type="http://schemas.openxmlformats.org/officeDocument/2006/relationships/table" Target="../tables/table26.xml"/><Relationship Id="rId36" Type="http://schemas.openxmlformats.org/officeDocument/2006/relationships/table" Target="../tables/table34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31" Type="http://schemas.openxmlformats.org/officeDocument/2006/relationships/table" Target="../tables/table29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Relationship Id="rId27" Type="http://schemas.openxmlformats.org/officeDocument/2006/relationships/table" Target="../tables/table25.xml"/><Relationship Id="rId30" Type="http://schemas.openxmlformats.org/officeDocument/2006/relationships/table" Target="../tables/table28.xml"/><Relationship Id="rId35" Type="http://schemas.openxmlformats.org/officeDocument/2006/relationships/table" Target="../tables/table33.xml"/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5" Type="http://schemas.openxmlformats.org/officeDocument/2006/relationships/table" Target="../tables/table23.xml"/><Relationship Id="rId33" Type="http://schemas.openxmlformats.org/officeDocument/2006/relationships/table" Target="../tables/table31.xml"/><Relationship Id="rId38" Type="http://schemas.openxmlformats.org/officeDocument/2006/relationships/table" Target="../tables/table3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7"/>
  <sheetViews>
    <sheetView tabSelected="1" topLeftCell="O88" zoomScale="60" zoomScaleNormal="60" workbookViewId="0">
      <selection activeCell="AB88" sqref="AB88"/>
    </sheetView>
  </sheetViews>
  <sheetFormatPr defaultRowHeight="14.4" x14ac:dyDescent="0.3"/>
  <cols>
    <col min="1" max="1" width="21.88671875" customWidth="1"/>
    <col min="2" max="2" width="25.44140625" customWidth="1"/>
    <col min="4" max="4" width="24.6640625" customWidth="1"/>
    <col min="5" max="5" width="30.77734375" customWidth="1"/>
    <col min="7" max="7" width="22.109375" customWidth="1"/>
    <col min="8" max="8" width="25.109375" customWidth="1"/>
    <col min="10" max="10" width="22.88671875" customWidth="1"/>
    <col min="11" max="11" width="27.44140625" customWidth="1"/>
    <col min="13" max="13" width="23.5546875" customWidth="1"/>
    <col min="14" max="14" width="26.21875" customWidth="1"/>
    <col min="17" max="17" width="14" customWidth="1"/>
    <col min="20" max="20" width="11.5546875" customWidth="1"/>
    <col min="21" max="21" width="13" customWidth="1"/>
    <col min="23" max="23" width="10.44140625" customWidth="1"/>
    <col min="24" max="24" width="11" bestFit="1" customWidth="1"/>
    <col min="25" max="25" width="10.77734375" customWidth="1"/>
    <col min="26" max="26" width="11.44140625" customWidth="1"/>
    <col min="27" max="27" width="13.88671875" customWidth="1"/>
  </cols>
  <sheetData>
    <row r="1" spans="1:33" ht="21" thickBot="1" x14ac:dyDescent="0.4">
      <c r="A1" s="3" t="s">
        <v>10</v>
      </c>
      <c r="B1" s="4"/>
      <c r="C1" s="4"/>
      <c r="D1" s="4"/>
      <c r="E1" s="4"/>
      <c r="F1" s="4"/>
      <c r="G1" s="4"/>
      <c r="H1" s="2"/>
      <c r="I1" s="2"/>
      <c r="J1" s="2"/>
      <c r="K1" s="2"/>
      <c r="L1" s="2"/>
      <c r="M1" s="2"/>
      <c r="N1" s="2"/>
    </row>
    <row r="2" spans="1:33" ht="15.6" thickTop="1" thickBot="1" x14ac:dyDescent="0.35">
      <c r="A2" t="s">
        <v>0</v>
      </c>
      <c r="B2" t="s">
        <v>1</v>
      </c>
      <c r="D2" t="s">
        <v>2</v>
      </c>
      <c r="E2" t="s">
        <v>3</v>
      </c>
      <c r="G2" t="s">
        <v>4</v>
      </c>
      <c r="H2" t="s">
        <v>5</v>
      </c>
      <c r="J2" t="s">
        <v>6</v>
      </c>
      <c r="K2" t="s">
        <v>7</v>
      </c>
      <c r="M2" t="s">
        <v>8</v>
      </c>
      <c r="N2" t="s">
        <v>9</v>
      </c>
      <c r="P2" s="30" t="s">
        <v>15</v>
      </c>
      <c r="Q2" s="31"/>
      <c r="R2" s="24" t="s">
        <v>18</v>
      </c>
      <c r="S2" s="24"/>
      <c r="T2" s="26" t="s">
        <v>19</v>
      </c>
      <c r="U2" s="26"/>
      <c r="V2" s="24" t="s">
        <v>21</v>
      </c>
      <c r="W2" s="24"/>
      <c r="X2" s="26" t="s">
        <v>22</v>
      </c>
      <c r="Y2" s="26"/>
      <c r="Z2" s="24" t="s">
        <v>23</v>
      </c>
      <c r="AA2" s="24"/>
      <c r="AB2" s="26" t="s">
        <v>24</v>
      </c>
      <c r="AC2" s="26"/>
      <c r="AD2" s="24" t="s">
        <v>25</v>
      </c>
      <c r="AE2" s="24"/>
      <c r="AF2" s="26" t="s">
        <v>26</v>
      </c>
      <c r="AG2" s="26"/>
    </row>
    <row r="3" spans="1:33" ht="15.6" thickTop="1" thickBot="1" x14ac:dyDescent="0.35">
      <c r="A3" s="21">
        <v>2122</v>
      </c>
      <c r="B3" s="21">
        <v>9</v>
      </c>
      <c r="C3" s="7"/>
      <c r="D3" s="21">
        <v>2255</v>
      </c>
      <c r="E3" s="21">
        <v>12</v>
      </c>
      <c r="F3" s="1"/>
      <c r="G3" s="21">
        <v>2266</v>
      </c>
      <c r="H3" s="21">
        <v>7</v>
      </c>
      <c r="I3" s="1"/>
      <c r="J3" s="21">
        <v>2467</v>
      </c>
      <c r="K3" s="21">
        <v>28</v>
      </c>
      <c r="L3" s="1"/>
      <c r="M3" s="21">
        <v>2465</v>
      </c>
      <c r="N3" s="21">
        <v>10</v>
      </c>
      <c r="P3" s="30" t="s">
        <v>16</v>
      </c>
      <c r="Q3" s="31"/>
      <c r="R3" s="25">
        <f>AVERAGE(A4:A33)</f>
        <v>8.0666666666666664</v>
      </c>
      <c r="S3" s="25"/>
      <c r="T3" s="23">
        <f>AVERAGE(B4:B33)</f>
        <v>0.6</v>
      </c>
      <c r="U3" s="23"/>
      <c r="V3" s="25">
        <f>AVERAGE(A39:A68)</f>
        <v>8.6999999999999993</v>
      </c>
      <c r="W3" s="25"/>
      <c r="X3" s="23">
        <f>AVERAGE(B39:B68)</f>
        <v>1.6333333333333333</v>
      </c>
      <c r="Y3" s="23"/>
      <c r="Z3" s="25">
        <f>AVERAGE(A73:A102)</f>
        <v>23.3</v>
      </c>
      <c r="AA3" s="25"/>
      <c r="AB3" s="23">
        <f>AVERAGE(B73:B102)</f>
        <v>9.7333333333333325</v>
      </c>
      <c r="AC3" s="23"/>
      <c r="AD3" s="25">
        <f>AVERAGE(A107:A136)</f>
        <v>35.033333333333331</v>
      </c>
      <c r="AE3" s="25"/>
      <c r="AF3" s="23">
        <f>AVERAGE(B107:B132)</f>
        <v>411.23076923076923</v>
      </c>
      <c r="AG3" s="23"/>
    </row>
    <row r="4" spans="1:33" ht="15.6" thickTop="1" thickBot="1" x14ac:dyDescent="0.35">
      <c r="A4" s="1">
        <v>12</v>
      </c>
      <c r="B4" s="1">
        <v>1</v>
      </c>
      <c r="C4" s="7"/>
      <c r="D4" s="1">
        <v>9</v>
      </c>
      <c r="E4" s="1">
        <v>1</v>
      </c>
      <c r="F4" s="1"/>
      <c r="G4" s="1">
        <v>8</v>
      </c>
      <c r="H4" s="1">
        <v>1</v>
      </c>
      <c r="I4" s="1"/>
      <c r="J4" s="1">
        <v>6</v>
      </c>
      <c r="K4" s="1">
        <v>1</v>
      </c>
      <c r="L4" s="1"/>
      <c r="M4" s="1">
        <v>8</v>
      </c>
      <c r="N4" s="1">
        <v>1</v>
      </c>
      <c r="P4" s="30" t="s">
        <v>20</v>
      </c>
      <c r="Q4" s="31"/>
      <c r="R4" s="25">
        <f>STDEV((A4:A33))</f>
        <v>1.5521583045227207</v>
      </c>
      <c r="S4" s="25"/>
      <c r="T4" s="23">
        <f>STDEV((B4:B33))</f>
        <v>0.49827287912243978</v>
      </c>
      <c r="U4" s="23"/>
      <c r="V4" s="25">
        <f>STDEV((A39:A68))</f>
        <v>1.8032537641527442</v>
      </c>
      <c r="W4" s="25"/>
      <c r="X4" s="23">
        <f>STDEV((B39:B68))</f>
        <v>0.55605341676753561</v>
      </c>
      <c r="Y4" s="23"/>
      <c r="Z4" s="25">
        <f>STDEV((A73:A102))</f>
        <v>6.9587454279513965</v>
      </c>
      <c r="AA4" s="25"/>
      <c r="AB4" s="23">
        <f>STDEV((B73:B102))</f>
        <v>0.98026503570712198</v>
      </c>
      <c r="AC4" s="23"/>
      <c r="AD4" s="25">
        <f>STDEV((A107:A136))</f>
        <v>4.2302957696655907</v>
      </c>
      <c r="AE4" s="25"/>
      <c r="AF4" s="23">
        <f>STDEV((B107:B132))</f>
        <v>20.323991128334399</v>
      </c>
      <c r="AG4" s="23"/>
    </row>
    <row r="5" spans="1:33" ht="15.6" thickTop="1" thickBot="1" x14ac:dyDescent="0.35">
      <c r="A5" s="1">
        <v>9</v>
      </c>
      <c r="B5" s="1">
        <v>0</v>
      </c>
      <c r="C5" s="7"/>
      <c r="D5" s="1">
        <v>8</v>
      </c>
      <c r="E5" s="1">
        <v>1</v>
      </c>
      <c r="F5" s="1"/>
      <c r="G5" s="1">
        <v>7</v>
      </c>
      <c r="H5" s="1">
        <v>1</v>
      </c>
      <c r="I5" s="1"/>
      <c r="J5" s="1">
        <v>7</v>
      </c>
      <c r="K5" s="1">
        <v>1</v>
      </c>
      <c r="L5" s="1"/>
      <c r="M5" s="1">
        <v>8</v>
      </c>
      <c r="N5" s="1">
        <v>1</v>
      </c>
      <c r="P5" s="32" t="s">
        <v>17</v>
      </c>
      <c r="Q5" s="33"/>
      <c r="R5" s="25">
        <f>CONFIDENCE(0.05,R4,COUNT(A3:A33))</f>
        <v>0.54639064747039479</v>
      </c>
      <c r="S5" s="25"/>
      <c r="T5" s="23">
        <f>CONFIDENCE(0.05,T4,COUNT(B4:B33))</f>
        <v>0.17830138345979119</v>
      </c>
      <c r="U5" s="23"/>
      <c r="V5" s="25">
        <f>CONFIDENCE(0.05,V4,COUNT(A39:A68))</f>
        <v>0.64527421489160175</v>
      </c>
      <c r="W5" s="25"/>
      <c r="X5" s="23">
        <f>CONFIDENCE(0.05,X4,COUNT(B39:B68))</f>
        <v>0.19897750337487805</v>
      </c>
      <c r="Y5" s="23"/>
      <c r="Z5" s="25">
        <f>CONFIDENCE(0.05,Z4,COUNT(A73:A102))</f>
        <v>2.4901093134618355</v>
      </c>
      <c r="AA5" s="25"/>
      <c r="AB5" s="23">
        <f>CONFIDENCE(0.05,AB4,COUNT(B73:B102))</f>
        <v>0.3507768922355744</v>
      </c>
      <c r="AC5" s="23"/>
      <c r="AD5" s="25">
        <f>CONFIDENCE(0.05,AD4,COUNT(A107:A136))</f>
        <v>1.5137640834554273</v>
      </c>
      <c r="AE5" s="25"/>
      <c r="AF5" s="23">
        <f>CONFIDENCE(0.05,AF4,COUNT(B107:B132))</f>
        <v>7.8121471250420118</v>
      </c>
      <c r="AG5" s="23"/>
    </row>
    <row r="6" spans="1:33" ht="15.6" thickTop="1" thickBot="1" x14ac:dyDescent="0.35">
      <c r="A6" s="1">
        <v>13</v>
      </c>
      <c r="B6" s="1">
        <v>1</v>
      </c>
      <c r="C6" s="7"/>
      <c r="D6" s="1">
        <v>7</v>
      </c>
      <c r="E6" s="1">
        <v>1</v>
      </c>
      <c r="F6" s="1"/>
      <c r="G6" s="1">
        <v>7</v>
      </c>
      <c r="H6" s="1">
        <v>1</v>
      </c>
      <c r="I6" s="1"/>
      <c r="J6" s="1">
        <v>7</v>
      </c>
      <c r="K6" s="1">
        <v>0</v>
      </c>
      <c r="L6" s="1"/>
      <c r="M6" s="1">
        <v>6</v>
      </c>
      <c r="N6" s="1">
        <v>1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ht="15.6" thickTop="1" thickBot="1" x14ac:dyDescent="0.35">
      <c r="A7" s="1">
        <v>10</v>
      </c>
      <c r="B7" s="1">
        <v>1</v>
      </c>
      <c r="C7" s="7"/>
      <c r="D7" s="1">
        <v>7</v>
      </c>
      <c r="E7" s="1">
        <v>1</v>
      </c>
      <c r="F7" s="1"/>
      <c r="G7" s="1">
        <v>7</v>
      </c>
      <c r="H7" s="1">
        <v>1</v>
      </c>
      <c r="I7" s="1"/>
      <c r="J7" s="1">
        <v>7</v>
      </c>
      <c r="K7" s="1">
        <v>1</v>
      </c>
      <c r="L7" s="1"/>
      <c r="M7" s="1">
        <v>6</v>
      </c>
      <c r="N7" s="1">
        <v>0</v>
      </c>
      <c r="P7" s="30" t="s">
        <v>27</v>
      </c>
      <c r="Q7" s="31"/>
      <c r="R7" s="24" t="s">
        <v>18</v>
      </c>
      <c r="S7" s="24"/>
      <c r="T7" s="26" t="s">
        <v>19</v>
      </c>
      <c r="U7" s="26"/>
      <c r="V7" s="24" t="s">
        <v>21</v>
      </c>
      <c r="W7" s="24"/>
      <c r="X7" s="26" t="s">
        <v>22</v>
      </c>
      <c r="Y7" s="26"/>
      <c r="Z7" s="24" t="s">
        <v>23</v>
      </c>
      <c r="AA7" s="24"/>
      <c r="AB7" s="26" t="s">
        <v>24</v>
      </c>
      <c r="AC7" s="26"/>
      <c r="AD7" s="24" t="s">
        <v>25</v>
      </c>
      <c r="AE7" s="24"/>
      <c r="AF7" s="26" t="s">
        <v>26</v>
      </c>
      <c r="AG7" s="26"/>
    </row>
    <row r="8" spans="1:33" ht="15.6" thickTop="1" thickBot="1" x14ac:dyDescent="0.35">
      <c r="A8" s="1">
        <v>8</v>
      </c>
      <c r="B8" s="1">
        <v>0</v>
      </c>
      <c r="C8" s="7"/>
      <c r="D8" s="1">
        <v>7</v>
      </c>
      <c r="E8" s="1">
        <v>1</v>
      </c>
      <c r="F8" s="1"/>
      <c r="G8" s="1">
        <v>6</v>
      </c>
      <c r="H8" s="1">
        <v>1</v>
      </c>
      <c r="I8" s="1"/>
      <c r="J8" s="1">
        <v>7</v>
      </c>
      <c r="K8" s="1">
        <v>1</v>
      </c>
      <c r="L8" s="1"/>
      <c r="M8" s="1">
        <v>6</v>
      </c>
      <c r="N8" s="1">
        <v>0</v>
      </c>
      <c r="P8" s="30" t="s">
        <v>16</v>
      </c>
      <c r="Q8" s="31"/>
      <c r="R8" s="25">
        <f>AVERAGE(D4:D33)</f>
        <v>7.6</v>
      </c>
      <c r="S8" s="25"/>
      <c r="T8" s="23">
        <f>AVERAGE(E4:E33)</f>
        <v>0.9</v>
      </c>
      <c r="U8" s="23"/>
      <c r="V8" s="25">
        <f>AVERAGE((D39:D68))</f>
        <v>5.6</v>
      </c>
      <c r="W8" s="25"/>
      <c r="X8" s="23">
        <f>AVERAGE(E39:E68)</f>
        <v>1.9</v>
      </c>
      <c r="Y8" s="23"/>
      <c r="Z8" s="25">
        <f>AVERAGE(D73:D102)</f>
        <v>25.866666666666667</v>
      </c>
      <c r="AA8" s="25"/>
      <c r="AB8" s="23">
        <f>AVERAGE(E73:E102)</f>
        <v>10.833333333333334</v>
      </c>
      <c r="AC8" s="23"/>
      <c r="AD8" s="25">
        <f>AVERAGE((D107:D136))</f>
        <v>72.166666666666671</v>
      </c>
      <c r="AE8" s="25"/>
      <c r="AF8" s="23">
        <f>AVERAGE((E107:E136))</f>
        <v>83</v>
      </c>
      <c r="AG8" s="23"/>
    </row>
    <row r="9" spans="1:33" ht="15.6" thickTop="1" thickBot="1" x14ac:dyDescent="0.35">
      <c r="A9" s="1">
        <v>9</v>
      </c>
      <c r="B9" s="1">
        <v>1</v>
      </c>
      <c r="C9" s="7"/>
      <c r="D9" s="1">
        <v>6</v>
      </c>
      <c r="E9" s="1">
        <v>1</v>
      </c>
      <c r="F9" s="1"/>
      <c r="G9" s="1">
        <v>8</v>
      </c>
      <c r="H9" s="1">
        <v>1</v>
      </c>
      <c r="I9" s="1"/>
      <c r="J9" s="1">
        <v>6</v>
      </c>
      <c r="K9" s="1">
        <v>0</v>
      </c>
      <c r="L9" s="1"/>
      <c r="M9" s="1">
        <v>7</v>
      </c>
      <c r="N9" s="1">
        <v>1</v>
      </c>
      <c r="P9" s="30" t="s">
        <v>20</v>
      </c>
      <c r="Q9" s="31"/>
      <c r="R9" s="25">
        <f>STDEV(D4:D33)</f>
        <v>0.72397370880059075</v>
      </c>
      <c r="S9" s="25"/>
      <c r="T9" s="23">
        <f>STDEV(E4:E33)</f>
        <v>0.30512857662936466</v>
      </c>
      <c r="U9" s="23"/>
      <c r="V9" s="25">
        <f>STDEV((D39:D68))</f>
        <v>0.56324184797504595</v>
      </c>
      <c r="W9" s="25"/>
      <c r="X9" s="23">
        <f>STDEV(E39:E68)</f>
        <v>0.40257789993644894</v>
      </c>
      <c r="Y9" s="23"/>
      <c r="Z9" s="25">
        <f>STDEV(D73:D102)</f>
        <v>4.3686448094648735</v>
      </c>
      <c r="AA9" s="25"/>
      <c r="AB9" s="23">
        <f>STDEV(E73:E102)</f>
        <v>5.0109076425632555</v>
      </c>
      <c r="AC9" s="23"/>
      <c r="AD9" s="25">
        <f>STDEV((D107:D136))</f>
        <v>8.5946387993884699</v>
      </c>
      <c r="AE9" s="25"/>
      <c r="AF9" s="23">
        <f>STDEV((E107:E136))</f>
        <v>2.3341542070028205</v>
      </c>
      <c r="AG9" s="23"/>
    </row>
    <row r="10" spans="1:33" ht="15.6" thickTop="1" thickBot="1" x14ac:dyDescent="0.35">
      <c r="A10" s="1">
        <v>9</v>
      </c>
      <c r="B10" s="1">
        <v>1</v>
      </c>
      <c r="C10" s="7"/>
      <c r="D10" s="1">
        <v>7</v>
      </c>
      <c r="E10" s="1">
        <v>1</v>
      </c>
      <c r="F10" s="1"/>
      <c r="G10" s="1">
        <v>7</v>
      </c>
      <c r="H10" s="1">
        <v>1</v>
      </c>
      <c r="I10" s="1"/>
      <c r="J10" s="1">
        <v>6</v>
      </c>
      <c r="K10" s="1">
        <v>1</v>
      </c>
      <c r="L10" s="1"/>
      <c r="M10" s="1">
        <v>7</v>
      </c>
      <c r="N10" s="1">
        <v>1</v>
      </c>
      <c r="P10" s="32" t="s">
        <v>17</v>
      </c>
      <c r="Q10" s="33"/>
      <c r="R10" s="25">
        <f>CONFIDENCE(0.05,R9,COUNT(D4:D33))</f>
        <v>0.25906590399824142</v>
      </c>
      <c r="S10" s="25"/>
      <c r="T10" s="23">
        <f>CONFIDENCE(0.05,T9,COUNT(E4:E33))</f>
        <v>0.10918685247720218</v>
      </c>
      <c r="U10" s="23"/>
      <c r="V10" s="25">
        <f>CONFIDENCE(0.05,V9,COUNT(D39:D68))</f>
        <v>0.20154980317867627</v>
      </c>
      <c r="W10" s="25"/>
      <c r="X10" s="23">
        <f>CONFIDENCE(0.05,X9,COUNT((E39:E68)))</f>
        <v>0.14405800419124917</v>
      </c>
      <c r="Y10" s="23"/>
      <c r="Z10" s="25">
        <f>CONFIDENCE(0.05,Z9,COUNT(D73:D102))</f>
        <v>1.5632707418149812</v>
      </c>
      <c r="AA10" s="25"/>
      <c r="AB10" s="23">
        <f>CONFIDENCE(0.05,AB9,COUNT(E73:E102))</f>
        <v>1.7930973217563442</v>
      </c>
      <c r="AC10" s="23"/>
      <c r="AD10" s="25">
        <f>CONFIDENCE(0.05,AD9,COUNT(D107:D136))</f>
        <v>3.0754954814460209</v>
      </c>
      <c r="AE10" s="25"/>
      <c r="AF10" s="23">
        <f>CONFIDENCE(0.05,AF9,COUNT(E107:E136))</f>
        <v>0.83525100754044213</v>
      </c>
      <c r="AG10" s="23"/>
    </row>
    <row r="11" spans="1:33" ht="15.6" thickTop="1" thickBot="1" x14ac:dyDescent="0.35">
      <c r="A11" s="1">
        <v>7</v>
      </c>
      <c r="B11" s="1">
        <v>0</v>
      </c>
      <c r="C11" s="7"/>
      <c r="D11" s="1">
        <v>8</v>
      </c>
      <c r="E11" s="1">
        <v>1</v>
      </c>
      <c r="F11" s="1"/>
      <c r="G11" s="1">
        <v>7</v>
      </c>
      <c r="H11" s="1">
        <v>1</v>
      </c>
      <c r="I11" s="1"/>
      <c r="J11" s="1">
        <v>7</v>
      </c>
      <c r="K11" s="1">
        <v>1</v>
      </c>
      <c r="L11" s="1"/>
      <c r="M11" s="1">
        <v>7</v>
      </c>
      <c r="N11" s="1">
        <v>0</v>
      </c>
      <c r="P11" s="5"/>
      <c r="Q11" s="1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ht="15.6" thickTop="1" thickBot="1" x14ac:dyDescent="0.35">
      <c r="A12" s="1">
        <v>8</v>
      </c>
      <c r="B12" s="1">
        <v>0</v>
      </c>
      <c r="C12" s="7"/>
      <c r="D12" s="1">
        <v>8</v>
      </c>
      <c r="E12" s="1">
        <v>1</v>
      </c>
      <c r="F12" s="1"/>
      <c r="G12" s="1">
        <v>7</v>
      </c>
      <c r="H12" s="1">
        <v>1</v>
      </c>
      <c r="I12" s="1"/>
      <c r="J12" s="1">
        <v>5</v>
      </c>
      <c r="K12" s="1">
        <v>0</v>
      </c>
      <c r="L12" s="1"/>
      <c r="M12" s="1">
        <v>8</v>
      </c>
      <c r="N12" s="1">
        <v>1</v>
      </c>
      <c r="P12" s="30" t="s">
        <v>28</v>
      </c>
      <c r="Q12" s="31"/>
      <c r="R12" s="24" t="s">
        <v>18</v>
      </c>
      <c r="S12" s="24"/>
      <c r="T12" s="26" t="s">
        <v>19</v>
      </c>
      <c r="U12" s="26"/>
      <c r="V12" s="24" t="s">
        <v>21</v>
      </c>
      <c r="W12" s="24"/>
      <c r="X12" s="26" t="s">
        <v>22</v>
      </c>
      <c r="Y12" s="26"/>
      <c r="Z12" s="24" t="s">
        <v>23</v>
      </c>
      <c r="AA12" s="24"/>
      <c r="AB12" s="26" t="s">
        <v>24</v>
      </c>
      <c r="AC12" s="26"/>
      <c r="AD12" s="24" t="s">
        <v>25</v>
      </c>
      <c r="AE12" s="24"/>
      <c r="AF12" s="26" t="s">
        <v>26</v>
      </c>
      <c r="AG12" s="26"/>
    </row>
    <row r="13" spans="1:33" ht="15.6" thickTop="1" thickBot="1" x14ac:dyDescent="0.35">
      <c r="A13" s="1">
        <v>7</v>
      </c>
      <c r="B13" s="1">
        <v>1</v>
      </c>
      <c r="C13" s="7"/>
      <c r="D13" s="1">
        <v>8</v>
      </c>
      <c r="E13" s="1">
        <v>1</v>
      </c>
      <c r="F13" s="1"/>
      <c r="G13" s="1">
        <v>7</v>
      </c>
      <c r="H13" s="1">
        <v>1</v>
      </c>
      <c r="I13" s="1"/>
      <c r="J13" s="1">
        <v>8</v>
      </c>
      <c r="K13" s="1">
        <v>1</v>
      </c>
      <c r="L13" s="1"/>
      <c r="M13" s="1">
        <v>8</v>
      </c>
      <c r="N13" s="1">
        <v>1</v>
      </c>
      <c r="P13" s="30" t="s">
        <v>16</v>
      </c>
      <c r="Q13" s="31"/>
      <c r="R13" s="25">
        <f>AVERAGE((G4:G33))</f>
        <v>7.5</v>
      </c>
      <c r="S13" s="25"/>
      <c r="T13" s="23">
        <f>AVERAGE((H4:H33))</f>
        <v>0.83333333333333337</v>
      </c>
      <c r="U13" s="23"/>
      <c r="V13" s="25">
        <f>AVERAGE((G39:G68))</f>
        <v>7.3666666666666663</v>
      </c>
      <c r="W13" s="25"/>
      <c r="X13" s="23">
        <f>AVERAGE((H39:H68))</f>
        <v>1.3333333333333333</v>
      </c>
      <c r="Y13" s="23"/>
      <c r="Z13" s="25">
        <f>AVERAGE((G73:G102))</f>
        <v>10.233333333333333</v>
      </c>
      <c r="AA13" s="25"/>
      <c r="AB13" s="23">
        <f>AVERAGE((H73:H102))</f>
        <v>8.3333333333333339</v>
      </c>
      <c r="AC13" s="23"/>
      <c r="AD13" s="25">
        <f>AVERAGE((G107:G136))</f>
        <v>8.1</v>
      </c>
      <c r="AE13" s="25"/>
      <c r="AF13" s="23">
        <f>AVERAGE((H107:H136))</f>
        <v>80.5</v>
      </c>
      <c r="AG13" s="23"/>
    </row>
    <row r="14" spans="1:33" ht="15.6" thickTop="1" thickBot="1" x14ac:dyDescent="0.35">
      <c r="A14" s="1">
        <v>9</v>
      </c>
      <c r="B14" s="1">
        <v>1</v>
      </c>
      <c r="C14" s="7"/>
      <c r="D14" s="1">
        <v>8</v>
      </c>
      <c r="E14" s="1">
        <v>1</v>
      </c>
      <c r="F14" s="1"/>
      <c r="G14" s="1">
        <v>7</v>
      </c>
      <c r="H14" s="1">
        <v>1</v>
      </c>
      <c r="I14" s="1"/>
      <c r="J14" s="1">
        <v>7</v>
      </c>
      <c r="K14" s="1">
        <v>1</v>
      </c>
      <c r="L14" s="1"/>
      <c r="M14" s="1">
        <v>7</v>
      </c>
      <c r="N14" s="1">
        <v>1</v>
      </c>
      <c r="P14" s="30" t="s">
        <v>20</v>
      </c>
      <c r="Q14" s="31"/>
      <c r="R14" s="25">
        <f>STDEV((G4:G33))</f>
        <v>0.77681933283233173</v>
      </c>
      <c r="S14" s="25"/>
      <c r="T14" s="23">
        <f>STDEV((H4:H33))</f>
        <v>0.37904902178945177</v>
      </c>
      <c r="U14" s="23"/>
      <c r="V14" s="25">
        <f>STDEV((G39:G68))</f>
        <v>0.66867513545937174</v>
      </c>
      <c r="W14" s="25"/>
      <c r="X14" s="23">
        <f>STDEV((H39:H68))</f>
        <v>0.47946330148538407</v>
      </c>
      <c r="Y14" s="23"/>
      <c r="Z14" s="25">
        <f>STDEV((G73:G102))</f>
        <v>0.77385436272766694</v>
      </c>
      <c r="AA14" s="25"/>
      <c r="AB14" s="23">
        <f>STDEV((H73:H102))</f>
        <v>0.47946330148538424</v>
      </c>
      <c r="AC14" s="23"/>
      <c r="AD14" s="25">
        <f>STDEV((G107:G136))</f>
        <v>0.84486277196256987</v>
      </c>
      <c r="AE14" s="25"/>
      <c r="AF14" s="23">
        <f>STDEV((H107:H136))</f>
        <v>3.2774043556364583</v>
      </c>
      <c r="AG14" s="23"/>
    </row>
    <row r="15" spans="1:33" ht="15.6" thickTop="1" thickBot="1" x14ac:dyDescent="0.35">
      <c r="A15" s="1">
        <v>9</v>
      </c>
      <c r="B15" s="1">
        <v>0</v>
      </c>
      <c r="C15" s="7"/>
      <c r="D15" s="1">
        <v>8</v>
      </c>
      <c r="E15" s="1">
        <v>1</v>
      </c>
      <c r="F15" s="1"/>
      <c r="G15" s="1">
        <v>7</v>
      </c>
      <c r="H15" s="1">
        <v>1</v>
      </c>
      <c r="I15" s="1"/>
      <c r="J15" s="1">
        <v>7</v>
      </c>
      <c r="K15" s="1">
        <v>1</v>
      </c>
      <c r="L15" s="1"/>
      <c r="M15" s="1">
        <v>8</v>
      </c>
      <c r="N15" s="1">
        <v>0</v>
      </c>
      <c r="P15" s="32" t="s">
        <v>17</v>
      </c>
      <c r="Q15" s="33"/>
      <c r="R15" s="25">
        <f>CONFIDENCE(0.05,R13,COUNT(G4:G33))</f>
        <v>2.6837912155757349</v>
      </c>
      <c r="S15" s="25"/>
      <c r="T15" s="23">
        <f>CONFIDENCE(0.05,T14,COUNT(H4:H33))</f>
        <v>0.13563845799348082</v>
      </c>
      <c r="U15" s="23"/>
      <c r="V15" s="25">
        <f>CONFIDENCE(0.05,V14,COUNT(G39:G68))</f>
        <v>0.23927792728263686</v>
      </c>
      <c r="W15" s="25"/>
      <c r="X15" s="23">
        <f>CONFIDENCE(0.05,X14,COUNT(H39:H68))</f>
        <v>0.17157058622898855</v>
      </c>
      <c r="Y15" s="23"/>
      <c r="Z15" s="25">
        <f>CONFIDENCE(0.05,Z14,COUNT(G73:G102))</f>
        <v>0.27691513877646279</v>
      </c>
      <c r="AA15" s="25"/>
      <c r="AB15" s="23">
        <f>CONFIDENCE(0.05,AB14,COUNT(H73:H102))</f>
        <v>0.1715705862289886</v>
      </c>
      <c r="AC15" s="23"/>
      <c r="AD15" s="25">
        <f>CONFIDENCE(0.05,AD14,COUNT(G107:G136))</f>
        <v>0.30232470476801471</v>
      </c>
      <c r="AE15" s="25"/>
      <c r="AF15" s="23">
        <f>CONFIDENCE(0.05,AF14,COUNT(H107:H136))</f>
        <v>1.1727825359395705</v>
      </c>
      <c r="AG15" s="23"/>
    </row>
    <row r="16" spans="1:33" ht="15.6" thickTop="1" thickBot="1" x14ac:dyDescent="0.35">
      <c r="A16" s="1">
        <v>8</v>
      </c>
      <c r="B16" s="1">
        <v>1</v>
      </c>
      <c r="C16" s="7"/>
      <c r="D16" s="1">
        <v>7</v>
      </c>
      <c r="E16" s="1">
        <v>1</v>
      </c>
      <c r="F16" s="1"/>
      <c r="G16" s="1">
        <v>7</v>
      </c>
      <c r="H16" s="1">
        <v>1</v>
      </c>
      <c r="I16" s="1"/>
      <c r="J16" s="1">
        <v>6</v>
      </c>
      <c r="K16" s="1">
        <v>0</v>
      </c>
      <c r="L16" s="1"/>
      <c r="M16" s="1">
        <v>7</v>
      </c>
      <c r="N16" s="1">
        <v>1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ht="15.6" thickTop="1" thickBot="1" x14ac:dyDescent="0.35">
      <c r="A17" s="1">
        <v>9</v>
      </c>
      <c r="B17" s="1">
        <v>1</v>
      </c>
      <c r="C17" s="7"/>
      <c r="D17" s="1">
        <v>7</v>
      </c>
      <c r="E17" s="1">
        <v>0</v>
      </c>
      <c r="F17" s="1"/>
      <c r="G17" s="1">
        <v>7</v>
      </c>
      <c r="H17" s="1">
        <v>1</v>
      </c>
      <c r="I17" s="1"/>
      <c r="J17" s="1">
        <v>7</v>
      </c>
      <c r="K17" s="1">
        <v>1</v>
      </c>
      <c r="L17" s="1"/>
      <c r="M17" s="1">
        <v>7</v>
      </c>
      <c r="N17" s="1">
        <v>1</v>
      </c>
      <c r="P17" s="30" t="s">
        <v>29</v>
      </c>
      <c r="Q17" s="31"/>
      <c r="R17" s="24" t="s">
        <v>18</v>
      </c>
      <c r="S17" s="24"/>
      <c r="T17" s="26" t="s">
        <v>19</v>
      </c>
      <c r="U17" s="26"/>
      <c r="V17" s="24" t="s">
        <v>21</v>
      </c>
      <c r="W17" s="24"/>
      <c r="X17" s="26" t="s">
        <v>22</v>
      </c>
      <c r="Y17" s="26"/>
      <c r="Z17" s="24" t="s">
        <v>23</v>
      </c>
      <c r="AA17" s="24"/>
      <c r="AB17" s="26" t="s">
        <v>24</v>
      </c>
      <c r="AC17" s="26"/>
      <c r="AD17" s="24" t="s">
        <v>25</v>
      </c>
      <c r="AE17" s="24"/>
      <c r="AF17" s="26" t="s">
        <v>26</v>
      </c>
      <c r="AG17" s="26"/>
    </row>
    <row r="18" spans="1:33" ht="15.6" thickTop="1" thickBot="1" x14ac:dyDescent="0.35">
      <c r="A18" s="1">
        <v>8</v>
      </c>
      <c r="B18" s="1">
        <v>0</v>
      </c>
      <c r="C18" s="7"/>
      <c r="D18" s="1">
        <v>7</v>
      </c>
      <c r="E18" s="1">
        <v>0</v>
      </c>
      <c r="F18" s="1"/>
      <c r="G18" s="1">
        <v>7</v>
      </c>
      <c r="H18" s="1">
        <v>1</v>
      </c>
      <c r="I18" s="1"/>
      <c r="J18" s="1">
        <v>7</v>
      </c>
      <c r="K18" s="1">
        <v>1</v>
      </c>
      <c r="L18" s="1"/>
      <c r="M18" s="1">
        <v>6</v>
      </c>
      <c r="N18" s="1">
        <v>0</v>
      </c>
      <c r="P18" s="30" t="s">
        <v>16</v>
      </c>
      <c r="Q18" s="31"/>
      <c r="R18" s="25">
        <f>AVERAGE((J4:J33))</f>
        <v>7.4</v>
      </c>
      <c r="S18" s="25"/>
      <c r="T18" s="23">
        <f>AVERAGE((K4:K33))</f>
        <v>0.6333333333333333</v>
      </c>
      <c r="U18" s="23"/>
      <c r="V18" s="25">
        <f>AVERAGE((J39:J68))</f>
        <v>6.666666666666667</v>
      </c>
      <c r="W18" s="25"/>
      <c r="X18" s="23">
        <f>AVERAGE((K39:K68))</f>
        <v>1.4</v>
      </c>
      <c r="Y18" s="23"/>
      <c r="Z18" s="25">
        <f>AVERAGE((J73:J102))</f>
        <v>6.2666666666666666</v>
      </c>
      <c r="AA18" s="25"/>
      <c r="AB18" s="23">
        <f>AVERAGE((K73:K102))</f>
        <v>9.7666666666666675</v>
      </c>
      <c r="AC18" s="23"/>
      <c r="AD18" s="25">
        <f>AVERAGE((J107:J136))</f>
        <v>9</v>
      </c>
      <c r="AE18" s="25"/>
      <c r="AF18" s="23">
        <f>AVERAGE((K107:K136))</f>
        <v>83.466666666666669</v>
      </c>
      <c r="AG18" s="23"/>
    </row>
    <row r="19" spans="1:33" ht="15.6" thickTop="1" thickBot="1" x14ac:dyDescent="0.35">
      <c r="A19" s="1">
        <v>7</v>
      </c>
      <c r="B19" s="1">
        <v>1</v>
      </c>
      <c r="C19" s="7"/>
      <c r="D19" s="1">
        <v>7</v>
      </c>
      <c r="E19" s="1">
        <v>1</v>
      </c>
      <c r="F19" s="1"/>
      <c r="G19" s="1">
        <v>8</v>
      </c>
      <c r="H19" s="1">
        <v>0</v>
      </c>
      <c r="I19" s="1"/>
      <c r="J19" s="1">
        <v>7</v>
      </c>
      <c r="K19" s="1">
        <v>0</v>
      </c>
      <c r="L19" s="1"/>
      <c r="M19" s="1">
        <v>7</v>
      </c>
      <c r="N19" s="1">
        <v>1</v>
      </c>
      <c r="P19" s="30" t="s">
        <v>20</v>
      </c>
      <c r="Q19" s="31"/>
      <c r="R19" s="25">
        <f>STDEV((J4:J33))</f>
        <v>1.1325893433586849</v>
      </c>
      <c r="S19" s="25"/>
      <c r="T19" s="23">
        <f>STDEV((K4:K33))</f>
        <v>0.49013251785356099</v>
      </c>
      <c r="U19" s="23"/>
      <c r="V19" s="25">
        <f>STDEV((J39:J68))</f>
        <v>0.66089455225126659</v>
      </c>
      <c r="W19" s="25"/>
      <c r="X19" s="23">
        <f>STDEV((K39:K68))</f>
        <v>0.49827287912243989</v>
      </c>
      <c r="Y19" s="23"/>
      <c r="Z19" s="25">
        <f>STDEV((J73:J102))</f>
        <v>0.52083045976218767</v>
      </c>
      <c r="AA19" s="25"/>
      <c r="AB19" s="23">
        <f>STDEV((K73:K102))</f>
        <v>1.1651056880677479</v>
      </c>
      <c r="AC19" s="23"/>
      <c r="AD19" s="25">
        <f>STDEV((J107:J136))</f>
        <v>1.0504514628777804</v>
      </c>
      <c r="AE19" s="25"/>
      <c r="AF19" s="23">
        <f>STDEV((K107:K136))</f>
        <v>3.9543370631744832</v>
      </c>
      <c r="AG19" s="23"/>
    </row>
    <row r="20" spans="1:33" ht="15.6" thickTop="1" thickBot="1" x14ac:dyDescent="0.35">
      <c r="A20" s="1">
        <v>8</v>
      </c>
      <c r="B20" s="1">
        <v>1</v>
      </c>
      <c r="C20" s="7"/>
      <c r="D20" s="1">
        <v>7</v>
      </c>
      <c r="E20" s="1">
        <v>1</v>
      </c>
      <c r="F20" s="1"/>
      <c r="G20" s="1">
        <v>8</v>
      </c>
      <c r="H20" s="1">
        <v>1</v>
      </c>
      <c r="I20" s="1"/>
      <c r="J20" s="1">
        <v>8</v>
      </c>
      <c r="K20" s="1">
        <v>1</v>
      </c>
      <c r="L20" s="1"/>
      <c r="M20" s="1">
        <v>7</v>
      </c>
      <c r="N20" s="1">
        <v>1</v>
      </c>
      <c r="P20" s="32" t="s">
        <v>17</v>
      </c>
      <c r="Q20" s="33"/>
      <c r="R20" s="25">
        <f>CONFIDENCE(0.05,R19,COUNT(J4:J33))</f>
        <v>0.40528444407476377</v>
      </c>
      <c r="S20" s="25"/>
      <c r="T20" s="23">
        <f>CONFIDENCE(0.05,T19,COUNT(K4:K33))</f>
        <v>0.1753884461177872</v>
      </c>
      <c r="U20" s="23"/>
      <c r="V20" s="25">
        <f>CONFIDENCE(0.05,V19,COUNT(J39:J68))</f>
        <v>0.2364937325005077</v>
      </c>
      <c r="W20" s="25"/>
      <c r="X20" s="23">
        <f>CONFIDENCE(0.05,X19,COUNT(K39:K68))</f>
        <v>0.17830138345979124</v>
      </c>
      <c r="Y20" s="23"/>
      <c r="Z20" s="25">
        <f>CONFIDENCE(0.05,Z19,COUNT(J73:J102))</f>
        <v>0.18637336169520408</v>
      </c>
      <c r="AA20" s="25"/>
      <c r="AB20" s="23">
        <f>CONFIDENCE(0.05,AB19,COUNT(K73:K102))</f>
        <v>0.41692005478047262</v>
      </c>
      <c r="AC20" s="23"/>
      <c r="AD20" s="25">
        <f>CONFIDENCE(0.05,AD19,COUNT(J107:J136))</f>
        <v>0.37589232112800897</v>
      </c>
      <c r="AE20" s="25"/>
      <c r="AF20" s="23">
        <f>CONFIDENCE(0.05,AF19,COUNT(K107:K136))</f>
        <v>1.4150153431430972</v>
      </c>
      <c r="AG20" s="23"/>
    </row>
    <row r="21" spans="1:33" ht="15.6" thickTop="1" thickBot="1" x14ac:dyDescent="0.35">
      <c r="A21" s="1">
        <v>7</v>
      </c>
      <c r="B21" s="1">
        <v>0</v>
      </c>
      <c r="C21" s="7"/>
      <c r="D21" s="1">
        <v>8</v>
      </c>
      <c r="E21" s="1">
        <v>1</v>
      </c>
      <c r="F21" s="1"/>
      <c r="G21" s="1">
        <v>7</v>
      </c>
      <c r="H21" s="1">
        <v>1</v>
      </c>
      <c r="I21" s="1"/>
      <c r="J21" s="1">
        <v>9</v>
      </c>
      <c r="K21" s="1">
        <v>1</v>
      </c>
      <c r="L21" s="1"/>
      <c r="M21" s="1">
        <v>8</v>
      </c>
      <c r="N21" s="1">
        <v>0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ht="15.6" thickTop="1" thickBot="1" x14ac:dyDescent="0.35">
      <c r="A22" s="1">
        <v>6</v>
      </c>
      <c r="B22" s="1">
        <v>1</v>
      </c>
      <c r="C22" s="7"/>
      <c r="D22" s="1">
        <v>8</v>
      </c>
      <c r="E22" s="1">
        <v>1</v>
      </c>
      <c r="F22" s="1"/>
      <c r="G22" s="1">
        <v>7</v>
      </c>
      <c r="H22" s="1">
        <v>1</v>
      </c>
      <c r="I22" s="1"/>
      <c r="J22" s="1">
        <v>8</v>
      </c>
      <c r="K22" s="1">
        <v>0</v>
      </c>
      <c r="L22" s="1"/>
      <c r="M22" s="1">
        <v>8</v>
      </c>
      <c r="N22" s="1">
        <v>1</v>
      </c>
      <c r="P22" s="30" t="s">
        <v>30</v>
      </c>
      <c r="Q22" s="31"/>
      <c r="R22" s="24" t="s">
        <v>18</v>
      </c>
      <c r="S22" s="24"/>
      <c r="T22" s="26" t="s">
        <v>19</v>
      </c>
      <c r="U22" s="26"/>
      <c r="V22" s="24" t="s">
        <v>21</v>
      </c>
      <c r="W22" s="24"/>
      <c r="X22" s="26" t="s">
        <v>22</v>
      </c>
      <c r="Y22" s="26"/>
      <c r="Z22" s="24" t="s">
        <v>23</v>
      </c>
      <c r="AA22" s="24"/>
      <c r="AB22" s="26" t="s">
        <v>24</v>
      </c>
      <c r="AC22" s="26"/>
      <c r="AD22" s="24" t="s">
        <v>25</v>
      </c>
      <c r="AE22" s="24"/>
      <c r="AF22" s="26" t="s">
        <v>26</v>
      </c>
      <c r="AG22" s="26"/>
    </row>
    <row r="23" spans="1:33" ht="15.6" thickTop="1" thickBot="1" x14ac:dyDescent="0.35">
      <c r="A23" s="1">
        <v>7</v>
      </c>
      <c r="B23" s="1">
        <v>1</v>
      </c>
      <c r="C23" s="7"/>
      <c r="D23" s="1">
        <v>8</v>
      </c>
      <c r="E23" s="1">
        <v>1</v>
      </c>
      <c r="F23" s="1"/>
      <c r="G23" s="1">
        <v>8</v>
      </c>
      <c r="H23" s="1">
        <v>0</v>
      </c>
      <c r="I23" s="1"/>
      <c r="J23" s="1">
        <v>9</v>
      </c>
      <c r="K23" s="1">
        <v>1</v>
      </c>
      <c r="L23" s="1"/>
      <c r="M23" s="1">
        <v>7</v>
      </c>
      <c r="N23" s="1">
        <v>1</v>
      </c>
      <c r="P23" s="30" t="s">
        <v>16</v>
      </c>
      <c r="Q23" s="31"/>
      <c r="R23" s="25">
        <f>AVERAGE((M4:M33))</f>
        <v>7.0666666666666664</v>
      </c>
      <c r="S23" s="25"/>
      <c r="T23" s="23">
        <f>AVERAGE((N4:N33))</f>
        <v>0.66666666666666663</v>
      </c>
      <c r="U23" s="23"/>
      <c r="V23" s="25">
        <f>AVERAGE((M40:M68))</f>
        <v>5.7241379310344831</v>
      </c>
      <c r="W23" s="25"/>
      <c r="X23" s="23">
        <f>AVERAGE((N39:N68))</f>
        <v>1.6333333333333333</v>
      </c>
      <c r="Y23" s="23"/>
      <c r="Z23" s="25">
        <f>AVERAGE((M73:M102))</f>
        <v>5.4</v>
      </c>
      <c r="AA23" s="25"/>
      <c r="AB23" s="23">
        <f>AVERAGE((N73:N102))</f>
        <v>10.533333333333333</v>
      </c>
      <c r="AC23" s="23"/>
      <c r="AD23" s="25">
        <f>AVERAGE((M107:M136))</f>
        <v>8.1666666666666661</v>
      </c>
      <c r="AE23" s="25"/>
      <c r="AF23" s="23">
        <f>AVERAGE((N107:N136))</f>
        <v>83.933333333333337</v>
      </c>
      <c r="AG23" s="23"/>
    </row>
    <row r="24" spans="1:33" ht="15.6" thickTop="1" thickBot="1" x14ac:dyDescent="0.35">
      <c r="A24" s="1">
        <v>8</v>
      </c>
      <c r="B24" s="1">
        <v>0</v>
      </c>
      <c r="C24" s="7"/>
      <c r="D24" s="1">
        <v>8</v>
      </c>
      <c r="E24" s="1">
        <v>1</v>
      </c>
      <c r="F24" s="1"/>
      <c r="G24" s="1">
        <v>9</v>
      </c>
      <c r="H24" s="1">
        <v>1</v>
      </c>
      <c r="I24" s="1"/>
      <c r="J24" s="1">
        <v>8</v>
      </c>
      <c r="K24" s="1">
        <v>0</v>
      </c>
      <c r="L24" s="1"/>
      <c r="M24" s="1">
        <v>7</v>
      </c>
      <c r="N24" s="1">
        <v>0</v>
      </c>
      <c r="P24" s="30" t="s">
        <v>20</v>
      </c>
      <c r="Q24" s="31"/>
      <c r="R24" s="25">
        <f>STDEV((M4:M33))</f>
        <v>0.86834497091060736</v>
      </c>
      <c r="S24" s="25"/>
      <c r="T24" s="23">
        <f>STDEV((N4:N33))</f>
        <v>0.47946330148538413</v>
      </c>
      <c r="U24" s="23"/>
      <c r="V24" s="25">
        <f>STDEV((M40:M68))</f>
        <v>0.79716245539762143</v>
      </c>
      <c r="W24" s="25"/>
      <c r="X24" s="23">
        <f>STDEV((N39:N68))</f>
        <v>0.55605341676753561</v>
      </c>
      <c r="Y24" s="23"/>
      <c r="Z24" s="25">
        <f>STDEV((M73:M102))</f>
        <v>0.62145546626586667</v>
      </c>
      <c r="AA24" s="25"/>
      <c r="AB24" s="23">
        <f>STDEV((N73:N102))</f>
        <v>4.1250566000993238</v>
      </c>
      <c r="AC24" s="23"/>
      <c r="AD24" s="25">
        <f>STDEV((M107:M136))</f>
        <v>1.1167481527997312</v>
      </c>
      <c r="AE24" s="25"/>
      <c r="AF24" s="23">
        <f>STDEV((N107:N136))</f>
        <v>2.4202213254923222</v>
      </c>
      <c r="AG24" s="23"/>
    </row>
    <row r="25" spans="1:33" ht="15.6" thickTop="1" thickBot="1" x14ac:dyDescent="0.35">
      <c r="A25" s="1">
        <v>7</v>
      </c>
      <c r="B25" s="1">
        <v>1</v>
      </c>
      <c r="C25" s="7"/>
      <c r="D25" s="1">
        <v>8</v>
      </c>
      <c r="E25" s="1">
        <v>1</v>
      </c>
      <c r="F25" s="1"/>
      <c r="G25" s="1">
        <v>8</v>
      </c>
      <c r="H25" s="1">
        <v>1</v>
      </c>
      <c r="I25" s="1"/>
      <c r="J25" s="1">
        <v>9</v>
      </c>
      <c r="K25" s="1">
        <v>1</v>
      </c>
      <c r="L25" s="1"/>
      <c r="M25" s="1">
        <v>5</v>
      </c>
      <c r="N25" s="1">
        <v>0</v>
      </c>
      <c r="P25" s="32" t="s">
        <v>17</v>
      </c>
      <c r="Q25" s="33"/>
      <c r="R25" s="25">
        <f>CONFIDENCE(0.05,R24,COUNT(M4:M33))</f>
        <v>0.31072754733590069</v>
      </c>
      <c r="S25" s="25"/>
      <c r="T25" s="23">
        <f>CONFIDENCE(0.05,T24,COUNT(N4:N33))</f>
        <v>0.17157058622898858</v>
      </c>
      <c r="U25" s="23"/>
      <c r="V25" s="25">
        <f>CONFIDENCE(0.05,V24,COUNT(M40:M68))</f>
        <v>0.29013219805954793</v>
      </c>
      <c r="W25" s="25"/>
      <c r="X25" s="23">
        <f>CONFIDENCE(0.05,X24,COUNT(N39:N68))</f>
        <v>0.19897750337487805</v>
      </c>
      <c r="Y25" s="23"/>
      <c r="Z25" s="25">
        <f>CONFIDENCE(0.05,Z24,COUNT(M73:M102))</f>
        <v>0.22238089616478074</v>
      </c>
      <c r="AA25" s="25"/>
      <c r="AB25" s="23">
        <f>CONFIDENCE(0.05,AB24,COUNT(N73:N102))</f>
        <v>1.476105422279903</v>
      </c>
      <c r="AC25" s="23"/>
      <c r="AD25" s="25">
        <f>CONFIDENCE(0.05,AD24,COUNT(M107:M136))</f>
        <v>0.39961585099924629</v>
      </c>
      <c r="AE25" s="25"/>
      <c r="AF25" s="23">
        <f>CONFIDENCE(0.05,AF24,COUNT(N107:N136))</f>
        <v>0.86604916441404745</v>
      </c>
      <c r="AG25" s="23"/>
    </row>
    <row r="26" spans="1:33" ht="15" thickTop="1" x14ac:dyDescent="0.3">
      <c r="A26" s="1">
        <v>7</v>
      </c>
      <c r="B26" s="1">
        <v>0</v>
      </c>
      <c r="C26" s="7"/>
      <c r="D26" s="1">
        <v>7</v>
      </c>
      <c r="E26" s="1">
        <v>1</v>
      </c>
      <c r="F26" s="1"/>
      <c r="G26" s="1">
        <v>7</v>
      </c>
      <c r="H26" s="1">
        <v>0</v>
      </c>
      <c r="I26" s="1"/>
      <c r="J26" s="1">
        <v>8</v>
      </c>
      <c r="K26" s="1">
        <v>1</v>
      </c>
      <c r="L26" s="1"/>
      <c r="M26" s="1">
        <v>7</v>
      </c>
      <c r="N26" s="1">
        <v>1</v>
      </c>
    </row>
    <row r="27" spans="1:33" ht="15" thickBot="1" x14ac:dyDescent="0.35">
      <c r="A27" s="1">
        <v>6</v>
      </c>
      <c r="B27" s="1">
        <v>1</v>
      </c>
      <c r="C27" s="7"/>
      <c r="D27" s="1">
        <v>8</v>
      </c>
      <c r="E27" s="1">
        <v>1</v>
      </c>
      <c r="F27" s="1"/>
      <c r="G27" s="1">
        <v>7</v>
      </c>
      <c r="H27" s="1">
        <v>1</v>
      </c>
      <c r="I27" s="1"/>
      <c r="J27" s="1">
        <v>7</v>
      </c>
      <c r="K27" s="1">
        <v>0</v>
      </c>
      <c r="L27" s="1"/>
      <c r="M27" s="1">
        <v>7</v>
      </c>
      <c r="N27" s="1">
        <v>1</v>
      </c>
      <c r="Q27" s="34" t="s">
        <v>36</v>
      </c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33" ht="15.6" thickTop="1" thickBot="1" x14ac:dyDescent="0.35">
      <c r="A28" s="1">
        <v>7</v>
      </c>
      <c r="B28" s="1">
        <v>1</v>
      </c>
      <c r="C28" s="7"/>
      <c r="D28" s="1">
        <v>7</v>
      </c>
      <c r="E28" s="1">
        <v>1</v>
      </c>
      <c r="F28" s="1"/>
      <c r="G28" s="1">
        <v>8</v>
      </c>
      <c r="H28" s="1">
        <v>1</v>
      </c>
      <c r="I28" s="1"/>
      <c r="J28" s="1">
        <v>7</v>
      </c>
      <c r="K28" s="1">
        <v>1</v>
      </c>
      <c r="L28" s="1"/>
      <c r="M28" s="1">
        <v>7</v>
      </c>
      <c r="N28" s="1">
        <v>1</v>
      </c>
      <c r="Q28" s="12" t="s">
        <v>31</v>
      </c>
      <c r="R28" s="13">
        <v>100</v>
      </c>
      <c r="S28" s="13">
        <v>1000</v>
      </c>
      <c r="T28" s="13">
        <v>10000</v>
      </c>
      <c r="U28" s="13">
        <v>100000</v>
      </c>
      <c r="W28" s="13" t="s">
        <v>16</v>
      </c>
      <c r="X28" s="13">
        <v>100</v>
      </c>
      <c r="Y28" s="13">
        <v>1000</v>
      </c>
      <c r="Z28" s="13">
        <v>10000</v>
      </c>
      <c r="AA28" s="13">
        <v>100000</v>
      </c>
    </row>
    <row r="29" spans="1:33" ht="15.6" thickTop="1" thickBot="1" x14ac:dyDescent="0.35">
      <c r="A29" s="1">
        <v>8</v>
      </c>
      <c r="B29" s="1">
        <v>0</v>
      </c>
      <c r="C29" s="7"/>
      <c r="D29" s="1">
        <v>9</v>
      </c>
      <c r="E29" s="1">
        <v>1</v>
      </c>
      <c r="F29" s="1"/>
      <c r="G29" s="1">
        <v>7</v>
      </c>
      <c r="H29" s="1">
        <v>0</v>
      </c>
      <c r="I29" s="1"/>
      <c r="J29" s="1">
        <v>7</v>
      </c>
      <c r="K29" s="1">
        <v>0</v>
      </c>
      <c r="L29" s="1"/>
      <c r="M29" s="1">
        <v>6</v>
      </c>
      <c r="N29" s="1">
        <v>0</v>
      </c>
      <c r="Q29" s="12" t="s">
        <v>32</v>
      </c>
      <c r="R29" s="14">
        <v>2122</v>
      </c>
      <c r="S29" s="14">
        <v>2129</v>
      </c>
      <c r="T29" s="14">
        <v>2817</v>
      </c>
      <c r="U29" s="14">
        <v>2283</v>
      </c>
      <c r="W29" s="13" t="s">
        <v>32</v>
      </c>
      <c r="X29" s="20">
        <v>8.0666700000000002</v>
      </c>
      <c r="Y29" s="16">
        <v>8.6999999999999993</v>
      </c>
      <c r="Z29" s="16">
        <v>23.3</v>
      </c>
      <c r="AA29" s="16">
        <v>35.033332999999999</v>
      </c>
    </row>
    <row r="30" spans="1:33" ht="15.6" thickTop="1" thickBot="1" x14ac:dyDescent="0.35">
      <c r="A30" s="1">
        <v>8</v>
      </c>
      <c r="B30" s="1">
        <v>1</v>
      </c>
      <c r="C30" s="7"/>
      <c r="D30" s="1">
        <v>8</v>
      </c>
      <c r="E30" s="1">
        <v>1</v>
      </c>
      <c r="F30" s="1"/>
      <c r="G30" s="1">
        <v>9</v>
      </c>
      <c r="H30" s="1">
        <v>1</v>
      </c>
      <c r="I30" s="1"/>
      <c r="J30" s="1">
        <v>7</v>
      </c>
      <c r="K30" s="1">
        <v>1</v>
      </c>
      <c r="L30" s="1"/>
      <c r="M30" s="1">
        <v>9</v>
      </c>
      <c r="N30" s="1">
        <v>1</v>
      </c>
      <c r="Q30" s="12" t="s">
        <v>33</v>
      </c>
      <c r="R30" s="15">
        <v>9</v>
      </c>
      <c r="S30" s="15">
        <v>10</v>
      </c>
      <c r="T30" s="15">
        <v>23</v>
      </c>
      <c r="U30" s="15">
        <v>156</v>
      </c>
      <c r="W30" s="13" t="s">
        <v>33</v>
      </c>
      <c r="X30" s="17">
        <v>0.6</v>
      </c>
      <c r="Y30" s="17">
        <v>1.6333329999999999</v>
      </c>
      <c r="Z30" s="17">
        <v>9.733333</v>
      </c>
      <c r="AA30" s="17">
        <v>411.23076900000001</v>
      </c>
    </row>
    <row r="31" spans="1:33" ht="15" thickTop="1" x14ac:dyDescent="0.3">
      <c r="A31" s="1">
        <v>7</v>
      </c>
      <c r="B31" s="1">
        <v>1</v>
      </c>
      <c r="C31" s="7"/>
      <c r="D31" s="1">
        <v>7</v>
      </c>
      <c r="E31" s="1">
        <v>1</v>
      </c>
      <c r="F31" s="1"/>
      <c r="G31" s="1">
        <v>9</v>
      </c>
      <c r="H31" s="1">
        <v>1</v>
      </c>
      <c r="I31" s="1"/>
      <c r="J31" s="1">
        <v>10</v>
      </c>
      <c r="K31" s="1">
        <v>0</v>
      </c>
      <c r="L31" s="1"/>
      <c r="M31" s="1">
        <v>8</v>
      </c>
      <c r="N31" s="1">
        <v>1</v>
      </c>
    </row>
    <row r="32" spans="1:33" x14ac:dyDescent="0.3">
      <c r="A32" s="1">
        <v>7</v>
      </c>
      <c r="B32" s="1">
        <v>0</v>
      </c>
      <c r="C32" s="7"/>
      <c r="D32" s="1">
        <v>9</v>
      </c>
      <c r="E32" s="1">
        <v>0</v>
      </c>
      <c r="F32" s="1"/>
      <c r="G32" s="1">
        <v>8</v>
      </c>
      <c r="H32" s="1">
        <v>0</v>
      </c>
      <c r="I32" s="1"/>
      <c r="J32" s="1">
        <v>9</v>
      </c>
      <c r="K32" s="1">
        <v>1</v>
      </c>
      <c r="L32" s="1"/>
      <c r="M32" s="1">
        <v>7</v>
      </c>
      <c r="N32" s="1">
        <v>0</v>
      </c>
    </row>
    <row r="33" spans="1:27" x14ac:dyDescent="0.3">
      <c r="A33" s="1">
        <v>7</v>
      </c>
      <c r="B33" s="1">
        <v>0</v>
      </c>
      <c r="C33" s="7"/>
      <c r="D33" s="1">
        <v>7</v>
      </c>
      <c r="E33" s="1">
        <v>1</v>
      </c>
      <c r="F33" s="1"/>
      <c r="G33" s="1">
        <v>9</v>
      </c>
      <c r="H33" s="1">
        <v>1</v>
      </c>
      <c r="I33" s="1"/>
      <c r="J33" s="1">
        <v>9</v>
      </c>
      <c r="K33" s="1">
        <v>0</v>
      </c>
      <c r="L33" s="1"/>
      <c r="M33" s="1">
        <v>6</v>
      </c>
      <c r="N33" s="1">
        <v>1</v>
      </c>
    </row>
    <row r="34" spans="1:27" x14ac:dyDescent="0.3">
      <c r="N34" s="8"/>
    </row>
    <row r="36" spans="1:27" ht="23.4" x14ac:dyDescent="0.4">
      <c r="A36" s="3"/>
      <c r="B36" s="4"/>
      <c r="C36" s="4"/>
      <c r="D36" s="4"/>
      <c r="E36" s="6" t="s">
        <v>13</v>
      </c>
      <c r="F36" s="4"/>
      <c r="G36" s="4"/>
      <c r="H36" s="2"/>
      <c r="I36" s="2"/>
      <c r="J36" s="2"/>
      <c r="K36" s="2"/>
      <c r="L36" s="2"/>
      <c r="M36" s="2"/>
      <c r="N36" s="2"/>
    </row>
    <row r="37" spans="1:27" x14ac:dyDescent="0.3">
      <c r="A37" s="5" t="s">
        <v>0</v>
      </c>
      <c r="B37" s="5" t="s">
        <v>1</v>
      </c>
      <c r="C37" s="5"/>
      <c r="D37" s="5" t="s">
        <v>2</v>
      </c>
      <c r="E37" s="5" t="s">
        <v>11</v>
      </c>
      <c r="F37" s="5"/>
      <c r="G37" s="5" t="s">
        <v>4</v>
      </c>
      <c r="H37" s="5" t="s">
        <v>5</v>
      </c>
      <c r="I37" s="5"/>
      <c r="J37" s="5" t="s">
        <v>6</v>
      </c>
      <c r="K37" s="5" t="s">
        <v>7</v>
      </c>
      <c r="L37" s="5"/>
      <c r="M37" s="5" t="s">
        <v>8</v>
      </c>
      <c r="N37" s="5" t="s">
        <v>9</v>
      </c>
    </row>
    <row r="38" spans="1:27" x14ac:dyDescent="0.3">
      <c r="A38" s="21">
        <v>2129</v>
      </c>
      <c r="B38" s="21">
        <v>10</v>
      </c>
      <c r="C38" s="1"/>
      <c r="D38" s="21">
        <v>2181</v>
      </c>
      <c r="E38" s="21">
        <v>11</v>
      </c>
      <c r="F38" s="1"/>
      <c r="G38" s="21">
        <v>2266</v>
      </c>
      <c r="H38" s="21">
        <v>23</v>
      </c>
      <c r="I38" s="1"/>
      <c r="J38" s="21">
        <v>2438</v>
      </c>
      <c r="K38" s="21">
        <v>8</v>
      </c>
      <c r="L38" s="1"/>
      <c r="M38" s="21">
        <v>2428</v>
      </c>
      <c r="N38" s="21">
        <v>7</v>
      </c>
    </row>
    <row r="39" spans="1:27" x14ac:dyDescent="0.3">
      <c r="A39" s="1">
        <v>15</v>
      </c>
      <c r="B39" s="1">
        <v>2</v>
      </c>
      <c r="C39" s="1"/>
      <c r="D39" s="1">
        <v>6</v>
      </c>
      <c r="E39" s="1">
        <v>2</v>
      </c>
      <c r="F39" s="1"/>
      <c r="G39" s="1">
        <v>6</v>
      </c>
      <c r="H39" s="1">
        <v>2</v>
      </c>
      <c r="I39" s="1"/>
      <c r="J39" s="1">
        <v>8</v>
      </c>
      <c r="K39" s="1">
        <v>2</v>
      </c>
      <c r="L39" s="1"/>
      <c r="M39" s="1">
        <v>7</v>
      </c>
      <c r="N39" s="1">
        <v>1</v>
      </c>
    </row>
    <row r="40" spans="1:27" x14ac:dyDescent="0.3">
      <c r="A40" s="1">
        <v>12</v>
      </c>
      <c r="B40" s="1">
        <v>1</v>
      </c>
      <c r="C40" s="1"/>
      <c r="D40" s="1">
        <v>6</v>
      </c>
      <c r="E40" s="1">
        <v>3</v>
      </c>
      <c r="F40" s="1"/>
      <c r="G40" s="1">
        <v>7</v>
      </c>
      <c r="H40" s="1">
        <v>1</v>
      </c>
      <c r="I40" s="1"/>
      <c r="J40" s="1">
        <v>7</v>
      </c>
      <c r="K40" s="1">
        <v>2</v>
      </c>
      <c r="L40" s="1"/>
      <c r="M40" s="1">
        <v>8</v>
      </c>
      <c r="N40" s="1">
        <v>2</v>
      </c>
    </row>
    <row r="41" spans="1:27" x14ac:dyDescent="0.3">
      <c r="A41" s="1">
        <v>11</v>
      </c>
      <c r="B41" s="1">
        <v>2</v>
      </c>
      <c r="C41" s="1"/>
      <c r="D41" s="1">
        <v>5</v>
      </c>
      <c r="E41" s="1">
        <v>2</v>
      </c>
      <c r="F41" s="1"/>
      <c r="G41" s="1">
        <v>7</v>
      </c>
      <c r="H41" s="1">
        <v>2</v>
      </c>
      <c r="I41" s="1"/>
      <c r="J41" s="1">
        <v>8</v>
      </c>
      <c r="K41" s="1">
        <v>1</v>
      </c>
      <c r="L41" s="1"/>
      <c r="M41" s="1">
        <v>5</v>
      </c>
      <c r="N41" s="1">
        <v>2</v>
      </c>
    </row>
    <row r="42" spans="1:27" x14ac:dyDescent="0.3">
      <c r="A42" s="1">
        <v>11</v>
      </c>
      <c r="B42" s="1">
        <v>2</v>
      </c>
      <c r="C42" s="1"/>
      <c r="D42" s="1">
        <v>6</v>
      </c>
      <c r="E42" s="1">
        <v>2</v>
      </c>
      <c r="F42" s="1"/>
      <c r="G42" s="1">
        <v>8</v>
      </c>
      <c r="H42" s="1">
        <v>1</v>
      </c>
      <c r="I42" s="1"/>
      <c r="J42" s="1">
        <v>7</v>
      </c>
      <c r="K42" s="1">
        <v>1</v>
      </c>
      <c r="L42" s="1"/>
      <c r="M42" s="1">
        <v>6</v>
      </c>
      <c r="N42" s="1">
        <v>1</v>
      </c>
    </row>
    <row r="43" spans="1:27" x14ac:dyDescent="0.3">
      <c r="A43" s="1">
        <v>10</v>
      </c>
      <c r="B43" s="1">
        <v>1</v>
      </c>
      <c r="C43" s="1"/>
      <c r="D43" s="1">
        <v>5</v>
      </c>
      <c r="E43" s="1">
        <v>2</v>
      </c>
      <c r="F43" s="1"/>
      <c r="G43" s="1">
        <v>7</v>
      </c>
      <c r="H43" s="1">
        <v>1</v>
      </c>
      <c r="I43" s="1"/>
      <c r="J43" s="1">
        <v>6</v>
      </c>
      <c r="K43" s="1">
        <v>2</v>
      </c>
      <c r="L43" s="1"/>
      <c r="M43" s="1">
        <v>7</v>
      </c>
      <c r="N43" s="1">
        <v>2</v>
      </c>
    </row>
    <row r="44" spans="1:27" x14ac:dyDescent="0.3">
      <c r="A44" s="1">
        <v>8</v>
      </c>
      <c r="B44" s="1">
        <v>2</v>
      </c>
      <c r="C44" s="1"/>
      <c r="D44" s="1">
        <v>6</v>
      </c>
      <c r="E44" s="1">
        <v>2</v>
      </c>
      <c r="F44" s="1"/>
      <c r="G44" s="1">
        <v>8</v>
      </c>
      <c r="H44" s="1">
        <v>1</v>
      </c>
      <c r="I44" s="1"/>
      <c r="J44" s="1">
        <v>6</v>
      </c>
      <c r="K44" s="1">
        <v>1</v>
      </c>
      <c r="L44" s="1"/>
      <c r="M44" s="1">
        <v>6</v>
      </c>
      <c r="N44" s="1">
        <v>2</v>
      </c>
      <c r="Q44" s="34" t="s">
        <v>34</v>
      </c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 ht="15" thickBot="1" x14ac:dyDescent="0.35">
      <c r="A45" s="1">
        <v>9</v>
      </c>
      <c r="B45" s="1">
        <v>1</v>
      </c>
      <c r="C45" s="1"/>
      <c r="D45" s="1">
        <v>5</v>
      </c>
      <c r="E45" s="1">
        <v>2</v>
      </c>
      <c r="F45" s="1"/>
      <c r="G45" s="1">
        <v>7</v>
      </c>
      <c r="H45" s="1">
        <v>2</v>
      </c>
      <c r="I45" s="1"/>
      <c r="J45" s="1">
        <v>7</v>
      </c>
      <c r="K45" s="1">
        <v>1</v>
      </c>
      <c r="L45" s="1"/>
      <c r="M45" s="1">
        <v>6</v>
      </c>
      <c r="N45" s="1">
        <v>1</v>
      </c>
    </row>
    <row r="46" spans="1:27" ht="15.6" thickTop="1" thickBot="1" x14ac:dyDescent="0.35">
      <c r="A46" s="1">
        <v>9</v>
      </c>
      <c r="B46" s="1">
        <v>2</v>
      </c>
      <c r="C46" s="1"/>
      <c r="D46" s="1">
        <v>6</v>
      </c>
      <c r="E46" s="1">
        <v>2</v>
      </c>
      <c r="F46" s="1"/>
      <c r="G46" s="1">
        <v>8</v>
      </c>
      <c r="H46" s="1">
        <v>1</v>
      </c>
      <c r="I46" s="1"/>
      <c r="J46" s="1">
        <v>7</v>
      </c>
      <c r="K46" s="1">
        <v>2</v>
      </c>
      <c r="L46" s="1"/>
      <c r="M46" s="1">
        <v>7</v>
      </c>
      <c r="N46" s="1">
        <v>2</v>
      </c>
      <c r="Q46" s="13" t="s">
        <v>31</v>
      </c>
      <c r="R46" s="13">
        <v>100</v>
      </c>
      <c r="S46" s="13">
        <v>1000</v>
      </c>
      <c r="T46" s="13">
        <v>10000</v>
      </c>
      <c r="U46" s="13">
        <v>100000</v>
      </c>
      <c r="W46" s="13" t="s">
        <v>16</v>
      </c>
      <c r="X46" s="13">
        <v>100</v>
      </c>
      <c r="Y46" s="13">
        <v>1000</v>
      </c>
      <c r="Z46" s="13">
        <v>10000</v>
      </c>
      <c r="AA46" s="13">
        <v>100000</v>
      </c>
    </row>
    <row r="47" spans="1:27" ht="15.6" thickTop="1" thickBot="1" x14ac:dyDescent="0.35">
      <c r="A47" s="1">
        <v>9</v>
      </c>
      <c r="B47" s="1">
        <v>1</v>
      </c>
      <c r="C47" s="1"/>
      <c r="D47" s="1">
        <v>5</v>
      </c>
      <c r="E47" s="1">
        <v>2</v>
      </c>
      <c r="F47" s="1"/>
      <c r="G47" s="1">
        <v>8</v>
      </c>
      <c r="H47" s="1">
        <v>1</v>
      </c>
      <c r="I47" s="1"/>
      <c r="J47" s="1">
        <v>6</v>
      </c>
      <c r="K47" s="1">
        <v>1</v>
      </c>
      <c r="L47" s="1"/>
      <c r="M47" s="1">
        <v>6</v>
      </c>
      <c r="N47" s="1">
        <v>2</v>
      </c>
      <c r="Q47" s="13" t="s">
        <v>35</v>
      </c>
      <c r="R47" s="18">
        <v>2255</v>
      </c>
      <c r="S47" s="18">
        <v>2181</v>
      </c>
      <c r="T47" s="18">
        <v>2184</v>
      </c>
      <c r="U47" s="18">
        <v>2346</v>
      </c>
      <c r="W47" s="13" t="s">
        <v>35</v>
      </c>
      <c r="X47" s="18">
        <v>7.6</v>
      </c>
      <c r="Y47" s="18">
        <v>5.6</v>
      </c>
      <c r="Z47" s="18">
        <v>25.866669999999999</v>
      </c>
      <c r="AA47" s="18">
        <v>72.166669999999996</v>
      </c>
    </row>
    <row r="48" spans="1:27" ht="15.6" thickTop="1" thickBot="1" x14ac:dyDescent="0.35">
      <c r="A48" s="1">
        <v>9</v>
      </c>
      <c r="B48" s="1">
        <v>2</v>
      </c>
      <c r="C48" s="1"/>
      <c r="D48" s="1">
        <v>6</v>
      </c>
      <c r="E48" s="1">
        <v>2</v>
      </c>
      <c r="F48" s="1"/>
      <c r="G48" s="1">
        <v>8</v>
      </c>
      <c r="H48" s="1">
        <v>2</v>
      </c>
      <c r="I48" s="1"/>
      <c r="J48" s="1">
        <v>7</v>
      </c>
      <c r="K48" s="1">
        <v>1</v>
      </c>
      <c r="L48" s="1"/>
      <c r="M48" s="1">
        <v>6</v>
      </c>
      <c r="N48" s="1">
        <v>1</v>
      </c>
      <c r="Q48" s="13" t="s">
        <v>33</v>
      </c>
      <c r="R48" s="17">
        <v>12</v>
      </c>
      <c r="S48" s="17">
        <v>11</v>
      </c>
      <c r="T48" s="17">
        <v>52</v>
      </c>
      <c r="U48" s="17">
        <v>95</v>
      </c>
      <c r="W48" s="13" t="s">
        <v>33</v>
      </c>
      <c r="X48" s="17">
        <v>0.9</v>
      </c>
      <c r="Y48" s="17">
        <v>1.9</v>
      </c>
      <c r="Z48" s="17">
        <v>10.83333</v>
      </c>
      <c r="AA48" s="17">
        <v>83</v>
      </c>
    </row>
    <row r="49" spans="1:32" ht="15" thickTop="1" x14ac:dyDescent="0.3">
      <c r="A49" s="1">
        <v>8</v>
      </c>
      <c r="B49" s="1">
        <v>1</v>
      </c>
      <c r="C49" s="1"/>
      <c r="D49" s="1">
        <v>6</v>
      </c>
      <c r="E49" s="1">
        <v>2</v>
      </c>
      <c r="F49" s="1"/>
      <c r="G49" s="1">
        <v>8</v>
      </c>
      <c r="H49" s="1">
        <v>1</v>
      </c>
      <c r="I49" s="1"/>
      <c r="J49" s="1">
        <v>6</v>
      </c>
      <c r="K49" s="1">
        <v>2</v>
      </c>
      <c r="L49" s="1"/>
      <c r="M49" s="1">
        <v>6</v>
      </c>
      <c r="N49" s="1">
        <v>2</v>
      </c>
    </row>
    <row r="50" spans="1:32" x14ac:dyDescent="0.3">
      <c r="A50" s="1">
        <v>9</v>
      </c>
      <c r="B50" s="1">
        <v>1</v>
      </c>
      <c r="C50" s="1"/>
      <c r="D50" s="1">
        <v>6</v>
      </c>
      <c r="E50" s="1">
        <v>2</v>
      </c>
      <c r="F50" s="1"/>
      <c r="G50" s="1">
        <v>6</v>
      </c>
      <c r="H50" s="1">
        <v>1</v>
      </c>
      <c r="I50" s="1"/>
      <c r="J50" s="1">
        <v>6</v>
      </c>
      <c r="K50" s="1">
        <v>1</v>
      </c>
      <c r="L50" s="1"/>
      <c r="M50" s="1">
        <v>6</v>
      </c>
      <c r="N50" s="1">
        <v>1</v>
      </c>
    </row>
    <row r="51" spans="1:32" x14ac:dyDescent="0.3">
      <c r="A51" s="1">
        <v>9</v>
      </c>
      <c r="B51" s="1">
        <v>2</v>
      </c>
      <c r="C51" s="1"/>
      <c r="D51" s="1">
        <v>6</v>
      </c>
      <c r="E51" s="1">
        <v>2</v>
      </c>
      <c r="F51" s="1"/>
      <c r="G51" s="1">
        <v>7</v>
      </c>
      <c r="H51" s="1">
        <v>2</v>
      </c>
      <c r="I51" s="1"/>
      <c r="J51" s="1">
        <v>7</v>
      </c>
      <c r="K51" s="1">
        <v>1</v>
      </c>
      <c r="L51" s="1"/>
      <c r="M51" s="1">
        <v>6</v>
      </c>
      <c r="N51" s="1">
        <v>2</v>
      </c>
    </row>
    <row r="52" spans="1:32" x14ac:dyDescent="0.3">
      <c r="A52" s="1">
        <v>9</v>
      </c>
      <c r="B52" s="1">
        <v>2</v>
      </c>
      <c r="C52" s="1"/>
      <c r="D52" s="1">
        <v>6</v>
      </c>
      <c r="E52" s="1">
        <v>2</v>
      </c>
      <c r="F52" s="1"/>
      <c r="G52" s="1">
        <v>7</v>
      </c>
      <c r="H52" s="1">
        <v>1</v>
      </c>
      <c r="I52" s="1"/>
      <c r="J52" s="1">
        <v>7</v>
      </c>
      <c r="K52" s="1">
        <v>2</v>
      </c>
      <c r="L52" s="1"/>
      <c r="M52" s="1">
        <v>5</v>
      </c>
      <c r="N52" s="1">
        <v>1</v>
      </c>
    </row>
    <row r="53" spans="1:32" x14ac:dyDescent="0.3">
      <c r="A53" s="1">
        <v>10</v>
      </c>
      <c r="B53" s="1">
        <v>1</v>
      </c>
      <c r="C53" s="1"/>
      <c r="D53" s="1">
        <v>6</v>
      </c>
      <c r="E53" s="1">
        <v>2</v>
      </c>
      <c r="F53" s="1"/>
      <c r="G53" s="1">
        <v>7</v>
      </c>
      <c r="H53" s="1">
        <v>1</v>
      </c>
      <c r="I53" s="1"/>
      <c r="J53" s="1">
        <v>7</v>
      </c>
      <c r="K53" s="1">
        <v>1</v>
      </c>
      <c r="L53" s="1"/>
      <c r="M53" s="1">
        <v>5</v>
      </c>
      <c r="N53" s="1">
        <v>2</v>
      </c>
    </row>
    <row r="54" spans="1:32" x14ac:dyDescent="0.3">
      <c r="A54" s="1">
        <v>9</v>
      </c>
      <c r="B54" s="1">
        <v>2</v>
      </c>
      <c r="C54" s="1"/>
      <c r="D54" s="1">
        <v>6</v>
      </c>
      <c r="E54" s="1">
        <v>2</v>
      </c>
      <c r="F54" s="1"/>
      <c r="G54" s="1">
        <v>7</v>
      </c>
      <c r="H54" s="1">
        <v>2</v>
      </c>
      <c r="I54" s="1"/>
      <c r="J54" s="1">
        <v>6</v>
      </c>
      <c r="K54" s="1">
        <v>1</v>
      </c>
      <c r="L54" s="1"/>
      <c r="M54" s="1">
        <v>5</v>
      </c>
      <c r="N54" s="1">
        <v>1</v>
      </c>
      <c r="AF54" s="22"/>
    </row>
    <row r="55" spans="1:32" x14ac:dyDescent="0.3">
      <c r="A55" s="1">
        <v>8</v>
      </c>
      <c r="B55" s="1">
        <v>1</v>
      </c>
      <c r="C55" s="1"/>
      <c r="D55" s="1">
        <v>6</v>
      </c>
      <c r="E55" s="1">
        <v>2</v>
      </c>
      <c r="F55" s="1"/>
      <c r="G55" s="1">
        <v>7</v>
      </c>
      <c r="H55" s="1">
        <v>1</v>
      </c>
      <c r="I55" s="1"/>
      <c r="J55" s="1">
        <v>8</v>
      </c>
      <c r="K55" s="1">
        <v>2</v>
      </c>
      <c r="L55" s="1"/>
      <c r="M55" s="1">
        <v>6</v>
      </c>
      <c r="N55" s="1">
        <v>3</v>
      </c>
    </row>
    <row r="56" spans="1:32" x14ac:dyDescent="0.3">
      <c r="A56" s="1">
        <v>7</v>
      </c>
      <c r="B56" s="1">
        <v>2</v>
      </c>
      <c r="C56" s="1"/>
      <c r="D56" s="1">
        <v>5</v>
      </c>
      <c r="E56" s="1">
        <v>2</v>
      </c>
      <c r="F56" s="1"/>
      <c r="G56" s="1">
        <v>8</v>
      </c>
      <c r="H56" s="1">
        <v>1</v>
      </c>
      <c r="I56" s="1"/>
      <c r="J56" s="1">
        <v>6</v>
      </c>
      <c r="K56" s="1">
        <v>1</v>
      </c>
      <c r="L56" s="1"/>
      <c r="M56" s="1">
        <v>6</v>
      </c>
      <c r="N56" s="1">
        <v>2</v>
      </c>
    </row>
    <row r="57" spans="1:32" x14ac:dyDescent="0.3">
      <c r="A57" s="1">
        <v>7</v>
      </c>
      <c r="B57" s="1">
        <v>1</v>
      </c>
      <c r="C57" s="1"/>
      <c r="D57" s="1">
        <v>6</v>
      </c>
      <c r="E57" s="1">
        <v>2</v>
      </c>
      <c r="F57" s="1"/>
      <c r="G57" s="1">
        <v>7</v>
      </c>
      <c r="H57" s="1">
        <v>2</v>
      </c>
      <c r="I57" s="1"/>
      <c r="J57" s="1">
        <v>7</v>
      </c>
      <c r="K57" s="1">
        <v>1</v>
      </c>
      <c r="L57" s="1"/>
      <c r="M57" s="1">
        <v>5</v>
      </c>
      <c r="N57" s="1">
        <v>2</v>
      </c>
    </row>
    <row r="58" spans="1:32" x14ac:dyDescent="0.3">
      <c r="A58" s="1">
        <v>8</v>
      </c>
      <c r="B58" s="1">
        <v>2</v>
      </c>
      <c r="C58" s="1"/>
      <c r="D58" s="1">
        <v>6</v>
      </c>
      <c r="E58" s="1">
        <v>1</v>
      </c>
      <c r="F58" s="1"/>
      <c r="G58" s="1">
        <v>8</v>
      </c>
      <c r="H58" s="1">
        <v>1</v>
      </c>
      <c r="I58" s="1"/>
      <c r="J58" s="1">
        <v>7</v>
      </c>
      <c r="K58" s="1">
        <v>2</v>
      </c>
      <c r="L58" s="1"/>
      <c r="M58" s="1">
        <v>4</v>
      </c>
      <c r="N58" s="1">
        <v>1</v>
      </c>
    </row>
    <row r="59" spans="1:32" x14ac:dyDescent="0.3">
      <c r="A59" s="1">
        <v>7</v>
      </c>
      <c r="B59" s="1">
        <v>1</v>
      </c>
      <c r="C59" s="1"/>
      <c r="D59" s="1">
        <v>6</v>
      </c>
      <c r="E59" s="1">
        <v>2</v>
      </c>
      <c r="F59" s="1"/>
      <c r="G59" s="1">
        <v>8</v>
      </c>
      <c r="H59" s="1">
        <v>1</v>
      </c>
      <c r="I59" s="1"/>
      <c r="J59" s="1">
        <v>6</v>
      </c>
      <c r="K59" s="1">
        <v>1</v>
      </c>
      <c r="L59" s="1"/>
      <c r="M59" s="1">
        <v>5</v>
      </c>
      <c r="N59" s="1">
        <v>2</v>
      </c>
    </row>
    <row r="60" spans="1:32" x14ac:dyDescent="0.3">
      <c r="A60" s="1">
        <v>8</v>
      </c>
      <c r="B60" s="1">
        <v>2</v>
      </c>
      <c r="C60" s="1"/>
      <c r="D60" s="1">
        <v>5</v>
      </c>
      <c r="E60" s="1">
        <v>2</v>
      </c>
      <c r="F60" s="1"/>
      <c r="G60" s="1">
        <v>8</v>
      </c>
      <c r="H60" s="1">
        <v>2</v>
      </c>
      <c r="I60" s="1"/>
      <c r="J60" s="1">
        <v>7</v>
      </c>
      <c r="K60" s="1">
        <v>1</v>
      </c>
      <c r="L60" s="1"/>
      <c r="M60" s="1">
        <v>5</v>
      </c>
      <c r="N60" s="1">
        <v>2</v>
      </c>
    </row>
    <row r="61" spans="1:32" x14ac:dyDescent="0.3">
      <c r="A61" s="1">
        <v>7</v>
      </c>
      <c r="B61" s="1">
        <v>2</v>
      </c>
      <c r="C61" s="1"/>
      <c r="D61" s="1">
        <v>6</v>
      </c>
      <c r="E61" s="1">
        <v>2</v>
      </c>
      <c r="F61" s="1"/>
      <c r="G61" s="1">
        <v>7</v>
      </c>
      <c r="H61" s="1">
        <v>1</v>
      </c>
      <c r="I61" s="1"/>
      <c r="J61" s="1">
        <v>6</v>
      </c>
      <c r="K61" s="1">
        <v>2</v>
      </c>
      <c r="L61" s="1"/>
      <c r="M61" s="1">
        <v>6</v>
      </c>
      <c r="N61" s="1">
        <v>1</v>
      </c>
    </row>
    <row r="62" spans="1:32" x14ac:dyDescent="0.3">
      <c r="A62" s="1">
        <v>8</v>
      </c>
      <c r="B62" s="1">
        <v>2</v>
      </c>
      <c r="C62" s="1"/>
      <c r="D62" s="1">
        <v>6</v>
      </c>
      <c r="E62" s="1">
        <v>2</v>
      </c>
      <c r="F62" s="1"/>
      <c r="G62" s="1">
        <v>7</v>
      </c>
      <c r="H62" s="1">
        <v>2</v>
      </c>
      <c r="I62" s="1"/>
      <c r="J62" s="1">
        <v>6</v>
      </c>
      <c r="K62" s="1">
        <v>1</v>
      </c>
      <c r="L62" s="1"/>
      <c r="M62" s="1">
        <v>5</v>
      </c>
      <c r="N62" s="1">
        <v>2</v>
      </c>
    </row>
    <row r="63" spans="1:32" x14ac:dyDescent="0.3">
      <c r="A63" s="1">
        <v>8</v>
      </c>
      <c r="B63" s="1">
        <v>3</v>
      </c>
      <c r="C63" s="1"/>
      <c r="D63" s="1">
        <v>6</v>
      </c>
      <c r="E63" s="1">
        <v>2</v>
      </c>
      <c r="F63" s="1"/>
      <c r="G63" s="1">
        <v>7</v>
      </c>
      <c r="H63" s="1">
        <v>1</v>
      </c>
      <c r="I63" s="1"/>
      <c r="J63" s="1">
        <v>6</v>
      </c>
      <c r="K63" s="1">
        <v>1</v>
      </c>
      <c r="L63" s="1"/>
      <c r="M63" s="1">
        <v>6</v>
      </c>
      <c r="N63" s="1">
        <v>1</v>
      </c>
    </row>
    <row r="64" spans="1:32" x14ac:dyDescent="0.3">
      <c r="A64" s="1">
        <v>7</v>
      </c>
      <c r="B64" s="1">
        <v>2</v>
      </c>
      <c r="C64" s="1"/>
      <c r="D64" s="1">
        <v>5</v>
      </c>
      <c r="E64" s="1">
        <v>2</v>
      </c>
      <c r="F64" s="1"/>
      <c r="G64" s="1">
        <v>7</v>
      </c>
      <c r="H64" s="1">
        <v>1</v>
      </c>
      <c r="I64" s="1"/>
      <c r="J64" s="1">
        <v>6</v>
      </c>
      <c r="K64" s="1">
        <v>2</v>
      </c>
      <c r="L64" s="1"/>
      <c r="M64" s="1">
        <v>5</v>
      </c>
      <c r="N64" s="1">
        <v>2</v>
      </c>
      <c r="Q64" s="11"/>
      <c r="R64" s="11"/>
      <c r="S64" s="11"/>
      <c r="T64" s="11"/>
      <c r="U64" s="11"/>
      <c r="V64" s="19" t="s">
        <v>37</v>
      </c>
      <c r="W64" s="11"/>
      <c r="X64" s="11"/>
      <c r="Y64" s="11"/>
      <c r="Z64" s="11"/>
      <c r="AA64" s="11"/>
    </row>
    <row r="65" spans="1:27" ht="15" thickBot="1" x14ac:dyDescent="0.35">
      <c r="A65" s="1">
        <v>8</v>
      </c>
      <c r="B65" s="1">
        <v>2</v>
      </c>
      <c r="C65" s="1"/>
      <c r="D65" s="1">
        <v>5</v>
      </c>
      <c r="E65" s="1">
        <v>1</v>
      </c>
      <c r="F65" s="1"/>
      <c r="G65" s="1">
        <v>7</v>
      </c>
      <c r="H65" s="1">
        <v>2</v>
      </c>
      <c r="I65" s="1"/>
      <c r="J65" s="1">
        <v>7</v>
      </c>
      <c r="K65" s="1">
        <v>2</v>
      </c>
      <c r="L65" s="1"/>
      <c r="M65" s="1">
        <v>6</v>
      </c>
      <c r="N65" s="1">
        <v>1</v>
      </c>
    </row>
    <row r="66" spans="1:27" ht="15.6" thickTop="1" thickBot="1" x14ac:dyDescent="0.35">
      <c r="A66" s="1">
        <v>7</v>
      </c>
      <c r="B66" s="1">
        <v>1</v>
      </c>
      <c r="C66" s="1"/>
      <c r="D66" s="1">
        <v>5</v>
      </c>
      <c r="E66" s="1">
        <v>1</v>
      </c>
      <c r="F66" s="1"/>
      <c r="G66" s="1">
        <v>8</v>
      </c>
      <c r="H66" s="1">
        <v>1</v>
      </c>
      <c r="I66" s="1"/>
      <c r="J66" s="1">
        <v>7</v>
      </c>
      <c r="K66" s="1">
        <v>1</v>
      </c>
      <c r="L66" s="1"/>
      <c r="M66" s="1">
        <v>6</v>
      </c>
      <c r="N66" s="1">
        <v>2</v>
      </c>
      <c r="Q66" s="13" t="s">
        <v>31</v>
      </c>
      <c r="R66" s="13">
        <v>100</v>
      </c>
      <c r="S66" s="13">
        <v>1000</v>
      </c>
      <c r="T66" s="13">
        <v>10000</v>
      </c>
      <c r="U66" s="13">
        <v>100000</v>
      </c>
      <c r="V66" s="5"/>
      <c r="W66" s="13" t="s">
        <v>16</v>
      </c>
      <c r="X66" s="13">
        <v>100</v>
      </c>
      <c r="Y66" s="13">
        <v>1000</v>
      </c>
      <c r="Z66" s="13">
        <v>10000</v>
      </c>
      <c r="AA66" s="13">
        <v>100000</v>
      </c>
    </row>
    <row r="67" spans="1:27" ht="15.6" thickTop="1" thickBot="1" x14ac:dyDescent="0.35">
      <c r="A67" s="1">
        <v>6</v>
      </c>
      <c r="B67" s="1">
        <v>2</v>
      </c>
      <c r="C67" s="1"/>
      <c r="D67" s="1">
        <v>5</v>
      </c>
      <c r="E67" s="1">
        <v>2</v>
      </c>
      <c r="F67" s="1"/>
      <c r="G67" s="1">
        <v>7</v>
      </c>
      <c r="H67" s="1">
        <v>1</v>
      </c>
      <c r="I67" s="1"/>
      <c r="J67" s="1">
        <v>6</v>
      </c>
      <c r="K67" s="1">
        <v>1</v>
      </c>
      <c r="L67" s="1"/>
      <c r="M67" s="1">
        <v>5</v>
      </c>
      <c r="N67" s="1">
        <v>1</v>
      </c>
      <c r="Q67" s="13" t="s">
        <v>35</v>
      </c>
      <c r="R67" s="16">
        <v>2266</v>
      </c>
      <c r="S67" s="16">
        <v>2266</v>
      </c>
      <c r="T67" s="16">
        <v>2156</v>
      </c>
      <c r="U67" s="16">
        <v>2277</v>
      </c>
      <c r="V67" s="5"/>
      <c r="W67" s="13" t="s">
        <v>35</v>
      </c>
      <c r="X67" s="18">
        <v>7.5</v>
      </c>
      <c r="Y67" s="18">
        <v>7.3666669999999996</v>
      </c>
      <c r="Z67" s="18">
        <v>10.233333</v>
      </c>
      <c r="AA67" s="18">
        <v>8.1</v>
      </c>
    </row>
    <row r="68" spans="1:27" ht="15.6" thickTop="1" thickBot="1" x14ac:dyDescent="0.35">
      <c r="A68" s="1">
        <v>8</v>
      </c>
      <c r="B68" s="1">
        <v>1</v>
      </c>
      <c r="C68" s="1"/>
      <c r="D68" s="1">
        <v>4</v>
      </c>
      <c r="E68" s="1">
        <v>1</v>
      </c>
      <c r="F68" s="1"/>
      <c r="G68" s="1">
        <v>9</v>
      </c>
      <c r="H68" s="1">
        <v>1</v>
      </c>
      <c r="I68" s="1"/>
      <c r="J68" s="1">
        <v>7</v>
      </c>
      <c r="K68" s="1">
        <v>2</v>
      </c>
      <c r="L68" s="1"/>
      <c r="M68" s="1">
        <v>6</v>
      </c>
      <c r="N68" s="1">
        <v>2</v>
      </c>
      <c r="Q68" s="13" t="s">
        <v>33</v>
      </c>
      <c r="R68" s="17">
        <v>7</v>
      </c>
      <c r="S68" s="17">
        <v>23</v>
      </c>
      <c r="T68" s="17">
        <v>14</v>
      </c>
      <c r="U68" s="17">
        <v>88</v>
      </c>
      <c r="V68" s="5"/>
      <c r="W68" s="13" t="s">
        <v>33</v>
      </c>
      <c r="X68" s="17">
        <v>0.83333299999999999</v>
      </c>
      <c r="Y68" s="17">
        <v>1.3333330000000001</v>
      </c>
      <c r="Z68" s="17">
        <v>8.3333329999999997</v>
      </c>
      <c r="AA68" s="17">
        <v>80.5</v>
      </c>
    </row>
    <row r="69" spans="1:27" ht="15" thickTop="1" x14ac:dyDescent="0.3">
      <c r="M69" s="1"/>
    </row>
    <row r="70" spans="1:27" ht="23.4" x14ac:dyDescent="0.4">
      <c r="A70" s="27" t="s">
        <v>12</v>
      </c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</row>
    <row r="71" spans="1:27" x14ac:dyDescent="0.3">
      <c r="A71" s="5" t="s">
        <v>0</v>
      </c>
      <c r="B71" s="5" t="s">
        <v>1</v>
      </c>
      <c r="C71" s="5"/>
      <c r="D71" s="5" t="s">
        <v>2</v>
      </c>
      <c r="E71" s="5" t="s">
        <v>11</v>
      </c>
      <c r="F71" s="5"/>
      <c r="G71" s="5" t="s">
        <v>4</v>
      </c>
      <c r="H71" s="5" t="s">
        <v>5</v>
      </c>
      <c r="I71" s="5"/>
      <c r="J71" s="5" t="s">
        <v>6</v>
      </c>
      <c r="K71" s="1" t="s">
        <v>7</v>
      </c>
      <c r="L71" s="5"/>
      <c r="M71" s="5" t="s">
        <v>8</v>
      </c>
      <c r="N71" s="5" t="s">
        <v>9</v>
      </c>
    </row>
    <row r="72" spans="1:27" x14ac:dyDescent="0.3">
      <c r="A72" s="21">
        <v>2817</v>
      </c>
      <c r="B72" s="21">
        <v>23</v>
      </c>
      <c r="C72" s="1"/>
      <c r="D72" s="21">
        <v>2184</v>
      </c>
      <c r="E72" s="21">
        <v>52</v>
      </c>
      <c r="F72" s="1"/>
      <c r="G72" s="21">
        <v>2156</v>
      </c>
      <c r="H72" s="21">
        <v>14</v>
      </c>
      <c r="I72" s="1"/>
      <c r="J72" s="21">
        <v>2307</v>
      </c>
      <c r="K72" s="21">
        <v>28</v>
      </c>
      <c r="L72" s="1"/>
      <c r="M72" s="21">
        <v>2058</v>
      </c>
      <c r="N72" s="21">
        <v>52</v>
      </c>
    </row>
    <row r="73" spans="1:27" x14ac:dyDescent="0.3">
      <c r="A73" s="1">
        <v>49</v>
      </c>
      <c r="B73" s="1">
        <v>11</v>
      </c>
      <c r="C73" s="1"/>
      <c r="D73" s="1">
        <v>31</v>
      </c>
      <c r="E73" s="1">
        <v>37</v>
      </c>
      <c r="F73" s="1"/>
      <c r="G73" s="1">
        <v>11</v>
      </c>
      <c r="H73" s="1">
        <v>8</v>
      </c>
      <c r="I73" s="1"/>
      <c r="J73" s="1">
        <v>7</v>
      </c>
      <c r="K73" s="1">
        <v>9</v>
      </c>
      <c r="L73" s="1"/>
      <c r="M73" s="1">
        <v>6</v>
      </c>
      <c r="N73" s="1">
        <v>32</v>
      </c>
    </row>
    <row r="74" spans="1:27" x14ac:dyDescent="0.3">
      <c r="A74" s="1">
        <v>40</v>
      </c>
      <c r="B74" s="1">
        <v>10</v>
      </c>
      <c r="C74" s="1"/>
      <c r="D74" s="1">
        <v>31</v>
      </c>
      <c r="E74" s="1">
        <v>10</v>
      </c>
      <c r="F74" s="1"/>
      <c r="G74" s="1">
        <v>10</v>
      </c>
      <c r="H74" s="1">
        <v>8</v>
      </c>
      <c r="I74" s="1"/>
      <c r="J74" s="1">
        <v>7</v>
      </c>
      <c r="K74" s="1">
        <v>12</v>
      </c>
      <c r="L74" s="1"/>
      <c r="M74" s="1">
        <v>6</v>
      </c>
      <c r="N74" s="1">
        <v>10</v>
      </c>
    </row>
    <row r="75" spans="1:27" x14ac:dyDescent="0.3">
      <c r="A75" s="1">
        <v>31</v>
      </c>
      <c r="B75" s="1">
        <v>10</v>
      </c>
      <c r="C75" s="1"/>
      <c r="D75" s="1">
        <v>30</v>
      </c>
      <c r="E75" s="1">
        <v>11</v>
      </c>
      <c r="F75" s="1"/>
      <c r="G75" s="1">
        <v>9</v>
      </c>
      <c r="H75" s="1">
        <v>9</v>
      </c>
      <c r="I75" s="1"/>
      <c r="J75" s="1">
        <v>6</v>
      </c>
      <c r="K75" s="1">
        <v>12</v>
      </c>
      <c r="L75" s="1"/>
      <c r="M75" s="1">
        <v>5</v>
      </c>
      <c r="N75" s="1">
        <v>10</v>
      </c>
    </row>
    <row r="76" spans="1:27" x14ac:dyDescent="0.3">
      <c r="A76" s="1">
        <v>28</v>
      </c>
      <c r="B76" s="1">
        <v>10</v>
      </c>
      <c r="C76" s="1"/>
      <c r="D76" s="1">
        <v>29</v>
      </c>
      <c r="E76" s="1">
        <v>11</v>
      </c>
      <c r="F76" s="1"/>
      <c r="G76" s="1">
        <v>10</v>
      </c>
      <c r="H76" s="1">
        <v>8</v>
      </c>
      <c r="I76" s="1"/>
      <c r="J76" s="1">
        <v>6</v>
      </c>
      <c r="K76" s="1">
        <v>10</v>
      </c>
      <c r="L76" s="1"/>
      <c r="M76" s="1">
        <v>6</v>
      </c>
      <c r="N76" s="1">
        <v>9</v>
      </c>
    </row>
    <row r="77" spans="1:27" x14ac:dyDescent="0.3">
      <c r="A77" s="1">
        <v>28</v>
      </c>
      <c r="B77" s="1">
        <v>11</v>
      </c>
      <c r="C77" s="1"/>
      <c r="D77" s="1">
        <v>27</v>
      </c>
      <c r="E77" s="1">
        <v>10</v>
      </c>
      <c r="F77" s="1"/>
      <c r="G77" s="1">
        <v>10</v>
      </c>
      <c r="H77" s="1">
        <v>8</v>
      </c>
      <c r="I77" s="1"/>
      <c r="J77" s="1">
        <v>7</v>
      </c>
      <c r="K77" s="1">
        <v>9</v>
      </c>
      <c r="L77" s="1"/>
      <c r="M77" s="1">
        <v>5</v>
      </c>
      <c r="N77" s="1">
        <v>10</v>
      </c>
    </row>
    <row r="78" spans="1:27" x14ac:dyDescent="0.3">
      <c r="A78" s="1">
        <v>22</v>
      </c>
      <c r="B78" s="1">
        <v>13</v>
      </c>
      <c r="C78" s="1"/>
      <c r="D78" s="1">
        <v>25</v>
      </c>
      <c r="E78" s="1">
        <v>10</v>
      </c>
      <c r="F78" s="1"/>
      <c r="G78" s="1">
        <v>10</v>
      </c>
      <c r="H78" s="1">
        <v>9</v>
      </c>
      <c r="I78" s="1"/>
      <c r="J78" s="1">
        <v>6</v>
      </c>
      <c r="K78" s="1">
        <v>9</v>
      </c>
      <c r="L78" s="1"/>
      <c r="M78" s="1">
        <v>5</v>
      </c>
      <c r="N78" s="1">
        <v>9</v>
      </c>
    </row>
    <row r="79" spans="1:27" x14ac:dyDescent="0.3">
      <c r="A79" s="1">
        <v>19</v>
      </c>
      <c r="B79" s="1">
        <v>9</v>
      </c>
      <c r="C79" s="1"/>
      <c r="D79" s="1">
        <v>23</v>
      </c>
      <c r="E79" s="1">
        <v>11</v>
      </c>
      <c r="F79" s="1"/>
      <c r="G79" s="1">
        <v>10</v>
      </c>
      <c r="H79" s="1">
        <v>8</v>
      </c>
      <c r="I79" s="1"/>
      <c r="J79" s="1">
        <v>7</v>
      </c>
      <c r="K79" s="1">
        <v>9</v>
      </c>
      <c r="L79" s="1"/>
      <c r="M79" s="1">
        <v>6</v>
      </c>
      <c r="N79" s="1">
        <v>10</v>
      </c>
    </row>
    <row r="80" spans="1:27" x14ac:dyDescent="0.3">
      <c r="A80" s="1">
        <v>17</v>
      </c>
      <c r="B80" s="1">
        <v>9</v>
      </c>
      <c r="C80" s="1"/>
      <c r="D80" s="1">
        <v>23</v>
      </c>
      <c r="E80" s="1">
        <v>10</v>
      </c>
      <c r="F80" s="1"/>
      <c r="G80" s="1">
        <v>9</v>
      </c>
      <c r="H80" s="1">
        <v>8</v>
      </c>
      <c r="I80" s="1"/>
      <c r="J80" s="1">
        <v>6</v>
      </c>
      <c r="K80" s="1">
        <v>9</v>
      </c>
      <c r="L80" s="1"/>
      <c r="M80" s="1">
        <v>5</v>
      </c>
      <c r="N80" s="1">
        <v>12</v>
      </c>
    </row>
    <row r="81" spans="1:27" x14ac:dyDescent="0.3">
      <c r="A81" s="1">
        <v>16</v>
      </c>
      <c r="B81" s="1">
        <v>9</v>
      </c>
      <c r="C81" s="1"/>
      <c r="D81" s="1">
        <v>22</v>
      </c>
      <c r="E81" s="1">
        <v>9</v>
      </c>
      <c r="F81" s="1"/>
      <c r="G81" s="1">
        <v>9</v>
      </c>
      <c r="H81" s="1">
        <v>8</v>
      </c>
      <c r="I81" s="1"/>
      <c r="J81" s="1">
        <v>7</v>
      </c>
      <c r="K81" s="1">
        <v>9</v>
      </c>
      <c r="L81" s="1"/>
      <c r="M81" s="1">
        <v>5</v>
      </c>
      <c r="N81" s="1">
        <v>10</v>
      </c>
    </row>
    <row r="82" spans="1:27" ht="15" thickBot="1" x14ac:dyDescent="0.35">
      <c r="A82" s="1">
        <v>20</v>
      </c>
      <c r="B82" s="1">
        <v>9</v>
      </c>
      <c r="C82" s="1"/>
      <c r="D82" s="1">
        <v>22</v>
      </c>
      <c r="E82" s="1">
        <v>10</v>
      </c>
      <c r="F82" s="1"/>
      <c r="G82" s="1">
        <v>10</v>
      </c>
      <c r="H82" s="1">
        <v>9</v>
      </c>
      <c r="I82" s="1"/>
      <c r="J82" s="1">
        <v>6</v>
      </c>
      <c r="K82" s="1">
        <v>9</v>
      </c>
      <c r="L82" s="1"/>
      <c r="M82" s="1">
        <v>5</v>
      </c>
      <c r="N82" s="1">
        <v>9</v>
      </c>
      <c r="Q82" s="11"/>
      <c r="R82" s="11"/>
      <c r="S82" s="11"/>
      <c r="T82" s="11"/>
      <c r="U82" s="11"/>
      <c r="V82" s="19" t="s">
        <v>38</v>
      </c>
      <c r="W82" s="11"/>
      <c r="X82" s="11"/>
      <c r="Y82" s="11"/>
      <c r="Z82" s="11"/>
      <c r="AA82" s="11"/>
    </row>
    <row r="83" spans="1:27" ht="15.6" thickTop="1" thickBot="1" x14ac:dyDescent="0.35">
      <c r="A83" s="1">
        <v>22</v>
      </c>
      <c r="B83" s="1">
        <v>9</v>
      </c>
      <c r="C83" s="1"/>
      <c r="D83" s="1">
        <v>32</v>
      </c>
      <c r="E83" s="1">
        <v>9</v>
      </c>
      <c r="F83" s="1"/>
      <c r="G83" s="1">
        <v>10</v>
      </c>
      <c r="H83" s="1">
        <v>8</v>
      </c>
      <c r="I83" s="1"/>
      <c r="J83" s="1">
        <v>7</v>
      </c>
      <c r="K83" s="1">
        <v>9</v>
      </c>
      <c r="L83" s="1"/>
      <c r="M83" s="1">
        <v>5</v>
      </c>
      <c r="N83" s="1">
        <v>10</v>
      </c>
      <c r="Q83" s="13" t="s">
        <v>31</v>
      </c>
      <c r="R83" s="13">
        <v>100</v>
      </c>
      <c r="S83" s="13">
        <v>1000</v>
      </c>
      <c r="T83" s="13">
        <v>10000</v>
      </c>
      <c r="U83" s="13">
        <v>100000</v>
      </c>
      <c r="V83" s="5"/>
      <c r="W83" s="13" t="s">
        <v>16</v>
      </c>
      <c r="X83" s="13">
        <v>100</v>
      </c>
      <c r="Y83" s="13">
        <v>1000</v>
      </c>
      <c r="Z83" s="13">
        <v>10000</v>
      </c>
      <c r="AA83" s="13">
        <v>100000</v>
      </c>
    </row>
    <row r="84" spans="1:27" ht="15.6" thickTop="1" thickBot="1" x14ac:dyDescent="0.35">
      <c r="A84" s="1">
        <v>25</v>
      </c>
      <c r="B84" s="1">
        <v>9</v>
      </c>
      <c r="C84" s="1"/>
      <c r="D84" s="1">
        <v>39</v>
      </c>
      <c r="E84" s="1">
        <v>9</v>
      </c>
      <c r="F84" s="1"/>
      <c r="G84" s="1">
        <v>11</v>
      </c>
      <c r="H84" s="1">
        <v>8</v>
      </c>
      <c r="I84" s="1"/>
      <c r="J84" s="1">
        <v>6</v>
      </c>
      <c r="K84" s="1">
        <v>9</v>
      </c>
      <c r="L84" s="1"/>
      <c r="M84" s="1">
        <v>5</v>
      </c>
      <c r="N84" s="1">
        <v>10</v>
      </c>
      <c r="Q84" s="13" t="s">
        <v>35</v>
      </c>
      <c r="R84" s="16">
        <v>2467</v>
      </c>
      <c r="S84" s="16">
        <v>2438</v>
      </c>
      <c r="T84" s="16">
        <v>2307</v>
      </c>
      <c r="U84" s="16">
        <v>2508</v>
      </c>
      <c r="V84" s="5"/>
      <c r="W84" s="13" t="s">
        <v>35</v>
      </c>
      <c r="X84" s="16">
        <v>7.4</v>
      </c>
      <c r="Y84" s="16">
        <v>6.6666670000000003</v>
      </c>
      <c r="Z84" s="16">
        <v>6.266667</v>
      </c>
      <c r="AA84" s="16">
        <v>9</v>
      </c>
    </row>
    <row r="85" spans="1:27" ht="15.6" thickTop="1" thickBot="1" x14ac:dyDescent="0.35">
      <c r="A85" s="1">
        <v>24</v>
      </c>
      <c r="B85" s="1">
        <v>12</v>
      </c>
      <c r="C85" s="1"/>
      <c r="D85" s="1">
        <v>30</v>
      </c>
      <c r="E85" s="1">
        <v>9</v>
      </c>
      <c r="F85" s="1"/>
      <c r="G85" s="1">
        <v>10</v>
      </c>
      <c r="H85" s="1">
        <v>9</v>
      </c>
      <c r="I85" s="1"/>
      <c r="J85" s="1">
        <v>6</v>
      </c>
      <c r="K85" s="1">
        <v>11</v>
      </c>
      <c r="L85" s="1"/>
      <c r="M85" s="1">
        <v>6</v>
      </c>
      <c r="N85" s="1">
        <v>9</v>
      </c>
      <c r="Q85" s="13" t="s">
        <v>33</v>
      </c>
      <c r="R85" s="17">
        <v>28</v>
      </c>
      <c r="S85" s="17">
        <v>8</v>
      </c>
      <c r="T85" s="17">
        <v>28</v>
      </c>
      <c r="U85" s="17">
        <v>89</v>
      </c>
      <c r="V85" s="5"/>
      <c r="W85" s="13" t="s">
        <v>33</v>
      </c>
      <c r="X85" s="17">
        <v>0.63333300000000003</v>
      </c>
      <c r="Y85" s="17">
        <v>1.4</v>
      </c>
      <c r="Z85" s="17">
        <v>9.766667</v>
      </c>
      <c r="AA85" s="17">
        <v>83.466667000000001</v>
      </c>
    </row>
    <row r="86" spans="1:27" ht="15" thickTop="1" x14ac:dyDescent="0.3">
      <c r="A86" s="1">
        <v>27</v>
      </c>
      <c r="B86" s="1">
        <v>9</v>
      </c>
      <c r="C86" s="1"/>
      <c r="D86" s="1">
        <v>27</v>
      </c>
      <c r="E86" s="1">
        <v>9</v>
      </c>
      <c r="F86" s="1"/>
      <c r="G86" s="1">
        <v>11</v>
      </c>
      <c r="H86" s="1">
        <v>8</v>
      </c>
      <c r="I86" s="1"/>
      <c r="J86" s="1">
        <v>7</v>
      </c>
      <c r="K86" s="1">
        <v>10</v>
      </c>
      <c r="L86" s="1"/>
      <c r="M86" s="1">
        <v>5</v>
      </c>
      <c r="N86" s="1">
        <v>10</v>
      </c>
    </row>
    <row r="87" spans="1:27" x14ac:dyDescent="0.3">
      <c r="A87" s="1">
        <v>25</v>
      </c>
      <c r="B87" s="1">
        <v>9</v>
      </c>
      <c r="C87" s="1"/>
      <c r="D87" s="1">
        <v>28</v>
      </c>
      <c r="E87" s="1">
        <v>9</v>
      </c>
      <c r="F87" s="1"/>
      <c r="G87" s="1">
        <v>10</v>
      </c>
      <c r="H87" s="1">
        <v>9</v>
      </c>
      <c r="I87" s="1"/>
      <c r="J87" s="1">
        <v>6</v>
      </c>
      <c r="K87" s="1">
        <v>11</v>
      </c>
      <c r="L87" s="1"/>
      <c r="M87" s="1">
        <v>5</v>
      </c>
      <c r="N87" s="1">
        <v>10</v>
      </c>
    </row>
    <row r="88" spans="1:27" x14ac:dyDescent="0.3">
      <c r="A88" s="1">
        <v>24</v>
      </c>
      <c r="B88" s="1">
        <v>10</v>
      </c>
      <c r="C88" s="1"/>
      <c r="D88" s="1">
        <v>26</v>
      </c>
      <c r="E88" s="1">
        <v>9</v>
      </c>
      <c r="F88" s="1"/>
      <c r="G88" s="1">
        <v>12</v>
      </c>
      <c r="H88" s="1">
        <v>8</v>
      </c>
      <c r="I88" s="1"/>
      <c r="J88" s="1">
        <v>6</v>
      </c>
      <c r="K88" s="1">
        <v>9</v>
      </c>
      <c r="L88" s="1"/>
      <c r="M88" s="1">
        <v>5</v>
      </c>
      <c r="N88" s="1">
        <v>12</v>
      </c>
    </row>
    <row r="89" spans="1:27" x14ac:dyDescent="0.3">
      <c r="A89" s="1">
        <v>20</v>
      </c>
      <c r="B89" s="1">
        <v>9</v>
      </c>
      <c r="C89" s="1"/>
      <c r="D89" s="1">
        <v>23</v>
      </c>
      <c r="E89" s="1">
        <v>9</v>
      </c>
      <c r="F89" s="1"/>
      <c r="G89" s="1">
        <v>10</v>
      </c>
      <c r="H89" s="1">
        <v>9</v>
      </c>
      <c r="I89" s="1"/>
      <c r="J89" s="1">
        <v>6</v>
      </c>
      <c r="K89" s="1">
        <v>9</v>
      </c>
      <c r="L89" s="1"/>
      <c r="M89" s="1">
        <v>6</v>
      </c>
      <c r="N89" s="1">
        <v>10</v>
      </c>
    </row>
    <row r="90" spans="1:27" x14ac:dyDescent="0.3">
      <c r="A90" s="1">
        <v>25</v>
      </c>
      <c r="B90" s="1">
        <v>9</v>
      </c>
      <c r="C90" s="1"/>
      <c r="D90" s="1">
        <v>21</v>
      </c>
      <c r="E90" s="1">
        <v>9</v>
      </c>
      <c r="F90" s="1"/>
      <c r="G90" s="1">
        <v>9</v>
      </c>
      <c r="H90" s="1">
        <v>8</v>
      </c>
      <c r="I90" s="1"/>
      <c r="J90" s="1">
        <v>6</v>
      </c>
      <c r="K90" s="1">
        <v>9</v>
      </c>
      <c r="L90" s="1"/>
      <c r="M90" s="1">
        <v>5</v>
      </c>
      <c r="N90" s="1">
        <v>9</v>
      </c>
    </row>
    <row r="91" spans="1:27" x14ac:dyDescent="0.3">
      <c r="A91" s="1">
        <v>22</v>
      </c>
      <c r="B91" s="1">
        <v>10</v>
      </c>
      <c r="C91" s="1"/>
      <c r="D91" s="1">
        <v>22</v>
      </c>
      <c r="E91" s="1">
        <v>9</v>
      </c>
      <c r="F91" s="1"/>
      <c r="G91" s="1">
        <v>10</v>
      </c>
      <c r="H91" s="1">
        <v>8</v>
      </c>
      <c r="I91" s="1"/>
      <c r="J91" s="1">
        <v>5</v>
      </c>
      <c r="K91" s="1">
        <v>9</v>
      </c>
      <c r="L91" s="1"/>
      <c r="M91" s="1">
        <v>6</v>
      </c>
      <c r="N91" s="1">
        <v>9</v>
      </c>
    </row>
    <row r="92" spans="1:27" x14ac:dyDescent="0.3">
      <c r="A92" s="1">
        <v>21</v>
      </c>
      <c r="B92" s="1">
        <v>9</v>
      </c>
      <c r="C92" s="1"/>
      <c r="D92" s="1">
        <v>23</v>
      </c>
      <c r="E92" s="1">
        <v>11</v>
      </c>
      <c r="F92" s="1"/>
      <c r="G92" s="1">
        <v>11</v>
      </c>
      <c r="H92" s="1">
        <v>8</v>
      </c>
      <c r="I92" s="1"/>
      <c r="J92" s="1">
        <v>6</v>
      </c>
      <c r="K92" s="1">
        <v>9</v>
      </c>
      <c r="L92" s="1"/>
      <c r="M92" s="1">
        <v>7</v>
      </c>
      <c r="N92" s="1">
        <v>9</v>
      </c>
    </row>
    <row r="93" spans="1:27" x14ac:dyDescent="0.3">
      <c r="A93" s="1">
        <v>23</v>
      </c>
      <c r="B93" s="1">
        <v>9</v>
      </c>
      <c r="C93" s="1"/>
      <c r="D93" s="1">
        <v>22</v>
      </c>
      <c r="E93" s="1">
        <v>11</v>
      </c>
      <c r="F93" s="1"/>
      <c r="G93" s="1">
        <v>10</v>
      </c>
      <c r="H93" s="1">
        <v>9</v>
      </c>
      <c r="I93" s="1"/>
      <c r="J93" s="1">
        <v>6</v>
      </c>
      <c r="K93" s="1">
        <v>9</v>
      </c>
      <c r="L93" s="1"/>
      <c r="M93" s="1">
        <v>5</v>
      </c>
      <c r="N93" s="1">
        <v>10</v>
      </c>
    </row>
    <row r="94" spans="1:27" x14ac:dyDescent="0.3">
      <c r="A94" s="1">
        <v>21</v>
      </c>
      <c r="B94" s="1">
        <v>9</v>
      </c>
      <c r="C94" s="1"/>
      <c r="D94" s="1">
        <v>23</v>
      </c>
      <c r="E94" s="1">
        <v>11</v>
      </c>
      <c r="F94" s="1"/>
      <c r="G94" s="1">
        <v>12</v>
      </c>
      <c r="H94" s="1">
        <v>8</v>
      </c>
      <c r="I94" s="1"/>
      <c r="J94" s="1">
        <v>7</v>
      </c>
      <c r="K94" s="1">
        <v>9</v>
      </c>
      <c r="L94" s="1"/>
      <c r="M94" s="1">
        <v>5</v>
      </c>
      <c r="N94" s="1">
        <v>10</v>
      </c>
    </row>
    <row r="95" spans="1:27" x14ac:dyDescent="0.3">
      <c r="A95" s="1">
        <v>19</v>
      </c>
      <c r="B95" s="1">
        <v>10</v>
      </c>
      <c r="C95" s="1"/>
      <c r="D95" s="1">
        <v>22</v>
      </c>
      <c r="E95" s="1">
        <v>10</v>
      </c>
      <c r="F95" s="1"/>
      <c r="G95" s="1">
        <v>11</v>
      </c>
      <c r="H95" s="1">
        <v>8</v>
      </c>
      <c r="I95" s="1"/>
      <c r="J95" s="1">
        <v>6</v>
      </c>
      <c r="K95" s="1">
        <v>9</v>
      </c>
      <c r="L95" s="1"/>
      <c r="M95" s="1">
        <v>6</v>
      </c>
      <c r="N95" s="1">
        <v>9</v>
      </c>
    </row>
    <row r="96" spans="1:27" x14ac:dyDescent="0.3">
      <c r="A96" s="1">
        <v>19</v>
      </c>
      <c r="B96" s="1">
        <v>10</v>
      </c>
      <c r="C96" s="1"/>
      <c r="D96" s="1">
        <v>22</v>
      </c>
      <c r="E96" s="1">
        <v>11</v>
      </c>
      <c r="F96" s="1"/>
      <c r="G96" s="1">
        <v>10</v>
      </c>
      <c r="H96" s="1">
        <v>9</v>
      </c>
      <c r="I96" s="1"/>
      <c r="J96" s="1">
        <v>6</v>
      </c>
      <c r="K96" s="1">
        <v>9</v>
      </c>
      <c r="L96" s="1"/>
      <c r="M96" s="1">
        <v>5</v>
      </c>
      <c r="N96" s="1">
        <v>10</v>
      </c>
    </row>
    <row r="97" spans="1:27" x14ac:dyDescent="0.3">
      <c r="A97" s="1">
        <v>20</v>
      </c>
      <c r="B97" s="1">
        <v>10</v>
      </c>
      <c r="C97" s="1"/>
      <c r="D97" s="1">
        <v>23</v>
      </c>
      <c r="E97" s="1">
        <v>11</v>
      </c>
      <c r="F97" s="1"/>
      <c r="G97" s="1">
        <v>11</v>
      </c>
      <c r="H97" s="1">
        <v>8</v>
      </c>
      <c r="I97" s="1"/>
      <c r="J97" s="1">
        <v>6</v>
      </c>
      <c r="K97" s="1">
        <v>12</v>
      </c>
      <c r="L97" s="1"/>
      <c r="M97" s="1">
        <v>6</v>
      </c>
      <c r="N97" s="1">
        <v>10</v>
      </c>
    </row>
    <row r="98" spans="1:27" x14ac:dyDescent="0.3">
      <c r="A98" s="1">
        <v>21</v>
      </c>
      <c r="B98" s="1">
        <v>9</v>
      </c>
      <c r="C98" s="1"/>
      <c r="D98" s="1">
        <v>33</v>
      </c>
      <c r="E98" s="1">
        <v>9</v>
      </c>
      <c r="F98" s="1"/>
      <c r="G98" s="1">
        <v>10</v>
      </c>
      <c r="H98" s="1">
        <v>8</v>
      </c>
      <c r="I98" s="1"/>
      <c r="J98" s="1">
        <v>6</v>
      </c>
      <c r="K98" s="1">
        <v>12</v>
      </c>
      <c r="L98" s="1"/>
      <c r="M98" s="1">
        <v>6</v>
      </c>
      <c r="N98" s="1">
        <v>10</v>
      </c>
    </row>
    <row r="99" spans="1:27" x14ac:dyDescent="0.3">
      <c r="A99" s="1">
        <v>20</v>
      </c>
      <c r="B99" s="1">
        <v>9</v>
      </c>
      <c r="C99" s="1"/>
      <c r="D99" s="1">
        <v>25</v>
      </c>
      <c r="E99" s="1">
        <v>10</v>
      </c>
      <c r="F99" s="1"/>
      <c r="G99" s="1">
        <v>10</v>
      </c>
      <c r="H99" s="1">
        <v>9</v>
      </c>
      <c r="I99" s="1"/>
      <c r="J99" s="1">
        <v>6</v>
      </c>
      <c r="K99" s="1">
        <v>9</v>
      </c>
      <c r="L99" s="1"/>
      <c r="M99" s="1">
        <v>6</v>
      </c>
      <c r="N99" s="1">
        <v>9</v>
      </c>
    </row>
    <row r="100" spans="1:27" ht="15" thickBot="1" x14ac:dyDescent="0.35">
      <c r="A100" s="1">
        <v>18</v>
      </c>
      <c r="B100" s="1">
        <v>10</v>
      </c>
      <c r="C100" s="1"/>
      <c r="D100" s="1">
        <v>22</v>
      </c>
      <c r="E100" s="1">
        <v>10</v>
      </c>
      <c r="F100" s="1"/>
      <c r="G100" s="1">
        <v>10</v>
      </c>
      <c r="H100" s="1">
        <v>8</v>
      </c>
      <c r="I100" s="1"/>
      <c r="J100" s="1">
        <v>6</v>
      </c>
      <c r="K100" s="1">
        <v>12</v>
      </c>
      <c r="L100" s="1"/>
      <c r="M100" s="1">
        <v>5</v>
      </c>
      <c r="N100" s="1">
        <v>9</v>
      </c>
      <c r="Q100" s="11"/>
      <c r="R100" s="11"/>
      <c r="S100" s="11"/>
      <c r="T100" s="11"/>
      <c r="U100" s="11"/>
      <c r="V100" s="19" t="s">
        <v>39</v>
      </c>
      <c r="W100" s="11"/>
      <c r="X100" s="11"/>
      <c r="Y100" s="11"/>
      <c r="Z100" s="11"/>
      <c r="AA100" s="11"/>
    </row>
    <row r="101" spans="1:27" ht="15.6" thickTop="1" thickBot="1" x14ac:dyDescent="0.35">
      <c r="A101" s="1">
        <v>15</v>
      </c>
      <c r="B101" s="1">
        <v>10</v>
      </c>
      <c r="C101" s="1"/>
      <c r="D101" s="1">
        <v>27</v>
      </c>
      <c r="E101" s="1">
        <v>11</v>
      </c>
      <c r="F101" s="1"/>
      <c r="G101" s="1">
        <v>11</v>
      </c>
      <c r="H101" s="1">
        <v>8</v>
      </c>
      <c r="I101" s="1"/>
      <c r="J101" s="1">
        <v>6</v>
      </c>
      <c r="K101" s="1">
        <v>10</v>
      </c>
      <c r="L101" s="1"/>
      <c r="M101" s="1">
        <v>5</v>
      </c>
      <c r="N101" s="1">
        <v>10</v>
      </c>
      <c r="Q101" s="10" t="s">
        <v>31</v>
      </c>
      <c r="R101" s="10">
        <v>100</v>
      </c>
      <c r="S101" s="10">
        <v>1000</v>
      </c>
      <c r="T101" s="10">
        <v>10000</v>
      </c>
      <c r="U101" s="10">
        <v>100000</v>
      </c>
      <c r="W101" s="10" t="s">
        <v>16</v>
      </c>
      <c r="X101" s="10">
        <v>100</v>
      </c>
      <c r="Y101" s="10">
        <v>1000</v>
      </c>
      <c r="Z101" s="10">
        <v>10000</v>
      </c>
      <c r="AA101" s="10">
        <v>100000</v>
      </c>
    </row>
    <row r="102" spans="1:27" ht="15.6" thickTop="1" thickBot="1" x14ac:dyDescent="0.35">
      <c r="A102" s="1">
        <v>18</v>
      </c>
      <c r="B102" s="1">
        <v>10</v>
      </c>
      <c r="C102" s="1"/>
      <c r="D102" s="1">
        <v>23</v>
      </c>
      <c r="E102" s="1">
        <v>10</v>
      </c>
      <c r="F102" s="1"/>
      <c r="G102" s="1">
        <v>10</v>
      </c>
      <c r="H102" s="1">
        <v>9</v>
      </c>
      <c r="I102" s="1"/>
      <c r="J102" s="1">
        <v>7</v>
      </c>
      <c r="K102" s="1">
        <v>10</v>
      </c>
      <c r="L102" s="1"/>
      <c r="M102" s="1">
        <v>4</v>
      </c>
      <c r="N102" s="1">
        <v>10</v>
      </c>
      <c r="Q102" s="10" t="s">
        <v>35</v>
      </c>
      <c r="R102" s="16">
        <v>2465</v>
      </c>
      <c r="S102" s="16">
        <v>2428</v>
      </c>
      <c r="T102" s="16">
        <v>2058</v>
      </c>
      <c r="U102" s="16">
        <v>2448</v>
      </c>
      <c r="W102" s="10" t="s">
        <v>35</v>
      </c>
      <c r="X102" s="16">
        <v>7.0666669999999998</v>
      </c>
      <c r="Y102" s="16">
        <v>5.7241379999999999</v>
      </c>
      <c r="Z102" s="16">
        <v>5.4</v>
      </c>
      <c r="AA102" s="16">
        <v>8.1666670000000003</v>
      </c>
    </row>
    <row r="103" spans="1:27" ht="15.6" thickTop="1" thickBot="1" x14ac:dyDescent="0.35">
      <c r="Q103" s="10" t="s">
        <v>33</v>
      </c>
      <c r="R103" s="17">
        <v>10</v>
      </c>
      <c r="S103" s="17">
        <v>7</v>
      </c>
      <c r="T103" s="17">
        <v>52</v>
      </c>
      <c r="U103" s="17">
        <v>86</v>
      </c>
      <c r="W103" s="10" t="s">
        <v>33</v>
      </c>
      <c r="X103" s="17">
        <v>0.66666700000000001</v>
      </c>
      <c r="Y103" s="17">
        <v>1.6333329999999999</v>
      </c>
      <c r="Z103" s="17">
        <v>10.533333000000001</v>
      </c>
      <c r="AA103" s="17">
        <v>83.933333000000005</v>
      </c>
    </row>
    <row r="104" spans="1:27" ht="24" thickTop="1" x14ac:dyDescent="0.4">
      <c r="A104" s="27" t="s">
        <v>14</v>
      </c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</row>
    <row r="105" spans="1:27" x14ac:dyDescent="0.3">
      <c r="A105" s="5" t="s">
        <v>0</v>
      </c>
      <c r="B105" s="5" t="s">
        <v>1</v>
      </c>
      <c r="D105" s="5" t="s">
        <v>2</v>
      </c>
      <c r="E105" s="5" t="s">
        <v>11</v>
      </c>
      <c r="G105" s="5" t="s">
        <v>4</v>
      </c>
      <c r="H105" s="5" t="s">
        <v>5</v>
      </c>
      <c r="J105" s="5" t="s">
        <v>6</v>
      </c>
      <c r="K105" s="1" t="s">
        <v>7</v>
      </c>
      <c r="M105" s="5" t="s">
        <v>8</v>
      </c>
      <c r="N105" s="5" t="s">
        <v>9</v>
      </c>
    </row>
    <row r="106" spans="1:27" x14ac:dyDescent="0.3">
      <c r="A106" s="21">
        <v>2283</v>
      </c>
      <c r="B106" s="21">
        <v>156</v>
      </c>
      <c r="C106" s="1"/>
      <c r="D106" s="21">
        <v>2346</v>
      </c>
      <c r="E106" s="21">
        <v>95</v>
      </c>
      <c r="F106" s="1"/>
      <c r="G106" s="21">
        <v>2277</v>
      </c>
      <c r="H106" s="21">
        <v>88</v>
      </c>
      <c r="I106" s="1"/>
      <c r="J106" s="21">
        <v>2508</v>
      </c>
      <c r="K106" s="21">
        <v>89</v>
      </c>
      <c r="L106" s="1"/>
      <c r="M106" s="21">
        <v>2448</v>
      </c>
      <c r="N106" s="21">
        <v>86</v>
      </c>
    </row>
    <row r="107" spans="1:27" x14ac:dyDescent="0.3">
      <c r="A107" s="1">
        <v>52</v>
      </c>
      <c r="B107" s="1">
        <v>400</v>
      </c>
      <c r="C107" s="1"/>
      <c r="D107" s="1">
        <v>99</v>
      </c>
      <c r="E107" s="1">
        <v>82</v>
      </c>
      <c r="F107" s="1"/>
      <c r="G107" s="1">
        <v>7</v>
      </c>
      <c r="H107" s="1">
        <v>83</v>
      </c>
      <c r="I107" s="1"/>
      <c r="J107" s="1">
        <v>10</v>
      </c>
      <c r="K107" s="1">
        <v>87</v>
      </c>
      <c r="L107" s="1"/>
      <c r="M107" s="1">
        <v>10</v>
      </c>
      <c r="N107" s="1">
        <v>86</v>
      </c>
    </row>
    <row r="108" spans="1:27" x14ac:dyDescent="0.3">
      <c r="A108" s="1">
        <v>42</v>
      </c>
      <c r="B108" s="1">
        <v>391</v>
      </c>
      <c r="C108" s="1"/>
      <c r="D108" s="1">
        <v>76</v>
      </c>
      <c r="E108" s="1">
        <v>80</v>
      </c>
      <c r="F108" s="1"/>
      <c r="G108" s="1">
        <v>8</v>
      </c>
      <c r="H108" s="1">
        <v>83</v>
      </c>
      <c r="I108" s="1"/>
      <c r="J108" s="1">
        <v>8</v>
      </c>
      <c r="K108" s="1">
        <v>83</v>
      </c>
      <c r="L108" s="1"/>
      <c r="M108" s="1">
        <v>10</v>
      </c>
      <c r="N108" s="1">
        <v>83</v>
      </c>
    </row>
    <row r="109" spans="1:27" x14ac:dyDescent="0.3">
      <c r="A109" s="1">
        <v>32</v>
      </c>
      <c r="B109" s="1">
        <v>432</v>
      </c>
      <c r="C109" s="1"/>
      <c r="D109" s="1">
        <v>71</v>
      </c>
      <c r="E109" s="1">
        <v>81</v>
      </c>
      <c r="F109" s="1"/>
      <c r="G109" s="1">
        <v>9</v>
      </c>
      <c r="H109" s="1">
        <v>77</v>
      </c>
      <c r="I109" s="1"/>
      <c r="J109" s="1">
        <v>10</v>
      </c>
      <c r="K109" s="1">
        <v>80</v>
      </c>
      <c r="L109" s="1"/>
      <c r="M109" s="1">
        <v>11</v>
      </c>
      <c r="N109" s="1">
        <v>83</v>
      </c>
    </row>
    <row r="110" spans="1:27" x14ac:dyDescent="0.3">
      <c r="A110" s="1">
        <v>33</v>
      </c>
      <c r="B110" s="1">
        <v>393</v>
      </c>
      <c r="C110" s="1"/>
      <c r="D110" s="1">
        <v>76</v>
      </c>
      <c r="E110" s="1">
        <v>82</v>
      </c>
      <c r="F110" s="1"/>
      <c r="G110" s="1">
        <v>8</v>
      </c>
      <c r="H110" s="1">
        <v>78</v>
      </c>
      <c r="I110" s="1"/>
      <c r="J110" s="1">
        <v>9</v>
      </c>
      <c r="K110" s="1">
        <v>80</v>
      </c>
      <c r="L110" s="1"/>
      <c r="M110" s="1">
        <v>9</v>
      </c>
      <c r="N110" s="1">
        <v>83</v>
      </c>
    </row>
    <row r="111" spans="1:27" x14ac:dyDescent="0.3">
      <c r="A111" s="1">
        <v>31</v>
      </c>
      <c r="B111" s="1">
        <v>395</v>
      </c>
      <c r="C111" s="1"/>
      <c r="D111" s="1">
        <v>65</v>
      </c>
      <c r="E111" s="1">
        <v>80</v>
      </c>
      <c r="F111" s="1"/>
      <c r="G111" s="1">
        <v>7</v>
      </c>
      <c r="H111" s="1">
        <v>77</v>
      </c>
      <c r="I111" s="1"/>
      <c r="J111" s="1">
        <v>9</v>
      </c>
      <c r="K111" s="1">
        <v>84</v>
      </c>
      <c r="L111" s="1"/>
      <c r="M111" s="1">
        <v>8</v>
      </c>
      <c r="N111" s="1">
        <v>81</v>
      </c>
    </row>
    <row r="112" spans="1:27" x14ac:dyDescent="0.3">
      <c r="A112" s="1">
        <v>32</v>
      </c>
      <c r="B112" s="1">
        <v>427</v>
      </c>
      <c r="C112" s="1"/>
      <c r="D112" s="1">
        <v>65</v>
      </c>
      <c r="E112" s="1">
        <v>87</v>
      </c>
      <c r="F112" s="1"/>
      <c r="G112" s="1">
        <v>8</v>
      </c>
      <c r="H112" s="1">
        <v>77</v>
      </c>
      <c r="I112" s="1"/>
      <c r="J112" s="1">
        <v>9</v>
      </c>
      <c r="K112" s="1">
        <v>77</v>
      </c>
      <c r="L112" s="1"/>
      <c r="M112" s="1">
        <v>9</v>
      </c>
      <c r="N112" s="1">
        <v>87</v>
      </c>
    </row>
    <row r="113" spans="1:21" x14ac:dyDescent="0.3">
      <c r="A113" s="1">
        <v>32</v>
      </c>
      <c r="B113" s="1">
        <v>395</v>
      </c>
      <c r="C113" s="1"/>
      <c r="D113" s="1">
        <v>74</v>
      </c>
      <c r="E113" s="1">
        <v>82</v>
      </c>
      <c r="F113" s="1"/>
      <c r="G113" s="1">
        <v>8</v>
      </c>
      <c r="H113" s="1">
        <v>80</v>
      </c>
      <c r="I113" s="1"/>
      <c r="J113" s="1">
        <v>7</v>
      </c>
      <c r="K113" s="1">
        <v>80</v>
      </c>
      <c r="L113" s="1"/>
      <c r="M113" s="1">
        <v>8</v>
      </c>
      <c r="N113" s="1">
        <v>86</v>
      </c>
    </row>
    <row r="114" spans="1:21" x14ac:dyDescent="0.3">
      <c r="A114" s="1">
        <v>35</v>
      </c>
      <c r="B114" s="1">
        <v>430</v>
      </c>
      <c r="C114" s="1"/>
      <c r="D114" s="1">
        <v>74</v>
      </c>
      <c r="E114" s="1">
        <v>81</v>
      </c>
      <c r="F114" s="1"/>
      <c r="G114" s="1">
        <v>8</v>
      </c>
      <c r="H114" s="1">
        <v>77</v>
      </c>
      <c r="I114" s="1"/>
      <c r="J114" s="1">
        <v>8</v>
      </c>
      <c r="K114" s="1">
        <v>80</v>
      </c>
      <c r="L114" s="1"/>
      <c r="M114" s="1">
        <v>9</v>
      </c>
      <c r="N114" s="1">
        <v>81</v>
      </c>
    </row>
    <row r="115" spans="1:21" x14ac:dyDescent="0.3">
      <c r="A115" s="1">
        <v>31</v>
      </c>
      <c r="B115" s="1">
        <v>435</v>
      </c>
      <c r="C115" s="1"/>
      <c r="D115" s="1">
        <v>74</v>
      </c>
      <c r="E115" s="1">
        <v>78</v>
      </c>
      <c r="F115" s="1"/>
      <c r="G115" s="1">
        <v>10</v>
      </c>
      <c r="H115" s="1">
        <v>77</v>
      </c>
      <c r="I115" s="1"/>
      <c r="J115" s="1">
        <v>9</v>
      </c>
      <c r="K115" s="1">
        <v>79</v>
      </c>
      <c r="L115" s="1"/>
      <c r="M115" s="1">
        <v>9</v>
      </c>
      <c r="N115" s="1">
        <v>84</v>
      </c>
    </row>
    <row r="116" spans="1:21" x14ac:dyDescent="0.3">
      <c r="A116" s="1">
        <v>34</v>
      </c>
      <c r="B116" s="1">
        <v>400</v>
      </c>
      <c r="C116" s="1"/>
      <c r="D116" s="1">
        <v>68</v>
      </c>
      <c r="E116" s="1">
        <v>83</v>
      </c>
      <c r="F116" s="1"/>
      <c r="G116" s="1">
        <v>8</v>
      </c>
      <c r="H116" s="1">
        <v>82</v>
      </c>
      <c r="I116" s="1"/>
      <c r="J116" s="1">
        <v>8</v>
      </c>
      <c r="K116" s="1">
        <v>80</v>
      </c>
      <c r="L116" s="1"/>
      <c r="M116" s="1">
        <v>8</v>
      </c>
      <c r="N116" s="1">
        <v>83</v>
      </c>
    </row>
    <row r="117" spans="1:21" x14ac:dyDescent="0.3">
      <c r="A117" s="1">
        <v>38</v>
      </c>
      <c r="B117" s="1">
        <v>429</v>
      </c>
      <c r="C117" s="1"/>
      <c r="D117" s="1">
        <v>95</v>
      </c>
      <c r="E117" s="1">
        <v>85</v>
      </c>
      <c r="F117" s="1"/>
      <c r="G117" s="1">
        <v>7</v>
      </c>
      <c r="H117" s="1">
        <v>81</v>
      </c>
      <c r="I117" s="1"/>
      <c r="J117" s="1">
        <v>9</v>
      </c>
      <c r="K117" s="1">
        <v>82</v>
      </c>
      <c r="L117" s="1"/>
      <c r="M117" s="1">
        <v>7</v>
      </c>
      <c r="N117" s="1">
        <v>90</v>
      </c>
    </row>
    <row r="118" spans="1:21" x14ac:dyDescent="0.3">
      <c r="A118" s="1">
        <v>37</v>
      </c>
      <c r="B118" s="1">
        <v>424</v>
      </c>
      <c r="C118" s="1"/>
      <c r="D118" s="1">
        <v>90</v>
      </c>
      <c r="E118" s="1">
        <v>83</v>
      </c>
      <c r="F118" s="1"/>
      <c r="G118" s="1">
        <v>8</v>
      </c>
      <c r="H118" s="1">
        <v>77</v>
      </c>
      <c r="I118" s="1"/>
      <c r="J118" s="1">
        <v>8</v>
      </c>
      <c r="K118" s="1">
        <v>86</v>
      </c>
      <c r="L118" s="1"/>
      <c r="M118" s="1">
        <v>8</v>
      </c>
      <c r="N118" s="1">
        <v>86</v>
      </c>
    </row>
    <row r="119" spans="1:21" x14ac:dyDescent="0.3">
      <c r="A119" s="1">
        <v>42</v>
      </c>
      <c r="B119" s="1">
        <v>423</v>
      </c>
      <c r="C119" s="1"/>
      <c r="D119" s="1">
        <v>75</v>
      </c>
      <c r="E119" s="1">
        <v>85</v>
      </c>
      <c r="F119" s="1"/>
      <c r="G119" s="1">
        <v>7</v>
      </c>
      <c r="H119" s="1">
        <v>79</v>
      </c>
      <c r="I119" s="1"/>
      <c r="J119" s="1">
        <v>8</v>
      </c>
      <c r="K119" s="1">
        <v>91</v>
      </c>
      <c r="L119" s="1"/>
      <c r="M119" s="1">
        <v>8</v>
      </c>
      <c r="N119" s="1">
        <v>85</v>
      </c>
    </row>
    <row r="120" spans="1:21" x14ac:dyDescent="0.3">
      <c r="A120" s="1">
        <v>34</v>
      </c>
      <c r="B120" s="1">
        <v>409</v>
      </c>
      <c r="C120" s="1"/>
      <c r="D120" s="1">
        <v>72</v>
      </c>
      <c r="E120" s="1">
        <v>83</v>
      </c>
      <c r="F120" s="1"/>
      <c r="G120" s="1">
        <v>8</v>
      </c>
      <c r="H120" s="1">
        <v>82</v>
      </c>
      <c r="I120" s="1"/>
      <c r="J120" s="1">
        <v>10</v>
      </c>
      <c r="K120" s="1">
        <v>89</v>
      </c>
      <c r="L120" s="1"/>
      <c r="M120" s="1">
        <v>9</v>
      </c>
      <c r="N120" s="1">
        <v>84</v>
      </c>
    </row>
    <row r="121" spans="1:21" x14ac:dyDescent="0.3">
      <c r="A121" s="1">
        <v>37</v>
      </c>
      <c r="B121" s="1">
        <v>396</v>
      </c>
      <c r="C121" s="1"/>
      <c r="D121" s="1">
        <v>69</v>
      </c>
      <c r="E121" s="1">
        <v>82</v>
      </c>
      <c r="F121" s="1"/>
      <c r="G121" s="1">
        <v>7</v>
      </c>
      <c r="H121" s="1">
        <v>81</v>
      </c>
      <c r="I121" s="1"/>
      <c r="J121" s="1">
        <v>11</v>
      </c>
      <c r="K121" s="1">
        <v>83</v>
      </c>
      <c r="L121" s="1"/>
      <c r="M121" s="1">
        <v>8</v>
      </c>
      <c r="N121" s="1">
        <v>80</v>
      </c>
    </row>
    <row r="122" spans="1:21" x14ac:dyDescent="0.3">
      <c r="A122" s="1">
        <v>35</v>
      </c>
      <c r="B122" s="1">
        <v>372</v>
      </c>
      <c r="C122" s="1"/>
      <c r="D122" s="1">
        <v>67</v>
      </c>
      <c r="E122" s="1">
        <v>81</v>
      </c>
      <c r="F122" s="1"/>
      <c r="G122" s="1">
        <v>10</v>
      </c>
      <c r="H122" s="1">
        <v>82</v>
      </c>
      <c r="I122" s="1"/>
      <c r="J122" s="1">
        <v>8</v>
      </c>
      <c r="K122" s="1">
        <v>81</v>
      </c>
      <c r="L122" s="1"/>
      <c r="M122" s="1">
        <v>8</v>
      </c>
      <c r="N122" s="1">
        <v>84</v>
      </c>
    </row>
    <row r="123" spans="1:21" x14ac:dyDescent="0.3">
      <c r="A123" s="1">
        <v>33</v>
      </c>
      <c r="B123" s="1">
        <v>366</v>
      </c>
      <c r="C123" s="1"/>
      <c r="D123" s="1">
        <v>67</v>
      </c>
      <c r="E123" s="1">
        <v>82</v>
      </c>
      <c r="F123" s="1"/>
      <c r="G123" s="1">
        <v>8</v>
      </c>
      <c r="H123" s="1">
        <v>79</v>
      </c>
      <c r="I123" s="1"/>
      <c r="J123" s="1">
        <v>10</v>
      </c>
      <c r="K123" s="1">
        <v>84</v>
      </c>
      <c r="L123" s="1"/>
      <c r="M123" s="1">
        <v>8</v>
      </c>
      <c r="N123" s="1">
        <v>83</v>
      </c>
    </row>
    <row r="124" spans="1:21" x14ac:dyDescent="0.3">
      <c r="A124" s="1">
        <v>33</v>
      </c>
      <c r="B124" s="1">
        <v>428</v>
      </c>
      <c r="C124" s="1"/>
      <c r="D124" s="1">
        <v>70</v>
      </c>
      <c r="E124" s="1">
        <v>80</v>
      </c>
      <c r="F124" s="1"/>
      <c r="G124" s="1">
        <v>8</v>
      </c>
      <c r="H124" s="1">
        <v>80</v>
      </c>
      <c r="I124" s="1"/>
      <c r="J124" s="1">
        <v>9</v>
      </c>
      <c r="K124" s="1">
        <v>87</v>
      </c>
      <c r="L124" s="1"/>
      <c r="M124" s="1">
        <v>7</v>
      </c>
      <c r="N124" s="1">
        <v>86</v>
      </c>
    </row>
    <row r="125" spans="1:21" x14ac:dyDescent="0.3">
      <c r="A125" s="1">
        <v>35</v>
      </c>
      <c r="B125" s="1">
        <v>441</v>
      </c>
      <c r="C125" s="1"/>
      <c r="D125" s="1">
        <v>67</v>
      </c>
      <c r="E125" s="1">
        <v>85</v>
      </c>
      <c r="F125" s="1"/>
      <c r="G125" s="1">
        <v>8</v>
      </c>
      <c r="H125" s="1">
        <v>85</v>
      </c>
      <c r="I125" s="1"/>
      <c r="J125" s="1">
        <v>10</v>
      </c>
      <c r="K125" s="1">
        <v>93</v>
      </c>
      <c r="L125" s="1"/>
      <c r="M125" s="1">
        <v>7</v>
      </c>
      <c r="N125" s="1">
        <v>81</v>
      </c>
    </row>
    <row r="126" spans="1:21" x14ac:dyDescent="0.3">
      <c r="A126" s="1">
        <v>35</v>
      </c>
      <c r="B126" s="1">
        <v>394</v>
      </c>
      <c r="C126" s="1"/>
      <c r="D126" s="1">
        <v>65</v>
      </c>
      <c r="E126" s="1">
        <v>87</v>
      </c>
      <c r="F126" s="1"/>
      <c r="G126" s="1">
        <v>7</v>
      </c>
      <c r="H126" s="1">
        <v>80</v>
      </c>
      <c r="I126" s="1"/>
      <c r="J126" s="1">
        <v>11</v>
      </c>
      <c r="K126" s="1">
        <v>80</v>
      </c>
      <c r="L126" s="1"/>
      <c r="M126" s="1">
        <v>7</v>
      </c>
      <c r="N126" s="1">
        <v>89</v>
      </c>
    </row>
    <row r="127" spans="1:21" x14ac:dyDescent="0.3">
      <c r="A127" s="1">
        <v>36</v>
      </c>
      <c r="B127" s="1">
        <v>426</v>
      </c>
      <c r="C127" s="1"/>
      <c r="D127" s="1">
        <v>66</v>
      </c>
      <c r="E127" s="1">
        <v>86</v>
      </c>
      <c r="F127" s="1"/>
      <c r="G127" s="1">
        <v>8</v>
      </c>
      <c r="H127" s="1">
        <v>77</v>
      </c>
      <c r="I127" s="1"/>
      <c r="J127" s="1">
        <v>9</v>
      </c>
      <c r="K127" s="1">
        <v>79</v>
      </c>
      <c r="L127" s="1"/>
      <c r="M127" s="1">
        <v>7</v>
      </c>
      <c r="N127" s="1">
        <v>84</v>
      </c>
      <c r="U127" s="9"/>
    </row>
    <row r="128" spans="1:21" x14ac:dyDescent="0.3">
      <c r="A128" s="1">
        <v>34</v>
      </c>
      <c r="B128" s="1">
        <v>408</v>
      </c>
      <c r="C128" s="1"/>
      <c r="D128" s="1">
        <v>66</v>
      </c>
      <c r="E128" s="1">
        <v>86</v>
      </c>
      <c r="F128" s="1"/>
      <c r="G128" s="1">
        <v>8</v>
      </c>
      <c r="H128" s="1">
        <v>79</v>
      </c>
      <c r="I128" s="1"/>
      <c r="J128" s="1">
        <v>10</v>
      </c>
      <c r="K128" s="1">
        <v>84</v>
      </c>
      <c r="L128" s="1"/>
      <c r="M128" s="1">
        <v>7</v>
      </c>
      <c r="N128" s="1">
        <v>83</v>
      </c>
    </row>
    <row r="129" spans="1:14" x14ac:dyDescent="0.3">
      <c r="A129" s="1">
        <v>34</v>
      </c>
      <c r="B129" s="1">
        <v>427</v>
      </c>
      <c r="C129" s="1"/>
      <c r="D129" s="1">
        <v>79</v>
      </c>
      <c r="E129" s="1">
        <v>85</v>
      </c>
      <c r="F129" s="1"/>
      <c r="G129" s="1">
        <v>8</v>
      </c>
      <c r="H129" s="1">
        <v>89</v>
      </c>
      <c r="I129" s="1"/>
      <c r="J129" s="1">
        <v>8</v>
      </c>
      <c r="K129" s="1">
        <v>87</v>
      </c>
      <c r="L129" s="1"/>
      <c r="M129" s="1">
        <v>10</v>
      </c>
      <c r="N129" s="1">
        <v>82</v>
      </c>
    </row>
    <row r="130" spans="1:14" x14ac:dyDescent="0.3">
      <c r="A130" s="1">
        <v>33</v>
      </c>
      <c r="B130" s="1">
        <v>395</v>
      </c>
      <c r="C130" s="1"/>
      <c r="D130" s="1">
        <v>69</v>
      </c>
      <c r="E130" s="1">
        <v>81</v>
      </c>
      <c r="F130" s="1"/>
      <c r="G130" s="1">
        <v>9</v>
      </c>
      <c r="H130" s="1">
        <v>80</v>
      </c>
      <c r="I130" s="1"/>
      <c r="J130" s="1">
        <v>9</v>
      </c>
      <c r="K130" s="1">
        <v>85</v>
      </c>
      <c r="L130" s="1"/>
      <c r="M130" s="1">
        <v>7</v>
      </c>
      <c r="N130" s="1">
        <v>83</v>
      </c>
    </row>
    <row r="131" spans="1:14" x14ac:dyDescent="0.3">
      <c r="A131" s="1">
        <v>31</v>
      </c>
      <c r="B131" s="1">
        <v>429</v>
      </c>
      <c r="C131" s="1"/>
      <c r="D131" s="1">
        <v>69</v>
      </c>
      <c r="E131" s="1">
        <v>84</v>
      </c>
      <c r="F131" s="1"/>
      <c r="G131" s="1">
        <v>8</v>
      </c>
      <c r="H131" s="1">
        <v>87</v>
      </c>
      <c r="I131" s="1"/>
      <c r="J131" s="1">
        <v>9</v>
      </c>
      <c r="K131" s="1">
        <v>88</v>
      </c>
      <c r="L131" s="1"/>
      <c r="M131" s="1">
        <v>7</v>
      </c>
      <c r="N131" s="1">
        <v>82</v>
      </c>
    </row>
    <row r="132" spans="1:14" x14ac:dyDescent="0.3">
      <c r="A132" s="1">
        <v>36</v>
      </c>
      <c r="B132" s="1">
        <v>427</v>
      </c>
      <c r="C132" s="1"/>
      <c r="D132" s="1">
        <v>69</v>
      </c>
      <c r="E132" s="1">
        <v>85</v>
      </c>
      <c r="F132" s="1"/>
      <c r="G132" s="1">
        <v>10</v>
      </c>
      <c r="H132" s="1">
        <v>87</v>
      </c>
      <c r="I132" s="1"/>
      <c r="J132" s="1">
        <v>9</v>
      </c>
      <c r="K132" s="1">
        <v>84</v>
      </c>
      <c r="L132" s="1"/>
      <c r="M132" s="1">
        <v>8</v>
      </c>
      <c r="N132" s="1">
        <v>80</v>
      </c>
    </row>
    <row r="133" spans="1:14" x14ac:dyDescent="0.3">
      <c r="A133" s="1">
        <v>35</v>
      </c>
      <c r="B133" s="1">
        <v>390</v>
      </c>
      <c r="C133" s="1"/>
      <c r="D133" s="1">
        <v>67</v>
      </c>
      <c r="E133" s="1">
        <v>83</v>
      </c>
      <c r="F133" s="1"/>
      <c r="G133" s="1">
        <v>8</v>
      </c>
      <c r="H133" s="1">
        <v>82</v>
      </c>
      <c r="I133" s="1"/>
      <c r="J133" s="1">
        <v>10</v>
      </c>
      <c r="K133" s="1">
        <v>78</v>
      </c>
      <c r="L133" s="1"/>
      <c r="M133" s="1">
        <v>9</v>
      </c>
      <c r="N133" s="1">
        <v>86</v>
      </c>
    </row>
    <row r="134" spans="1:14" x14ac:dyDescent="0.3">
      <c r="A134" s="1">
        <v>32</v>
      </c>
      <c r="B134" s="1">
        <v>428</v>
      </c>
      <c r="C134" s="1"/>
      <c r="D134" s="1">
        <v>67</v>
      </c>
      <c r="E134" s="1">
        <v>84</v>
      </c>
      <c r="F134" s="1"/>
      <c r="G134" s="1">
        <v>8</v>
      </c>
      <c r="H134" s="1">
        <v>80</v>
      </c>
      <c r="I134" s="1"/>
      <c r="J134" s="1">
        <v>7</v>
      </c>
      <c r="K134" s="1">
        <v>82</v>
      </c>
      <c r="L134" s="1"/>
      <c r="M134" s="1">
        <v>8</v>
      </c>
      <c r="N134" s="1">
        <v>86</v>
      </c>
    </row>
    <row r="135" spans="1:14" x14ac:dyDescent="0.3">
      <c r="A135" s="1">
        <v>32</v>
      </c>
      <c r="B135" s="1">
        <v>398</v>
      </c>
      <c r="C135" s="1"/>
      <c r="D135" s="1">
        <v>65</v>
      </c>
      <c r="E135" s="1">
        <v>86</v>
      </c>
      <c r="F135" s="1"/>
      <c r="G135" s="1">
        <v>8</v>
      </c>
      <c r="H135" s="1">
        <v>80</v>
      </c>
      <c r="I135" s="1"/>
      <c r="J135" s="1">
        <v>10</v>
      </c>
      <c r="K135" s="1">
        <v>84</v>
      </c>
      <c r="L135" s="1"/>
      <c r="M135" s="1">
        <v>7</v>
      </c>
      <c r="N135" s="1">
        <v>83</v>
      </c>
    </row>
    <row r="136" spans="1:14" x14ac:dyDescent="0.3">
      <c r="A136" s="1">
        <v>35</v>
      </c>
      <c r="B136" s="1">
        <v>397</v>
      </c>
      <c r="C136" s="1"/>
      <c r="D136" s="1">
        <v>69</v>
      </c>
      <c r="E136" s="1">
        <v>81</v>
      </c>
      <c r="F136" s="1"/>
      <c r="G136" s="1">
        <v>9</v>
      </c>
      <c r="H136" s="1">
        <v>77</v>
      </c>
      <c r="I136" s="1"/>
      <c r="J136" s="1">
        <v>8</v>
      </c>
      <c r="K136" s="1">
        <v>87</v>
      </c>
      <c r="L136" s="1"/>
      <c r="M136" s="1">
        <v>7</v>
      </c>
      <c r="N136" s="1">
        <v>84</v>
      </c>
    </row>
    <row r="137" spans="1:14" x14ac:dyDescent="0.3">
      <c r="E137" s="9"/>
      <c r="N137" s="9"/>
    </row>
  </sheetData>
  <mergeCells count="184">
    <mergeCell ref="P17:Q17"/>
    <mergeCell ref="P9:Q9"/>
    <mergeCell ref="P8:Q8"/>
    <mergeCell ref="P7:Q7"/>
    <mergeCell ref="Q27:AA27"/>
    <mergeCell ref="Q44:AA44"/>
    <mergeCell ref="P25:Q25"/>
    <mergeCell ref="P24:Q24"/>
    <mergeCell ref="P23:Q23"/>
    <mergeCell ref="P22:Q22"/>
    <mergeCell ref="P20:Q20"/>
    <mergeCell ref="P19:Q19"/>
    <mergeCell ref="P18:Q18"/>
    <mergeCell ref="R8:S8"/>
    <mergeCell ref="T8:U8"/>
    <mergeCell ref="R9:S9"/>
    <mergeCell ref="T9:U9"/>
    <mergeCell ref="Z7:AA7"/>
    <mergeCell ref="V14:W14"/>
    <mergeCell ref="X14:Y14"/>
    <mergeCell ref="V15:W15"/>
    <mergeCell ref="X15:Y15"/>
    <mergeCell ref="T12:U12"/>
    <mergeCell ref="R13:S13"/>
    <mergeCell ref="T2:U2"/>
    <mergeCell ref="R3:S3"/>
    <mergeCell ref="R4:S4"/>
    <mergeCell ref="R5:S5"/>
    <mergeCell ref="T3:U3"/>
    <mergeCell ref="T4:U4"/>
    <mergeCell ref="T5:U5"/>
    <mergeCell ref="A70:N70"/>
    <mergeCell ref="A104:N104"/>
    <mergeCell ref="P2:Q2"/>
    <mergeCell ref="P3:Q3"/>
    <mergeCell ref="P4:Q4"/>
    <mergeCell ref="P5:Q5"/>
    <mergeCell ref="R2:S2"/>
    <mergeCell ref="P10:Q10"/>
    <mergeCell ref="R10:S10"/>
    <mergeCell ref="P12:Q12"/>
    <mergeCell ref="P13:Q13"/>
    <mergeCell ref="P14:Q14"/>
    <mergeCell ref="P15:Q15"/>
    <mergeCell ref="R12:S12"/>
    <mergeCell ref="R15:S15"/>
    <mergeCell ref="R7:S7"/>
    <mergeCell ref="T7:U7"/>
    <mergeCell ref="AD2:AE2"/>
    <mergeCell ref="AF2:AG2"/>
    <mergeCell ref="AD3:AE3"/>
    <mergeCell ref="AF3:AG3"/>
    <mergeCell ref="AD4:AE4"/>
    <mergeCell ref="AF4:AG4"/>
    <mergeCell ref="V5:W5"/>
    <mergeCell ref="X5:Y5"/>
    <mergeCell ref="Z2:AA2"/>
    <mergeCell ref="AB2:AC2"/>
    <mergeCell ref="Z3:AA3"/>
    <mergeCell ref="AB3:AC3"/>
    <mergeCell ref="Z4:AA4"/>
    <mergeCell ref="AB4:AC4"/>
    <mergeCell ref="Z5:AA5"/>
    <mergeCell ref="AB5:AC5"/>
    <mergeCell ref="V2:W2"/>
    <mergeCell ref="X2:Y2"/>
    <mergeCell ref="V3:W3"/>
    <mergeCell ref="X3:Y3"/>
    <mergeCell ref="V4:W4"/>
    <mergeCell ref="X4:Y4"/>
    <mergeCell ref="AD5:AE5"/>
    <mergeCell ref="AF5:AG5"/>
    <mergeCell ref="T10:U10"/>
    <mergeCell ref="V7:W7"/>
    <mergeCell ref="X7:Y7"/>
    <mergeCell ref="V8:W8"/>
    <mergeCell ref="X8:Y8"/>
    <mergeCell ref="V9:W9"/>
    <mergeCell ref="X9:Y9"/>
    <mergeCell ref="V10:W10"/>
    <mergeCell ref="X10:Y10"/>
    <mergeCell ref="AD7:AE7"/>
    <mergeCell ref="AF7:AG7"/>
    <mergeCell ref="AD8:AE8"/>
    <mergeCell ref="AF8:AG8"/>
    <mergeCell ref="AD9:AE9"/>
    <mergeCell ref="AF9:AG9"/>
    <mergeCell ref="AD10:AE10"/>
    <mergeCell ref="AF10:AG10"/>
    <mergeCell ref="V13:W13"/>
    <mergeCell ref="X13:Y13"/>
    <mergeCell ref="V12:W12"/>
    <mergeCell ref="X12:Y12"/>
    <mergeCell ref="AB7:AC7"/>
    <mergeCell ref="Z8:AA8"/>
    <mergeCell ref="AB8:AC8"/>
    <mergeCell ref="Z9:AA9"/>
    <mergeCell ref="AB9:AC9"/>
    <mergeCell ref="Z10:AA10"/>
    <mergeCell ref="AB10:AC10"/>
    <mergeCell ref="T13:U13"/>
    <mergeCell ref="R14:S14"/>
    <mergeCell ref="T14:U14"/>
    <mergeCell ref="AF12:AG12"/>
    <mergeCell ref="AF13:AG13"/>
    <mergeCell ref="AF14:AG14"/>
    <mergeCell ref="AF15:AG15"/>
    <mergeCell ref="T17:U17"/>
    <mergeCell ref="X17:Y17"/>
    <mergeCell ref="AB17:AC17"/>
    <mergeCell ref="AF17:AG17"/>
    <mergeCell ref="Z15:AA15"/>
    <mergeCell ref="AB15:AC15"/>
    <mergeCell ref="AD12:AE12"/>
    <mergeCell ref="AD13:AE13"/>
    <mergeCell ref="AD14:AE14"/>
    <mergeCell ref="AD15:AE15"/>
    <mergeCell ref="Z12:AA12"/>
    <mergeCell ref="AB12:AC12"/>
    <mergeCell ref="Z13:AA13"/>
    <mergeCell ref="AB13:AC13"/>
    <mergeCell ref="Z14:AA14"/>
    <mergeCell ref="AB14:AC14"/>
    <mergeCell ref="T15:U15"/>
    <mergeCell ref="V17:W17"/>
    <mergeCell ref="V18:W18"/>
    <mergeCell ref="V19:W19"/>
    <mergeCell ref="V20:W20"/>
    <mergeCell ref="R17:S17"/>
    <mergeCell ref="R18:S18"/>
    <mergeCell ref="R19:S19"/>
    <mergeCell ref="R20:S20"/>
    <mergeCell ref="AD17:AE17"/>
    <mergeCell ref="AD18:AE18"/>
    <mergeCell ref="AD19:AE19"/>
    <mergeCell ref="AD20:AE20"/>
    <mergeCell ref="X18:Y18"/>
    <mergeCell ref="X19:Y19"/>
    <mergeCell ref="X20:Y20"/>
    <mergeCell ref="Z17:AA17"/>
    <mergeCell ref="Z18:AA18"/>
    <mergeCell ref="Z19:AA19"/>
    <mergeCell ref="Z20:AA20"/>
    <mergeCell ref="AF18:AG18"/>
    <mergeCell ref="AF19:AG19"/>
    <mergeCell ref="AF20:AG20"/>
    <mergeCell ref="T22:U22"/>
    <mergeCell ref="T23:U23"/>
    <mergeCell ref="X22:Y22"/>
    <mergeCell ref="X23:Y23"/>
    <mergeCell ref="AB22:AC22"/>
    <mergeCell ref="AB23:AC23"/>
    <mergeCell ref="AF22:AG22"/>
    <mergeCell ref="AF23:AG23"/>
    <mergeCell ref="AB18:AC18"/>
    <mergeCell ref="AB19:AC19"/>
    <mergeCell ref="AB20:AC20"/>
    <mergeCell ref="T18:U18"/>
    <mergeCell ref="T19:U19"/>
    <mergeCell ref="T20:U20"/>
    <mergeCell ref="T24:U24"/>
    <mergeCell ref="T25:U25"/>
    <mergeCell ref="V22:W22"/>
    <mergeCell ref="V23:W23"/>
    <mergeCell ref="V24:W24"/>
    <mergeCell ref="V25:W25"/>
    <mergeCell ref="R22:S22"/>
    <mergeCell ref="R23:S23"/>
    <mergeCell ref="R24:S24"/>
    <mergeCell ref="R25:S25"/>
    <mergeCell ref="AF24:AG24"/>
    <mergeCell ref="AF25:AG25"/>
    <mergeCell ref="AB24:AC24"/>
    <mergeCell ref="AB25:AC25"/>
    <mergeCell ref="AD22:AE22"/>
    <mergeCell ref="AD23:AE23"/>
    <mergeCell ref="AD24:AE24"/>
    <mergeCell ref="AD25:AE25"/>
    <mergeCell ref="X24:Y24"/>
    <mergeCell ref="X25:Y25"/>
    <mergeCell ref="Z22:AA22"/>
    <mergeCell ref="Z23:AA23"/>
    <mergeCell ref="Z24:AA24"/>
    <mergeCell ref="Z25:AA25"/>
  </mergeCells>
  <pageMargins left="0.7" right="0.7" top="0.75" bottom="0.75" header="0.3" footer="0.3"/>
  <pageSetup paperSize="9" orientation="portrait" r:id="rId1"/>
  <drawing r:id="rId2"/>
  <tableParts count="4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Primerano</dc:creator>
  <cp:lastModifiedBy>Giuseppe Primerano</cp:lastModifiedBy>
  <dcterms:created xsi:type="dcterms:W3CDTF">2015-06-05T18:17:20Z</dcterms:created>
  <dcterms:modified xsi:type="dcterms:W3CDTF">2021-11-08T16:15:07Z</dcterms:modified>
</cp:coreProperties>
</file>