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25AF1D29-CA56-B245-BC72-43B2E2D99D3C}" xr6:coauthVersionLast="47" xr6:coauthVersionMax="47" xr10:uidLastSave="{00000000-0000-0000-0000-000000000000}"/>
  <bookViews>
    <workbookView xWindow="-7060" yWindow="-21100" windowWidth="38400" windowHeight="21100" activeTab="1" xr2:uid="{00000000-000D-0000-FFFF-FFFF00000000}"/>
  </bookViews>
  <sheets>
    <sheet name="sol-ese-1-giorno3" sheetId="1" r:id="rId1"/>
    <sheet name="pivot" sheetId="7" r:id="rId2"/>
    <sheet name="sol-2-ese-2-giorno3" sheetId="2" r:id="rId3"/>
    <sheet name="Grafici" sheetId="4" r:id="rId4"/>
    <sheet name="Grafici-2" sheetId="5" r:id="rId5"/>
  </sheets>
  <definedNames>
    <definedName name="_xlnm._FilterDatabase" localSheetId="0" hidden="1">'sol-ese-1-giorno3'!$B$5:$G$75</definedName>
    <definedName name="_xlchart.v1.0" hidden="1">'sol-2-ese-2-giorno3'!$J$17:$J$29</definedName>
    <definedName name="_xlchart.v1.1" hidden="1">'sol-2-ese-2-giorno3'!$K$17:$K$29</definedName>
    <definedName name="_xlchart.v1.10" hidden="1">'sol-ese-1-giorno3'!$E$6:$E$162</definedName>
    <definedName name="_xlchart.v1.11" hidden="1">'sol-ese-1-giorno3'!$G$6:$G$162</definedName>
    <definedName name="_xlchart.v1.12" hidden="1">'sol-2-ese-2-giorno3'!$J$17:$J$29</definedName>
    <definedName name="_xlchart.v1.13" hidden="1">'sol-2-ese-2-giorno3'!$K$17:$K$29</definedName>
    <definedName name="_xlchart.v1.14" hidden="1">'sol-2-ese-2-giorno3'!$J$17:$J$29</definedName>
    <definedName name="_xlchart.v1.15" hidden="1">'sol-2-ese-2-giorno3'!$K$17:$K$29</definedName>
    <definedName name="_xlchart.v1.16" hidden="1">'sol-ese-1-giorno3'!$C$6:$C$162</definedName>
    <definedName name="_xlchart.v1.17" hidden="1">'sol-ese-1-giorno3'!$G$6:$G$162</definedName>
    <definedName name="_xlchart.v1.18" hidden="1">'sol-ese-1-giorno3'!$D$6:$D$162</definedName>
    <definedName name="_xlchart.v1.19" hidden="1">'sol-ese-1-giorno3'!$G$6:$G$162</definedName>
    <definedName name="_xlchart.v1.2" hidden="1">'sol-2-ese-2-giorno3'!$J$17:$J$29</definedName>
    <definedName name="_xlchart.v1.20" hidden="1">'Grafici-2'!$L$10:$M$21</definedName>
    <definedName name="_xlchart.v1.21" hidden="1">'Grafici-2'!$N$10:$N$21</definedName>
    <definedName name="_xlchart.v1.22" hidden="1">'Grafici-2'!$L$10:$M$21</definedName>
    <definedName name="_xlchart.v1.23" hidden="1">'Grafici-2'!$N$10:$N$21</definedName>
    <definedName name="_xlchart.v1.24" hidden="1">'Grafici-2'!$M$10:$M$21</definedName>
    <definedName name="_xlchart.v1.25" hidden="1">'Grafici-2'!$N$10:$N$21</definedName>
    <definedName name="_xlchart.v1.26" hidden="1">'Grafici-2'!$L$10:$M$21</definedName>
    <definedName name="_xlchart.v1.27" hidden="1">'Grafici-2'!$N$10:$N$21</definedName>
    <definedName name="_xlchart.v1.28" hidden="1">'Grafici-2'!$L$10:$M$21</definedName>
    <definedName name="_xlchart.v1.29" hidden="1">'Grafici-2'!$N$10:$N$21</definedName>
    <definedName name="_xlchart.v1.3" hidden="1">'sol-2-ese-2-giorno3'!$K$17:$K$29</definedName>
    <definedName name="_xlchart.v1.30" hidden="1">'Grafici-2'!$M$10:$M$21</definedName>
    <definedName name="_xlchart.v1.31" hidden="1">'Grafici-2'!$N$10:$N$21</definedName>
    <definedName name="_xlchart.v1.4" hidden="1">'sol-2-ese-2-giorno3'!$J$17:$J$29</definedName>
    <definedName name="_xlchart.v1.5" hidden="1">'sol-2-ese-2-giorno3'!$K$17:$K$29</definedName>
    <definedName name="_xlchart.v1.6" hidden="1">'sol-2-ese-2-giorno3'!$J$17:$J$29</definedName>
    <definedName name="_xlchart.v1.7" hidden="1">'sol-2-ese-2-giorno3'!$K$17:$K$29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'sol-ese-1-giorno3'!$B$5:$G$162</definedName>
    <definedName name="codici">#REF!</definedName>
    <definedName name="FiltroDati_Settore">#N/A</definedName>
    <definedName name="tabella">'sol-ese-1-giorno3'!$B$27:$G$81</definedName>
  </definedNames>
  <calcPr calcId="191029"/>
  <pivotCaches>
    <pivotCache cacheId="1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T21" i="5"/>
  <c r="T13" i="5"/>
  <c r="T12" i="5"/>
  <c r="T11" i="5"/>
  <c r="T10" i="5"/>
  <c r="N17" i="5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M6" i="1"/>
  <c r="J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<sst xmlns="http://schemas.openxmlformats.org/spreadsheetml/2006/main" count="1078" uniqueCount="78">
  <si>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</si>
  <si>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</si>
  <si>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</si>
  <si>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</si>
  <si>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</si>
  <si>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</si>
  <si>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</si>
  <si>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</si>
  <si>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</si>
  <si>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</si>
  <si>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</si>
  <si>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</si>
  <si>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</si>
  <si>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</si>
  <si>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</si>
  <si>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</si>
  <si>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</si>
  <si>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</si>
  <si>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</si>
  <si>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</si>
  <si>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</si>
  <si>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</si>
  <si>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</si>
  <si>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</si>
  <si>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</si>
  <si>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</si>
  <si>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</si>
  <si>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</si>
  <si>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</si>
  <si>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</si>
  <si>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</si>
  <si>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</si>
  <si>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</si>
  <si>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</si>
  <si>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</si>
  <si>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</si>
  <si>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</si>
  <si>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</si>
  <si>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</si>
  <si>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</si>
  <si>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</si>
  <si>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</si>
  <si>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</si>
  <si>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</si>
  <si>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</si>
  <si>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</si>
  <si>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</si>
  <si>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</si>
  <si>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</si>
  <si>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</si>
  <si>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</si>
  <si>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</si>
  <si>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</si>
  <si>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</si>
  <si>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</si>
  <si>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</si>
  <si>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</si>
  <si>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</si>
  <si>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</si>
  <si>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</si>
  <si>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</si>
  <si>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</si>
  <si>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</si>
  <si>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</si>
  <si>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</si>
  <si>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</si>
  <si>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</si>
  <si>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</si>
  <si>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</si>
  <si>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</si>
  <si>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</si>
  <si>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</si>
  <si>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</si>
  <si>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</si>
  <si>
    <t>Etichette di riga</t>
  </si>
  <si>
    <t>Totale complessivo</t>
  </si>
  <si>
    <t xml:space="preserve">Somma di Fatturato 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</si>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</sst>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6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  <xf numFmtId="0" fontId="0" fillId="0" borderId="0" xfId="0" pivotButton="1"/>
    <xf numFmtId="0" fontId="0" fillId="0" borderId="0" xfId="0" applyNumberFormat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[day3-soluzioni-esercizi.xlsx]pivot!Tabella pivot12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Friuli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4970</c:v>
                </c:pt>
                <c:pt idx="1">
                  <c:v>3990</c:v>
                </c:pt>
                <c:pt idx="2">
                  <c:v>6955</c:v>
                </c:pt>
                <c:pt idx="3">
                  <c:v>44030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7040-A0C4-53555B12FB6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5510</c:v>
                </c:pt>
                <c:pt idx="1">
                  <c:v>3533</c:v>
                </c:pt>
                <c:pt idx="2">
                  <c:v>5800</c:v>
                </c:pt>
                <c:pt idx="3">
                  <c:v>27720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3-7040-A0C4-53555B12FB69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Trentino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pivot!$D$5:$D$9</c:f>
              <c:numCache>
                <c:formatCode>General</c:formatCode>
                <c:ptCount val="4"/>
                <c:pt idx="2">
                  <c:v>3700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3-7040-A0C4-53555B12FB69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Bianchi</c:v>
                </c:pt>
                <c:pt idx="1">
                  <c:v>Neri</c:v>
                </c:pt>
                <c:pt idx="2">
                  <c:v>Rossi</c:v>
                </c:pt>
                <c:pt idx="3">
                  <c:v>Verdi</c:v>
                </c:pt>
              </c:strCache>
            </c:strRef>
          </c:cat>
          <c:val>
            <c:numRef>
              <c:f>pivot!$E$5:$E$9</c:f>
              <c:numCache>
                <c:formatCode>General</c:formatCode>
                <c:ptCount val="4"/>
                <c:pt idx="0">
                  <c:v>11818</c:v>
                </c:pt>
                <c:pt idx="1">
                  <c:v>6288</c:v>
                </c:pt>
                <c:pt idx="2">
                  <c:v>42755</c:v>
                </c:pt>
                <c:pt idx="3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3-7040-A0C4-53555B12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676191"/>
        <c:axId val="1468652239"/>
      </c:barChart>
      <c:catAx>
        <c:axId val="14696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652239"/>
        <c:crosses val="autoZero"/>
        <c:auto val="1"/>
        <c:lblAlgn val="ctr"/>
        <c:lblOffset val="100"/>
        <c:noMultiLvlLbl val="0"/>
      </c:catAx>
      <c:valAx>
        <c:axId val="14686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venditore</a:t>
            </a:r>
            <a:r>
              <a:rPr lang="it-IT" baseline="0"/>
              <a:t> e per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52777777777777"/>
          <c:y val="0.17168999708369789"/>
          <c:w val="0.79736111111111108"/>
          <c:h val="0.52189778361038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8B48-864A-18A14883B3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04-8B48-864A-18A14883B3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04-8B48-864A-18A14883B3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8B48-864A-18A14883B3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04-8B48-864A-18A14883B3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8B48-864A-18A14883B3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04-8B48-864A-18A14883B35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8B48-864A-18A14883B35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504-8B48-864A-18A14883B35C}"/>
              </c:ext>
            </c:extLst>
          </c:dPt>
          <c:cat>
            <c:multiLvlStrRef>
              <c:f>'Grafici-2'!$L$10:$M$21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'Grafici-2'!$N$10:$N$21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'Grafici-2'!$T$9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D-D845-93E5-88CC8F26A5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ED-D845-93E5-88CC8F26A56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D-D845-93E5-88CC8F26A5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D-D845-93E5-88CC8F26A5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D-D845-93E5-88CC8F26A5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D-D845-93E5-88CC8F26A5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D-D845-93E5-88CC8F26A5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ED-D845-93E5-88CC8F26A56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D-D845-93E5-88CC8F26A56E}"/>
              </c:ext>
            </c:extLst>
          </c:dPt>
          <c:cat>
            <c:multiLvlStrRef>
              <c:f>'Grafici-2'!$R$10:$S$21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 veneto 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'Grafici-2'!$T$10:$T$21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D845-93E5-88CC8F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57150</xdr:rowOff>
    </xdr:from>
    <xdr:to>
      <xdr:col>5</xdr:col>
      <xdr:colOff>450850</xdr:colOff>
      <xdr:row>29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4A194A-30FC-D629-AA4F-741C7C22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673100</xdr:colOff>
      <xdr:row>15</xdr:row>
      <xdr:rowOff>63500</xdr:rowOff>
    </xdr:from>
    <xdr:to>
      <xdr:col>7</xdr:col>
      <xdr:colOff>469900</xdr:colOff>
      <xdr:row>28</xdr:row>
      <xdr:rowOff>15869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ttore">
              <a:extLst>
                <a:ext uri="{FF2B5EF4-FFF2-40B4-BE49-F238E27FC236}">
                  <a16:creationId xmlns:a16="http://schemas.microsoft.com/office/drawing/2014/main" id="{DF7BD7BE-517E-6B50-1E9C-4AF4B681B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0500" y="29210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1006231</xdr:colOff>
      <xdr:row>34</xdr:row>
      <xdr:rowOff>84015</xdr:rowOff>
    </xdr:from>
    <xdr:to>
      <xdr:col>10</xdr:col>
      <xdr:colOff>1016000</xdr:colOff>
      <xdr:row>48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6854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749300</xdr:colOff>
      <xdr:row>3</xdr:row>
      <xdr:rowOff>12700</xdr:rowOff>
    </xdr:from>
    <xdr:to>
      <xdr:col>20</xdr:col>
      <xdr:colOff>368300</xdr:colOff>
      <xdr:row>17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E9793FCF-1FD0-6C4C-B8B1-439C23D38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6300" y="58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74145</xdr:colOff>
      <xdr:row>25</xdr:row>
      <xdr:rowOff>159007</xdr:rowOff>
    </xdr:from>
    <xdr:to>
      <xdr:col>21</xdr:col>
      <xdr:colOff>131405</xdr:colOff>
      <xdr:row>40</xdr:row>
      <xdr:rowOff>39201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DCBA50-F8BD-3A98-0680-74925D46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735732754627" createdVersion="8" refreshedVersion="8" minRefreshableVersion="3" recordCount="157" xr:uid="{402FAD62-3C92-2741-987B-602B8F3317AC}">
  <cacheSource type="worksheet">
    <worksheetSource ref="B5:G162" sheet="sol-ese-1-giorno3"/>
  </cacheSource>
  <cacheFields count="6">
    <cacheField name="Data" numFmtId="165">
      <sharedItems containsSemiMixedTypes="0" containsNonDate="0" containsDate="1" containsString="0" minDate="2020-06-26T00:00:00" maxDate="2020-09-19T00:00:00"/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/>
    </cacheField>
    <cacheField name="Fatturato " numFmtId="16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4216873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0-06-26T00:00:00"/>
    <x v="0"/>
    <x v="0"/>
    <x v="0"/>
    <n v="4"/>
    <n v="750"/>
  </r>
  <r>
    <d v="2020-06-26T00:00:00"/>
    <x v="1"/>
    <x v="1"/>
    <x v="0"/>
    <n v="5"/>
    <n v="280"/>
  </r>
  <r>
    <d v="2020-06-26T00:00:00"/>
    <x v="1"/>
    <x v="2"/>
    <x v="0"/>
    <n v="4"/>
    <n v="1650"/>
  </r>
  <r>
    <d v="2020-06-29T00:00:00"/>
    <x v="0"/>
    <x v="0"/>
    <x v="1"/>
    <n v="2"/>
    <n v="2240"/>
  </r>
  <r>
    <d v="2020-06-29T00:00:00"/>
    <x v="2"/>
    <x v="0"/>
    <x v="1"/>
    <n v="2"/>
    <n v="10160"/>
  </r>
  <r>
    <d v="2020-06-29T00:00:00"/>
    <x v="1"/>
    <x v="1"/>
    <x v="0"/>
    <n v="3"/>
    <n v="302"/>
  </r>
  <r>
    <d v="2020-06-29T00:00:00"/>
    <x v="1"/>
    <x v="0"/>
    <x v="0"/>
    <n v="5"/>
    <n v="840"/>
  </r>
  <r>
    <d v="2020-07-01T00:00:00"/>
    <x v="0"/>
    <x v="3"/>
    <x v="1"/>
    <n v="2"/>
    <n v="6420"/>
  </r>
  <r>
    <d v="2020-07-02T00:00:00"/>
    <x v="2"/>
    <x v="1"/>
    <x v="0"/>
    <n v="3"/>
    <n v="2840"/>
  </r>
  <r>
    <d v="2020-07-03T00:00:00"/>
    <x v="0"/>
    <x v="2"/>
    <x v="0"/>
    <n v="5"/>
    <n v="1420"/>
  </r>
  <r>
    <d v="2020-07-06T00:00:00"/>
    <x v="0"/>
    <x v="1"/>
    <x v="0"/>
    <n v="4"/>
    <n v="210"/>
  </r>
  <r>
    <d v="2020-07-06T00:00:00"/>
    <x v="2"/>
    <x v="0"/>
    <x v="0"/>
    <n v="3"/>
    <n v="2900"/>
  </r>
  <r>
    <d v="2020-07-06T00:00:00"/>
    <x v="1"/>
    <x v="2"/>
    <x v="0"/>
    <n v="4"/>
    <n v="350"/>
  </r>
  <r>
    <d v="2020-07-07T00:00:00"/>
    <x v="3"/>
    <x v="1"/>
    <x v="0"/>
    <n v="5"/>
    <n v="1500"/>
  </r>
  <r>
    <d v="2020-07-07T00:00:00"/>
    <x v="1"/>
    <x v="0"/>
    <x v="1"/>
    <n v="1"/>
    <n v="5120"/>
  </r>
  <r>
    <d v="2020-07-08T00:00:00"/>
    <x v="0"/>
    <x v="1"/>
    <x v="0"/>
    <n v="5"/>
    <n v="1204"/>
  </r>
  <r>
    <d v="2020-07-09T00:00:00"/>
    <x v="2"/>
    <x v="0"/>
    <x v="1"/>
    <n v="2"/>
    <n v="3400"/>
  </r>
  <r>
    <d v="2020-07-10T00:00:00"/>
    <x v="1"/>
    <x v="2"/>
    <x v="0"/>
    <n v="4"/>
    <n v="3540"/>
  </r>
  <r>
    <d v="2020-07-13T00:00:00"/>
    <x v="3"/>
    <x v="1"/>
    <x v="0"/>
    <n v="4"/>
    <n v="1504"/>
  </r>
  <r>
    <d v="2020-07-13T00:00:00"/>
    <x v="1"/>
    <x v="3"/>
    <x v="0"/>
    <n v="3"/>
    <n v="330"/>
  </r>
  <r>
    <d v="2020-07-14T00:00:00"/>
    <x v="0"/>
    <x v="2"/>
    <x v="1"/>
    <n v="2"/>
    <n v="6240"/>
  </r>
  <r>
    <d v="2020-07-15T00:00:00"/>
    <x v="0"/>
    <x v="1"/>
    <x v="0"/>
    <n v="3"/>
    <n v="1260"/>
  </r>
  <r>
    <d v="2020-07-15T00:00:00"/>
    <x v="2"/>
    <x v="2"/>
    <x v="1"/>
    <n v="1"/>
    <n v="4800"/>
  </r>
  <r>
    <d v="2020-07-15T00:00:00"/>
    <x v="1"/>
    <x v="1"/>
    <x v="0"/>
    <n v="5"/>
    <n v="1520"/>
  </r>
  <r>
    <d v="2020-07-16T00:00:00"/>
    <x v="3"/>
    <x v="0"/>
    <x v="0"/>
    <n v="3"/>
    <n v="985"/>
  </r>
  <r>
    <d v="2020-07-16T00:00:00"/>
    <x v="2"/>
    <x v="1"/>
    <x v="1"/>
    <n v="2"/>
    <n v="1680"/>
  </r>
  <r>
    <d v="2020-07-16T00:00:00"/>
    <x v="1"/>
    <x v="1"/>
    <x v="0"/>
    <n v="5"/>
    <n v="1200"/>
  </r>
  <r>
    <d v="2020-07-17T00:00:00"/>
    <x v="0"/>
    <x v="0"/>
    <x v="0"/>
    <n v="3"/>
    <n v="750"/>
  </r>
  <r>
    <d v="2020-07-17T00:00:00"/>
    <x v="3"/>
    <x v="1"/>
    <x v="0"/>
    <n v="4"/>
    <n v="280"/>
  </r>
  <r>
    <d v="2020-07-17T00:00:00"/>
    <x v="2"/>
    <x v="0"/>
    <x v="1"/>
    <n v="1"/>
    <n v="10160"/>
  </r>
  <r>
    <d v="2020-07-17T00:00:00"/>
    <x v="1"/>
    <x v="2"/>
    <x v="0"/>
    <n v="3"/>
    <n v="1650"/>
  </r>
  <r>
    <d v="2020-07-18T00:00:00"/>
    <x v="1"/>
    <x v="1"/>
    <x v="0"/>
    <n v="3"/>
    <n v="302"/>
  </r>
  <r>
    <d v="2020-07-20T00:00:00"/>
    <x v="0"/>
    <x v="0"/>
    <x v="1"/>
    <n v="2"/>
    <n v="2240"/>
  </r>
  <r>
    <d v="2020-07-20T00:00:00"/>
    <x v="0"/>
    <x v="3"/>
    <x v="1"/>
    <n v="1"/>
    <n v="6420"/>
  </r>
  <r>
    <d v="2020-07-20T00:00:00"/>
    <x v="1"/>
    <x v="0"/>
    <x v="0"/>
    <n v="3"/>
    <n v="840"/>
  </r>
  <r>
    <d v="2020-07-21T00:00:00"/>
    <x v="0"/>
    <x v="2"/>
    <x v="0"/>
    <n v="5"/>
    <n v="1420"/>
  </r>
  <r>
    <d v="2020-07-21T00:00:00"/>
    <x v="2"/>
    <x v="1"/>
    <x v="0"/>
    <n v="4"/>
    <n v="2840"/>
  </r>
  <r>
    <d v="2020-07-21T00:00:00"/>
    <x v="1"/>
    <x v="2"/>
    <x v="0"/>
    <n v="4"/>
    <n v="350"/>
  </r>
  <r>
    <d v="2020-07-22T00:00:00"/>
    <x v="0"/>
    <x v="1"/>
    <x v="0"/>
    <n v="4"/>
    <n v="440"/>
  </r>
  <r>
    <d v="2020-07-22T00:00:00"/>
    <x v="3"/>
    <x v="1"/>
    <x v="0"/>
    <n v="5"/>
    <n v="1500"/>
  </r>
  <r>
    <d v="2020-07-22T00:00:00"/>
    <x v="2"/>
    <x v="0"/>
    <x v="0"/>
    <n v="5"/>
    <n v="2900"/>
  </r>
  <r>
    <d v="2020-07-22T00:00:00"/>
    <x v="1"/>
    <x v="0"/>
    <x v="1"/>
    <n v="2"/>
    <n v="5120"/>
  </r>
  <r>
    <d v="2020-07-23T00:00:00"/>
    <x v="0"/>
    <x v="1"/>
    <x v="0"/>
    <n v="3"/>
    <n v="1204"/>
  </r>
  <r>
    <d v="2020-07-23T00:00:00"/>
    <x v="2"/>
    <x v="0"/>
    <x v="1"/>
    <n v="2"/>
    <n v="3400"/>
  </r>
  <r>
    <d v="2020-07-23T00:00:00"/>
    <x v="1"/>
    <x v="2"/>
    <x v="0"/>
    <n v="3"/>
    <n v="3540"/>
  </r>
  <r>
    <d v="2020-07-24T00:00:00"/>
    <x v="0"/>
    <x v="2"/>
    <x v="1"/>
    <n v="1"/>
    <n v="6240"/>
  </r>
  <r>
    <d v="2020-07-24T00:00:00"/>
    <x v="3"/>
    <x v="1"/>
    <x v="0"/>
    <n v="4"/>
    <n v="1504"/>
  </r>
  <r>
    <d v="2020-07-24T00:00:00"/>
    <x v="2"/>
    <x v="2"/>
    <x v="0"/>
    <n v="4"/>
    <n v="840"/>
  </r>
  <r>
    <d v="2020-07-24T00:00:00"/>
    <x v="1"/>
    <x v="3"/>
    <x v="0"/>
    <n v="3"/>
    <n v="210"/>
  </r>
  <r>
    <d v="2020-07-25T00:00:00"/>
    <x v="0"/>
    <x v="0"/>
    <x v="0"/>
    <n v="5"/>
    <n v="1390"/>
  </r>
  <r>
    <d v="2020-07-25T00:00:00"/>
    <x v="1"/>
    <x v="1"/>
    <x v="0"/>
    <n v="4"/>
    <n v="490"/>
  </r>
  <r>
    <d v="2020-07-27T00:00:00"/>
    <x v="0"/>
    <x v="1"/>
    <x v="1"/>
    <n v="1"/>
    <n v="11360"/>
  </r>
  <r>
    <d v="2020-07-27T00:00:00"/>
    <x v="0"/>
    <x v="1"/>
    <x v="1"/>
    <n v="1"/>
    <n v="3440"/>
  </r>
  <r>
    <d v="2020-07-27T00:00:00"/>
    <x v="2"/>
    <x v="3"/>
    <x v="0"/>
    <n v="5"/>
    <n v="750"/>
  </r>
  <r>
    <d v="2020-07-27T00:00:00"/>
    <x v="1"/>
    <x v="0"/>
    <x v="0"/>
    <n v="3"/>
    <n v="2540"/>
  </r>
  <r>
    <d v="2020-07-27T00:00:00"/>
    <x v="1"/>
    <x v="0"/>
    <x v="0"/>
    <n v="4"/>
    <n v="920"/>
  </r>
  <r>
    <d v="2020-07-28T00:00:00"/>
    <x v="0"/>
    <x v="0"/>
    <x v="1"/>
    <n v="1"/>
    <n v="10160"/>
  </r>
  <r>
    <d v="2020-07-28T00:00:00"/>
    <x v="0"/>
    <x v="2"/>
    <x v="0"/>
    <n v="5"/>
    <n v="1580"/>
  </r>
  <r>
    <d v="2020-07-28T00:00:00"/>
    <x v="3"/>
    <x v="0"/>
    <x v="0"/>
    <n v="5"/>
    <n v="2548"/>
  </r>
  <r>
    <d v="2020-07-28T00:00:00"/>
    <x v="2"/>
    <x v="1"/>
    <x v="0"/>
    <n v="3"/>
    <n v="2555"/>
  </r>
  <r>
    <d v="2020-07-28T00:00:00"/>
    <x v="1"/>
    <x v="1"/>
    <x v="0"/>
    <n v="3"/>
    <n v="1560"/>
  </r>
  <r>
    <d v="2020-07-29T00:00:00"/>
    <x v="0"/>
    <x v="0"/>
    <x v="1"/>
    <n v="2"/>
    <n v="7400"/>
  </r>
  <r>
    <d v="2020-07-29T00:00:00"/>
    <x v="0"/>
    <x v="2"/>
    <x v="1"/>
    <n v="2"/>
    <n v="5800"/>
  </r>
  <r>
    <d v="2020-07-29T00:00:00"/>
    <x v="2"/>
    <x v="1"/>
    <x v="0"/>
    <n v="5"/>
    <n v="1500"/>
  </r>
  <r>
    <d v="2020-07-29T00:00:00"/>
    <x v="1"/>
    <x v="3"/>
    <x v="0"/>
    <n v="4"/>
    <n v="460"/>
  </r>
  <r>
    <d v="2020-07-29T00:00:00"/>
    <x v="1"/>
    <x v="1"/>
    <x v="0"/>
    <n v="3"/>
    <n v="700"/>
  </r>
  <r>
    <d v="2020-07-31T00:00:00"/>
    <x v="3"/>
    <x v="2"/>
    <x v="1"/>
    <n v="2"/>
    <n v="8480"/>
  </r>
  <r>
    <d v="2020-07-31T00:00:00"/>
    <x v="1"/>
    <x v="2"/>
    <x v="0"/>
    <n v="4"/>
    <n v="2800"/>
  </r>
  <r>
    <d v="2020-07-31T00:00:00"/>
    <x v="1"/>
    <x v="2"/>
    <x v="0"/>
    <n v="4"/>
    <n v="4560"/>
  </r>
  <r>
    <d v="2020-07-31T00:00:00"/>
    <x v="1"/>
    <x v="1"/>
    <x v="0"/>
    <n v="5"/>
    <n v="1590"/>
  </r>
  <r>
    <d v="2020-07-31T00:00:00"/>
    <x v="0"/>
    <x v="1"/>
    <x v="0"/>
    <n v="5"/>
    <n v="2500"/>
  </r>
  <r>
    <d v="2020-07-31T00:00:00"/>
    <x v="2"/>
    <x v="2"/>
    <x v="0"/>
    <n v="3"/>
    <n v="2555"/>
  </r>
  <r>
    <d v="2020-07-31T00:00:00"/>
    <x v="1"/>
    <x v="1"/>
    <x v="0"/>
    <n v="3"/>
    <n v="1220"/>
  </r>
  <r>
    <d v="2020-08-03T00:00:00"/>
    <x v="0"/>
    <x v="0"/>
    <x v="0"/>
    <n v="3"/>
    <n v="1580"/>
  </r>
  <r>
    <d v="2020-08-03T00:00:00"/>
    <x v="1"/>
    <x v="3"/>
    <x v="1"/>
    <n v="2"/>
    <n v="10192"/>
  </r>
  <r>
    <d v="2020-08-03T00:00:00"/>
    <x v="1"/>
    <x v="0"/>
    <x v="0"/>
    <n v="4"/>
    <n v="460"/>
  </r>
  <r>
    <d v="2020-08-04T00:00:00"/>
    <x v="3"/>
    <x v="0"/>
    <x v="1"/>
    <n v="1"/>
    <n v="5844"/>
  </r>
  <r>
    <d v="2020-08-04T00:00:00"/>
    <x v="2"/>
    <x v="1"/>
    <x v="1"/>
    <n v="2"/>
    <n v="6000"/>
  </r>
  <r>
    <d v="2020-08-04T00:00:00"/>
    <x v="1"/>
    <x v="1"/>
    <x v="0"/>
    <n v="4"/>
    <n v="700"/>
  </r>
  <r>
    <d v="2020-08-05T00:00:00"/>
    <x v="0"/>
    <x v="2"/>
    <x v="0"/>
    <n v="5"/>
    <n v="550"/>
  </r>
  <r>
    <d v="2020-08-05T00:00:00"/>
    <x v="1"/>
    <x v="0"/>
    <x v="0"/>
    <n v="5"/>
    <n v="2800"/>
  </r>
  <r>
    <d v="2020-08-06T00:00:00"/>
    <x v="3"/>
    <x v="2"/>
    <x v="0"/>
    <n v="5"/>
    <n v="1590"/>
  </r>
  <r>
    <d v="2020-08-06T00:00:00"/>
    <x v="1"/>
    <x v="1"/>
    <x v="0"/>
    <n v="3"/>
    <n v="2800"/>
  </r>
  <r>
    <d v="2020-08-06T00:00:00"/>
    <x v="1"/>
    <x v="2"/>
    <x v="0"/>
    <n v="5"/>
    <n v="1590"/>
  </r>
  <r>
    <d v="2020-08-07T00:00:00"/>
    <x v="0"/>
    <x v="2"/>
    <x v="1"/>
    <n v="1"/>
    <n v="8000"/>
  </r>
  <r>
    <d v="2020-08-07T00:00:00"/>
    <x v="3"/>
    <x v="2"/>
    <x v="1"/>
    <n v="2"/>
    <n v="8800"/>
  </r>
  <r>
    <d v="2020-08-07T00:00:00"/>
    <x v="2"/>
    <x v="1"/>
    <x v="0"/>
    <n v="5"/>
    <n v="2500"/>
  </r>
  <r>
    <d v="2020-08-07T00:00:00"/>
    <x v="1"/>
    <x v="1"/>
    <x v="0"/>
    <n v="4"/>
    <n v="1220"/>
  </r>
  <r>
    <d v="2020-08-10T00:00:00"/>
    <x v="0"/>
    <x v="2"/>
    <x v="1"/>
    <n v="1"/>
    <n v="5800"/>
  </r>
  <r>
    <d v="2020-08-10T00:00:00"/>
    <x v="2"/>
    <x v="1"/>
    <x v="0"/>
    <n v="4"/>
    <n v="1500"/>
  </r>
  <r>
    <d v="2020-08-10T00:00:00"/>
    <x v="1"/>
    <x v="0"/>
    <x v="0"/>
    <n v="5"/>
    <n v="9500"/>
  </r>
  <r>
    <d v="2020-08-11T00:00:00"/>
    <x v="1"/>
    <x v="1"/>
    <x v="0"/>
    <n v="5"/>
    <n v="3200"/>
  </r>
  <r>
    <d v="2020-08-12T00:00:00"/>
    <x v="1"/>
    <x v="2"/>
    <x v="0"/>
    <n v="3"/>
    <n v="2800"/>
  </r>
  <r>
    <d v="2020-08-13T00:00:00"/>
    <x v="3"/>
    <x v="2"/>
    <x v="1"/>
    <n v="1"/>
    <n v="7700"/>
  </r>
  <r>
    <d v="2020-08-14T00:00:00"/>
    <x v="0"/>
    <x v="1"/>
    <x v="0"/>
    <n v="3"/>
    <n v="2500"/>
  </r>
  <r>
    <d v="2020-08-18T00:00:00"/>
    <x v="0"/>
    <x v="1"/>
    <x v="1"/>
    <n v="1"/>
    <n v="11360"/>
  </r>
  <r>
    <d v="2020-08-18T00:00:00"/>
    <x v="3"/>
    <x v="1"/>
    <x v="1"/>
    <n v="1"/>
    <n v="8800"/>
  </r>
  <r>
    <d v="2020-08-18T00:00:00"/>
    <x v="2"/>
    <x v="3"/>
    <x v="0"/>
    <n v="5"/>
    <n v="750"/>
  </r>
  <r>
    <d v="2020-08-18T00:00:00"/>
    <x v="1"/>
    <x v="0"/>
    <x v="0"/>
    <n v="4"/>
    <n v="2540"/>
  </r>
  <r>
    <d v="2020-08-19T00:00:00"/>
    <x v="0"/>
    <x v="0"/>
    <x v="1"/>
    <n v="1"/>
    <n v="5400"/>
  </r>
  <r>
    <d v="2020-08-19T00:00:00"/>
    <x v="2"/>
    <x v="1"/>
    <x v="0"/>
    <n v="4"/>
    <n v="6840"/>
  </r>
  <r>
    <d v="2020-08-19T00:00:00"/>
    <x v="1"/>
    <x v="0"/>
    <x v="0"/>
    <n v="4"/>
    <n v="3260"/>
  </r>
  <r>
    <d v="2020-08-19T00:00:00"/>
    <x v="1"/>
    <x v="1"/>
    <x v="0"/>
    <n v="4"/>
    <n v="3500"/>
  </r>
  <r>
    <d v="2020-08-24T00:00:00"/>
    <x v="0"/>
    <x v="2"/>
    <x v="1"/>
    <n v="1"/>
    <n v="800"/>
  </r>
  <r>
    <d v="2020-08-24T00:00:00"/>
    <x v="2"/>
    <x v="1"/>
    <x v="0"/>
    <n v="4"/>
    <n v="1500"/>
  </r>
  <r>
    <d v="2020-08-24T00:00:00"/>
    <x v="1"/>
    <x v="2"/>
    <x v="0"/>
    <n v="4"/>
    <n v="1800"/>
  </r>
  <r>
    <d v="2020-08-25T00:00:00"/>
    <x v="3"/>
    <x v="2"/>
    <x v="1"/>
    <n v="2"/>
    <n v="7800"/>
  </r>
  <r>
    <d v="2020-08-25T00:00:00"/>
    <x v="1"/>
    <x v="1"/>
    <x v="0"/>
    <n v="5"/>
    <n v="110"/>
  </r>
  <r>
    <d v="2020-08-26T00:00:00"/>
    <x v="0"/>
    <x v="2"/>
    <x v="1"/>
    <n v="1"/>
    <n v="1850"/>
  </r>
  <r>
    <d v="2020-08-26T00:00:00"/>
    <x v="2"/>
    <x v="1"/>
    <x v="0"/>
    <n v="5"/>
    <n v="2000"/>
  </r>
  <r>
    <d v="2020-08-26T00:00:00"/>
    <x v="1"/>
    <x v="0"/>
    <x v="0"/>
    <n v="4"/>
    <n v="520"/>
  </r>
  <r>
    <d v="2020-08-27T00:00:00"/>
    <x v="1"/>
    <x v="1"/>
    <x v="0"/>
    <n v="3"/>
    <n v="690"/>
  </r>
  <r>
    <d v="2020-08-27T00:00:00"/>
    <x v="0"/>
    <x v="1"/>
    <x v="0"/>
    <n v="3"/>
    <n v="2500"/>
  </r>
  <r>
    <d v="2020-08-27T00:00:00"/>
    <x v="3"/>
    <x v="2"/>
    <x v="1"/>
    <n v="2"/>
    <n v="7700"/>
  </r>
  <r>
    <d v="2020-08-27T00:00:00"/>
    <x v="1"/>
    <x v="2"/>
    <x v="0"/>
    <n v="3"/>
    <n v="2800"/>
  </r>
  <r>
    <d v="2020-08-31T00:00:00"/>
    <x v="0"/>
    <x v="1"/>
    <x v="1"/>
    <n v="2"/>
    <n v="8500"/>
  </r>
  <r>
    <d v="2020-08-31T00:00:00"/>
    <x v="2"/>
    <x v="3"/>
    <x v="0"/>
    <n v="5"/>
    <n v="250"/>
  </r>
  <r>
    <d v="2020-08-31T00:00:00"/>
    <x v="1"/>
    <x v="0"/>
    <x v="0"/>
    <n v="3"/>
    <n v="2540"/>
  </r>
  <r>
    <d v="2020-09-01T00:00:00"/>
    <x v="3"/>
    <x v="1"/>
    <x v="1"/>
    <n v="2"/>
    <n v="650"/>
  </r>
  <r>
    <d v="2020-09-02T00:00:00"/>
    <x v="3"/>
    <x v="2"/>
    <x v="0"/>
    <n v="4"/>
    <n v="2400"/>
  </r>
  <r>
    <d v="2020-09-02T00:00:00"/>
    <x v="1"/>
    <x v="0"/>
    <x v="0"/>
    <n v="3"/>
    <n v="320"/>
  </r>
  <r>
    <d v="2020-09-02T00:00:00"/>
    <x v="1"/>
    <x v="2"/>
    <x v="0"/>
    <n v="3"/>
    <n v="6500"/>
  </r>
  <r>
    <d v="2020-09-03T00:00:00"/>
    <x v="2"/>
    <x v="1"/>
    <x v="0"/>
    <n v="3"/>
    <n v="5000"/>
  </r>
  <r>
    <d v="2020-09-03T00:00:00"/>
    <x v="1"/>
    <x v="1"/>
    <x v="0"/>
    <n v="3"/>
    <n v="3500"/>
  </r>
  <r>
    <d v="2020-09-04T00:00:00"/>
    <x v="0"/>
    <x v="2"/>
    <x v="1"/>
    <n v="1"/>
    <n v="3500"/>
  </r>
  <r>
    <d v="2020-09-04T00:00:00"/>
    <x v="2"/>
    <x v="1"/>
    <x v="0"/>
    <n v="5"/>
    <n v="1500"/>
  </r>
  <r>
    <d v="2020-09-04T00:00:00"/>
    <x v="1"/>
    <x v="2"/>
    <x v="0"/>
    <n v="3"/>
    <n v="1800"/>
  </r>
  <r>
    <d v="2020-09-07T00:00:00"/>
    <x v="0"/>
    <x v="1"/>
    <x v="1"/>
    <n v="1"/>
    <n v="8000"/>
  </r>
  <r>
    <d v="2020-09-07T00:00:00"/>
    <x v="3"/>
    <x v="1"/>
    <x v="1"/>
    <n v="2"/>
    <n v="5100"/>
  </r>
  <r>
    <d v="2020-09-07T00:00:00"/>
    <x v="2"/>
    <x v="3"/>
    <x v="0"/>
    <n v="4"/>
    <n v="650"/>
  </r>
  <r>
    <d v="2020-09-08T00:00:00"/>
    <x v="1"/>
    <x v="0"/>
    <x v="0"/>
    <n v="5"/>
    <n v="320"/>
  </r>
  <r>
    <d v="2020-09-09T00:00:00"/>
    <x v="0"/>
    <x v="0"/>
    <x v="1"/>
    <n v="2"/>
    <n v="3500"/>
  </r>
  <r>
    <d v="2020-09-09T00:00:00"/>
    <x v="2"/>
    <x v="1"/>
    <x v="0"/>
    <n v="3"/>
    <n v="2840"/>
  </r>
  <r>
    <d v="2020-09-10T00:00:00"/>
    <x v="0"/>
    <x v="0"/>
    <x v="0"/>
    <n v="3"/>
    <n v="520"/>
  </r>
  <r>
    <d v="2020-09-10T00:00:00"/>
    <x v="2"/>
    <x v="2"/>
    <x v="0"/>
    <n v="3"/>
    <n v="380"/>
  </r>
  <r>
    <d v="2020-09-10T00:00:00"/>
    <x v="1"/>
    <x v="1"/>
    <x v="0"/>
    <n v="5"/>
    <n v="5550"/>
  </r>
  <r>
    <d v="2020-09-11T00:00:00"/>
    <x v="3"/>
    <x v="2"/>
    <x v="1"/>
    <n v="2"/>
    <n v="650"/>
  </r>
  <r>
    <d v="2020-09-11T00:00:00"/>
    <x v="2"/>
    <x v="2"/>
    <x v="0"/>
    <n v="4"/>
    <n v="2800"/>
  </r>
  <r>
    <d v="2020-09-11T00:00:00"/>
    <x v="1"/>
    <x v="1"/>
    <x v="0"/>
    <n v="4"/>
    <n v="690"/>
  </r>
  <r>
    <d v="2020-09-14T00:00:00"/>
    <x v="1"/>
    <x v="2"/>
    <x v="0"/>
    <n v="5"/>
    <n v="6500"/>
  </r>
  <r>
    <d v="2020-09-14T00:00:00"/>
    <x v="2"/>
    <x v="1"/>
    <x v="0"/>
    <n v="4"/>
    <n v="5000"/>
  </r>
  <r>
    <d v="2020-09-14T00:00:00"/>
    <x v="1"/>
    <x v="1"/>
    <x v="0"/>
    <n v="3"/>
    <n v="3500"/>
  </r>
  <r>
    <d v="2020-09-14T00:00:00"/>
    <x v="0"/>
    <x v="2"/>
    <x v="1"/>
    <n v="2"/>
    <n v="3500"/>
  </r>
  <r>
    <d v="2020-09-15T00:00:00"/>
    <x v="2"/>
    <x v="1"/>
    <x v="0"/>
    <n v="4"/>
    <n v="1500"/>
  </r>
  <r>
    <d v="2020-09-15T00:00:00"/>
    <x v="1"/>
    <x v="2"/>
    <x v="0"/>
    <n v="4"/>
    <n v="1800"/>
  </r>
  <r>
    <d v="2020-09-15T00:00:00"/>
    <x v="0"/>
    <x v="1"/>
    <x v="1"/>
    <n v="2"/>
    <n v="8000"/>
  </r>
  <r>
    <d v="2020-09-16T00:00:00"/>
    <x v="3"/>
    <x v="1"/>
    <x v="1"/>
    <n v="1"/>
    <n v="5100"/>
  </r>
  <r>
    <d v="2020-09-16T00:00:00"/>
    <x v="2"/>
    <x v="3"/>
    <x v="0"/>
    <n v="5"/>
    <n v="650"/>
  </r>
  <r>
    <d v="2020-09-16T00:00:00"/>
    <x v="1"/>
    <x v="0"/>
    <x v="0"/>
    <n v="3"/>
    <n v="320"/>
  </r>
  <r>
    <d v="2020-09-16T00:00:00"/>
    <x v="0"/>
    <x v="0"/>
    <x v="1"/>
    <n v="1"/>
    <n v="3500"/>
  </r>
  <r>
    <d v="2020-09-17T00:00:00"/>
    <x v="2"/>
    <x v="1"/>
    <x v="0"/>
    <n v="4"/>
    <n v="2840"/>
  </r>
  <r>
    <d v="2020-09-17T00:00:00"/>
    <x v="0"/>
    <x v="0"/>
    <x v="0"/>
    <n v="4"/>
    <n v="520"/>
  </r>
  <r>
    <d v="2020-09-17T00:00:00"/>
    <x v="2"/>
    <x v="2"/>
    <x v="0"/>
    <n v="3"/>
    <n v="380"/>
  </r>
  <r>
    <d v="2020-09-17T00:00:00"/>
    <x v="1"/>
    <x v="1"/>
    <x v="0"/>
    <n v="3"/>
    <n v="5550"/>
  </r>
  <r>
    <d v="2020-09-18T00:00:00"/>
    <x v="0"/>
    <x v="1"/>
    <x v="1"/>
    <n v="2"/>
    <n v="8000"/>
  </r>
  <r>
    <d v="2020-09-18T00:00:00"/>
    <x v="3"/>
    <x v="1"/>
    <x v="1"/>
    <n v="2"/>
    <n v="5100"/>
  </r>
  <r>
    <d v="2020-09-18T00:00:00"/>
    <x v="2"/>
    <x v="3"/>
    <x v="0"/>
    <n v="3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41B0E-E0EC-B945-89A2-74E23F977219}" name="Tabella pivot12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F9" firstHeaderRow="1" firstDataRow="2" firstDataCol="1"/>
  <pivotFields count="6">
    <pivotField numFmtId="165"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7217F0EF-DDC9-AA4C-ABE1-29BDE12C9914}" sourceName="Settore">
  <pivotTables>
    <pivotTable tabId="7" name="Tabella pivot12"/>
  </pivotTables>
  <data>
    <tabular pivotCacheId="421687324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2C16A850-2681-6840-B6E2-D805312E758C}" cache="FiltroDati_Settore" caption="Settore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opLeftCell="A5" zoomScale="144" zoomScaleNormal="144" workbookViewId="0">
      <selection activeCell="B5" sqref="B5:G162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4.6640625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3</v>
      </c>
      <c r="J6" s="8" t="s">
        <v>6</v>
      </c>
      <c r="K6" s="8" t="s">
        <v>13</v>
      </c>
      <c r="L6" s="10">
        <f>SUMIFS(G6:G162,C6:C162,I6,D6:D162,J6,E6:E162,K6)</f>
        <v>11818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202B-F04F-2F4D-9638-E804223DBE4A}">
  <dimension ref="A3:F9"/>
  <sheetViews>
    <sheetView tabSelected="1" workbookViewId="0">
      <selection activeCell="M12" sqref="M12"/>
    </sheetView>
  </sheetViews>
  <sheetFormatPr baseColWidth="10" defaultRowHeight="15" x14ac:dyDescent="0.2"/>
  <cols>
    <col min="1" max="1" width="16.6640625" bestFit="1" customWidth="1"/>
    <col min="2" max="2" width="19.33203125" bestFit="1" customWidth="1"/>
    <col min="3" max="3" width="9.33203125" bestFit="1" customWidth="1"/>
    <col min="4" max="4" width="7.83203125" bestFit="1" customWidth="1"/>
    <col min="5" max="5" width="7.1640625" bestFit="1" customWidth="1"/>
    <col min="6" max="6" width="15.83203125" bestFit="1" customWidth="1"/>
  </cols>
  <sheetData>
    <row r="3" spans="1:6" x14ac:dyDescent="0.2">
      <c r="A3" s="44" t="s">
        <v>76</v>
      </c>
      <c r="B3" s="44" t="s">
        <v>77</v>
      </c>
    </row>
    <row r="4" spans="1:6" x14ac:dyDescent="0.2">
      <c r="A4" s="44" t="s">
        <v>74</v>
      </c>
      <c r="B4" t="s">
        <v>5</v>
      </c>
      <c r="C4" t="s">
        <v>7</v>
      </c>
      <c r="D4" t="s">
        <v>8</v>
      </c>
      <c r="E4" t="s">
        <v>6</v>
      </c>
      <c r="F4" t="s">
        <v>75</v>
      </c>
    </row>
    <row r="5" spans="1:6" x14ac:dyDescent="0.2">
      <c r="A5" s="13" t="s">
        <v>3</v>
      </c>
      <c r="B5" s="45">
        <v>4970</v>
      </c>
      <c r="C5" s="45">
        <v>5510</v>
      </c>
      <c r="D5" s="45"/>
      <c r="E5" s="45">
        <v>11818</v>
      </c>
      <c r="F5" s="45">
        <v>22298</v>
      </c>
    </row>
    <row r="6" spans="1:6" x14ac:dyDescent="0.2">
      <c r="A6" s="13" t="s">
        <v>10</v>
      </c>
      <c r="B6" s="45">
        <v>3990</v>
      </c>
      <c r="C6" s="45">
        <v>3533</v>
      </c>
      <c r="D6" s="45"/>
      <c r="E6" s="45">
        <v>6288</v>
      </c>
      <c r="F6" s="45">
        <v>13811</v>
      </c>
    </row>
    <row r="7" spans="1:6" x14ac:dyDescent="0.2">
      <c r="A7" s="13" t="s">
        <v>1</v>
      </c>
      <c r="B7" s="45">
        <v>6955</v>
      </c>
      <c r="C7" s="45">
        <v>5800</v>
      </c>
      <c r="D7" s="45">
        <v>3700</v>
      </c>
      <c r="E7" s="45">
        <v>42755</v>
      </c>
      <c r="F7" s="45">
        <v>59210</v>
      </c>
    </row>
    <row r="8" spans="1:6" x14ac:dyDescent="0.2">
      <c r="A8" s="13" t="s">
        <v>2</v>
      </c>
      <c r="B8" s="45">
        <v>44030</v>
      </c>
      <c r="C8" s="45">
        <v>27720</v>
      </c>
      <c r="D8" s="45">
        <v>1000</v>
      </c>
      <c r="E8" s="45">
        <v>40174</v>
      </c>
      <c r="F8" s="45">
        <v>112924</v>
      </c>
    </row>
    <row r="9" spans="1:6" x14ac:dyDescent="0.2">
      <c r="A9" s="13" t="s">
        <v>75</v>
      </c>
      <c r="B9" s="45">
        <v>59945</v>
      </c>
      <c r="C9" s="45">
        <v>42563</v>
      </c>
      <c r="D9" s="45">
        <v>4700</v>
      </c>
      <c r="E9" s="45">
        <v>101035</v>
      </c>
      <c r="F9" s="45">
        <v>208243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6" zoomScale="130" zoomScaleNormal="130" workbookViewId="0">
      <selection activeCell="F29" sqref="F29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T158"/>
  <sheetViews>
    <sheetView topLeftCell="K1" zoomScale="173" workbookViewId="0">
      <selection activeCell="P15" sqref="P15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  <col min="19" max="19" width="21.6640625" customWidth="1"/>
    <col min="20" max="20" width="16" customWidth="1"/>
  </cols>
  <sheetData>
    <row r="1" spans="1:20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20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20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20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20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20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20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20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  <c r="R9" t="s">
        <v>64</v>
      </c>
      <c r="S9" t="s">
        <v>63</v>
      </c>
      <c r="T9" t="s">
        <v>66</v>
      </c>
    </row>
    <row r="10" spans="1:20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  <c r="R10" t="s">
        <v>71</v>
      </c>
      <c r="S10" t="s">
        <v>67</v>
      </c>
      <c r="T10" s="43">
        <f>SUMIFS($F$2:$F$158,$B$2:$B$158,"Bianchi",$C$2:$C$158,"Lombardia")</f>
        <v>39950</v>
      </c>
    </row>
    <row r="11" spans="1:20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  <c r="S11" t="s">
        <v>68</v>
      </c>
      <c r="T11" s="43">
        <f>SUMIFS($F$2:$F$158,$B$2:$B$158,"Verdi",$C$2:$C$158,"Lombardia")</f>
        <v>37960</v>
      </c>
    </row>
    <row r="12" spans="1:20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  <c r="S12" t="s">
        <v>69</v>
      </c>
      <c r="T12" s="43">
        <f>SUMIFS($F$2:$F$158,$B$2:$B$158,"Rossi",$C$2:$C$158,"Lombardia")</f>
        <v>32920</v>
      </c>
    </row>
    <row r="13" spans="1:20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  <c r="S13" t="s">
        <v>70</v>
      </c>
      <c r="T13" s="43">
        <f>SUMIFS($F$2:$F$158,$B$2:$B$158,"Neri",$C$2:$C$158,"Lombardia")</f>
        <v>9377</v>
      </c>
    </row>
    <row r="14" spans="1:20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  <c r="Q14" s="43"/>
      <c r="R14" s="43" t="s">
        <v>72</v>
      </c>
      <c r="S14" t="s">
        <v>67</v>
      </c>
      <c r="T14" s="43">
        <v>70478</v>
      </c>
    </row>
    <row r="15" spans="1:20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  <c r="Q15" s="43"/>
      <c r="R15" s="43"/>
      <c r="S15" t="s">
        <v>68</v>
      </c>
      <c r="T15" s="43">
        <v>40174</v>
      </c>
    </row>
    <row r="16" spans="1:20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  <c r="Q16" s="43"/>
      <c r="R16" s="43"/>
      <c r="S16" t="s">
        <v>69</v>
      </c>
      <c r="T16" s="43">
        <v>40174</v>
      </c>
    </row>
    <row r="17" spans="1:20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  <c r="Q17" s="43"/>
      <c r="R17" s="43"/>
      <c r="S17" t="s">
        <v>70</v>
      </c>
      <c r="T17" s="43">
        <v>31038</v>
      </c>
    </row>
    <row r="18" spans="1:20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  <c r="Q18" s="43"/>
      <c r="R18" t="s">
        <v>73</v>
      </c>
      <c r="S18" t="s">
        <v>67</v>
      </c>
      <c r="T18" s="43">
        <v>70478</v>
      </c>
    </row>
    <row r="19" spans="1:20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  <c r="Q19" s="43"/>
      <c r="S19" t="s">
        <v>68</v>
      </c>
      <c r="T19" s="43">
        <v>44030</v>
      </c>
    </row>
    <row r="20" spans="1:20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  <c r="Q20" s="43"/>
      <c r="S20" t="s">
        <v>69</v>
      </c>
      <c r="T20" s="43">
        <v>44030</v>
      </c>
    </row>
    <row r="21" spans="1:20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  <c r="Q21" s="43"/>
      <c r="S21" t="s">
        <v>70</v>
      </c>
      <c r="T21" s="43">
        <f>SUMIFS($F$2:$F$158,$B$2:$B$158,"Neri",$C$2:$C$158,"Friuli")</f>
        <v>45120</v>
      </c>
    </row>
    <row r="22" spans="1:20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20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20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20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20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20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20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20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20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20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20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sol-ese-1-giorno3</vt:lpstr>
      <vt:lpstr>pivot</vt:lpstr>
      <vt:lpstr>sol-2-ese-2-giorno3</vt:lpstr>
      <vt:lpstr>Grafici</vt:lpstr>
      <vt:lpstr>Grafici-2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2022-10-19T15:41:38Z</dcterms:modified>
</cp:coreProperties>
</file>