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66925"/>
  <xr:revisionPtr revIDLastSave="0" documentId="13_ncr:1_{5FE407AF-F073-B44D-83A5-ABD079F8D79E}" xr6:coauthVersionLast="47" xr6:coauthVersionMax="47" xr10:uidLastSave="{00000000-0000-0000-0000-000000000000}"/>
  <bookViews>
    <workbookView xWindow="0" yWindow="500" windowWidth="28800" windowHeight="16340" activeTab="1" xr2:uid="{E123DFDF-41E7-4503-B4AC-A725FA0C5974}"/>
  </bookViews>
  <sheets>
    <sheet name="anagrafica_aziendale" sheetId="1" r:id="rId1"/>
    <sheet name="anagrafica_aziendale-frzan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2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I2" i="2"/>
  <c r="J2" i="2"/>
  <c r="L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2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" i="1"/>
  <c r="I4" i="1"/>
  <c r="I5" i="1"/>
  <c r="I6" i="1"/>
  <c r="I7" i="1"/>
  <c r="I8" i="1"/>
  <c r="I2" i="1"/>
  <c r="F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2" i="2"/>
  <c r="M2" i="2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F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G29" i="1"/>
  <c r="F29" i="1"/>
  <c r="G14" i="1"/>
  <c r="F14" i="1"/>
  <c r="G21" i="1"/>
  <c r="F21" i="1"/>
  <c r="G3" i="1"/>
  <c r="F3" i="1"/>
  <c r="G19" i="1"/>
  <c r="G5" i="1"/>
  <c r="F19" i="1"/>
  <c r="F5" i="1"/>
  <c r="G25" i="1"/>
  <c r="G15" i="1"/>
  <c r="G17" i="1"/>
  <c r="G9" i="1"/>
  <c r="G6" i="1"/>
  <c r="G12" i="1"/>
  <c r="G7" i="1"/>
  <c r="G11" i="1"/>
  <c r="G16" i="1"/>
  <c r="G2" i="1"/>
  <c r="G26" i="1"/>
  <c r="G27" i="1"/>
  <c r="G28" i="1"/>
  <c r="G10" i="1"/>
  <c r="G13" i="1"/>
  <c r="G18" i="1"/>
  <c r="G23" i="1"/>
  <c r="G8" i="1"/>
  <c r="G24" i="1"/>
  <c r="G22" i="1"/>
  <c r="G20" i="1"/>
  <c r="G4" i="1"/>
  <c r="F25" i="1"/>
  <c r="F15" i="1"/>
  <c r="F17" i="1"/>
  <c r="F9" i="1"/>
  <c r="F6" i="1"/>
  <c r="F12" i="1"/>
  <c r="F7" i="1"/>
  <c r="F11" i="1"/>
  <c r="F16" i="1"/>
  <c r="F26" i="1"/>
  <c r="F27" i="1"/>
  <c r="F28" i="1"/>
  <c r="F10" i="1"/>
  <c r="F13" i="1"/>
  <c r="F18" i="1"/>
  <c r="F23" i="1"/>
  <c r="F8" i="1"/>
  <c r="F24" i="1"/>
  <c r="F22" i="1"/>
  <c r="F20" i="1"/>
  <c r="F4" i="1"/>
  <c r="M23" i="2" l="1"/>
  <c r="M15" i="2"/>
  <c r="M7" i="2"/>
  <c r="M22" i="2"/>
  <c r="M14" i="2"/>
  <c r="M6" i="2"/>
  <c r="M28" i="2"/>
  <c r="M20" i="2"/>
  <c r="M12" i="2"/>
  <c r="M4" i="2"/>
  <c r="M24" i="2"/>
  <c r="M16" i="2"/>
  <c r="M8" i="2"/>
  <c r="M26" i="2"/>
  <c r="M18" i="2"/>
  <c r="M10" i="2"/>
  <c r="M25" i="2"/>
  <c r="M17" i="2"/>
  <c r="M9" i="2"/>
  <c r="M29" i="2"/>
  <c r="M21" i="2"/>
  <c r="M13" i="2"/>
  <c r="M5" i="2"/>
  <c r="M27" i="2"/>
  <c r="M19" i="2"/>
  <c r="M11" i="2"/>
  <c r="M3" i="2"/>
</calcChain>
</file>

<file path=xl/sharedStrings.xml><?xml version="1.0" encoding="utf-8"?>
<sst xmlns="http://schemas.openxmlformats.org/spreadsheetml/2006/main" count="136" uniqueCount="47">
  <si>
    <t>Amministrazione</t>
  </si>
  <si>
    <t>Direzione</t>
  </si>
  <si>
    <t>Produzione</t>
  </si>
  <si>
    <t>Cognome</t>
  </si>
  <si>
    <t>Settore</t>
  </si>
  <si>
    <t>Stipendio</t>
  </si>
  <si>
    <t>Età</t>
  </si>
  <si>
    <t>Anz_lavoro</t>
  </si>
  <si>
    <t>Dt_assunzione</t>
  </si>
  <si>
    <t>Dt_nascita</t>
  </si>
  <si>
    <t>Commerciale</t>
  </si>
  <si>
    <t>Dipendende 1</t>
  </si>
  <si>
    <t>Dipendende 2</t>
  </si>
  <si>
    <t>Dipendende 3</t>
  </si>
  <si>
    <t>Dipendende 4</t>
  </si>
  <si>
    <t>Dipendende 5</t>
  </si>
  <si>
    <t>Dipendende 6</t>
  </si>
  <si>
    <t>Dipendende 7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</si>
  <si>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</si>
  <si>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</si>
  <si>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</si>
  <si>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</si>
  <si>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</si>
  <si>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</si>
  <si>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</si>
  <si>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</si>
  <si>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</si>
  <si>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</si>
  <si>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</si>
  <si>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</si>
  <si>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</si>
  <si>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</si>
  <si>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</si>
  <si>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</si>
  <si>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</si>
  <si>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</si>
  <si>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</si>
  <si>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</si>
  <si>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</si>
  <si>
    <t>Giorni_lavorativi</t>
  </si>
  <si>
    <t>Anni_lavoro</t>
  </si>
  <si>
    <t>Mesi_lavoro</t>
  </si>
  <si>
    <t>giorni_lavoro</t>
  </si>
  <si>
    <t>Età-formula2</t>
  </si>
  <si>
    <t>Età-formula3</t>
  </si>
  <si>
    <t>Età-formula4</t>
  </si>
  <si>
    <t>giorni_lavoro_metodo2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</si>
</sst>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€-2]\ * #,##0.00_-;\-[$€-2]\ * #,##0.00_-;_-[$€-2]\ * &quot;-&quot;??_-"/>
    <numFmt numFmtId="165" formatCode="d/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Font="1" applyBorder="1"/>
    <xf numFmtId="14" fontId="0" fillId="0" borderId="1" xfId="0" applyNumberFormat="1" applyBorder="1"/>
    <xf numFmtId="164" fontId="3" fillId="0" borderId="1" xfId="1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1" applyFont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165" fontId="3" fillId="0" borderId="2" xfId="0" applyNumberFormat="1" applyFon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4" fontId="5" fillId="3" borderId="0" xfId="0" applyNumberFormat="1" applyFont="1" applyFill="1" applyBorder="1"/>
  </cellXfs>
  <cellStyles count="2">
    <cellStyle name="Euro" xfId="1" xr:uid="{05E7F11F-6F36-4D5E-B619-68835A6DDD65}"/>
    <cellStyle name="Normale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3A45E396-550D-497A-B407-2CC1CE0019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253999</xdr:colOff>
      <xdr:row>2</xdr:row>
      <xdr:rowOff>74083</xdr:rowOff>
    </xdr:from>
    <xdr:to>
      <xdr:col>18</xdr:col>
      <xdr:colOff>253999</xdr:colOff>
      <xdr:row>7</xdr:row>
      <xdr:rowOff>74083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570DA6C-15D2-48AF-B1F9-4DDAB326421E}"/>
            </a:ext>
          </a:extLst>
        </xdr:cNvPr>
        <xdr:cNvSpPr txBox="1"/>
      </xdr:nvSpPr>
      <xdr:spPr>
        <a:xfrm>
          <a:off x="12276666" y="455083"/>
          <a:ext cx="27940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CALCOLARE</a:t>
          </a:r>
          <a:r>
            <a:rPr lang="it-IT" sz="1100" baseline="0">
              <a:solidFill>
                <a:sysClr val="windowText" lastClr="000000"/>
              </a:solidFill>
            </a:rPr>
            <a:t> L'ETA' APPLICANDO FORMULE E FUNZIONI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K29"/>
  <sheetViews>
    <sheetView topLeftCell="B1" zoomScale="120" zoomScaleNormal="120" workbookViewId="0">
      <pane ySplit="1" topLeftCell="A2" activePane="bottomLeft" state="frozen"/>
      <selection pane="bottomLeft" activeCell="K3" sqref="K3"/>
    </sheetView>
  </sheetViews>
  <sheetFormatPr baseColWidth="10" defaultColWidth="9.1640625" defaultRowHeight="15" x14ac:dyDescent="0.2"/>
  <cols>
    <col min="1" max="1" width="14.5" bestFit="1" customWidth="1"/>
    <col min="2" max="2" width="10.6640625" bestFit="1" customWidth="1"/>
    <col min="3" max="3" width="14" bestFit="1" customWidth="1"/>
    <col min="4" max="4" width="16.6640625" bestFit="1" customWidth="1"/>
    <col min="5" max="5" width="14" customWidth="1"/>
    <col min="6" max="6" width="5.83203125" customWidth="1"/>
    <col min="7" max="7" width="10.83203125" bestFit="1" customWidth="1"/>
    <col min="9" max="9" width="12.33203125" customWidth="1"/>
    <col min="10" max="10" width="14.83203125" customWidth="1"/>
    <col min="11" max="11" width="20.6640625" customWidth="1"/>
  </cols>
  <sheetData>
    <row r="1" spans="1:11" x14ac:dyDescent="0.2">
      <c r="A1" s="11" t="s">
        <v>3</v>
      </c>
      <c r="B1" s="11" t="s">
        <v>9</v>
      </c>
      <c r="C1" s="11" t="s">
        <v>8</v>
      </c>
      <c r="D1" s="11" t="s">
        <v>4</v>
      </c>
      <c r="E1" s="11" t="s">
        <v>5</v>
      </c>
      <c r="F1" s="11" t="s">
        <v>6</v>
      </c>
      <c r="G1" s="11" t="s">
        <v>7</v>
      </c>
      <c r="I1" s="14" t="s">
        <v>43</v>
      </c>
      <c r="J1" s="14" t="s">
        <v>44</v>
      </c>
      <c r="K1" s="14" t="s">
        <v>45</v>
      </c>
    </row>
    <row r="2" spans="1:11" x14ac:dyDescent="0.2">
      <c r="A2" s="7" t="s">
        <v>11</v>
      </c>
      <c r="B2" s="8">
        <v>31171</v>
      </c>
      <c r="C2" s="8">
        <v>41796</v>
      </c>
      <c r="D2" s="7" t="s">
        <v>2</v>
      </c>
      <c r="E2" s="9">
        <v>1676</v>
      </c>
      <c r="F2" s="10">
        <f ca="1">DATEDIF(B2,TODAY(),"y")</f>
        <v>37</v>
      </c>
      <c r="G2" s="10">
        <f t="shared" ref="G2:G29" ca="1" si="0">DATEDIF(C2,TODAY(),"y")</f>
        <v>8</v>
      </c>
      <c r="I2">
        <f ca="1">INT(YEARFRAC(B2,TODAY(),3))</f>
        <v>37</v>
      </c>
      <c r="J2">
        <f ca="1">YEAR(TODAY())-YEAR(B2)</f>
        <v>37</v>
      </c>
      <c r="K2" t="str">
        <f ca="1">DATEDIF(B2,TODAY(),"y")&amp;" anni "&amp;DATEDIF(B2,TODAY(),"ym")&amp;" mesi "&amp;(B2-DATE(YEAR(B2),MONTH(B2),1))&amp;" giorni"</f>
        <v>37 anni 5 mesi 3 giorni</v>
      </c>
    </row>
    <row r="3" spans="1:11" x14ac:dyDescent="0.2">
      <c r="A3" s="2" t="s">
        <v>12</v>
      </c>
      <c r="B3" s="5">
        <v>35776</v>
      </c>
      <c r="C3" s="5">
        <v>43466</v>
      </c>
      <c r="D3" s="2" t="s">
        <v>2</v>
      </c>
      <c r="E3" s="6">
        <v>1252</v>
      </c>
      <c r="F3" s="1">
        <f t="shared" ref="F3:F29" ca="1" si="1">DATEDIF(B3,TODAY(),"y")</f>
        <v>24</v>
      </c>
      <c r="G3" s="1">
        <f t="shared" ca="1" si="0"/>
        <v>3</v>
      </c>
      <c r="I3">
        <f t="shared" ref="I3:I29" ca="1" si="2">INT(YEARFRAC(B3,TODAY(),3))</f>
        <v>24</v>
      </c>
      <c r="J3">
        <f t="shared" ref="J3:J29" ca="1" si="3">YEAR(TODAY())-YEAR(B3)</f>
        <v>25</v>
      </c>
      <c r="K3" t="str">
        <f t="shared" ref="K3:K29" ca="1" si="4">DATEDIF(B3,TODAY(),"y")&amp;" anni "&amp;DATEDIF(B3,TODAY(),"ym")&amp;" mesi "&amp;(B3-DATE(YEAR(B3),MONTH(B3),1))&amp;" giorni"</f>
        <v>24 anni 10 mesi 11 giorni</v>
      </c>
    </row>
    <row r="4" spans="1:11" x14ac:dyDescent="0.2">
      <c r="A4" s="2" t="s">
        <v>13</v>
      </c>
      <c r="B4" s="3">
        <v>30674</v>
      </c>
      <c r="C4" s="3">
        <v>39453</v>
      </c>
      <c r="D4" s="2" t="s">
        <v>0</v>
      </c>
      <c r="E4" s="4">
        <v>1650</v>
      </c>
      <c r="F4" s="1">
        <f t="shared" ca="1" si="1"/>
        <v>38</v>
      </c>
      <c r="G4" s="1">
        <f t="shared" ca="1" si="0"/>
        <v>14</v>
      </c>
      <c r="I4">
        <f t="shared" ca="1" si="2"/>
        <v>38</v>
      </c>
      <c r="J4">
        <f t="shared" ca="1" si="3"/>
        <v>39</v>
      </c>
      <c r="K4" t="str">
        <f t="shared" ca="1" si="4"/>
        <v>38 anni 9 mesi 23 giorni</v>
      </c>
    </row>
    <row r="5" spans="1:11" x14ac:dyDescent="0.2">
      <c r="A5" s="2" t="s">
        <v>14</v>
      </c>
      <c r="B5" s="5">
        <v>32906</v>
      </c>
      <c r="C5" s="5">
        <v>43831</v>
      </c>
      <c r="D5" s="2" t="s">
        <v>2</v>
      </c>
      <c r="E5" s="6">
        <v>1250</v>
      </c>
      <c r="F5" s="1">
        <f t="shared" ca="1" si="1"/>
        <v>32</v>
      </c>
      <c r="G5" s="1">
        <f t="shared" ca="1" si="0"/>
        <v>2</v>
      </c>
      <c r="I5">
        <f t="shared" ca="1" si="2"/>
        <v>32</v>
      </c>
      <c r="J5">
        <f t="shared" ca="1" si="3"/>
        <v>32</v>
      </c>
      <c r="K5" t="str">
        <f t="shared" ca="1" si="4"/>
        <v>32 anni 8 mesi 1 giorni</v>
      </c>
    </row>
    <row r="6" spans="1:11" x14ac:dyDescent="0.2">
      <c r="A6" s="2" t="s">
        <v>15</v>
      </c>
      <c r="B6" s="3">
        <v>20611</v>
      </c>
      <c r="C6" s="3">
        <v>31872</v>
      </c>
      <c r="D6" s="2" t="s">
        <v>1</v>
      </c>
      <c r="E6" s="4">
        <v>3680</v>
      </c>
      <c r="F6" s="1">
        <f t="shared" ca="1" si="1"/>
        <v>66</v>
      </c>
      <c r="G6" s="1">
        <f t="shared" ca="1" si="0"/>
        <v>35</v>
      </c>
      <c r="I6">
        <f t="shared" ca="1" si="2"/>
        <v>66</v>
      </c>
      <c r="J6">
        <f t="shared" ca="1" si="3"/>
        <v>66</v>
      </c>
      <c r="K6" t="str">
        <f t="shared" ca="1" si="4"/>
        <v>66 anni 4 mesi 4 giorni</v>
      </c>
    </row>
    <row r="7" spans="1:11" x14ac:dyDescent="0.2">
      <c r="A7" s="2" t="s">
        <v>16</v>
      </c>
      <c r="B7" s="3">
        <v>31053</v>
      </c>
      <c r="C7" s="3">
        <v>40303</v>
      </c>
      <c r="D7" s="2" t="s">
        <v>2</v>
      </c>
      <c r="E7" s="4">
        <v>1623</v>
      </c>
      <c r="F7" s="1">
        <f t="shared" ca="1" si="1"/>
        <v>37</v>
      </c>
      <c r="G7" s="1">
        <f t="shared" ca="1" si="0"/>
        <v>12</v>
      </c>
      <c r="I7">
        <f t="shared" ca="1" si="2"/>
        <v>37</v>
      </c>
      <c r="J7">
        <f t="shared" ca="1" si="3"/>
        <v>37</v>
      </c>
      <c r="K7" t="str">
        <f t="shared" ca="1" si="4"/>
        <v>37 anni 9 mesi 5 giorni</v>
      </c>
    </row>
    <row r="8" spans="1:11" x14ac:dyDescent="0.2">
      <c r="A8" s="2" t="s">
        <v>17</v>
      </c>
      <c r="B8" s="3">
        <v>33657</v>
      </c>
      <c r="C8" s="3">
        <v>40548</v>
      </c>
      <c r="D8" s="2" t="s">
        <v>10</v>
      </c>
      <c r="E8" s="4">
        <v>2584</v>
      </c>
      <c r="F8" s="1">
        <f t="shared" ca="1" si="1"/>
        <v>30</v>
      </c>
      <c r="G8" s="1">
        <f t="shared" ca="1" si="0"/>
        <v>11</v>
      </c>
      <c r="I8">
        <f t="shared" ca="1" si="2"/>
        <v>30</v>
      </c>
      <c r="J8">
        <f t="shared" ca="1" si="3"/>
        <v>30</v>
      </c>
      <c r="K8" t="str">
        <f t="shared" ca="1" si="4"/>
        <v>30 anni 7 mesi 22 giorni</v>
      </c>
    </row>
    <row r="9" spans="1:11" x14ac:dyDescent="0.2">
      <c r="A9" s="2" t="s">
        <v>18</v>
      </c>
      <c r="B9" s="3">
        <v>34399</v>
      </c>
      <c r="C9" s="3">
        <v>43022</v>
      </c>
      <c r="D9" s="2" t="s">
        <v>0</v>
      </c>
      <c r="E9" s="4">
        <v>1280</v>
      </c>
      <c r="F9" s="1">
        <f t="shared" ca="1" si="1"/>
        <v>28</v>
      </c>
      <c r="G9" s="1">
        <f t="shared" ca="1" si="0"/>
        <v>5</v>
      </c>
      <c r="I9">
        <f t="shared" ca="1" si="2"/>
        <v>28</v>
      </c>
      <c r="J9">
        <f t="shared" ca="1" si="3"/>
        <v>28</v>
      </c>
      <c r="K9" t="str">
        <f t="shared" ca="1" si="4"/>
        <v>28 anni 7 mesi 5 giorni</v>
      </c>
    </row>
    <row r="10" spans="1:11" x14ac:dyDescent="0.2">
      <c r="A10" s="2" t="s">
        <v>19</v>
      </c>
      <c r="B10" s="3">
        <v>22207</v>
      </c>
      <c r="C10" s="3">
        <v>35313</v>
      </c>
      <c r="D10" s="2" t="s">
        <v>2</v>
      </c>
      <c r="E10" s="4">
        <v>1750</v>
      </c>
      <c r="F10" s="1">
        <f t="shared" ca="1" si="1"/>
        <v>62</v>
      </c>
      <c r="G10" s="1">
        <f t="shared" ca="1" si="0"/>
        <v>26</v>
      </c>
      <c r="I10">
        <f t="shared" ca="1" si="2"/>
        <v>62</v>
      </c>
      <c r="J10">
        <f t="shared" ca="1" si="3"/>
        <v>62</v>
      </c>
      <c r="K10" t="str">
        <f t="shared" ca="1" si="4"/>
        <v>62 anni 0 mesi 17 giorni</v>
      </c>
    </row>
    <row r="11" spans="1:11" x14ac:dyDescent="0.2">
      <c r="A11" s="2" t="s">
        <v>20</v>
      </c>
      <c r="B11" s="3">
        <v>32868</v>
      </c>
      <c r="C11" s="3">
        <v>41279</v>
      </c>
      <c r="D11" s="2" t="s">
        <v>2</v>
      </c>
      <c r="E11" s="4">
        <v>1476</v>
      </c>
      <c r="F11" s="1">
        <f t="shared" ca="1" si="1"/>
        <v>32</v>
      </c>
      <c r="G11" s="1">
        <f t="shared" ca="1" si="0"/>
        <v>9</v>
      </c>
      <c r="I11">
        <f t="shared" ca="1" si="2"/>
        <v>32</v>
      </c>
      <c r="J11">
        <f t="shared" ca="1" si="3"/>
        <v>33</v>
      </c>
      <c r="K11" t="str">
        <f t="shared" ca="1" si="4"/>
        <v>32 anni 9 mesi 25 giorni</v>
      </c>
    </row>
    <row r="12" spans="1:11" x14ac:dyDescent="0.2">
      <c r="A12" s="2" t="s">
        <v>21</v>
      </c>
      <c r="B12" s="3">
        <v>25264</v>
      </c>
      <c r="C12" s="3">
        <v>32999</v>
      </c>
      <c r="D12" s="2" t="s">
        <v>1</v>
      </c>
      <c r="E12" s="4">
        <v>3277</v>
      </c>
      <c r="F12" s="1">
        <f t="shared" ca="1" si="1"/>
        <v>53</v>
      </c>
      <c r="G12" s="1">
        <f t="shared" ca="1" si="0"/>
        <v>32</v>
      </c>
      <c r="I12">
        <f t="shared" ca="1" si="2"/>
        <v>53</v>
      </c>
      <c r="J12">
        <f t="shared" ca="1" si="3"/>
        <v>53</v>
      </c>
      <c r="K12" t="str">
        <f t="shared" ca="1" si="4"/>
        <v>53 anni 7 mesi 1 giorni</v>
      </c>
    </row>
    <row r="13" spans="1:11" x14ac:dyDescent="0.2">
      <c r="A13" s="2" t="s">
        <v>22</v>
      </c>
      <c r="B13" s="3">
        <v>24583</v>
      </c>
      <c r="C13" s="3">
        <v>36165</v>
      </c>
      <c r="D13" s="2" t="s">
        <v>2</v>
      </c>
      <c r="E13" s="4">
        <v>1670</v>
      </c>
      <c r="F13" s="1">
        <f t="shared" ca="1" si="1"/>
        <v>55</v>
      </c>
      <c r="G13" s="1">
        <f t="shared" ca="1" si="0"/>
        <v>23</v>
      </c>
      <c r="I13">
        <f t="shared" ca="1" si="2"/>
        <v>55</v>
      </c>
      <c r="J13">
        <f t="shared" ca="1" si="3"/>
        <v>55</v>
      </c>
      <c r="K13" t="str">
        <f t="shared" ca="1" si="4"/>
        <v>55 anni 5 mesi 20 giorni</v>
      </c>
    </row>
    <row r="14" spans="1:11" x14ac:dyDescent="0.2">
      <c r="A14" s="2" t="s">
        <v>23</v>
      </c>
      <c r="B14" s="5">
        <v>32894</v>
      </c>
      <c r="C14" s="5">
        <v>42856</v>
      </c>
      <c r="D14" s="2" t="s">
        <v>2</v>
      </c>
      <c r="E14" s="6">
        <v>1340</v>
      </c>
      <c r="F14" s="1">
        <f t="shared" ca="1" si="1"/>
        <v>32</v>
      </c>
      <c r="G14" s="1">
        <f t="shared" ca="1" si="0"/>
        <v>5</v>
      </c>
      <c r="I14">
        <f t="shared" ca="1" si="2"/>
        <v>32</v>
      </c>
      <c r="J14">
        <f t="shared" ca="1" si="3"/>
        <v>32</v>
      </c>
      <c r="K14" t="str">
        <f t="shared" ca="1" si="4"/>
        <v>32 anni 8 mesi 20 giorni</v>
      </c>
    </row>
    <row r="15" spans="1:11" x14ac:dyDescent="0.2">
      <c r="A15" s="2" t="s">
        <v>24</v>
      </c>
      <c r="B15" s="3">
        <v>28089</v>
      </c>
      <c r="C15" s="3">
        <v>36531</v>
      </c>
      <c r="D15" s="2" t="s">
        <v>0</v>
      </c>
      <c r="E15" s="4">
        <v>1599</v>
      </c>
      <c r="F15" s="1">
        <f t="shared" ca="1" si="1"/>
        <v>45</v>
      </c>
      <c r="G15" s="1">
        <f t="shared" ca="1" si="0"/>
        <v>22</v>
      </c>
      <c r="I15">
        <f t="shared" ca="1" si="2"/>
        <v>45</v>
      </c>
      <c r="J15">
        <f t="shared" ca="1" si="3"/>
        <v>46</v>
      </c>
      <c r="K15" t="str">
        <f t="shared" ca="1" si="4"/>
        <v>45 anni 10 mesi 24 giorni</v>
      </c>
    </row>
    <row r="16" spans="1:11" x14ac:dyDescent="0.2">
      <c r="A16" s="2" t="s">
        <v>25</v>
      </c>
      <c r="B16" s="3">
        <v>34930</v>
      </c>
      <c r="C16" s="3">
        <v>42374</v>
      </c>
      <c r="D16" s="2" t="s">
        <v>2</v>
      </c>
      <c r="E16" s="4">
        <v>1414</v>
      </c>
      <c r="F16" s="1">
        <f t="shared" ca="1" si="1"/>
        <v>27</v>
      </c>
      <c r="G16" s="1">
        <f t="shared" ca="1" si="0"/>
        <v>6</v>
      </c>
      <c r="I16">
        <f t="shared" ca="1" si="2"/>
        <v>27</v>
      </c>
      <c r="J16">
        <f t="shared" ca="1" si="3"/>
        <v>27</v>
      </c>
      <c r="K16" t="str">
        <f t="shared" ca="1" si="4"/>
        <v>27 anni 2 mesi 18 giorni</v>
      </c>
    </row>
    <row r="17" spans="1:11" x14ac:dyDescent="0.2">
      <c r="A17" s="2" t="s">
        <v>26</v>
      </c>
      <c r="B17" s="3">
        <v>31736</v>
      </c>
      <c r="C17" s="3">
        <v>40548</v>
      </c>
      <c r="D17" s="2" t="s">
        <v>0</v>
      </c>
      <c r="E17" s="4">
        <v>1537</v>
      </c>
      <c r="F17" s="1">
        <f t="shared" ca="1" si="1"/>
        <v>35</v>
      </c>
      <c r="G17" s="1">
        <f t="shared" ca="1" si="0"/>
        <v>11</v>
      </c>
      <c r="I17">
        <f t="shared" ca="1" si="2"/>
        <v>35</v>
      </c>
      <c r="J17">
        <f t="shared" ca="1" si="3"/>
        <v>36</v>
      </c>
      <c r="K17" t="str">
        <f t="shared" ca="1" si="4"/>
        <v>35 anni 11 mesi 19 giorni</v>
      </c>
    </row>
    <row r="18" spans="1:11" x14ac:dyDescent="0.2">
      <c r="A18" s="2" t="s">
        <v>27</v>
      </c>
      <c r="B18" s="3">
        <v>29106</v>
      </c>
      <c r="C18" s="3">
        <v>37261</v>
      </c>
      <c r="D18" s="2" t="s">
        <v>2</v>
      </c>
      <c r="E18" s="4">
        <v>2152</v>
      </c>
      <c r="F18" s="1">
        <f t="shared" ca="1" si="1"/>
        <v>43</v>
      </c>
      <c r="G18" s="1">
        <f t="shared" ca="1" si="0"/>
        <v>20</v>
      </c>
      <c r="I18">
        <f t="shared" ca="1" si="2"/>
        <v>43</v>
      </c>
      <c r="J18">
        <f t="shared" ca="1" si="3"/>
        <v>43</v>
      </c>
      <c r="K18" t="str">
        <f t="shared" ca="1" si="4"/>
        <v>43 anni 1 mesi 7 giorni</v>
      </c>
    </row>
    <row r="19" spans="1:11" x14ac:dyDescent="0.2">
      <c r="A19" s="2" t="s">
        <v>28</v>
      </c>
      <c r="B19" s="5">
        <v>34431</v>
      </c>
      <c r="C19" s="5">
        <v>43831</v>
      </c>
      <c r="D19" s="2" t="s">
        <v>2</v>
      </c>
      <c r="E19" s="6">
        <v>1250</v>
      </c>
      <c r="F19" s="1">
        <f t="shared" ca="1" si="1"/>
        <v>28</v>
      </c>
      <c r="G19" s="1">
        <f t="shared" ca="1" si="0"/>
        <v>2</v>
      </c>
      <c r="I19">
        <f t="shared" ca="1" si="2"/>
        <v>28</v>
      </c>
      <c r="J19">
        <f t="shared" ca="1" si="3"/>
        <v>28</v>
      </c>
      <c r="K19" t="str">
        <f t="shared" ca="1" si="4"/>
        <v>28 anni 6 mesi 6 giorni</v>
      </c>
    </row>
    <row r="20" spans="1:11" x14ac:dyDescent="0.2">
      <c r="A20" s="2" t="s">
        <v>29</v>
      </c>
      <c r="B20" s="5">
        <v>33654</v>
      </c>
      <c r="C20" s="5">
        <v>42826</v>
      </c>
      <c r="D20" s="2" t="s">
        <v>2</v>
      </c>
      <c r="E20" s="6">
        <v>1370</v>
      </c>
      <c r="F20" s="1">
        <f t="shared" ca="1" si="1"/>
        <v>30</v>
      </c>
      <c r="G20" s="1">
        <f t="shared" ca="1" si="0"/>
        <v>5</v>
      </c>
      <c r="I20">
        <f t="shared" ca="1" si="2"/>
        <v>30</v>
      </c>
      <c r="J20">
        <f t="shared" ca="1" si="3"/>
        <v>30</v>
      </c>
      <c r="K20" t="str">
        <f t="shared" ca="1" si="4"/>
        <v>30 anni 8 mesi 19 giorni</v>
      </c>
    </row>
    <row r="21" spans="1:11" x14ac:dyDescent="0.2">
      <c r="A21" s="2" t="s">
        <v>30</v>
      </c>
      <c r="B21" s="5">
        <v>32996</v>
      </c>
      <c r="C21" s="5">
        <v>43252</v>
      </c>
      <c r="D21" s="2" t="s">
        <v>2</v>
      </c>
      <c r="E21" s="6">
        <v>1310</v>
      </c>
      <c r="F21" s="1">
        <f t="shared" ca="1" si="1"/>
        <v>32</v>
      </c>
      <c r="G21" s="1">
        <f t="shared" ca="1" si="0"/>
        <v>4</v>
      </c>
      <c r="I21">
        <f t="shared" ca="1" si="2"/>
        <v>32</v>
      </c>
      <c r="J21">
        <f t="shared" ca="1" si="3"/>
        <v>32</v>
      </c>
      <c r="K21" t="str">
        <f t="shared" ca="1" si="4"/>
        <v>32 anni 5 mesi 2 giorni</v>
      </c>
    </row>
    <row r="22" spans="1:11" x14ac:dyDescent="0.2">
      <c r="A22" s="2" t="s">
        <v>31</v>
      </c>
      <c r="B22" s="5">
        <v>36540</v>
      </c>
      <c r="C22" s="5">
        <v>44086</v>
      </c>
      <c r="D22" s="2" t="s">
        <v>2</v>
      </c>
      <c r="E22" s="6">
        <v>1230</v>
      </c>
      <c r="F22" s="1">
        <f t="shared" ca="1" si="1"/>
        <v>22</v>
      </c>
      <c r="G22" s="1">
        <f t="shared" ca="1" si="0"/>
        <v>2</v>
      </c>
      <c r="I22">
        <f t="shared" ca="1" si="2"/>
        <v>22</v>
      </c>
      <c r="J22">
        <f t="shared" ca="1" si="3"/>
        <v>22</v>
      </c>
      <c r="K22" t="str">
        <f t="shared" ca="1" si="4"/>
        <v>22 anni 9 mesi 14 giorni</v>
      </c>
    </row>
    <row r="23" spans="1:11" x14ac:dyDescent="0.2">
      <c r="A23" s="2" t="s">
        <v>32</v>
      </c>
      <c r="B23" s="3">
        <v>30415</v>
      </c>
      <c r="C23" s="3">
        <v>39453</v>
      </c>
      <c r="D23" s="2" t="s">
        <v>10</v>
      </c>
      <c r="E23" s="4">
        <v>2768</v>
      </c>
      <c r="F23" s="1">
        <f t="shared" ca="1" si="1"/>
        <v>39</v>
      </c>
      <c r="G23" s="1">
        <f t="shared" ca="1" si="0"/>
        <v>14</v>
      </c>
      <c r="I23">
        <f t="shared" ca="1" si="2"/>
        <v>39</v>
      </c>
      <c r="J23">
        <f t="shared" ca="1" si="3"/>
        <v>39</v>
      </c>
      <c r="K23" t="str">
        <f t="shared" ca="1" si="4"/>
        <v>39 anni 6 mesi 8 giorni</v>
      </c>
    </row>
    <row r="24" spans="1:11" x14ac:dyDescent="0.2">
      <c r="A24" s="2" t="s">
        <v>33</v>
      </c>
      <c r="B24" s="3">
        <v>30862</v>
      </c>
      <c r="C24" s="3">
        <v>39087</v>
      </c>
      <c r="D24" s="2" t="s">
        <v>10</v>
      </c>
      <c r="E24" s="4">
        <v>2275</v>
      </c>
      <c r="F24" s="1">
        <f t="shared" ca="1" si="1"/>
        <v>38</v>
      </c>
      <c r="G24" s="1">
        <f t="shared" ca="1" si="0"/>
        <v>15</v>
      </c>
      <c r="I24">
        <f t="shared" ca="1" si="2"/>
        <v>38</v>
      </c>
      <c r="J24">
        <f t="shared" ca="1" si="3"/>
        <v>38</v>
      </c>
      <c r="K24" t="str">
        <f t="shared" ca="1" si="4"/>
        <v>38 anni 3 mesi 28 giorni</v>
      </c>
    </row>
    <row r="25" spans="1:11" x14ac:dyDescent="0.2">
      <c r="A25" s="2" t="s">
        <v>34</v>
      </c>
      <c r="B25" s="3">
        <v>34362</v>
      </c>
      <c r="C25" s="3">
        <v>42740</v>
      </c>
      <c r="D25" s="2" t="s">
        <v>0</v>
      </c>
      <c r="E25" s="4">
        <v>1365</v>
      </c>
      <c r="F25" s="1">
        <f t="shared" ca="1" si="1"/>
        <v>28</v>
      </c>
      <c r="G25" s="1">
        <f t="shared" ca="1" si="0"/>
        <v>5</v>
      </c>
      <c r="I25">
        <f t="shared" ca="1" si="2"/>
        <v>28</v>
      </c>
      <c r="J25">
        <f t="shared" ca="1" si="3"/>
        <v>28</v>
      </c>
      <c r="K25" t="str">
        <f t="shared" ca="1" si="4"/>
        <v>28 anni 8 mesi 27 giorni</v>
      </c>
    </row>
    <row r="26" spans="1:11" x14ac:dyDescent="0.2">
      <c r="A26" s="2" t="s">
        <v>35</v>
      </c>
      <c r="B26" s="3">
        <v>31418</v>
      </c>
      <c r="C26" s="3">
        <v>41279</v>
      </c>
      <c r="D26" s="2" t="s">
        <v>2</v>
      </c>
      <c r="E26" s="4">
        <v>1414</v>
      </c>
      <c r="F26" s="1">
        <f t="shared" ca="1" si="1"/>
        <v>36</v>
      </c>
      <c r="G26" s="1">
        <f t="shared" ca="1" si="0"/>
        <v>9</v>
      </c>
      <c r="I26">
        <f t="shared" ca="1" si="2"/>
        <v>36</v>
      </c>
      <c r="J26">
        <f t="shared" ca="1" si="3"/>
        <v>36</v>
      </c>
      <c r="K26" t="str">
        <f t="shared" ca="1" si="4"/>
        <v>36 anni 9 mesi 5 giorni</v>
      </c>
    </row>
    <row r="27" spans="1:11" x14ac:dyDescent="0.2">
      <c r="A27" s="2" t="s">
        <v>36</v>
      </c>
      <c r="B27" s="3">
        <v>34033</v>
      </c>
      <c r="C27" s="3">
        <v>41795</v>
      </c>
      <c r="D27" s="2" t="s">
        <v>2</v>
      </c>
      <c r="E27" s="4">
        <v>1414</v>
      </c>
      <c r="F27" s="1">
        <f t="shared" ca="1" si="1"/>
        <v>29</v>
      </c>
      <c r="G27" s="1">
        <f t="shared" ca="1" si="0"/>
        <v>8</v>
      </c>
      <c r="I27">
        <f t="shared" ca="1" si="2"/>
        <v>29</v>
      </c>
      <c r="J27">
        <f t="shared" ca="1" si="3"/>
        <v>29</v>
      </c>
      <c r="K27" t="str">
        <f t="shared" ca="1" si="4"/>
        <v>29 anni 7 mesi 4 giorni</v>
      </c>
    </row>
    <row r="28" spans="1:11" x14ac:dyDescent="0.2">
      <c r="A28" s="2" t="s">
        <v>37</v>
      </c>
      <c r="B28" s="3">
        <v>32359</v>
      </c>
      <c r="C28" s="3">
        <v>40792</v>
      </c>
      <c r="D28" s="2" t="s">
        <v>2</v>
      </c>
      <c r="E28" s="4">
        <v>1476</v>
      </c>
      <c r="F28" s="1">
        <f t="shared" ca="1" si="1"/>
        <v>34</v>
      </c>
      <c r="G28" s="1">
        <f t="shared" ca="1" si="0"/>
        <v>11</v>
      </c>
      <c r="I28">
        <f t="shared" ca="1" si="2"/>
        <v>34</v>
      </c>
      <c r="J28">
        <f t="shared" ca="1" si="3"/>
        <v>34</v>
      </c>
      <c r="K28" t="str">
        <f t="shared" ca="1" si="4"/>
        <v>34 anni 2 mesi 3 giorni</v>
      </c>
    </row>
    <row r="29" spans="1:11" x14ac:dyDescent="0.2">
      <c r="A29" s="2" t="s">
        <v>38</v>
      </c>
      <c r="B29" s="5">
        <v>34935</v>
      </c>
      <c r="C29" s="5">
        <v>43132</v>
      </c>
      <c r="D29" s="2" t="s">
        <v>2</v>
      </c>
      <c r="E29" s="6">
        <v>1270</v>
      </c>
      <c r="F29" s="1">
        <f t="shared" ca="1" si="1"/>
        <v>27</v>
      </c>
      <c r="G29" s="1">
        <f t="shared" ca="1" si="0"/>
        <v>4</v>
      </c>
      <c r="I29">
        <f t="shared" ca="1" si="2"/>
        <v>27</v>
      </c>
      <c r="J29">
        <f t="shared" ca="1" si="3"/>
        <v>27</v>
      </c>
      <c r="K29" t="str">
        <f t="shared" ca="1" si="4"/>
        <v>27 anni 1 mesi 23 giorni</v>
      </c>
    </row>
  </sheetData>
  <sortState xmlns:xlrd2="http://schemas.microsoft.com/office/spreadsheetml/2017/richdata2" ref="A2:G29">
    <sortCondition ref="A5:A29"/>
  </sortState>
  <phoneticPr fontId="4" type="noConversion"/>
  <conditionalFormatting sqref="G2:G29">
    <cfRule type="cellIs" dxfId="1" priority="1" operator="lessThan">
      <formula>5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CED2-98F7-F345-A122-C2DB300878EB}">
  <sheetPr>
    <tabColor rgb="FFFFC000"/>
  </sheetPr>
  <dimension ref="A1:O29"/>
  <sheetViews>
    <sheetView tabSelected="1" zoomScale="120" zoomScaleNormal="120" workbookViewId="0">
      <pane ySplit="1" topLeftCell="A2" activePane="bottomLeft" state="frozen"/>
      <selection pane="bottomLeft" activeCell="E10" sqref="E10"/>
    </sheetView>
  </sheetViews>
  <sheetFormatPr baseColWidth="10" defaultColWidth="9.1640625" defaultRowHeight="15" x14ac:dyDescent="0.2"/>
  <cols>
    <col min="1" max="1" width="14.5" bestFit="1" customWidth="1"/>
    <col min="2" max="2" width="10.6640625" bestFit="1" customWidth="1"/>
    <col min="3" max="3" width="14" bestFit="1" customWidth="1"/>
    <col min="4" max="4" width="16.6640625" bestFit="1" customWidth="1"/>
    <col min="5" max="5" width="14" customWidth="1"/>
    <col min="6" max="6" width="5.83203125" customWidth="1"/>
    <col min="7" max="7" width="12.33203125" customWidth="1"/>
    <col min="8" max="8" width="13" customWidth="1"/>
    <col min="9" max="9" width="10.83203125" bestFit="1" customWidth="1"/>
    <col min="10" max="10" width="13.33203125" customWidth="1"/>
    <col min="11" max="11" width="11.1640625" customWidth="1"/>
    <col min="12" max="12" width="10.5" bestFit="1" customWidth="1"/>
    <col min="13" max="13" width="23.1640625" customWidth="1"/>
    <col min="14" max="14" width="22.1640625" customWidth="1"/>
  </cols>
  <sheetData>
    <row r="1" spans="1:15" x14ac:dyDescent="0.2">
      <c r="A1" s="11" t="s">
        <v>3</v>
      </c>
      <c r="B1" s="11" t="s">
        <v>9</v>
      </c>
      <c r="C1" s="11" t="s">
        <v>8</v>
      </c>
      <c r="D1" s="11" t="s">
        <v>4</v>
      </c>
      <c r="E1" s="11" t="s">
        <v>5</v>
      </c>
      <c r="F1" s="15" t="s">
        <v>6</v>
      </c>
      <c r="G1" s="14" t="s">
        <v>43</v>
      </c>
      <c r="H1" s="14" t="s">
        <v>44</v>
      </c>
      <c r="I1" s="15" t="s">
        <v>7</v>
      </c>
      <c r="J1" s="13" t="s">
        <v>39</v>
      </c>
      <c r="K1" s="13" t="s">
        <v>40</v>
      </c>
      <c r="L1" s="13" t="s">
        <v>41</v>
      </c>
      <c r="M1" s="13" t="s">
        <v>42</v>
      </c>
      <c r="N1" s="13" t="s">
        <v>46</v>
      </c>
    </row>
    <row r="2" spans="1:15" x14ac:dyDescent="0.2">
      <c r="A2" s="7" t="s">
        <v>11</v>
      </c>
      <c r="B2" s="8">
        <v>31171</v>
      </c>
      <c r="C2" s="12">
        <v>41796</v>
      </c>
      <c r="D2" s="7" t="s">
        <v>2</v>
      </c>
      <c r="E2" s="9">
        <v>1676</v>
      </c>
      <c r="F2" s="1">
        <f ca="1">INT(YEARFRAC(B2,TODAY(),3))</f>
        <v>37</v>
      </c>
      <c r="G2" s="1">
        <f ca="1">INT(YEARFRAC(B2,TODAY(),3))</f>
        <v>37</v>
      </c>
      <c r="H2" s="1">
        <f ca="1">YEAR(TODAY())-YEAR(B2)</f>
        <v>37</v>
      </c>
      <c r="I2" s="1">
        <f ca="1">INT(YEARFRAC(C2,TODAY(),3))</f>
        <v>8</v>
      </c>
      <c r="J2" s="1">
        <f ca="1">NETWORKDAYS.INTL(C2,TODAY(),1)</f>
        <v>2185</v>
      </c>
      <c r="K2" s="1">
        <f ca="1">DATEDIF(C2,TODAY(),"y")</f>
        <v>8</v>
      </c>
      <c r="L2" s="1">
        <f ca="1">DATEDIF(C2,TODAY(),"ym")</f>
        <v>4</v>
      </c>
      <c r="M2" s="1" t="str">
        <f ca="1">K2&amp;" anni "&amp;L2&amp;" mesi "&amp;(C2-DATE(YEAR(C2),MONTH(C2),1))&amp;" giorni"</f>
        <v>8 anni 4 mesi 5 giorni</v>
      </c>
      <c r="N2" t="str">
        <f ca="1">DATEDIF(C2,TODAY(),"y")&amp;" anni "&amp;DATEDIF(C2,TODAY(),"ym")&amp;" mesi "&amp;(C2-DATE(YEAR(C2),MONTH(C2),1))&amp;" giorni"</f>
        <v>8 anni 4 mesi 5 giorni</v>
      </c>
    </row>
    <row r="3" spans="1:15" x14ac:dyDescent="0.2">
      <c r="A3" s="2" t="s">
        <v>12</v>
      </c>
      <c r="B3" s="5">
        <v>35776</v>
      </c>
      <c r="C3" s="5">
        <v>43466</v>
      </c>
      <c r="D3" s="2" t="s">
        <v>2</v>
      </c>
      <c r="E3" s="6">
        <v>1252</v>
      </c>
      <c r="F3" s="1">
        <f t="shared" ref="F3:F29" ca="1" si="0">INT(YEARFRAC(B3,TODAY(),3))</f>
        <v>24</v>
      </c>
      <c r="G3" s="1">
        <f t="shared" ref="G3:G29" ca="1" si="1">INT(YEARFRAC(B3,TODAY(),3))</f>
        <v>24</v>
      </c>
      <c r="H3" s="1">
        <f t="shared" ref="H3:H29" ca="1" si="2">YEAR(TODAY())-YEAR(B3)</f>
        <v>25</v>
      </c>
      <c r="I3" s="1">
        <f t="shared" ref="I3:I29" ca="1" si="3">INT(YEARFRAC(C3,TODAY(),3))</f>
        <v>3</v>
      </c>
      <c r="J3" s="1">
        <f t="shared" ref="J3:J29" ca="1" si="4">NETWORKDAYS.INTL(C3,TODAY(),1)</f>
        <v>993</v>
      </c>
      <c r="K3" s="1">
        <f t="shared" ref="K3:K29" ca="1" si="5">DATEDIF(C3,TODAY(),"y")</f>
        <v>3</v>
      </c>
      <c r="L3" s="1">
        <f t="shared" ref="L3:L29" ca="1" si="6">DATEDIF(C3,TODAY(),"ym")</f>
        <v>9</v>
      </c>
      <c r="M3" s="1" t="str">
        <f t="shared" ref="M3:M29" ca="1" si="7">K3&amp;" anni "&amp;L3&amp;" mesi "&amp;(C3-DATE(YEAR(C3),MONTH(C3),1))&amp;" giorni"</f>
        <v>3 anni 9 mesi 0 giorni</v>
      </c>
      <c r="N3" t="str">
        <f t="shared" ref="N3:N29" ca="1" si="8">DATEDIF(C3,TODAY(),"y")&amp;" anni "&amp;DATEDIF(C3,TODAY(),"ym")&amp;" mesi "&amp;(C3-DATE(YEAR(C3),MONTH(C3),1))&amp;" giorni"</f>
        <v>3 anni 9 mesi 0 giorni</v>
      </c>
    </row>
    <row r="4" spans="1:15" x14ac:dyDescent="0.2">
      <c r="A4" s="2" t="s">
        <v>13</v>
      </c>
      <c r="B4" s="3">
        <v>30674</v>
      </c>
      <c r="C4" s="3">
        <v>39453</v>
      </c>
      <c r="D4" s="2" t="s">
        <v>0</v>
      </c>
      <c r="E4" s="4">
        <v>1650</v>
      </c>
      <c r="F4" s="1">
        <f t="shared" ca="1" si="0"/>
        <v>38</v>
      </c>
      <c r="G4" s="1">
        <f t="shared" ca="1" si="1"/>
        <v>38</v>
      </c>
      <c r="H4" s="1">
        <f t="shared" ca="1" si="2"/>
        <v>39</v>
      </c>
      <c r="I4" s="1">
        <f t="shared" ca="1" si="3"/>
        <v>14</v>
      </c>
      <c r="J4" s="1">
        <f t="shared" ca="1" si="4"/>
        <v>3859</v>
      </c>
      <c r="K4" s="1">
        <f t="shared" ca="1" si="5"/>
        <v>14</v>
      </c>
      <c r="L4" s="1">
        <f t="shared" ca="1" si="6"/>
        <v>9</v>
      </c>
      <c r="M4" s="1" t="str">
        <f t="shared" ca="1" si="7"/>
        <v>14 anni 9 mesi 5 giorni</v>
      </c>
      <c r="N4" t="str">
        <f t="shared" ca="1" si="8"/>
        <v>14 anni 9 mesi 5 giorni</v>
      </c>
    </row>
    <row r="5" spans="1:15" x14ac:dyDescent="0.2">
      <c r="A5" s="2" t="s">
        <v>14</v>
      </c>
      <c r="B5" s="5">
        <v>32906</v>
      </c>
      <c r="C5" s="5">
        <v>43831</v>
      </c>
      <c r="D5" s="2" t="s">
        <v>2</v>
      </c>
      <c r="E5" s="6">
        <v>1250</v>
      </c>
      <c r="F5" s="1">
        <f t="shared" ca="1" si="0"/>
        <v>32</v>
      </c>
      <c r="G5" s="1">
        <f t="shared" ca="1" si="1"/>
        <v>32</v>
      </c>
      <c r="H5" s="1">
        <f t="shared" ca="1" si="2"/>
        <v>32</v>
      </c>
      <c r="I5" s="1">
        <f t="shared" ca="1" si="3"/>
        <v>2</v>
      </c>
      <c r="J5" s="1">
        <f t="shared" ca="1" si="4"/>
        <v>732</v>
      </c>
      <c r="K5" s="1">
        <f t="shared" ca="1" si="5"/>
        <v>2</v>
      </c>
      <c r="L5" s="1">
        <f t="shared" ca="1" si="6"/>
        <v>9</v>
      </c>
      <c r="M5" s="1" t="str">
        <f t="shared" ca="1" si="7"/>
        <v>2 anni 9 mesi 0 giorni</v>
      </c>
      <c r="N5" t="str">
        <f t="shared" ca="1" si="8"/>
        <v>2 anni 9 mesi 0 giorni</v>
      </c>
      <c r="O5" s="16"/>
    </row>
    <row r="6" spans="1:15" x14ac:dyDescent="0.2">
      <c r="A6" s="2" t="s">
        <v>15</v>
      </c>
      <c r="B6" s="3">
        <v>20611</v>
      </c>
      <c r="C6" s="3">
        <v>31872</v>
      </c>
      <c r="D6" s="2" t="s">
        <v>1</v>
      </c>
      <c r="E6" s="4">
        <v>3680</v>
      </c>
      <c r="F6" s="1">
        <f t="shared" ca="1" si="0"/>
        <v>66</v>
      </c>
      <c r="G6" s="1">
        <f t="shared" ca="1" si="1"/>
        <v>66</v>
      </c>
      <c r="H6" s="1">
        <f t="shared" ca="1" si="2"/>
        <v>66</v>
      </c>
      <c r="I6" s="1">
        <f t="shared" ca="1" si="3"/>
        <v>35</v>
      </c>
      <c r="J6" s="1">
        <f t="shared" ca="1" si="4"/>
        <v>9274</v>
      </c>
      <c r="K6" s="1">
        <f t="shared" ca="1" si="5"/>
        <v>35</v>
      </c>
      <c r="L6" s="1">
        <f t="shared" ca="1" si="6"/>
        <v>6</v>
      </c>
      <c r="M6" s="1" t="str">
        <f t="shared" ca="1" si="7"/>
        <v>35 anni 6 mesi 4 giorni</v>
      </c>
      <c r="N6" t="str">
        <f t="shared" ca="1" si="8"/>
        <v>35 anni 6 mesi 4 giorni</v>
      </c>
    </row>
    <row r="7" spans="1:15" x14ac:dyDescent="0.2">
      <c r="A7" s="2" t="s">
        <v>16</v>
      </c>
      <c r="B7" s="3">
        <v>31053</v>
      </c>
      <c r="C7" s="3">
        <v>40303</v>
      </c>
      <c r="D7" s="2" t="s">
        <v>2</v>
      </c>
      <c r="E7" s="4">
        <v>1623</v>
      </c>
      <c r="F7" s="1">
        <f t="shared" ca="1" si="0"/>
        <v>37</v>
      </c>
      <c r="G7" s="1">
        <f t="shared" ca="1" si="1"/>
        <v>37</v>
      </c>
      <c r="H7" s="1">
        <f t="shared" ca="1" si="2"/>
        <v>37</v>
      </c>
      <c r="I7" s="1">
        <f t="shared" ca="1" si="3"/>
        <v>12</v>
      </c>
      <c r="J7" s="1">
        <f t="shared" ca="1" si="4"/>
        <v>3252</v>
      </c>
      <c r="K7" s="1">
        <f t="shared" ca="1" si="5"/>
        <v>12</v>
      </c>
      <c r="L7" s="1">
        <f t="shared" ca="1" si="6"/>
        <v>5</v>
      </c>
      <c r="M7" s="1" t="str">
        <f t="shared" ca="1" si="7"/>
        <v>12 anni 5 mesi 4 giorni</v>
      </c>
      <c r="N7" t="str">
        <f t="shared" ca="1" si="8"/>
        <v>12 anni 5 mesi 4 giorni</v>
      </c>
    </row>
    <row r="8" spans="1:15" x14ac:dyDescent="0.2">
      <c r="A8" s="2" t="s">
        <v>17</v>
      </c>
      <c r="B8" s="3">
        <v>33657</v>
      </c>
      <c r="C8" s="3">
        <v>40548</v>
      </c>
      <c r="D8" s="2" t="s">
        <v>10</v>
      </c>
      <c r="E8" s="4">
        <v>2584</v>
      </c>
      <c r="F8" s="1">
        <f t="shared" ca="1" si="0"/>
        <v>30</v>
      </c>
      <c r="G8" s="1">
        <f t="shared" ca="1" si="1"/>
        <v>30</v>
      </c>
      <c r="H8" s="1">
        <f t="shared" ca="1" si="2"/>
        <v>30</v>
      </c>
      <c r="I8" s="1">
        <f t="shared" ca="1" si="3"/>
        <v>11</v>
      </c>
      <c r="J8" s="1">
        <f t="shared" ca="1" si="4"/>
        <v>3077</v>
      </c>
      <c r="K8" s="1">
        <f t="shared" ca="1" si="5"/>
        <v>11</v>
      </c>
      <c r="L8" s="1">
        <f t="shared" ca="1" si="6"/>
        <v>9</v>
      </c>
      <c r="M8" s="1" t="str">
        <f t="shared" ca="1" si="7"/>
        <v>11 anni 9 mesi 4 giorni</v>
      </c>
      <c r="N8" t="str">
        <f t="shared" ca="1" si="8"/>
        <v>11 anni 9 mesi 4 giorni</v>
      </c>
    </row>
    <row r="9" spans="1:15" x14ac:dyDescent="0.2">
      <c r="A9" s="2" t="s">
        <v>18</v>
      </c>
      <c r="B9" s="3">
        <v>34399</v>
      </c>
      <c r="C9" s="3">
        <v>43022</v>
      </c>
      <c r="D9" s="2" t="s">
        <v>0</v>
      </c>
      <c r="E9" s="4">
        <v>1280</v>
      </c>
      <c r="F9" s="1">
        <f t="shared" ca="1" si="0"/>
        <v>28</v>
      </c>
      <c r="G9" s="1">
        <f t="shared" ca="1" si="1"/>
        <v>28</v>
      </c>
      <c r="H9" s="1">
        <f t="shared" ca="1" si="2"/>
        <v>28</v>
      </c>
      <c r="I9" s="1">
        <f t="shared" ca="1" si="3"/>
        <v>5</v>
      </c>
      <c r="J9" s="1">
        <f t="shared" ca="1" si="4"/>
        <v>1309</v>
      </c>
      <c r="K9" s="1">
        <f t="shared" ca="1" si="5"/>
        <v>5</v>
      </c>
      <c r="L9" s="1">
        <f t="shared" ca="1" si="6"/>
        <v>0</v>
      </c>
      <c r="M9" s="1" t="str">
        <f t="shared" ca="1" si="7"/>
        <v>5 anni 0 mesi 13 giorni</v>
      </c>
      <c r="N9" t="str">
        <f t="shared" ca="1" si="8"/>
        <v>5 anni 0 mesi 13 giorni</v>
      </c>
    </row>
    <row r="10" spans="1:15" x14ac:dyDescent="0.2">
      <c r="A10" s="2" t="s">
        <v>19</v>
      </c>
      <c r="B10" s="3">
        <v>22207</v>
      </c>
      <c r="C10" s="3">
        <v>35313</v>
      </c>
      <c r="D10" s="2" t="s">
        <v>2</v>
      </c>
      <c r="E10" s="4">
        <v>1750</v>
      </c>
      <c r="F10" s="1">
        <f t="shared" ca="1" si="0"/>
        <v>62</v>
      </c>
      <c r="G10" s="1">
        <f t="shared" ca="1" si="1"/>
        <v>62</v>
      </c>
      <c r="H10" s="1">
        <f t="shared" ca="1" si="2"/>
        <v>62</v>
      </c>
      <c r="I10" s="1">
        <f t="shared" ca="1" si="3"/>
        <v>26</v>
      </c>
      <c r="J10" s="1">
        <f t="shared" ca="1" si="4"/>
        <v>6816</v>
      </c>
      <c r="K10" s="1">
        <f t="shared" ca="1" si="5"/>
        <v>26</v>
      </c>
      <c r="L10" s="1">
        <f t="shared" ca="1" si="6"/>
        <v>1</v>
      </c>
      <c r="M10" s="1" t="str">
        <f t="shared" ca="1" si="7"/>
        <v>26 anni 1 mesi 4 giorni</v>
      </c>
      <c r="N10" t="str">
        <f t="shared" ca="1" si="8"/>
        <v>26 anni 1 mesi 4 giorni</v>
      </c>
    </row>
    <row r="11" spans="1:15" x14ac:dyDescent="0.2">
      <c r="A11" s="2" t="s">
        <v>20</v>
      </c>
      <c r="B11" s="3">
        <v>32868</v>
      </c>
      <c r="C11" s="3">
        <v>41279</v>
      </c>
      <c r="D11" s="2" t="s">
        <v>2</v>
      </c>
      <c r="E11" s="4">
        <v>1476</v>
      </c>
      <c r="F11" s="1">
        <f t="shared" ca="1" si="0"/>
        <v>32</v>
      </c>
      <c r="G11" s="1">
        <f t="shared" ca="1" si="1"/>
        <v>32</v>
      </c>
      <c r="H11" s="1">
        <f t="shared" ca="1" si="2"/>
        <v>33</v>
      </c>
      <c r="I11" s="1">
        <f t="shared" ca="1" si="3"/>
        <v>9</v>
      </c>
      <c r="J11" s="1">
        <f t="shared" ca="1" si="4"/>
        <v>2554</v>
      </c>
      <c r="K11" s="1">
        <f t="shared" ca="1" si="5"/>
        <v>9</v>
      </c>
      <c r="L11" s="1">
        <f t="shared" ca="1" si="6"/>
        <v>9</v>
      </c>
      <c r="M11" s="1" t="str">
        <f t="shared" ca="1" si="7"/>
        <v>9 anni 9 mesi 4 giorni</v>
      </c>
      <c r="N11" t="str">
        <f t="shared" ca="1" si="8"/>
        <v>9 anni 9 mesi 4 giorni</v>
      </c>
    </row>
    <row r="12" spans="1:15" x14ac:dyDescent="0.2">
      <c r="A12" s="2" t="s">
        <v>21</v>
      </c>
      <c r="B12" s="3">
        <v>25264</v>
      </c>
      <c r="C12" s="3">
        <v>32999</v>
      </c>
      <c r="D12" s="2" t="s">
        <v>1</v>
      </c>
      <c r="E12" s="4">
        <v>3277</v>
      </c>
      <c r="F12" s="1">
        <f t="shared" ca="1" si="0"/>
        <v>53</v>
      </c>
      <c r="G12" s="1">
        <f t="shared" ca="1" si="1"/>
        <v>53</v>
      </c>
      <c r="H12" s="1">
        <f t="shared" ca="1" si="2"/>
        <v>53</v>
      </c>
      <c r="I12" s="1">
        <f t="shared" ca="1" si="3"/>
        <v>32</v>
      </c>
      <c r="J12" s="1">
        <f t="shared" ca="1" si="4"/>
        <v>8469</v>
      </c>
      <c r="K12" s="1">
        <f t="shared" ca="1" si="5"/>
        <v>32</v>
      </c>
      <c r="L12" s="1">
        <f t="shared" ca="1" si="6"/>
        <v>5</v>
      </c>
      <c r="M12" s="1" t="str">
        <f t="shared" ca="1" si="7"/>
        <v>32 anni 5 mesi 5 giorni</v>
      </c>
      <c r="N12" t="str">
        <f t="shared" ca="1" si="8"/>
        <v>32 anni 5 mesi 5 giorni</v>
      </c>
    </row>
    <row r="13" spans="1:15" x14ac:dyDescent="0.2">
      <c r="A13" s="2" t="s">
        <v>22</v>
      </c>
      <c r="B13" s="3">
        <v>24583</v>
      </c>
      <c r="C13" s="3">
        <v>36165</v>
      </c>
      <c r="D13" s="2" t="s">
        <v>2</v>
      </c>
      <c r="E13" s="4">
        <v>1670</v>
      </c>
      <c r="F13" s="1">
        <f t="shared" ca="1" si="0"/>
        <v>55</v>
      </c>
      <c r="G13" s="1">
        <f t="shared" ca="1" si="1"/>
        <v>55</v>
      </c>
      <c r="H13" s="1">
        <f t="shared" ca="1" si="2"/>
        <v>55</v>
      </c>
      <c r="I13" s="1">
        <f t="shared" ca="1" si="3"/>
        <v>23</v>
      </c>
      <c r="J13" s="1">
        <f t="shared" ca="1" si="4"/>
        <v>6208</v>
      </c>
      <c r="K13" s="1">
        <f t="shared" ca="1" si="5"/>
        <v>23</v>
      </c>
      <c r="L13" s="1">
        <f t="shared" ca="1" si="6"/>
        <v>9</v>
      </c>
      <c r="M13" s="1" t="str">
        <f t="shared" ca="1" si="7"/>
        <v>23 anni 9 mesi 4 giorni</v>
      </c>
      <c r="N13" t="str">
        <f t="shared" ca="1" si="8"/>
        <v>23 anni 9 mesi 4 giorni</v>
      </c>
    </row>
    <row r="14" spans="1:15" x14ac:dyDescent="0.2">
      <c r="A14" s="2" t="s">
        <v>23</v>
      </c>
      <c r="B14" s="5">
        <v>32894</v>
      </c>
      <c r="C14" s="5">
        <v>42856</v>
      </c>
      <c r="D14" s="2" t="s">
        <v>2</v>
      </c>
      <c r="E14" s="6">
        <v>1340</v>
      </c>
      <c r="F14" s="1">
        <f t="shared" ca="1" si="0"/>
        <v>32</v>
      </c>
      <c r="G14" s="1">
        <f t="shared" ca="1" si="1"/>
        <v>32</v>
      </c>
      <c r="H14" s="1">
        <f t="shared" ca="1" si="2"/>
        <v>32</v>
      </c>
      <c r="I14" s="1">
        <f t="shared" ca="1" si="3"/>
        <v>5</v>
      </c>
      <c r="J14" s="1">
        <f t="shared" ca="1" si="4"/>
        <v>1429</v>
      </c>
      <c r="K14" s="1">
        <f t="shared" ca="1" si="5"/>
        <v>5</v>
      </c>
      <c r="L14" s="1">
        <f t="shared" ca="1" si="6"/>
        <v>5</v>
      </c>
      <c r="M14" s="1" t="str">
        <f t="shared" ca="1" si="7"/>
        <v>5 anni 5 mesi 0 giorni</v>
      </c>
      <c r="N14" t="str">
        <f t="shared" ca="1" si="8"/>
        <v>5 anni 5 mesi 0 giorni</v>
      </c>
    </row>
    <row r="15" spans="1:15" x14ac:dyDescent="0.2">
      <c r="A15" s="2" t="s">
        <v>24</v>
      </c>
      <c r="B15" s="3">
        <v>28089</v>
      </c>
      <c r="C15" s="3">
        <v>36531</v>
      </c>
      <c r="D15" s="2" t="s">
        <v>0</v>
      </c>
      <c r="E15" s="4">
        <v>1599</v>
      </c>
      <c r="F15" s="1">
        <f t="shared" ca="1" si="0"/>
        <v>45</v>
      </c>
      <c r="G15" s="1">
        <f t="shared" ca="1" si="1"/>
        <v>45</v>
      </c>
      <c r="H15" s="1">
        <f t="shared" ca="1" si="2"/>
        <v>46</v>
      </c>
      <c r="I15" s="1">
        <f t="shared" ca="1" si="3"/>
        <v>22</v>
      </c>
      <c r="J15" s="1">
        <f t="shared" ca="1" si="4"/>
        <v>5946</v>
      </c>
      <c r="K15" s="1">
        <f t="shared" ca="1" si="5"/>
        <v>22</v>
      </c>
      <c r="L15" s="1">
        <f t="shared" ca="1" si="6"/>
        <v>9</v>
      </c>
      <c r="M15" s="1" t="str">
        <f t="shared" ca="1" si="7"/>
        <v>22 anni 9 mesi 5 giorni</v>
      </c>
      <c r="N15" t="str">
        <f t="shared" ca="1" si="8"/>
        <v>22 anni 9 mesi 5 giorni</v>
      </c>
    </row>
    <row r="16" spans="1:15" x14ac:dyDescent="0.2">
      <c r="A16" s="2" t="s">
        <v>25</v>
      </c>
      <c r="B16" s="3">
        <v>34930</v>
      </c>
      <c r="C16" s="3">
        <v>42374</v>
      </c>
      <c r="D16" s="2" t="s">
        <v>2</v>
      </c>
      <c r="E16" s="4">
        <v>1414</v>
      </c>
      <c r="F16" s="1">
        <f t="shared" ca="1" si="0"/>
        <v>27</v>
      </c>
      <c r="G16" s="1">
        <f t="shared" ca="1" si="1"/>
        <v>27</v>
      </c>
      <c r="H16" s="1">
        <f t="shared" ca="1" si="2"/>
        <v>27</v>
      </c>
      <c r="I16" s="1">
        <f t="shared" ca="1" si="3"/>
        <v>6</v>
      </c>
      <c r="J16" s="1">
        <f t="shared" ca="1" si="4"/>
        <v>1773</v>
      </c>
      <c r="K16" s="1">
        <f t="shared" ca="1" si="5"/>
        <v>6</v>
      </c>
      <c r="L16" s="1">
        <f t="shared" ca="1" si="6"/>
        <v>9</v>
      </c>
      <c r="M16" s="1" t="str">
        <f t="shared" ca="1" si="7"/>
        <v>6 anni 9 mesi 4 giorni</v>
      </c>
      <c r="N16" t="str">
        <f t="shared" ca="1" si="8"/>
        <v>6 anni 9 mesi 4 giorni</v>
      </c>
    </row>
    <row r="17" spans="1:14" x14ac:dyDescent="0.2">
      <c r="A17" s="2" t="s">
        <v>26</v>
      </c>
      <c r="B17" s="3">
        <v>31736</v>
      </c>
      <c r="C17" s="3">
        <v>40548</v>
      </c>
      <c r="D17" s="2" t="s">
        <v>0</v>
      </c>
      <c r="E17" s="4">
        <v>1537</v>
      </c>
      <c r="F17" s="1">
        <f t="shared" ca="1" si="0"/>
        <v>35</v>
      </c>
      <c r="G17" s="1">
        <f t="shared" ca="1" si="1"/>
        <v>35</v>
      </c>
      <c r="H17" s="1">
        <f t="shared" ca="1" si="2"/>
        <v>36</v>
      </c>
      <c r="I17" s="1">
        <f t="shared" ca="1" si="3"/>
        <v>11</v>
      </c>
      <c r="J17" s="1">
        <f t="shared" ca="1" si="4"/>
        <v>3077</v>
      </c>
      <c r="K17" s="1">
        <f t="shared" ca="1" si="5"/>
        <v>11</v>
      </c>
      <c r="L17" s="1">
        <f t="shared" ca="1" si="6"/>
        <v>9</v>
      </c>
      <c r="M17" s="1" t="str">
        <f t="shared" ca="1" si="7"/>
        <v>11 anni 9 mesi 4 giorni</v>
      </c>
      <c r="N17" t="str">
        <f t="shared" ca="1" si="8"/>
        <v>11 anni 9 mesi 4 giorni</v>
      </c>
    </row>
    <row r="18" spans="1:14" x14ac:dyDescent="0.2">
      <c r="A18" s="2" t="s">
        <v>27</v>
      </c>
      <c r="B18" s="3">
        <v>29106</v>
      </c>
      <c r="C18" s="3">
        <v>37261</v>
      </c>
      <c r="D18" s="2" t="s">
        <v>2</v>
      </c>
      <c r="E18" s="4">
        <v>2152</v>
      </c>
      <c r="F18" s="1">
        <f t="shared" ca="1" si="0"/>
        <v>43</v>
      </c>
      <c r="G18" s="1">
        <f t="shared" ca="1" si="1"/>
        <v>43</v>
      </c>
      <c r="H18" s="1">
        <f t="shared" ca="1" si="2"/>
        <v>43</v>
      </c>
      <c r="I18" s="1">
        <f t="shared" ca="1" si="3"/>
        <v>20</v>
      </c>
      <c r="J18" s="1">
        <f t="shared" ca="1" si="4"/>
        <v>5424</v>
      </c>
      <c r="K18" s="1">
        <f t="shared" ca="1" si="5"/>
        <v>20</v>
      </c>
      <c r="L18" s="1">
        <f t="shared" ca="1" si="6"/>
        <v>9</v>
      </c>
      <c r="M18" s="1" t="str">
        <f t="shared" ca="1" si="7"/>
        <v>20 anni 9 mesi 4 giorni</v>
      </c>
      <c r="N18" t="str">
        <f t="shared" ca="1" si="8"/>
        <v>20 anni 9 mesi 4 giorni</v>
      </c>
    </row>
    <row r="19" spans="1:14" x14ac:dyDescent="0.2">
      <c r="A19" s="2" t="s">
        <v>28</v>
      </c>
      <c r="B19" s="5">
        <v>34431</v>
      </c>
      <c r="C19" s="5">
        <v>43831</v>
      </c>
      <c r="D19" s="2" t="s">
        <v>2</v>
      </c>
      <c r="E19" s="6">
        <v>1250</v>
      </c>
      <c r="F19" s="1">
        <f t="shared" ca="1" si="0"/>
        <v>28</v>
      </c>
      <c r="G19" s="1">
        <f t="shared" ca="1" si="1"/>
        <v>28</v>
      </c>
      <c r="H19" s="1">
        <f t="shared" ca="1" si="2"/>
        <v>28</v>
      </c>
      <c r="I19" s="1">
        <f t="shared" ca="1" si="3"/>
        <v>2</v>
      </c>
      <c r="J19" s="1">
        <f t="shared" ca="1" si="4"/>
        <v>732</v>
      </c>
      <c r="K19" s="1">
        <f t="shared" ca="1" si="5"/>
        <v>2</v>
      </c>
      <c r="L19" s="1">
        <f t="shared" ca="1" si="6"/>
        <v>9</v>
      </c>
      <c r="M19" s="1" t="str">
        <f t="shared" ca="1" si="7"/>
        <v>2 anni 9 mesi 0 giorni</v>
      </c>
      <c r="N19" t="str">
        <f t="shared" ca="1" si="8"/>
        <v>2 anni 9 mesi 0 giorni</v>
      </c>
    </row>
    <row r="20" spans="1:14" x14ac:dyDescent="0.2">
      <c r="A20" s="2" t="s">
        <v>29</v>
      </c>
      <c r="B20" s="5">
        <v>33654</v>
      </c>
      <c r="C20" s="5">
        <v>42826</v>
      </c>
      <c r="D20" s="2" t="s">
        <v>2</v>
      </c>
      <c r="E20" s="6">
        <v>1370</v>
      </c>
      <c r="F20" s="1">
        <f t="shared" ca="1" si="0"/>
        <v>30</v>
      </c>
      <c r="G20" s="1">
        <f t="shared" ca="1" si="1"/>
        <v>30</v>
      </c>
      <c r="H20" s="1">
        <f t="shared" ca="1" si="2"/>
        <v>30</v>
      </c>
      <c r="I20" s="1">
        <f t="shared" ca="1" si="3"/>
        <v>5</v>
      </c>
      <c r="J20" s="1">
        <f t="shared" ca="1" si="4"/>
        <v>1449</v>
      </c>
      <c r="K20" s="1">
        <f t="shared" ca="1" si="5"/>
        <v>5</v>
      </c>
      <c r="L20" s="1">
        <f t="shared" ca="1" si="6"/>
        <v>6</v>
      </c>
      <c r="M20" s="1" t="str">
        <f t="shared" ca="1" si="7"/>
        <v>5 anni 6 mesi 0 giorni</v>
      </c>
      <c r="N20" t="str">
        <f t="shared" ca="1" si="8"/>
        <v>5 anni 6 mesi 0 giorni</v>
      </c>
    </row>
    <row r="21" spans="1:14" x14ac:dyDescent="0.2">
      <c r="A21" s="2" t="s">
        <v>30</v>
      </c>
      <c r="B21" s="5">
        <v>32996</v>
      </c>
      <c r="C21" s="5">
        <v>43252</v>
      </c>
      <c r="D21" s="2" t="s">
        <v>2</v>
      </c>
      <c r="E21" s="6">
        <v>1310</v>
      </c>
      <c r="F21" s="1">
        <f t="shared" ca="1" si="0"/>
        <v>32</v>
      </c>
      <c r="G21" s="1">
        <f t="shared" ca="1" si="1"/>
        <v>32</v>
      </c>
      <c r="H21" s="1">
        <f t="shared" ca="1" si="2"/>
        <v>32</v>
      </c>
      <c r="I21" s="1">
        <f t="shared" ca="1" si="3"/>
        <v>4</v>
      </c>
      <c r="J21" s="1">
        <f t="shared" ca="1" si="4"/>
        <v>1145</v>
      </c>
      <c r="K21" s="1">
        <f t="shared" ca="1" si="5"/>
        <v>4</v>
      </c>
      <c r="L21" s="1">
        <f t="shared" ca="1" si="6"/>
        <v>4</v>
      </c>
      <c r="M21" s="1" t="str">
        <f t="shared" ca="1" si="7"/>
        <v>4 anni 4 mesi 0 giorni</v>
      </c>
      <c r="N21" t="str">
        <f t="shared" ca="1" si="8"/>
        <v>4 anni 4 mesi 0 giorni</v>
      </c>
    </row>
    <row r="22" spans="1:14" x14ac:dyDescent="0.2">
      <c r="A22" s="2" t="s">
        <v>31</v>
      </c>
      <c r="B22" s="5">
        <v>36540</v>
      </c>
      <c r="C22" s="5">
        <v>44086</v>
      </c>
      <c r="D22" s="2" t="s">
        <v>2</v>
      </c>
      <c r="E22" s="6">
        <v>1230</v>
      </c>
      <c r="F22" s="1">
        <f t="shared" ca="1" si="0"/>
        <v>22</v>
      </c>
      <c r="G22" s="1">
        <f t="shared" ca="1" si="1"/>
        <v>22</v>
      </c>
      <c r="H22" s="1">
        <f t="shared" ca="1" si="2"/>
        <v>22</v>
      </c>
      <c r="I22" s="1">
        <f t="shared" ca="1" si="3"/>
        <v>2</v>
      </c>
      <c r="J22" s="1">
        <f t="shared" ca="1" si="4"/>
        <v>549</v>
      </c>
      <c r="K22" s="1">
        <f t="shared" ca="1" si="5"/>
        <v>2</v>
      </c>
      <c r="L22" s="1">
        <f t="shared" ca="1" si="6"/>
        <v>1</v>
      </c>
      <c r="M22" s="1" t="str">
        <f t="shared" ca="1" si="7"/>
        <v>2 anni 1 mesi 11 giorni</v>
      </c>
      <c r="N22" t="str">
        <f t="shared" ca="1" si="8"/>
        <v>2 anni 1 mesi 11 giorni</v>
      </c>
    </row>
    <row r="23" spans="1:14" x14ac:dyDescent="0.2">
      <c r="A23" s="2" t="s">
        <v>32</v>
      </c>
      <c r="B23" s="3">
        <v>30415</v>
      </c>
      <c r="C23" s="3">
        <v>39453</v>
      </c>
      <c r="D23" s="2" t="s">
        <v>10</v>
      </c>
      <c r="E23" s="4">
        <v>2768</v>
      </c>
      <c r="F23" s="1">
        <f t="shared" ca="1" si="0"/>
        <v>39</v>
      </c>
      <c r="G23" s="1">
        <f t="shared" ca="1" si="1"/>
        <v>39</v>
      </c>
      <c r="H23" s="1">
        <f t="shared" ca="1" si="2"/>
        <v>39</v>
      </c>
      <c r="I23" s="1">
        <f t="shared" ca="1" si="3"/>
        <v>14</v>
      </c>
      <c r="J23" s="1">
        <f t="shared" ca="1" si="4"/>
        <v>3859</v>
      </c>
      <c r="K23" s="1">
        <f t="shared" ca="1" si="5"/>
        <v>14</v>
      </c>
      <c r="L23" s="1">
        <f t="shared" ca="1" si="6"/>
        <v>9</v>
      </c>
      <c r="M23" s="1" t="str">
        <f t="shared" ca="1" si="7"/>
        <v>14 anni 9 mesi 5 giorni</v>
      </c>
      <c r="N23" t="str">
        <f t="shared" ca="1" si="8"/>
        <v>14 anni 9 mesi 5 giorni</v>
      </c>
    </row>
    <row r="24" spans="1:14" x14ac:dyDescent="0.2">
      <c r="A24" s="2" t="s">
        <v>33</v>
      </c>
      <c r="B24" s="3">
        <v>30862</v>
      </c>
      <c r="C24" s="3">
        <v>39087</v>
      </c>
      <c r="D24" s="2" t="s">
        <v>10</v>
      </c>
      <c r="E24" s="4">
        <v>2275</v>
      </c>
      <c r="F24" s="1">
        <f t="shared" ca="1" si="0"/>
        <v>38</v>
      </c>
      <c r="G24" s="1">
        <f t="shared" ca="1" si="1"/>
        <v>38</v>
      </c>
      <c r="H24" s="1">
        <f t="shared" ca="1" si="2"/>
        <v>38</v>
      </c>
      <c r="I24" s="1">
        <f t="shared" ca="1" si="3"/>
        <v>15</v>
      </c>
      <c r="J24" s="1">
        <f t="shared" ca="1" si="4"/>
        <v>4120</v>
      </c>
      <c r="K24" s="1">
        <f t="shared" ca="1" si="5"/>
        <v>15</v>
      </c>
      <c r="L24" s="1">
        <f t="shared" ca="1" si="6"/>
        <v>9</v>
      </c>
      <c r="M24" s="1" t="str">
        <f t="shared" ca="1" si="7"/>
        <v>15 anni 9 mesi 4 giorni</v>
      </c>
      <c r="N24" t="str">
        <f t="shared" ca="1" si="8"/>
        <v>15 anni 9 mesi 4 giorni</v>
      </c>
    </row>
    <row r="25" spans="1:14" x14ac:dyDescent="0.2">
      <c r="A25" s="2" t="s">
        <v>34</v>
      </c>
      <c r="B25" s="3">
        <v>34362</v>
      </c>
      <c r="C25" s="3">
        <v>42740</v>
      </c>
      <c r="D25" s="2" t="s">
        <v>0</v>
      </c>
      <c r="E25" s="4">
        <v>1365</v>
      </c>
      <c r="F25" s="1">
        <f t="shared" ca="1" si="0"/>
        <v>28</v>
      </c>
      <c r="G25" s="1">
        <f t="shared" ca="1" si="1"/>
        <v>28</v>
      </c>
      <c r="H25" s="1">
        <f t="shared" ca="1" si="2"/>
        <v>28</v>
      </c>
      <c r="I25" s="1">
        <f t="shared" ca="1" si="3"/>
        <v>5</v>
      </c>
      <c r="J25" s="1">
        <f t="shared" ca="1" si="4"/>
        <v>1511</v>
      </c>
      <c r="K25" s="1">
        <f t="shared" ca="1" si="5"/>
        <v>5</v>
      </c>
      <c r="L25" s="1">
        <f t="shared" ca="1" si="6"/>
        <v>9</v>
      </c>
      <c r="M25" s="1" t="str">
        <f t="shared" ca="1" si="7"/>
        <v>5 anni 9 mesi 4 giorni</v>
      </c>
      <c r="N25" t="str">
        <f t="shared" ca="1" si="8"/>
        <v>5 anni 9 mesi 4 giorni</v>
      </c>
    </row>
    <row r="26" spans="1:14" x14ac:dyDescent="0.2">
      <c r="A26" s="2" t="s">
        <v>35</v>
      </c>
      <c r="B26" s="3">
        <v>31418</v>
      </c>
      <c r="C26" s="3">
        <v>41279</v>
      </c>
      <c r="D26" s="2" t="s">
        <v>2</v>
      </c>
      <c r="E26" s="4">
        <v>1414</v>
      </c>
      <c r="F26" s="1">
        <f t="shared" ca="1" si="0"/>
        <v>36</v>
      </c>
      <c r="G26" s="1">
        <f t="shared" ca="1" si="1"/>
        <v>36</v>
      </c>
      <c r="H26" s="1">
        <f t="shared" ca="1" si="2"/>
        <v>36</v>
      </c>
      <c r="I26" s="1">
        <f t="shared" ca="1" si="3"/>
        <v>9</v>
      </c>
      <c r="J26" s="1">
        <f t="shared" ca="1" si="4"/>
        <v>2554</v>
      </c>
      <c r="K26" s="1">
        <f t="shared" ca="1" si="5"/>
        <v>9</v>
      </c>
      <c r="L26" s="1">
        <f t="shared" ca="1" si="6"/>
        <v>9</v>
      </c>
      <c r="M26" s="1" t="str">
        <f t="shared" ca="1" si="7"/>
        <v>9 anni 9 mesi 4 giorni</v>
      </c>
      <c r="N26" t="str">
        <f t="shared" ca="1" si="8"/>
        <v>9 anni 9 mesi 4 giorni</v>
      </c>
    </row>
    <row r="27" spans="1:14" x14ac:dyDescent="0.2">
      <c r="A27" s="2" t="s">
        <v>36</v>
      </c>
      <c r="B27" s="3">
        <v>34033</v>
      </c>
      <c r="C27" s="3">
        <v>41795</v>
      </c>
      <c r="D27" s="2" t="s">
        <v>2</v>
      </c>
      <c r="E27" s="4">
        <v>1414</v>
      </c>
      <c r="F27" s="1">
        <f t="shared" ca="1" si="0"/>
        <v>29</v>
      </c>
      <c r="G27" s="1">
        <f t="shared" ca="1" si="1"/>
        <v>29</v>
      </c>
      <c r="H27" s="1">
        <f t="shared" ca="1" si="2"/>
        <v>29</v>
      </c>
      <c r="I27" s="1">
        <f t="shared" ca="1" si="3"/>
        <v>8</v>
      </c>
      <c r="J27" s="1">
        <f t="shared" ca="1" si="4"/>
        <v>2186</v>
      </c>
      <c r="K27" s="1">
        <f t="shared" ca="1" si="5"/>
        <v>8</v>
      </c>
      <c r="L27" s="1">
        <f t="shared" ca="1" si="6"/>
        <v>4</v>
      </c>
      <c r="M27" s="1" t="str">
        <f t="shared" ca="1" si="7"/>
        <v>8 anni 4 mesi 4 giorni</v>
      </c>
      <c r="N27" t="str">
        <f t="shared" ca="1" si="8"/>
        <v>8 anni 4 mesi 4 giorni</v>
      </c>
    </row>
    <row r="28" spans="1:14" x14ac:dyDescent="0.2">
      <c r="A28" s="2" t="s">
        <v>37</v>
      </c>
      <c r="B28" s="3">
        <v>32359</v>
      </c>
      <c r="C28" s="3">
        <v>40792</v>
      </c>
      <c r="D28" s="2" t="s">
        <v>2</v>
      </c>
      <c r="E28" s="4">
        <v>1476</v>
      </c>
      <c r="F28" s="1">
        <f t="shared" ca="1" si="0"/>
        <v>34</v>
      </c>
      <c r="G28" s="1">
        <f t="shared" ca="1" si="1"/>
        <v>34</v>
      </c>
      <c r="H28" s="1">
        <f t="shared" ca="1" si="2"/>
        <v>34</v>
      </c>
      <c r="I28" s="1">
        <f t="shared" ca="1" si="3"/>
        <v>11</v>
      </c>
      <c r="J28" s="1">
        <f t="shared" ca="1" si="4"/>
        <v>2903</v>
      </c>
      <c r="K28" s="1">
        <f t="shared" ca="1" si="5"/>
        <v>11</v>
      </c>
      <c r="L28" s="1">
        <f t="shared" ca="1" si="6"/>
        <v>1</v>
      </c>
      <c r="M28" s="1" t="str">
        <f t="shared" ca="1" si="7"/>
        <v>11 anni 1 mesi 5 giorni</v>
      </c>
      <c r="N28" t="str">
        <f t="shared" ca="1" si="8"/>
        <v>11 anni 1 mesi 5 giorni</v>
      </c>
    </row>
    <row r="29" spans="1:14" x14ac:dyDescent="0.2">
      <c r="A29" s="2" t="s">
        <v>38</v>
      </c>
      <c r="B29" s="5">
        <v>34935</v>
      </c>
      <c r="C29" s="5">
        <v>43132</v>
      </c>
      <c r="D29" s="2" t="s">
        <v>2</v>
      </c>
      <c r="E29" s="6">
        <v>1270</v>
      </c>
      <c r="F29" s="1">
        <f t="shared" ca="1" si="0"/>
        <v>27</v>
      </c>
      <c r="G29" s="1">
        <f t="shared" ca="1" si="1"/>
        <v>27</v>
      </c>
      <c r="H29" s="1">
        <f t="shared" ca="1" si="2"/>
        <v>27</v>
      </c>
      <c r="I29" s="1">
        <f t="shared" ca="1" si="3"/>
        <v>4</v>
      </c>
      <c r="J29" s="1">
        <f t="shared" ca="1" si="4"/>
        <v>1231</v>
      </c>
      <c r="K29" s="1">
        <f t="shared" ca="1" si="5"/>
        <v>4</v>
      </c>
      <c r="L29" s="1">
        <f t="shared" ca="1" si="6"/>
        <v>8</v>
      </c>
      <c r="M29" s="1" t="str">
        <f t="shared" ca="1" si="7"/>
        <v>4 anni 8 mesi 0 giorni</v>
      </c>
      <c r="N29" t="str">
        <f t="shared" ca="1" si="8"/>
        <v>4 anni 8 mesi 0 giorni</v>
      </c>
    </row>
  </sheetData>
  <conditionalFormatting sqref="I2:I29">
    <cfRule type="cellIs" dxfId="0" priority="1" operator="lessThan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anagrafica_aziendale</vt:lpstr>
      <vt:lpstr>anagrafica_aziendale-frzann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2022-08-31T13:59:48Z</dcterms:created>
  <dcterms:modified xsi:type="dcterms:W3CDTF">2022-10-20T07:19:41Z</dcterms:modified>
</cp:coreProperties>
</file>