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05" yWindow="-105" windowWidth="20730" windowHeight="11760" activeTab="4"/>
  </bookViews>
  <sheets>
    <sheet name="Data Sheet" sheetId="8" r:id="rId1"/>
    <sheet name="R&amp;P" sheetId="1" r:id="rId2"/>
    <sheet name="R&amp;P Schedules" sheetId="2" r:id="rId3"/>
    <sheet name="I&amp;E" sheetId="3" r:id="rId4"/>
    <sheet name="I&amp;E SCHEDULES" sheetId="7" r:id="rId5"/>
    <sheet name="BS" sheetId="4" r:id="rId6"/>
    <sheet name="BS Schedules" sheetId="6" r:id="rId7"/>
    <sheet name="FA" sheetId="5" r:id="rId8"/>
    <sheet name="Instructions" sheetId="9" r:id="rId9"/>
    <sheet name="Annexure 1" sheetId="10" r:id="rId10"/>
    <sheet name="Total Income" sheetId="11" r:id="rId11"/>
    <sheet name="Form 10B (1)" sheetId="13" r:id="rId12"/>
    <sheet name="10 B (2)" sheetId="15" r:id="rId13"/>
    <sheet name="10 B (3)" sheetId="14" r:id="rId14"/>
  </sheets>
  <definedNames>
    <definedName name="_xlnm.Print_Area" localSheetId="9">'Annexure 1'!$A$1:$K$79</definedName>
    <definedName name="_xlnm.Print_Area" localSheetId="0">'Data Sheet'!$A$4:$B$45</definedName>
    <definedName name="_xlnm.Print_Area" localSheetId="11">'Form 10B (1)'!$A$3:$A$29</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6"/>
  <c r="C60" i="7"/>
  <c r="F60" s="1"/>
  <c r="L10" i="4"/>
  <c r="K17"/>
  <c r="C227" i="7"/>
  <c r="C228"/>
  <c r="C229"/>
  <c r="C230"/>
  <c r="C231"/>
  <c r="C232"/>
  <c r="C233"/>
  <c r="F233" s="1"/>
  <c r="C234"/>
  <c r="F234" s="1"/>
  <c r="C172"/>
  <c r="C173"/>
  <c r="C174"/>
  <c r="C175"/>
  <c r="C176"/>
  <c r="C177"/>
  <c r="F177" s="1"/>
  <c r="C178"/>
  <c r="F178" s="1"/>
  <c r="C179"/>
  <c r="F179" s="1"/>
  <c r="C180"/>
  <c r="F180" s="1"/>
  <c r="C181"/>
  <c r="F181" s="1"/>
  <c r="C171"/>
  <c r="C137"/>
  <c r="C138"/>
  <c r="C139"/>
  <c r="C140"/>
  <c r="C141"/>
  <c r="C142"/>
  <c r="C143"/>
  <c r="C144"/>
  <c r="C145"/>
  <c r="C146"/>
  <c r="C147"/>
  <c r="C148"/>
  <c r="C149"/>
  <c r="C150"/>
  <c r="C151"/>
  <c r="C152"/>
  <c r="C153"/>
  <c r="C154"/>
  <c r="C155"/>
  <c r="C156"/>
  <c r="C157"/>
  <c r="C158"/>
  <c r="C159"/>
  <c r="C160"/>
  <c r="C161"/>
  <c r="C162"/>
  <c r="C163"/>
  <c r="C164"/>
  <c r="F164" s="1"/>
  <c r="C165"/>
  <c r="C166"/>
  <c r="F166" s="1"/>
  <c r="C167"/>
  <c r="F167" s="1"/>
  <c r="C136"/>
  <c r="F165"/>
  <c r="C131"/>
  <c r="F131" s="1"/>
  <c r="C15"/>
  <c r="F15" s="1"/>
  <c r="C16"/>
  <c r="F16" s="1"/>
  <c r="C17"/>
  <c r="F17" s="1"/>
  <c r="C18"/>
  <c r="F18" s="1"/>
  <c r="C19"/>
  <c r="F19" s="1"/>
  <c r="C20"/>
  <c r="F20" s="1"/>
  <c r="D259" i="2"/>
  <c r="D62" i="7" l="1"/>
  <c r="E62"/>
  <c r="C57"/>
  <c r="F57" s="1"/>
  <c r="C58"/>
  <c r="F58" s="1"/>
  <c r="C59"/>
  <c r="F59" s="1"/>
  <c r="C61"/>
  <c r="F61" s="1"/>
  <c r="D65" i="2"/>
  <c r="D68" i="7"/>
  <c r="E68"/>
  <c r="C66"/>
  <c r="F66" s="1"/>
  <c r="C67"/>
  <c r="F67" s="1"/>
  <c r="C14" i="11" s="1"/>
  <c r="D71" i="2"/>
  <c r="C17" i="11"/>
  <c r="D245" i="7"/>
  <c r="E245"/>
  <c r="C239"/>
  <c r="F239" s="1"/>
  <c r="C240"/>
  <c r="F240" s="1"/>
  <c r="C241"/>
  <c r="F241" s="1"/>
  <c r="C242"/>
  <c r="F242" s="1"/>
  <c r="C238"/>
  <c r="F238" s="1"/>
  <c r="D235"/>
  <c r="E235"/>
  <c r="F227"/>
  <c r="F228"/>
  <c r="F229"/>
  <c r="F230"/>
  <c r="C226"/>
  <c r="F226" s="1"/>
  <c r="D93"/>
  <c r="E93"/>
  <c r="C87"/>
  <c r="F87" s="1"/>
  <c r="C88"/>
  <c r="C89"/>
  <c r="F89" s="1"/>
  <c r="C90"/>
  <c r="F90" s="1"/>
  <c r="C91"/>
  <c r="F91" s="1"/>
  <c r="C86"/>
  <c r="F86" s="1"/>
  <c r="D83"/>
  <c r="E83"/>
  <c r="C72"/>
  <c r="F72" s="1"/>
  <c r="C73"/>
  <c r="F73" s="1"/>
  <c r="C74"/>
  <c r="F74" s="1"/>
  <c r="C71"/>
  <c r="F71" s="1"/>
  <c r="D269" i="2"/>
  <c r="D86"/>
  <c r="D96"/>
  <c r="A1" i="9"/>
  <c r="A3" i="5"/>
  <c r="A1"/>
  <c r="D208" i="7"/>
  <c r="E208"/>
  <c r="C203"/>
  <c r="F203" s="1"/>
  <c r="C204"/>
  <c r="F204" s="1"/>
  <c r="C205"/>
  <c r="F205" s="1"/>
  <c r="C206"/>
  <c r="F206" s="1"/>
  <c r="C207"/>
  <c r="F207" s="1"/>
  <c r="C202"/>
  <c r="F202" s="1"/>
  <c r="F138"/>
  <c r="C33"/>
  <c r="F33" s="1"/>
  <c r="D192" i="2"/>
  <c r="D232"/>
  <c r="F88" i="7" l="1"/>
  <c r="C208"/>
  <c r="F208"/>
  <c r="A3" i="11"/>
  <c r="A2"/>
  <c r="A2" i="10"/>
  <c r="G79"/>
  <c r="G69"/>
  <c r="G59"/>
  <c r="D46"/>
  <c r="C41" i="11" s="1"/>
  <c r="D32" i="10"/>
  <c r="C40" i="11" s="1"/>
  <c r="D18" i="10"/>
  <c r="D15" i="6" l="1"/>
  <c r="D16" s="1"/>
  <c r="D141"/>
  <c r="K27" i="4" s="1"/>
  <c r="L27" s="1"/>
  <c r="D108" i="6"/>
  <c r="D104"/>
  <c r="D100"/>
  <c r="D96"/>
  <c r="D71"/>
  <c r="E27" i="4" s="1"/>
  <c r="F27" s="1"/>
  <c r="D32" i="6"/>
  <c r="D33" s="1"/>
  <c r="E14" i="4" s="1"/>
  <c r="F14" s="1"/>
  <c r="D8" i="6"/>
  <c r="D349" i="2"/>
  <c r="D339"/>
  <c r="D335"/>
  <c r="D137"/>
  <c r="D123"/>
  <c r="D26" i="6"/>
  <c r="D21"/>
  <c r="C220" i="7"/>
  <c r="F220" s="1"/>
  <c r="C221"/>
  <c r="F221" s="1"/>
  <c r="C189"/>
  <c r="F189" s="1"/>
  <c r="C190"/>
  <c r="D49" i="6"/>
  <c r="E20" i="4" s="1"/>
  <c r="F20" s="1"/>
  <c r="D66" i="6"/>
  <c r="C36" i="11" l="1"/>
  <c r="D350" i="2"/>
  <c r="D138"/>
  <c r="D109" i="6"/>
  <c r="C349" i="2" l="1"/>
  <c r="D308"/>
  <c r="N23" i="1" s="1"/>
  <c r="D284" i="7"/>
  <c r="E284"/>
  <c r="C255"/>
  <c r="F255" s="1"/>
  <c r="D114" i="6"/>
  <c r="D115"/>
  <c r="D113"/>
  <c r="B114"/>
  <c r="B115"/>
  <c r="B113"/>
  <c r="D299" i="7"/>
  <c r="E299"/>
  <c r="F299"/>
  <c r="C299"/>
  <c r="B95" i="6"/>
  <c r="B94"/>
  <c r="D359" i="2"/>
  <c r="M32" i="1" s="1"/>
  <c r="E25" i="4"/>
  <c r="D8" i="2"/>
  <c r="F7" i="1" s="1"/>
  <c r="C292" i="7"/>
  <c r="C293" s="1"/>
  <c r="C287"/>
  <c r="C288" s="1"/>
  <c r="C257"/>
  <c r="F257" s="1"/>
  <c r="C258"/>
  <c r="F258" s="1"/>
  <c r="C259"/>
  <c r="F259" s="1"/>
  <c r="C260"/>
  <c r="F260" s="1"/>
  <c r="C261"/>
  <c r="F261" s="1"/>
  <c r="C262"/>
  <c r="F262" s="1"/>
  <c r="C263"/>
  <c r="F263" s="1"/>
  <c r="C264"/>
  <c r="F264" s="1"/>
  <c r="C265"/>
  <c r="F265" s="1"/>
  <c r="C266"/>
  <c r="F266" s="1"/>
  <c r="C267"/>
  <c r="F267" s="1"/>
  <c r="C268"/>
  <c r="F268" s="1"/>
  <c r="C269"/>
  <c r="F269" s="1"/>
  <c r="C270"/>
  <c r="F270" s="1"/>
  <c r="C271"/>
  <c r="F271" s="1"/>
  <c r="C272"/>
  <c r="F272" s="1"/>
  <c r="C273"/>
  <c r="F273" s="1"/>
  <c r="C274"/>
  <c r="F274" s="1"/>
  <c r="C275"/>
  <c r="F275" s="1"/>
  <c r="C276"/>
  <c r="F276" s="1"/>
  <c r="C277"/>
  <c r="F277" s="1"/>
  <c r="C278"/>
  <c r="F278" s="1"/>
  <c r="C279"/>
  <c r="F279" s="1"/>
  <c r="C280"/>
  <c r="F280" s="1"/>
  <c r="C281"/>
  <c r="F281" s="1"/>
  <c r="C282"/>
  <c r="F282" s="1"/>
  <c r="C283"/>
  <c r="F283" s="1"/>
  <c r="C256"/>
  <c r="F256" s="1"/>
  <c r="C249"/>
  <c r="C250"/>
  <c r="F250" s="1"/>
  <c r="C251"/>
  <c r="F251" s="1"/>
  <c r="C248"/>
  <c r="F248" s="1"/>
  <c r="C243"/>
  <c r="C244"/>
  <c r="F244" s="1"/>
  <c r="F232"/>
  <c r="C217"/>
  <c r="F217" s="1"/>
  <c r="C218"/>
  <c r="F218" s="1"/>
  <c r="C219"/>
  <c r="F219" s="1"/>
  <c r="C222"/>
  <c r="F222" s="1"/>
  <c r="C216"/>
  <c r="C212"/>
  <c r="C211"/>
  <c r="F211" s="1"/>
  <c r="C195"/>
  <c r="F195" s="1"/>
  <c r="C196"/>
  <c r="F196" s="1"/>
  <c r="C197"/>
  <c r="F197" s="1"/>
  <c r="C198"/>
  <c r="F198" s="1"/>
  <c r="C194"/>
  <c r="F194" s="1"/>
  <c r="F190"/>
  <c r="C186"/>
  <c r="F186" s="1"/>
  <c r="C187"/>
  <c r="F187" s="1"/>
  <c r="C188"/>
  <c r="F188" s="1"/>
  <c r="C185"/>
  <c r="F185" s="1"/>
  <c r="F172"/>
  <c r="F173"/>
  <c r="F174"/>
  <c r="F175"/>
  <c r="F176"/>
  <c r="F171"/>
  <c r="F137"/>
  <c r="F139"/>
  <c r="F140"/>
  <c r="F141"/>
  <c r="F142"/>
  <c r="F143"/>
  <c r="F144"/>
  <c r="F145"/>
  <c r="F146"/>
  <c r="F147"/>
  <c r="F148"/>
  <c r="F149"/>
  <c r="F150"/>
  <c r="F151"/>
  <c r="F152"/>
  <c r="F153"/>
  <c r="F154"/>
  <c r="F155"/>
  <c r="F156"/>
  <c r="F157"/>
  <c r="F158"/>
  <c r="F159"/>
  <c r="F160"/>
  <c r="F161"/>
  <c r="F162"/>
  <c r="F163"/>
  <c r="F136"/>
  <c r="C125"/>
  <c r="F125" s="1"/>
  <c r="C126"/>
  <c r="F126" s="1"/>
  <c r="C127"/>
  <c r="F127" s="1"/>
  <c r="C128"/>
  <c r="F128" s="1"/>
  <c r="C129"/>
  <c r="F129" s="1"/>
  <c r="C130"/>
  <c r="F130" s="1"/>
  <c r="C132"/>
  <c r="F132" s="1"/>
  <c r="C124"/>
  <c r="F124" s="1"/>
  <c r="C118"/>
  <c r="F118" s="1"/>
  <c r="C119"/>
  <c r="F119" s="1"/>
  <c r="C102"/>
  <c r="F102" s="1"/>
  <c r="C103"/>
  <c r="F103" s="1"/>
  <c r="C104"/>
  <c r="F104" s="1"/>
  <c r="C105"/>
  <c r="F105" s="1"/>
  <c r="C106"/>
  <c r="F106" s="1"/>
  <c r="C107"/>
  <c r="F107" s="1"/>
  <c r="C108"/>
  <c r="F108" s="1"/>
  <c r="C109"/>
  <c r="F109" s="1"/>
  <c r="C110"/>
  <c r="F110" s="1"/>
  <c r="C111"/>
  <c r="F111" s="1"/>
  <c r="C112"/>
  <c r="F112" s="1"/>
  <c r="C113"/>
  <c r="F113" s="1"/>
  <c r="C101"/>
  <c r="F101" s="1"/>
  <c r="C97"/>
  <c r="F97" s="1"/>
  <c r="C96"/>
  <c r="F96" s="1"/>
  <c r="C92"/>
  <c r="C75"/>
  <c r="C76"/>
  <c r="C77"/>
  <c r="F77" s="1"/>
  <c r="C78"/>
  <c r="F78" s="1"/>
  <c r="C79"/>
  <c r="F79" s="1"/>
  <c r="C80"/>
  <c r="F80" s="1"/>
  <c r="C81"/>
  <c r="F81" s="1"/>
  <c r="C82"/>
  <c r="F82" s="1"/>
  <c r="C65"/>
  <c r="C56"/>
  <c r="C52"/>
  <c r="F52" s="1"/>
  <c r="F53" s="1"/>
  <c r="M10" i="3" s="1"/>
  <c r="C18" i="11" s="1"/>
  <c r="C44" i="7"/>
  <c r="F44" s="1"/>
  <c r="C45"/>
  <c r="F45" s="1"/>
  <c r="C46"/>
  <c r="F46" s="1"/>
  <c r="C47"/>
  <c r="C48"/>
  <c r="F48" s="1"/>
  <c r="C43"/>
  <c r="F43" s="1"/>
  <c r="C25"/>
  <c r="F25" s="1"/>
  <c r="C26"/>
  <c r="F26" s="1"/>
  <c r="C27"/>
  <c r="F27" s="1"/>
  <c r="C28"/>
  <c r="F28" s="1"/>
  <c r="C29"/>
  <c r="F29" s="1"/>
  <c r="C30"/>
  <c r="F30" s="1"/>
  <c r="C31"/>
  <c r="F31" s="1"/>
  <c r="C32"/>
  <c r="F32" s="1"/>
  <c r="C34"/>
  <c r="F34" s="1"/>
  <c r="C35"/>
  <c r="F35" s="1"/>
  <c r="C36"/>
  <c r="F36" s="1"/>
  <c r="C37"/>
  <c r="F37" s="1"/>
  <c r="C38"/>
  <c r="F38" s="1"/>
  <c r="C39"/>
  <c r="F39" s="1"/>
  <c r="C24"/>
  <c r="F24" s="1"/>
  <c r="C14"/>
  <c r="C10"/>
  <c r="F10" s="1"/>
  <c r="C9"/>
  <c r="F9" s="1"/>
  <c r="D293"/>
  <c r="E293"/>
  <c r="D288"/>
  <c r="E288"/>
  <c r="D252"/>
  <c r="E252"/>
  <c r="D223"/>
  <c r="E223"/>
  <c r="D213"/>
  <c r="E213"/>
  <c r="D199"/>
  <c r="E199"/>
  <c r="D191"/>
  <c r="E191"/>
  <c r="D182"/>
  <c r="E182"/>
  <c r="D168"/>
  <c r="E168"/>
  <c r="D133"/>
  <c r="E133"/>
  <c r="D120"/>
  <c r="E120"/>
  <c r="D114"/>
  <c r="E114"/>
  <c r="D98"/>
  <c r="E98"/>
  <c r="D53"/>
  <c r="E53"/>
  <c r="D49"/>
  <c r="E49"/>
  <c r="D40"/>
  <c r="E40"/>
  <c r="D21"/>
  <c r="E21"/>
  <c r="D11"/>
  <c r="E11"/>
  <c r="A2"/>
  <c r="K35" i="3"/>
  <c r="F35"/>
  <c r="A37"/>
  <c r="A36"/>
  <c r="D30" i="4"/>
  <c r="A32"/>
  <c r="A31"/>
  <c r="I30"/>
  <c r="E7"/>
  <c r="D89" i="6"/>
  <c r="K16" i="4" s="1"/>
  <c r="K22"/>
  <c r="D127" i="6"/>
  <c r="K21" i="4" s="1"/>
  <c r="D121" i="6"/>
  <c r="K20" i="4" s="1"/>
  <c r="D82" i="6"/>
  <c r="K15" i="4" s="1"/>
  <c r="D77" i="6"/>
  <c r="K12" i="4" s="1"/>
  <c r="L12" s="1"/>
  <c r="D59" i="6"/>
  <c r="E24" i="4" s="1"/>
  <c r="D54" i="6"/>
  <c r="E23" i="4" s="1"/>
  <c r="D44" i="6"/>
  <c r="E18" i="4" s="1"/>
  <c r="F18" s="1"/>
  <c r="D39" i="6"/>
  <c r="E16" i="4" s="1"/>
  <c r="F16" s="1"/>
  <c r="A2" i="6"/>
  <c r="A2" i="2"/>
  <c r="K40" i="5"/>
  <c r="G40"/>
  <c r="K19"/>
  <c r="G19"/>
  <c r="J25"/>
  <c r="I25"/>
  <c r="G25"/>
  <c r="J24"/>
  <c r="I24"/>
  <c r="G24"/>
  <c r="F27"/>
  <c r="E27"/>
  <c r="D27"/>
  <c r="C27"/>
  <c r="J26"/>
  <c r="I26"/>
  <c r="G26"/>
  <c r="J23"/>
  <c r="I23"/>
  <c r="G23"/>
  <c r="J22"/>
  <c r="I22"/>
  <c r="G22"/>
  <c r="F37"/>
  <c r="E37"/>
  <c r="D37"/>
  <c r="C37"/>
  <c r="J36"/>
  <c r="J37" s="1"/>
  <c r="I36"/>
  <c r="I37" s="1"/>
  <c r="G36"/>
  <c r="G37" s="1"/>
  <c r="F34"/>
  <c r="E34"/>
  <c r="D34"/>
  <c r="C34"/>
  <c r="J33"/>
  <c r="I33"/>
  <c r="G33"/>
  <c r="J32"/>
  <c r="I32"/>
  <c r="G32"/>
  <c r="F30"/>
  <c r="E30"/>
  <c r="D30"/>
  <c r="C30"/>
  <c r="J29"/>
  <c r="I29"/>
  <c r="G29"/>
  <c r="F20"/>
  <c r="E20"/>
  <c r="D20"/>
  <c r="C20"/>
  <c r="J18"/>
  <c r="I18"/>
  <c r="G18"/>
  <c r="J17"/>
  <c r="I17"/>
  <c r="G17"/>
  <c r="J16"/>
  <c r="I16"/>
  <c r="G16"/>
  <c r="J15"/>
  <c r="I15"/>
  <c r="G15"/>
  <c r="J14"/>
  <c r="I14"/>
  <c r="G14"/>
  <c r="F12"/>
  <c r="E12"/>
  <c r="D12"/>
  <c r="C12"/>
  <c r="G11"/>
  <c r="L11" s="1"/>
  <c r="G10"/>
  <c r="L10" s="1"/>
  <c r="G9"/>
  <c r="L9" s="1"/>
  <c r="A1" i="4"/>
  <c r="D354" i="2"/>
  <c r="M29" i="1" s="1"/>
  <c r="D312" i="2"/>
  <c r="N25" i="1" s="1"/>
  <c r="D276" i="2"/>
  <c r="N21" i="1" s="1"/>
  <c r="N19"/>
  <c r="N17"/>
  <c r="D247" i="2"/>
  <c r="N15" i="1" s="1"/>
  <c r="D223" i="2"/>
  <c r="M10" i="1" s="1"/>
  <c r="D215" i="2"/>
  <c r="M9" i="1" s="1"/>
  <c r="D206" i="2"/>
  <c r="M8" i="1" s="1"/>
  <c r="M7"/>
  <c r="D157" i="2"/>
  <c r="M6" i="1" s="1"/>
  <c r="D144" i="2"/>
  <c r="F29" i="1" s="1"/>
  <c r="F28"/>
  <c r="D117" i="2"/>
  <c r="G25" i="1" s="1"/>
  <c r="G21"/>
  <c r="G19"/>
  <c r="G17"/>
  <c r="D56" i="2"/>
  <c r="F13" i="1" s="1"/>
  <c r="D52" i="2"/>
  <c r="F12" i="1" s="1"/>
  <c r="D43" i="2"/>
  <c r="F11" i="1" s="1"/>
  <c r="D24" i="2"/>
  <c r="F10" i="1" s="1"/>
  <c r="D237" i="2"/>
  <c r="N13" i="1" s="1"/>
  <c r="D101" i="2"/>
  <c r="G23" i="1" s="1"/>
  <c r="G15"/>
  <c r="D14" i="2"/>
  <c r="F9" i="1" s="1"/>
  <c r="A1" i="3"/>
  <c r="N26" l="1"/>
  <c r="C27" i="11"/>
  <c r="F56" i="7"/>
  <c r="F62" s="1"/>
  <c r="N12" i="3" s="1"/>
  <c r="C10" i="11" s="1"/>
  <c r="D10" s="1"/>
  <c r="C62" i="7"/>
  <c r="G5" i="3"/>
  <c r="C28" i="11"/>
  <c r="F65" i="7"/>
  <c r="C68"/>
  <c r="F243"/>
  <c r="F245" s="1"/>
  <c r="G21" i="3" s="1"/>
  <c r="C245" i="7"/>
  <c r="F231"/>
  <c r="F235" s="1"/>
  <c r="G19" i="3" s="1"/>
  <c r="C235" i="7"/>
  <c r="F92"/>
  <c r="F93" s="1"/>
  <c r="N18" i="3" s="1"/>
  <c r="C24" i="11" s="1"/>
  <c r="C93" i="7"/>
  <c r="F75"/>
  <c r="C83"/>
  <c r="E39" i="5"/>
  <c r="D39"/>
  <c r="K7" i="4" s="1"/>
  <c r="F39" i="5"/>
  <c r="K8" i="4" s="1"/>
  <c r="F292" i="7"/>
  <c r="F293" s="1"/>
  <c r="G29" i="3" s="1"/>
  <c r="F287" i="7"/>
  <c r="F288" s="1"/>
  <c r="G27" i="3" s="1"/>
  <c r="M28" i="1"/>
  <c r="N29" s="1"/>
  <c r="D27" i="6"/>
  <c r="E12" i="4" s="1"/>
  <c r="F12" s="1"/>
  <c r="F25"/>
  <c r="K18"/>
  <c r="C284" i="7"/>
  <c r="F284"/>
  <c r="G25" i="3" s="1"/>
  <c r="D116" i="6"/>
  <c r="K19" i="4" s="1"/>
  <c r="C49" i="7"/>
  <c r="D9" i="6"/>
  <c r="E8" i="4" s="1"/>
  <c r="F9" s="1"/>
  <c r="C252" i="7"/>
  <c r="N32" i="1"/>
  <c r="G7"/>
  <c r="F120" i="7"/>
  <c r="N24" i="3" s="1"/>
  <c r="F11" i="7"/>
  <c r="M6" i="3" s="1"/>
  <c r="C20" i="11" s="1"/>
  <c r="F98" i="7"/>
  <c r="N20" i="3" s="1"/>
  <c r="C30" i="11" s="1"/>
  <c r="D30" s="1"/>
  <c r="C53" i="7"/>
  <c r="F47"/>
  <c r="F49" s="1"/>
  <c r="M9" i="3" s="1"/>
  <c r="C23" i="11" s="1"/>
  <c r="C21" i="7"/>
  <c r="F76"/>
  <c r="F114"/>
  <c r="N22" i="3" s="1"/>
  <c r="C199" i="7"/>
  <c r="F14"/>
  <c r="F21" s="1"/>
  <c r="M7" i="3" s="1"/>
  <c r="C21" i="11" s="1"/>
  <c r="C213" i="7"/>
  <c r="F40"/>
  <c r="M8" i="3" s="1"/>
  <c r="C22" i="11" s="1"/>
  <c r="F249" i="7"/>
  <c r="F252" s="1"/>
  <c r="G23" i="3" s="1"/>
  <c r="C223" i="7"/>
  <c r="F216"/>
  <c r="F223" s="1"/>
  <c r="G17" i="3" s="1"/>
  <c r="F212" i="7"/>
  <c r="F213" s="1"/>
  <c r="G15" i="3" s="1"/>
  <c r="F199" i="7"/>
  <c r="F191"/>
  <c r="F11" i="3" s="1"/>
  <c r="C191" i="7"/>
  <c r="C182"/>
  <c r="F182"/>
  <c r="F10" i="3" s="1"/>
  <c r="F168" i="7"/>
  <c r="F9" i="3" s="1"/>
  <c r="C168" i="7"/>
  <c r="C133"/>
  <c r="F133"/>
  <c r="F8" i="3" s="1"/>
  <c r="C120" i="7"/>
  <c r="C114"/>
  <c r="C98"/>
  <c r="C40"/>
  <c r="C11"/>
  <c r="G29" i="1"/>
  <c r="G13"/>
  <c r="M11"/>
  <c r="N11" s="1"/>
  <c r="C39" i="5"/>
  <c r="K6" i="4" s="1"/>
  <c r="I34" i="5"/>
  <c r="L19"/>
  <c r="K33"/>
  <c r="L33" s="1"/>
  <c r="K15"/>
  <c r="L15" s="1"/>
  <c r="K17"/>
  <c r="K14"/>
  <c r="L14" s="1"/>
  <c r="J34"/>
  <c r="I30"/>
  <c r="K22"/>
  <c r="L22" s="1"/>
  <c r="I27"/>
  <c r="K24"/>
  <c r="L24" s="1"/>
  <c r="L12"/>
  <c r="I20"/>
  <c r="K16"/>
  <c r="L16" s="1"/>
  <c r="J20"/>
  <c r="K29"/>
  <c r="L29" s="1"/>
  <c r="K18"/>
  <c r="L18" s="1"/>
  <c r="J30"/>
  <c r="G34"/>
  <c r="K26"/>
  <c r="L26" s="1"/>
  <c r="K25"/>
  <c r="L25" s="1"/>
  <c r="K23"/>
  <c r="L23" s="1"/>
  <c r="J27"/>
  <c r="G27"/>
  <c r="G20"/>
  <c r="G30"/>
  <c r="G12"/>
  <c r="K32"/>
  <c r="K36"/>
  <c r="K37" s="1"/>
  <c r="D28" i="11" l="1"/>
  <c r="F68" i="7"/>
  <c r="N14" i="3" s="1"/>
  <c r="C13" i="11"/>
  <c r="D14" s="1"/>
  <c r="C25"/>
  <c r="D25" s="1"/>
  <c r="F83" i="7"/>
  <c r="N16" i="3" s="1"/>
  <c r="C16" i="11" s="1"/>
  <c r="D18" s="1"/>
  <c r="J39" i="5"/>
  <c r="F29" i="4"/>
  <c r="L22"/>
  <c r="N33" i="1"/>
  <c r="G33"/>
  <c r="F13" i="3"/>
  <c r="F12"/>
  <c r="N10"/>
  <c r="I39" i="5"/>
  <c r="G39"/>
  <c r="L17"/>
  <c r="K34"/>
  <c r="L30"/>
  <c r="L32"/>
  <c r="L34" s="1"/>
  <c r="K27"/>
  <c r="K30"/>
  <c r="L27"/>
  <c r="L36"/>
  <c r="L37" s="1"/>
  <c r="K20"/>
  <c r="D32" i="11" l="1"/>
  <c r="D48" s="1"/>
  <c r="N34" i="3"/>
  <c r="G13"/>
  <c r="K39" i="5"/>
  <c r="L20"/>
  <c r="L39" s="1"/>
  <c r="L29" i="4" s="1"/>
  <c r="K9" l="1"/>
  <c r="K10" s="1"/>
  <c r="G31" i="3"/>
  <c r="C35" i="11" l="1"/>
  <c r="D37" s="1"/>
  <c r="D46" s="1"/>
  <c r="C42"/>
  <c r="D45" s="1"/>
  <c r="G34" i="3"/>
  <c r="C6" i="15" l="1"/>
  <c r="D50" i="11"/>
</calcChain>
</file>

<file path=xl/sharedStrings.xml><?xml version="1.0" encoding="utf-8"?>
<sst xmlns="http://schemas.openxmlformats.org/spreadsheetml/2006/main" count="1341" uniqueCount="779">
  <si>
    <t>RECEIPTS</t>
  </si>
  <si>
    <t>PAYMENTS</t>
  </si>
  <si>
    <t>AMOUNT</t>
  </si>
  <si>
    <t>To</t>
  </si>
  <si>
    <t>Cash in Hand</t>
  </si>
  <si>
    <t>Rent Receipts</t>
  </si>
  <si>
    <t>Hospital Receipts</t>
  </si>
  <si>
    <t>Printing and Publishing Income</t>
  </si>
  <si>
    <t>Others</t>
  </si>
  <si>
    <t>INTEREST RECEIVED</t>
  </si>
  <si>
    <t>DONATION RECEIVED</t>
  </si>
  <si>
    <t>RELIGIOUS RECEIPTS</t>
  </si>
  <si>
    <t>AGRICULTURE INCOME</t>
  </si>
  <si>
    <t>OTHER INCOME</t>
  </si>
  <si>
    <t>OTHER RECEIPTS</t>
  </si>
  <si>
    <t>Capital Receipts</t>
  </si>
  <si>
    <t>Revenue Receipts</t>
  </si>
  <si>
    <t>TOTAL</t>
  </si>
  <si>
    <t>Cash at Bank</t>
  </si>
  <si>
    <t>By</t>
  </si>
  <si>
    <t>OPERATING EXPENSES</t>
  </si>
  <si>
    <t>Hospital Expenses</t>
  </si>
  <si>
    <t>School/College Expenses</t>
  </si>
  <si>
    <t>Printing and Publishing Expenses</t>
  </si>
  <si>
    <t>Salaries and Allowances</t>
  </si>
  <si>
    <t>INTEREST &amp; BANK CHARGES</t>
  </si>
  <si>
    <t>CHARITY &amp; DONATION</t>
  </si>
  <si>
    <t>RELIGIOUS EXPENSES</t>
  </si>
  <si>
    <t>GRANT GIVEN</t>
  </si>
  <si>
    <t>GRANT RECEIPTS</t>
  </si>
  <si>
    <t>AGRICULTURE  EXPENSES</t>
  </si>
  <si>
    <t>OTHER EXPENSES</t>
  </si>
  <si>
    <t>OTHER PAYMENTS</t>
  </si>
  <si>
    <t>CLOSING BALANCES</t>
  </si>
  <si>
    <t>OPERATING INCOMES</t>
  </si>
  <si>
    <t>ADMINISTRATIVE EXPENSES</t>
  </si>
  <si>
    <t>A</t>
  </si>
  <si>
    <t>B</t>
  </si>
  <si>
    <t>C</t>
  </si>
  <si>
    <t>D</t>
  </si>
  <si>
    <t>E</t>
  </si>
  <si>
    <t>F</t>
  </si>
  <si>
    <t>G</t>
  </si>
  <si>
    <t>H</t>
  </si>
  <si>
    <t>I</t>
  </si>
  <si>
    <t>J</t>
  </si>
  <si>
    <t>K</t>
  </si>
  <si>
    <t>L</t>
  </si>
  <si>
    <t>M</t>
  </si>
  <si>
    <t>N</t>
  </si>
  <si>
    <t>O</t>
  </si>
  <si>
    <t>P</t>
  </si>
  <si>
    <t>Q</t>
  </si>
  <si>
    <t>R</t>
  </si>
  <si>
    <t>S</t>
  </si>
  <si>
    <t>SCH</t>
  </si>
  <si>
    <t>Repairs and Maintenance</t>
  </si>
  <si>
    <t>Bank Interest</t>
  </si>
  <si>
    <t>Mutual Fund Interest</t>
  </si>
  <si>
    <t>Hall Rent Received</t>
  </si>
  <si>
    <t>Rent Received</t>
  </si>
  <si>
    <t>Donation Received</t>
  </si>
  <si>
    <t>Perunal, Conference,Convention</t>
  </si>
  <si>
    <t>Offerings</t>
  </si>
  <si>
    <t>Qurbanapanam</t>
  </si>
  <si>
    <t>Kaimuthu</t>
  </si>
  <si>
    <t>Church/Chapel Income</t>
  </si>
  <si>
    <t>Cover Collection</t>
  </si>
  <si>
    <t>Other religious  Receipts</t>
  </si>
  <si>
    <t>Mission Income</t>
  </si>
  <si>
    <t>Grant Received</t>
  </si>
  <si>
    <t>Grant From CDC</t>
  </si>
  <si>
    <t>Grant From MDCC</t>
  </si>
  <si>
    <t>Mission Board</t>
  </si>
  <si>
    <t>Admission Fees</t>
  </si>
  <si>
    <t>Registration Fees</t>
  </si>
  <si>
    <t>Sale of appliction form</t>
  </si>
  <si>
    <t>Other Fees Collected</t>
  </si>
  <si>
    <t>Establishment Fees</t>
  </si>
  <si>
    <t>Supervision Fees</t>
  </si>
  <si>
    <t>Special Fees</t>
  </si>
  <si>
    <t>Tution fee</t>
  </si>
  <si>
    <t>Examination Fee</t>
  </si>
  <si>
    <t>Collection from Students</t>
  </si>
  <si>
    <t>Consultancy fee</t>
  </si>
  <si>
    <t>Other collections</t>
  </si>
  <si>
    <t>Micellaneous Income</t>
  </si>
  <si>
    <t>National Service Scheme</t>
  </si>
  <si>
    <t>Subscription</t>
  </si>
  <si>
    <t>Annual Conference/Day</t>
  </si>
  <si>
    <t>Employees Share of EPF &amp; ESI</t>
  </si>
  <si>
    <t>Death &amp; Burial Income</t>
  </si>
  <si>
    <t>Meeting  &amp; Seminar Income</t>
  </si>
  <si>
    <t>Subsidy Received</t>
  </si>
  <si>
    <t>Spnsorship</t>
  </si>
  <si>
    <t>Scholarship Received</t>
  </si>
  <si>
    <t>Prior Period Income</t>
  </si>
  <si>
    <t>Outreach Income</t>
  </si>
  <si>
    <t>Media Income</t>
  </si>
  <si>
    <t>Printing Charges Collected</t>
  </si>
  <si>
    <t>Souvenier/Magazine Income</t>
  </si>
  <si>
    <t>Subscription/Advertisement Income</t>
  </si>
  <si>
    <t>Sale of Religious Books/CD's</t>
  </si>
  <si>
    <t>Agricultural Income</t>
  </si>
  <si>
    <t>Cattle Income</t>
  </si>
  <si>
    <t>Other Receipts</t>
  </si>
  <si>
    <t>Loan/Advance received</t>
  </si>
  <si>
    <t>Advances/Creditors Refunded</t>
  </si>
  <si>
    <t>Sale of Fixed Assets</t>
  </si>
  <si>
    <t>Devalopment &amp; Other  Fund</t>
  </si>
  <si>
    <t>Welfare Fund</t>
  </si>
  <si>
    <t xml:space="preserve">Endowments </t>
  </si>
  <si>
    <t>Corpus Donations</t>
  </si>
  <si>
    <t>Power &amp; fuel Expenses</t>
  </si>
  <si>
    <t>Printing charges &amp; Stationary</t>
  </si>
  <si>
    <t>Postage &amp; Telephone</t>
  </si>
  <si>
    <t>Accounting &amp; Audit Fees</t>
  </si>
  <si>
    <t>Legal Charges</t>
  </si>
  <si>
    <t>Rates &amp; Taxes</t>
  </si>
  <si>
    <t>Rent</t>
  </si>
  <si>
    <t>Water Charges</t>
  </si>
  <si>
    <t>Subscription &amp; Periodicals</t>
  </si>
  <si>
    <t>Labour charge</t>
  </si>
  <si>
    <t>Wages &amp; Coolie</t>
  </si>
  <si>
    <t>Crockery &amp; Utensils</t>
  </si>
  <si>
    <t>Welfare Expenses</t>
  </si>
  <si>
    <t>Training Centre Expenses</t>
  </si>
  <si>
    <t>Death &amp; Burial Expenses</t>
  </si>
  <si>
    <t>Prior Period /Write off Exps</t>
  </si>
  <si>
    <t>Affiliation Expenses</t>
  </si>
  <si>
    <t>Gifts,Arards &amp; Prizes</t>
  </si>
  <si>
    <t>Perunal,Conference,Convention</t>
  </si>
  <si>
    <t>Interest &amp; Bank Charges</t>
  </si>
  <si>
    <t>Interest on Deposits &amp; Loan</t>
  </si>
  <si>
    <t>Mariage Assistance</t>
  </si>
  <si>
    <t>Education Assiatance</t>
  </si>
  <si>
    <t>Sick Aid</t>
  </si>
  <si>
    <t>House Building Assiatance</t>
  </si>
  <si>
    <t>Donations</t>
  </si>
  <si>
    <t>Catholicate Aramana</t>
  </si>
  <si>
    <t>Chairman's Discretionarry Expenses</t>
  </si>
  <si>
    <t>Genaral Account</t>
  </si>
  <si>
    <t>Catholicose Office</t>
  </si>
  <si>
    <t>Diocese</t>
  </si>
  <si>
    <t>General Stores</t>
  </si>
  <si>
    <t>Training Centre/Camp Expenses</t>
  </si>
  <si>
    <t>Computer Expenses</t>
  </si>
  <si>
    <t>Paper &amp; Stationery</t>
  </si>
  <si>
    <t>Printing Ink,Plate Making,DTP</t>
  </si>
  <si>
    <t>Printing &amp; Binding Charges</t>
  </si>
  <si>
    <t>Purchase</t>
  </si>
  <si>
    <t>Recording &amp; CD Expenses</t>
  </si>
  <si>
    <t>Agricultural Expenses</t>
  </si>
  <si>
    <t>Cattle Expenses</t>
  </si>
  <si>
    <t>Other Payments</t>
  </si>
  <si>
    <t>Loan/Advances Repayment</t>
  </si>
  <si>
    <t>Deposits Repayment</t>
  </si>
  <si>
    <t>RENT RECEIPTS</t>
  </si>
  <si>
    <t>HOSPITAL RECEIPTS</t>
  </si>
  <si>
    <t>PRINTING AND PUBLISHING INCOME</t>
  </si>
  <si>
    <t>OTHER  OPERATING INCOME</t>
  </si>
  <si>
    <t>INTEREST RECEIPTS</t>
  </si>
  <si>
    <t>GRANTS RECEIVED</t>
  </si>
  <si>
    <t>OTHER CAPITAL RECEIPTS</t>
  </si>
  <si>
    <t>OTHER REVENUE  RECEIPTS</t>
  </si>
  <si>
    <t>HOSPITAL EXPENSES</t>
  </si>
  <si>
    <t>`</t>
  </si>
  <si>
    <t>PRINTING AND PUBLISHING EXPENSES</t>
  </si>
  <si>
    <t>SALARIES AND ALLOWANCES</t>
  </si>
  <si>
    <t>REPAIRS AND MAINTENANCE</t>
  </si>
  <si>
    <t>Wages</t>
  </si>
  <si>
    <t>Manure and Pesticides</t>
  </si>
  <si>
    <t>OTHER  PAYMENTS</t>
  </si>
  <si>
    <t>Contra Items</t>
  </si>
  <si>
    <t>CASH AT BANK (Closing)</t>
  </si>
  <si>
    <t>CASH AT BANK (Opening)</t>
  </si>
  <si>
    <t>Staff welfare Expeness</t>
  </si>
  <si>
    <t>Medical Allowances</t>
  </si>
  <si>
    <t>Retirement Benefits</t>
  </si>
  <si>
    <t>Building</t>
  </si>
  <si>
    <t>Plant and Machineries</t>
  </si>
  <si>
    <t>Equipments</t>
  </si>
  <si>
    <t>Computers</t>
  </si>
  <si>
    <t>Vehicles</t>
  </si>
  <si>
    <t>Refreshment Charges</t>
  </si>
  <si>
    <t>Gifts,Awards &amp; Prizes</t>
  </si>
  <si>
    <t>Books and Periodicals</t>
  </si>
  <si>
    <t>Consultants Fees</t>
  </si>
  <si>
    <t>Lab and Dignostic Expenses</t>
  </si>
  <si>
    <t>Spares and Consumables</t>
  </si>
  <si>
    <t>Lab Expenses</t>
  </si>
  <si>
    <t>Lab Investigation Charges</t>
  </si>
  <si>
    <t>In Patients Bill</t>
  </si>
  <si>
    <t>Text Books</t>
  </si>
  <si>
    <t>Contra items</t>
  </si>
  <si>
    <t>Vehicle Fees</t>
  </si>
  <si>
    <t>Other School/College  Receipts</t>
  </si>
  <si>
    <t>Fees Concession &amp; Scolarship</t>
  </si>
  <si>
    <t>Sports Expenses</t>
  </si>
  <si>
    <t>Powerl&amp; Fuel</t>
  </si>
  <si>
    <t>Mess Expenses</t>
  </si>
  <si>
    <t>EXPENDITURES</t>
  </si>
  <si>
    <t>INCOME</t>
  </si>
  <si>
    <t>(Name and address of the  Institution)</t>
  </si>
  <si>
    <t>OPENING BALACES</t>
  </si>
  <si>
    <t>For ….</t>
  </si>
  <si>
    <t>President/Secretary/Treasurer</t>
  </si>
  <si>
    <t>Place</t>
  </si>
  <si>
    <t>Date</t>
  </si>
  <si>
    <t>OPENING STOCK</t>
  </si>
  <si>
    <t>DEPRECIATION</t>
  </si>
  <si>
    <t>CLOSING STOCK</t>
  </si>
  <si>
    <t>Excess of Income over Expenditure</t>
  </si>
  <si>
    <t>Excess of Expenditure over Income</t>
  </si>
  <si>
    <t>LIABILITIES</t>
  </si>
  <si>
    <t>ASSETS</t>
  </si>
  <si>
    <t>CAPITAL FUND</t>
  </si>
  <si>
    <t>FIXED ASSETS</t>
  </si>
  <si>
    <t>OTHER NON CURRENT ASSETS</t>
  </si>
  <si>
    <t>CURRENT ASSETS, LOANS AND ADVANCES</t>
  </si>
  <si>
    <t>DEPOSITS</t>
  </si>
  <si>
    <t>INVESTMENTS</t>
  </si>
  <si>
    <t>CASH IN HAND</t>
  </si>
  <si>
    <t>CASH AT BANK</t>
  </si>
  <si>
    <t>RECEIVABLES</t>
  </si>
  <si>
    <t>OTHER CURRENT ASSETS</t>
  </si>
  <si>
    <t>ADVANCES</t>
  </si>
  <si>
    <t>INCOME &amp; EXPENDITURE ACCOUNT</t>
  </si>
  <si>
    <t>RESERVES AND SURPLUS</t>
  </si>
  <si>
    <t>SECURED LOANS</t>
  </si>
  <si>
    <t>UNSECURED LOANS</t>
  </si>
  <si>
    <t>CURRENT LIABILITIES AND PROVISIONS</t>
  </si>
  <si>
    <t>EXPENSES PAYABLES</t>
  </si>
  <si>
    <t>PROVISIONS</t>
  </si>
  <si>
    <t>OTHER CURRENT LIABILITIES</t>
  </si>
  <si>
    <t>Particulars</t>
  </si>
  <si>
    <t>Amount on which depreciation is claimed</t>
  </si>
  <si>
    <t>Rate %</t>
  </si>
  <si>
    <t>Depreciation</t>
  </si>
  <si>
    <t>More than 180 days</t>
  </si>
  <si>
    <t>Less than 180 days</t>
  </si>
  <si>
    <t xml:space="preserve">Land </t>
  </si>
  <si>
    <t>Land Development</t>
  </si>
  <si>
    <t>Well and Tubewell</t>
  </si>
  <si>
    <t>Sub Total</t>
  </si>
  <si>
    <t xml:space="preserve">Buildings: </t>
  </si>
  <si>
    <t>Office Complex</t>
  </si>
  <si>
    <t>Compound Wall</t>
  </si>
  <si>
    <t>Commercial Buildings</t>
  </si>
  <si>
    <t>Other Buildings</t>
  </si>
  <si>
    <t>Furniture and Fixtures</t>
  </si>
  <si>
    <t>Motor Vehicles</t>
  </si>
  <si>
    <t>Ambulance</t>
  </si>
  <si>
    <t>Machinery and Equipments</t>
  </si>
  <si>
    <t>Generator</t>
  </si>
  <si>
    <t>Sound System</t>
  </si>
  <si>
    <t>Books</t>
  </si>
  <si>
    <t xml:space="preserve"> Building</t>
  </si>
  <si>
    <t>Furniture &amp; Fittings</t>
  </si>
  <si>
    <t xml:space="preserve">Plant and Machinery </t>
  </si>
  <si>
    <t>Computer and Accessories</t>
  </si>
  <si>
    <t>Software and Websites</t>
  </si>
  <si>
    <t xml:space="preserve">Grand Total </t>
  </si>
  <si>
    <t xml:space="preserve">Previous Year Figures </t>
  </si>
  <si>
    <t>No</t>
  </si>
  <si>
    <t>Land</t>
  </si>
  <si>
    <t>Balance as per Last Balance Sheet</t>
  </si>
  <si>
    <t>Add: Excess of Income over Expenses</t>
  </si>
  <si>
    <t>Less:Capital Transfer</t>
  </si>
  <si>
    <t>Add Additions during the year</t>
  </si>
  <si>
    <t>Less Deletions</t>
  </si>
  <si>
    <t>Less Depreciation</t>
  </si>
  <si>
    <t>SCHEDULES ANNEXED TO RECEIPTS AND PAYMENTS ACCOUNTS</t>
  </si>
  <si>
    <t>CORPUS DONATIONS RECEIVED</t>
  </si>
  <si>
    <t>Add additions during the year</t>
  </si>
  <si>
    <t>Closing Balance</t>
  </si>
  <si>
    <t>SCHEDULES ANNEXED TO INCOME &amp; EXPENDITURE ACCOUNTS</t>
  </si>
  <si>
    <t>As per R&amp;P Accounts</t>
  </si>
  <si>
    <t>Aditions</t>
  </si>
  <si>
    <t>Deductions</t>
  </si>
  <si>
    <t>Cl. Balance</t>
  </si>
  <si>
    <t>PARTICULARS</t>
  </si>
  <si>
    <t>STOCK</t>
  </si>
  <si>
    <t>Opening</t>
  </si>
  <si>
    <t>Closing</t>
  </si>
  <si>
    <t>AA</t>
  </si>
  <si>
    <t>AB1</t>
  </si>
  <si>
    <t>AB2</t>
  </si>
  <si>
    <t>AB3</t>
  </si>
  <si>
    <t>AB4</t>
  </si>
  <si>
    <t>AB5</t>
  </si>
  <si>
    <t>AC</t>
  </si>
  <si>
    <t>AD</t>
  </si>
  <si>
    <t>AE</t>
  </si>
  <si>
    <t>AF</t>
  </si>
  <si>
    <t>AG</t>
  </si>
  <si>
    <t>AH</t>
  </si>
  <si>
    <t>AI1</t>
  </si>
  <si>
    <t>AI2</t>
  </si>
  <si>
    <t>AJ1</t>
  </si>
  <si>
    <t>AJ2</t>
  </si>
  <si>
    <t>AJ3</t>
  </si>
  <si>
    <t>AJ4</t>
  </si>
  <si>
    <t>AJ5</t>
  </si>
  <si>
    <t>AJ6</t>
  </si>
  <si>
    <t>AK</t>
  </si>
  <si>
    <t>AL</t>
  </si>
  <si>
    <t>AM</t>
  </si>
  <si>
    <t>AN</t>
  </si>
  <si>
    <t>AO</t>
  </si>
  <si>
    <t>AP</t>
  </si>
  <si>
    <t>AQ</t>
  </si>
  <si>
    <t>AR1</t>
  </si>
  <si>
    <t>AR2</t>
  </si>
  <si>
    <t>AS</t>
  </si>
  <si>
    <t>Schedule AA</t>
  </si>
  <si>
    <t>Schedule AB1</t>
  </si>
  <si>
    <t>Schedule AB2</t>
  </si>
  <si>
    <t>Schedule AB3</t>
  </si>
  <si>
    <t>Schedule AB4</t>
  </si>
  <si>
    <t>Schedule AB5</t>
  </si>
  <si>
    <t>Schedule AC</t>
  </si>
  <si>
    <t>Schedule AD</t>
  </si>
  <si>
    <t>Schedule AE</t>
  </si>
  <si>
    <t>Schedule AF</t>
  </si>
  <si>
    <t>Schedule AG</t>
  </si>
  <si>
    <t>Schedule AH</t>
  </si>
  <si>
    <t>Schedule AI1</t>
  </si>
  <si>
    <t>Schedule AI2</t>
  </si>
  <si>
    <t>Schedule AJ1</t>
  </si>
  <si>
    <t>Schedule AJ2</t>
  </si>
  <si>
    <t>Schedule AJ3</t>
  </si>
  <si>
    <t>Schedule AJ4</t>
  </si>
  <si>
    <t>Schedule AJ5</t>
  </si>
  <si>
    <t>Schedule AJ6</t>
  </si>
  <si>
    <t>Schedule AK</t>
  </si>
  <si>
    <t>Schedule AL</t>
  </si>
  <si>
    <t>Schedule AM</t>
  </si>
  <si>
    <t>Schedule AN</t>
  </si>
  <si>
    <t>Schedule AO</t>
  </si>
  <si>
    <t>Schedule AP</t>
  </si>
  <si>
    <t>Schedule AQ</t>
  </si>
  <si>
    <t>Schedule AR1</t>
  </si>
  <si>
    <t>Schedule AR2</t>
  </si>
  <si>
    <t>Schedule AS</t>
  </si>
  <si>
    <t>BJ1</t>
  </si>
  <si>
    <t>BJ2</t>
  </si>
  <si>
    <t>BJ3</t>
  </si>
  <si>
    <t>BJ4</t>
  </si>
  <si>
    <t>BJ5</t>
  </si>
  <si>
    <t>BJ6</t>
  </si>
  <si>
    <t>BK</t>
  </si>
  <si>
    <t>BL</t>
  </si>
  <si>
    <t>BM</t>
  </si>
  <si>
    <t>BN</t>
  </si>
  <si>
    <t>BO</t>
  </si>
  <si>
    <t>BP</t>
  </si>
  <si>
    <t>BQ</t>
  </si>
  <si>
    <t>BR2</t>
  </si>
  <si>
    <t>BB1</t>
  </si>
  <si>
    <t>BB2</t>
  </si>
  <si>
    <t>BB3</t>
  </si>
  <si>
    <t>BB4</t>
  </si>
  <si>
    <t>BB5</t>
  </si>
  <si>
    <t>BC</t>
  </si>
  <si>
    <t>BD</t>
  </si>
  <si>
    <t>BE</t>
  </si>
  <si>
    <t>BF</t>
  </si>
  <si>
    <t>BG</t>
  </si>
  <si>
    <t>BH</t>
  </si>
  <si>
    <t>BI2</t>
  </si>
  <si>
    <t>Schedule BB1</t>
  </si>
  <si>
    <t>Schedule BB2</t>
  </si>
  <si>
    <t>Schedule BB3</t>
  </si>
  <si>
    <t>Schedule BB4</t>
  </si>
  <si>
    <t>Schedule BB5</t>
  </si>
  <si>
    <t>Schedule BC</t>
  </si>
  <si>
    <t>Schedule BD</t>
  </si>
  <si>
    <t>Schedule BE</t>
  </si>
  <si>
    <t>Schedule BF</t>
  </si>
  <si>
    <t>Schedule BG</t>
  </si>
  <si>
    <t>Schedule BH</t>
  </si>
  <si>
    <t>Schedule BI2</t>
  </si>
  <si>
    <t>Schedule BJ1</t>
  </si>
  <si>
    <t>Schedule BJ2</t>
  </si>
  <si>
    <t>Schedule BJ3</t>
  </si>
  <si>
    <t>Schedule BJ4</t>
  </si>
  <si>
    <t>Schedule BJ5</t>
  </si>
  <si>
    <t>Schedule BJ6</t>
  </si>
  <si>
    <t>Schedule BK</t>
  </si>
  <si>
    <t>Schedule BL</t>
  </si>
  <si>
    <t>Schedule BM</t>
  </si>
  <si>
    <t>Schedule BN</t>
  </si>
  <si>
    <t>Schedule BO</t>
  </si>
  <si>
    <t>Schedule BP</t>
  </si>
  <si>
    <t>Schedule BQ</t>
  </si>
  <si>
    <t>Schedule BR2</t>
  </si>
  <si>
    <t>Schedule BS</t>
  </si>
  <si>
    <t>BS</t>
  </si>
  <si>
    <t>CB</t>
  </si>
  <si>
    <t>CA1</t>
  </si>
  <si>
    <t>CF</t>
  </si>
  <si>
    <t>CC</t>
  </si>
  <si>
    <t>CD</t>
  </si>
  <si>
    <t>SCHEDULE  CA1</t>
  </si>
  <si>
    <t>SCHEDULE  CB</t>
  </si>
  <si>
    <t>SCHEDULE  CC</t>
  </si>
  <si>
    <t>SCHEDULE  CD</t>
  </si>
  <si>
    <t>DATA SHEET</t>
  </si>
  <si>
    <t>Address</t>
  </si>
  <si>
    <t>Financial Year</t>
  </si>
  <si>
    <t>PAN</t>
  </si>
  <si>
    <t>GST NO</t>
  </si>
  <si>
    <t>TAN</t>
  </si>
  <si>
    <t>Contact Person</t>
  </si>
  <si>
    <t>e mail iD</t>
  </si>
  <si>
    <t>12A Registration No</t>
  </si>
  <si>
    <t>80G Approval No</t>
  </si>
  <si>
    <t>Income Tax Filing Status</t>
  </si>
  <si>
    <t>Auditors Name and Address</t>
  </si>
  <si>
    <t>Name of the Institution</t>
  </si>
  <si>
    <t>Code No</t>
  </si>
  <si>
    <t xml:space="preserve"> Contact No</t>
  </si>
  <si>
    <t>YES/NO</t>
  </si>
  <si>
    <t>Whether consolidated with MOSC Accounts</t>
  </si>
  <si>
    <t>Add: Corpus Donation Received</t>
  </si>
  <si>
    <t>Instructions for filling Financial Statements of A and B Schedule Institutions</t>
  </si>
  <si>
    <r>
      <rPr>
        <b/>
        <i/>
        <sz val="11"/>
        <color theme="1"/>
        <rFont val="Calibri"/>
        <family val="2"/>
        <scheme val="minor"/>
      </rPr>
      <t xml:space="preserve">An Institution under </t>
    </r>
    <r>
      <rPr>
        <b/>
        <sz val="11"/>
        <color theme="1"/>
        <rFont val="Calibri"/>
        <family val="2"/>
        <scheme val="minor"/>
      </rPr>
      <t xml:space="preserve"> MALANKARA ORTHODOX SYRIAN CHURCH</t>
    </r>
  </si>
  <si>
    <t>This financial Statements has to be submitted on or before 31st May every year before The Church Accounts Committee of MOSC along with Auditors Report.</t>
  </si>
  <si>
    <t>Salaries and Allowances of Office staff</t>
  </si>
  <si>
    <t>ADDITION OF FIXED ASSETS</t>
  </si>
  <si>
    <t>II</t>
  </si>
  <si>
    <t>OTHERS</t>
  </si>
  <si>
    <t>Total of Fixed Assets additions</t>
  </si>
  <si>
    <t>Total of Other Capital Expenses</t>
  </si>
  <si>
    <t>Building under construction</t>
  </si>
  <si>
    <t>Do not add, delete or change the main heads of Receipts and Payments Account, Income and Expenditure and Balance Sheet</t>
  </si>
  <si>
    <t>As per our Report in Form 10B</t>
  </si>
  <si>
    <t>Security Deposit Received</t>
  </si>
  <si>
    <t>Caution Deposit Received</t>
  </si>
  <si>
    <t>Caution Deposits Refunded</t>
  </si>
  <si>
    <t>GENERAL RESERVES</t>
  </si>
  <si>
    <t>Total General Reserve</t>
  </si>
  <si>
    <t>Closing Balance (1+2+3)</t>
  </si>
  <si>
    <t>REVALUATION RESERVE</t>
  </si>
  <si>
    <t>OTHER RESERVE</t>
  </si>
  <si>
    <t xml:space="preserve">Total </t>
  </si>
  <si>
    <t>Total Revaluation Reserve</t>
  </si>
  <si>
    <t>ENDOWMENT RECEIPTS</t>
  </si>
  <si>
    <t>SECURITY DEPOSITS</t>
  </si>
  <si>
    <t>BALANCES IN SB/CD  ACCOUNTS</t>
  </si>
  <si>
    <t>FIXED DEPOSITS</t>
  </si>
  <si>
    <t>OTHER BANK DEPOSITS</t>
  </si>
  <si>
    <t>ENDOWMENT  FUND DEPOSITS</t>
  </si>
  <si>
    <t>GST Payable</t>
  </si>
  <si>
    <t>TDS Payable</t>
  </si>
  <si>
    <t>AS per Last Balance Sheet</t>
  </si>
  <si>
    <t>Add Additions</t>
  </si>
  <si>
    <t>Closing Balances</t>
  </si>
  <si>
    <t>CAPITAL RECEIPTS</t>
  </si>
  <si>
    <t>Parumala Seminary</t>
  </si>
  <si>
    <t>General  Account</t>
  </si>
  <si>
    <t>GST Collection</t>
  </si>
  <si>
    <t>INTERCHURCH ACCOUNTS (Cr)</t>
  </si>
  <si>
    <t>INTERCHURCH ACCOUNTS (Dr)</t>
  </si>
  <si>
    <t>III</t>
  </si>
  <si>
    <t>Security Deposits Paid/Refunded</t>
  </si>
  <si>
    <t>Total of Deposits</t>
  </si>
  <si>
    <t>TOTAL CAPITAL RECEIPTS</t>
  </si>
  <si>
    <t>Convent Receipts</t>
  </si>
  <si>
    <t>Asramam Receipts</t>
  </si>
  <si>
    <t>Convent Expenses</t>
  </si>
  <si>
    <t>Asramam Expenses</t>
  </si>
  <si>
    <t>Mission Expenses</t>
  </si>
  <si>
    <t>Charity Expenses</t>
  </si>
  <si>
    <t>Receipts form Sale of Scraps</t>
  </si>
  <si>
    <t>Other Capital Receipts</t>
  </si>
  <si>
    <t>PF and ESI Contribution</t>
  </si>
  <si>
    <t>Marriage Assistance</t>
  </si>
  <si>
    <t>Poor Relief Assistance</t>
  </si>
  <si>
    <t>Government Grant Distributed</t>
  </si>
  <si>
    <t>Government Grant for Distribution</t>
  </si>
  <si>
    <t>Total Deposits Received</t>
  </si>
  <si>
    <t>Total of Other Capital Receipts</t>
  </si>
  <si>
    <t>Provision for Gratutity</t>
  </si>
  <si>
    <t>TOTAL CAPITAL PAYMENTS</t>
  </si>
  <si>
    <t>IV</t>
  </si>
  <si>
    <t xml:space="preserve"> CAPITAL PAYMENTS</t>
  </si>
  <si>
    <t>Capital Payments</t>
  </si>
  <si>
    <t>Power &amp; Fuel Expenses</t>
  </si>
  <si>
    <t>Miscellaneous Expenses</t>
  </si>
  <si>
    <t>Advertismnt Expenses</t>
  </si>
  <si>
    <t>Hospitality Expenses</t>
  </si>
  <si>
    <t>Medical Expenses</t>
  </si>
  <si>
    <t>Educational Expenses</t>
  </si>
  <si>
    <t>Vehicle Running Expenses</t>
  </si>
  <si>
    <t>Seminar and Meeting Expenses</t>
  </si>
  <si>
    <t>Annual Day Expenses</t>
  </si>
  <si>
    <t>Other Establishment Expenses</t>
  </si>
  <si>
    <t>Prior Period /Write off Expenses</t>
  </si>
  <si>
    <t>Hospital Neccessity Expenses</t>
  </si>
  <si>
    <t>Ambulance Van Expenses</t>
  </si>
  <si>
    <t>Book Publishing Expenses</t>
  </si>
  <si>
    <t>Book shop Expenses</t>
  </si>
  <si>
    <t>Commision on Book Sales</t>
  </si>
  <si>
    <t>Transporting/Traveling Expenses</t>
  </si>
  <si>
    <t>Insurance Expenses</t>
  </si>
  <si>
    <t>Office Expenses</t>
  </si>
  <si>
    <t>Meeting Expenses</t>
  </si>
  <si>
    <t>Annual Conference/Day Expenses</t>
  </si>
  <si>
    <t>CE</t>
  </si>
  <si>
    <t>CG1</t>
  </si>
  <si>
    <t>CG2</t>
  </si>
  <si>
    <t>CG3</t>
  </si>
  <si>
    <t>CI</t>
  </si>
  <si>
    <t>CJ</t>
  </si>
  <si>
    <t>CK1</t>
  </si>
  <si>
    <t>CK2</t>
  </si>
  <si>
    <t>CK3</t>
  </si>
  <si>
    <t>CK4</t>
  </si>
  <si>
    <t>CK5</t>
  </si>
  <si>
    <t>CK6</t>
  </si>
  <si>
    <t>CK7</t>
  </si>
  <si>
    <t>SCHEDULE  CE</t>
  </si>
  <si>
    <t>SCHEDULE  CF</t>
  </si>
  <si>
    <t>SCHEDULE  CG1</t>
  </si>
  <si>
    <t>SCHEDULE  CG2</t>
  </si>
  <si>
    <t>SCHEDULE CG3</t>
  </si>
  <si>
    <t>CH</t>
  </si>
  <si>
    <t>SCHEDULE  CH</t>
  </si>
  <si>
    <t>INTERCHURCH ACCOUNTS (Credits)</t>
  </si>
  <si>
    <t>Opening Balanc</t>
  </si>
  <si>
    <t>Addition/Deduction</t>
  </si>
  <si>
    <t>SCHEDULE  CI - FIXED ASSETS AND DEPRECIATION</t>
  </si>
  <si>
    <t>SCHEDULE  CJ</t>
  </si>
  <si>
    <t>SCHEDULE  CK1</t>
  </si>
  <si>
    <t>SCHEDULE CK2</t>
  </si>
  <si>
    <t>SCHEDULE  CK3</t>
  </si>
  <si>
    <t>Total Balances of SB/CD Accounts</t>
  </si>
  <si>
    <t>Total of Fixed Deposits</t>
  </si>
  <si>
    <t>Total of Endowment Deposits</t>
  </si>
  <si>
    <t>Total of Other Bank Deposits</t>
  </si>
  <si>
    <t>SCHEDULE  CK4</t>
  </si>
  <si>
    <t>SCHEDULE CK5</t>
  </si>
  <si>
    <t>SCHEDULE  CK6</t>
  </si>
  <si>
    <t>SCHEDULE  CK7</t>
  </si>
  <si>
    <t>CM</t>
  </si>
  <si>
    <t>SCHEDULE  CM</t>
  </si>
  <si>
    <t>INTERCHURCH ACCOUNTS (Debits)</t>
  </si>
  <si>
    <t>GST Payments</t>
  </si>
  <si>
    <t>Loan/Advances Paid</t>
  </si>
  <si>
    <t>Deposits Paid</t>
  </si>
  <si>
    <t>Voluntary Contributions</t>
  </si>
  <si>
    <t>(i)</t>
  </si>
  <si>
    <t>Voluntary contribution received in kind but not converted into investments in the specified modes u/s 11(5) within the time provided</t>
  </si>
  <si>
    <t xml:space="preserve">S. No. </t>
  </si>
  <si>
    <t>Name and address of donor</t>
  </si>
  <si>
    <t>Value of Contribution/ donation</t>
  </si>
  <si>
    <t>Value of Contribution applied to object</t>
  </si>
  <si>
    <t>Amount out of (3) invested in modes prescribed under section 11(5)</t>
  </si>
  <si>
    <t>Balance to be treated as income under section 13(I) (d)</t>
  </si>
  <si>
    <t>Total</t>
  </si>
  <si>
    <t>Details of amounts inadmissable</t>
  </si>
  <si>
    <t>Amounts inadmissable under sub-section (1) of section 11 rws sub-clause (ia) of clause (a) of section 40</t>
  </si>
  <si>
    <t>Details of payment on which tax is not deducted</t>
  </si>
  <si>
    <t>S No.</t>
  </si>
  <si>
    <t>Date of payment</t>
  </si>
  <si>
    <t>Amount</t>
  </si>
  <si>
    <t>Nature</t>
  </si>
  <si>
    <t>Details of Payee</t>
  </si>
  <si>
    <t xml:space="preserve">Name </t>
  </si>
  <si>
    <t>Pan</t>
  </si>
  <si>
    <t>Expenses of payments not dedcutible in certain circumstances</t>
  </si>
  <si>
    <t>For any amount that is disallowable under sub-section (I) of section 11 rws sub-section (3) of section 40A during the previous year</t>
  </si>
  <si>
    <t>Compliance for certain loans, deposits, specified sum and transactions</t>
  </si>
  <si>
    <t>For trust or institution that has taken or accepted any loan or deposit or any specified sum, exceeding the limit specified in section 269SS during the previous year</t>
  </si>
  <si>
    <t>S No</t>
  </si>
  <si>
    <t xml:space="preserve">Details of person </t>
  </si>
  <si>
    <t>Details of transaction</t>
  </si>
  <si>
    <t>Mode of Transaction</t>
  </si>
  <si>
    <t>Name</t>
  </si>
  <si>
    <t>PAN if applicable</t>
  </si>
  <si>
    <t>Loan/ deposit/ any specified sum</t>
  </si>
  <si>
    <t>Whether squared up? (Yes/ No)</t>
  </si>
  <si>
    <t>Maximum Amount outstanding</t>
  </si>
  <si>
    <t>By Cheque/ Bank draft/ ECS</t>
  </si>
  <si>
    <t>For trust or institution that has received an amount exceeding the limit specified in section 269ST from a person in a day; or in respect of a single transaction; or in respect of transactions relating to one event or occasion from a person during the previous year</t>
  </si>
  <si>
    <t>Details of payer</t>
  </si>
  <si>
    <t>Details of receipt</t>
  </si>
  <si>
    <t>Mode of transaction</t>
  </si>
  <si>
    <t>PAN if available</t>
  </si>
  <si>
    <t>From a person in a day/ in respect of a single transaction/ transactions relating to one event or occasion from a person</t>
  </si>
  <si>
    <t xml:space="preserve">Amount </t>
  </si>
  <si>
    <t>Date (s)</t>
  </si>
  <si>
    <t>By Cheque/ Bank draft/ECS</t>
  </si>
  <si>
    <t>For trust or institution that has received an amount exceeding the limit specified in section 269T during the previous year</t>
  </si>
  <si>
    <t>details of Payee</t>
  </si>
  <si>
    <t>Mode of repayment</t>
  </si>
  <si>
    <t>Loan/ deposit/ any specified advance</t>
  </si>
  <si>
    <t>Mode of Receipt (Cheque/ Bank Draft/ ECS</t>
  </si>
  <si>
    <t>Whether Squared up/ (yes/ no)</t>
  </si>
  <si>
    <t xml:space="preserve">Maximum amount outstanding </t>
  </si>
  <si>
    <t>Annexure 1</t>
  </si>
  <si>
    <t>Sl. No.</t>
  </si>
  <si>
    <t>Total Expenses for the year</t>
  </si>
  <si>
    <t>Add: Addition of Fixed Assets during the year</t>
  </si>
  <si>
    <t>Gross Amount  of  income  of  the  previous  year  applied  to Charitable or religious purposes in India during that year</t>
  </si>
  <si>
    <t>Less: Disallowances under Income Tax Act</t>
  </si>
  <si>
    <t>1. 30% disallowance u/s 40(a)(ia) for non-deduction of TDS</t>
  </si>
  <si>
    <t>2.100% disallownace u/s 40(a)(3) &amp; 40(a)(3a) for cash payments exceeding Rs. 10000</t>
  </si>
  <si>
    <t>3. Depreciation</t>
  </si>
  <si>
    <t>4. Loss on Sale of Assets charged to I&amp;E Account</t>
  </si>
  <si>
    <t>5.Reserves if any charged to I&amp;E Account</t>
  </si>
  <si>
    <t xml:space="preserve"> Allowable Amount  of  income  of  the  previous  year  applied  to Charitable or religious purposes in India during that year</t>
  </si>
  <si>
    <t>(B-C)</t>
  </si>
  <si>
    <t>85% of Gross Income</t>
  </si>
  <si>
    <t>Excess/Shortfall in utilisation</t>
  </si>
  <si>
    <t>(D-E)</t>
  </si>
  <si>
    <t>F O R M   N O.  10B</t>
  </si>
  <si>
    <t>( See Rule 17B )</t>
  </si>
  <si>
    <t>Audit Report under section 12A(b) of the Income-tax Act, 1961, in the case of</t>
  </si>
  <si>
    <t>Charitable or religious trusts or institutions.</t>
  </si>
  <si>
    <t xml:space="preserve">We have obtained all the information and explanations, which to the best of our knowledge and belief were necessary for the purposes of the audit. In our opinion, proper books of account have been kept by the head office and the branches of the above-named trust/institution visited by us so for as per appears from our examination of the books, and proper returns adequate for the purposes of audit have been received from branches not visited by us, subject to the comments give below – </t>
  </si>
  <si>
    <t>In our opinion and to the best of our information, and according to information given to us, the said accounts give a true and fair view :-</t>
  </si>
  <si>
    <t>The prescribed particulars are annexure hereto.</t>
  </si>
  <si>
    <t xml:space="preserve">                                                                             FOR _________________</t>
  </si>
  <si>
    <t xml:space="preserve">                                                                             CHARTERED ACCOUNTANTS</t>
  </si>
  <si>
    <t xml:space="preserve">                                                           </t>
  </si>
  <si>
    <t xml:space="preserve">PLACE:                                                                                Auditor Name </t>
  </si>
  <si>
    <t>DATED:                                                                  PROPRIETOR  /PARTNER</t>
  </si>
  <si>
    <t xml:space="preserve">         </t>
  </si>
  <si>
    <t xml:space="preserve">           </t>
  </si>
  <si>
    <t xml:space="preserve">    </t>
  </si>
  <si>
    <t xml:space="preserve">                      </t>
  </si>
  <si>
    <t>A N N E X U R E</t>
  </si>
  <si>
    <t>Statement of Particulars</t>
  </si>
  <si>
    <r>
      <rPr>
        <b/>
        <sz val="7"/>
        <color theme="1"/>
        <rFont val="Times New Roman"/>
        <family val="1"/>
      </rPr>
      <t xml:space="preserve">      </t>
    </r>
    <r>
      <rPr>
        <b/>
        <u/>
        <sz val="12"/>
        <color theme="1"/>
        <rFont val="Times New Roman"/>
        <family val="1"/>
      </rPr>
      <t>Application of Income for Charitable or religious purposes</t>
    </r>
  </si>
  <si>
    <t>Amount  of  income  of  the  previous  year  applied  to Charitable or religious purposes in India during that year</t>
  </si>
  <si>
    <t>Whether the trust/institution  has exercised the option clause (2) of the Explanation to section 11(1) ? If so, the details of amount of income deemed to have been applied to charitable  or religious purposes in India during the previous year.</t>
  </si>
  <si>
    <r>
      <t xml:space="preserve">Amount of income </t>
    </r>
    <r>
      <rPr>
        <u/>
        <sz val="12"/>
        <color theme="1"/>
        <rFont val="Times New Roman"/>
        <family val="1"/>
      </rPr>
      <t>accumulated or set apart/finally set apart</t>
    </r>
    <r>
      <rPr>
        <sz val="12"/>
        <color theme="1"/>
        <rFont val="Times New Roman"/>
        <family val="1"/>
      </rPr>
      <t xml:space="preserve"> for application to                Charitable or religious purposes, to the extent it does not exceed 15 percent of the income derived from property held under trust wholly  /   in part only for such purposes</t>
    </r>
  </si>
  <si>
    <r>
      <rPr>
        <sz val="7"/>
        <color theme="1"/>
        <rFont val="Times New Roman"/>
        <family val="1"/>
      </rPr>
      <t xml:space="preserve"> </t>
    </r>
    <r>
      <rPr>
        <sz val="12"/>
        <color theme="1"/>
        <rFont val="Times New Roman"/>
        <family val="1"/>
      </rPr>
      <t xml:space="preserve">Amount of income eligible for exemption under section 11(1)( c) .(Give Details) </t>
    </r>
  </si>
  <si>
    <t>Amount of income in addition to the amount referred to in item 3 above, accumulated or set apart for specified purposes under section 11(2)</t>
  </si>
  <si>
    <t>Whether the amount of income mentioned in item 5 above has been invested or deposited in the manner laid down in section 11(2)(b) ? If so, the details thereof.</t>
  </si>
  <si>
    <t>Whether any part of the income in respect of which an option was exercised under clause (2)  of the  Explanation of section 11(1) in any earlier year deemed to be income of the previous year under section 11(1B) ? If so, the details thereof.</t>
  </si>
  <si>
    <t>Whether, during the previous year, part of income accumulated  or set apart for specified purposes u/s. 11(2) in any earlier year</t>
  </si>
  <si>
    <t>(a)</t>
  </si>
  <si>
    <r>
      <rPr>
        <sz val="7"/>
        <color theme="1"/>
        <rFont val="Times New Roman"/>
        <family val="1"/>
      </rPr>
      <t xml:space="preserve"> </t>
    </r>
    <r>
      <rPr>
        <sz val="12"/>
        <color theme="1"/>
        <rFont val="Times New Roman"/>
        <family val="1"/>
      </rPr>
      <t>has been applied for the purposes other than charitable or religious purposes or has ceased to be accumulated or set-apart for application thereto, or</t>
    </r>
  </si>
  <si>
    <t>(b)</t>
  </si>
  <si>
    <t>has ceased to remain invested in any security referred to in section 11(2) (b) (i) or deposited in any account referred to in section  11(2)(b) (ii) section 11(2)(b)(iii), or</t>
  </si>
  <si>
    <t>(c )</t>
  </si>
  <si>
    <t>has  not been utilised for purposes for which it was accumulated or set apart during the period for which it was to be accumulated  or set apart, or in the year immediately following the expiry thereof ? If so, the details thereof.</t>
  </si>
  <si>
    <t>Application or use of income or property for the benefit of persons referred to in section 13(3)</t>
  </si>
  <si>
    <t xml:space="preserve">Whether any part of the income or property of the trust/institution was lent, or continues to be lent, in the previous year to any person referred to in section 13(3) hereinafter referred to in this Annexure as such person ? If so, give details of the amount,rate of interest charged and the nature of security, if any  </t>
  </si>
  <si>
    <t>Whether any land, building or other property of the trust/ Institution was made, or continued to be made, available for the use of any such person during the previous year ? If so, give details of the property and the amount of rent or compensation charged, if any.</t>
  </si>
  <si>
    <t>Whether any payment was made to any such person during the previous year by way of salary, allowance or otherwise ? If so, give details</t>
  </si>
  <si>
    <t>Whether the services of the trust institution were made available to any such person during the previous year ? If so, give details thereof together with remuneration or compensation received,  if any.</t>
  </si>
  <si>
    <r>
      <rPr>
        <sz val="7"/>
        <color theme="1"/>
        <rFont val="Times New Roman"/>
        <family val="1"/>
      </rPr>
      <t xml:space="preserve"> </t>
    </r>
    <r>
      <rPr>
        <sz val="12"/>
        <color theme="1"/>
        <rFont val="Times New Roman"/>
        <family val="1"/>
      </rPr>
      <t xml:space="preserve">Whether any share, security, or other property was purchased by or  on behalf  of the trust/institution during the previous year from any such person ? If so give details thereof together with the consideration paid. </t>
    </r>
  </si>
  <si>
    <t xml:space="preserve">Whether any shares, security or other property was sold by or behalf of the trust/institution during the previous year to any such person ? If so, give details thereof together with the consideration received. </t>
  </si>
  <si>
    <t xml:space="preserve">Whether any income or property of the trust/institution was diverted during the previous year in favour of any such  person ? If so, give details thereof together with the amount of income or value of property so diverted. </t>
  </si>
  <si>
    <t>Whether the income or property of the trust/institution was used or applied during the previous year for the benefit of any such person in any other manner ? If so, give details.</t>
  </si>
  <si>
    <t>Investments held at any time during the previous year(s) in concerns in which  persons referred to in  Section 13(3) have a substantial  interest</t>
  </si>
  <si>
    <t>Sr No</t>
  </si>
  <si>
    <t>Name &amp; Address of the Concern</t>
  </si>
  <si>
    <t>Where concern is Company ,Number &amp; Class of Shares</t>
  </si>
  <si>
    <t>Nominal Value of the Investment</t>
  </si>
  <si>
    <t>Income from the Investment</t>
  </si>
  <si>
    <t>Whether the amount in Column(4) exceeded 5% of the capital of the concern during the previous year ( yes/No)</t>
  </si>
  <si>
    <t>All receipts and payments not included in previous Balance Sheet are to be  entered as Prior period Income and expenses</t>
  </si>
  <si>
    <t>All disallowable expenses are to be reported in Annexure 1 of this statement and Total Income of the Institute for the year  be prepared accordingly.</t>
  </si>
  <si>
    <t>Use the attached Financial Statements for preparing Receipts and Payments Account, Income and Expenditure Accounts and Balance Sheet from the Financial year 2019- 2020 onwards</t>
  </si>
  <si>
    <t>Enter the Receipts and payments in "R&amp;P Schedules" sheet, which will automatically populate to other schedules and Financial Statements.</t>
  </si>
  <si>
    <t>Create additional heads of Accounts in the prescribed Shedules wherever necessary to  incorporate  all Receipts and Payments of the institution. Add more rows for entering such Receipts and Payments. Simultaneously I&amp;E Schedules are also to be altered accordingly.</t>
  </si>
  <si>
    <t>Inorder to prepare the accounts under Mercantile System, it is required to provide all accrued Income and Expenses in Income and Expenditure Account. For this I&amp;E Schedules are to be prepared by providing all accrued Income and Expenses</t>
  </si>
  <si>
    <t>All Fixed Assets having similar nature are to be grouped as per the List of Assets given in FA Schedule</t>
  </si>
  <si>
    <t>Appropriate working notes to be provided in schedule itself for grouping of various heads of Receipts and Payments</t>
  </si>
  <si>
    <t>Opening and Closing Stock are to be given in I&amp;E Schedule BS</t>
  </si>
  <si>
    <t>Data Sheets to be prepared for each institutions and to be accompanied with its financial Statements</t>
  </si>
  <si>
    <t>An institution having separate PAN must be prepared its Financial Statements in this form and are not to be consolidated with MOSC Accounts. Such accounts has to be filed seperately. All filing details are to be entered in Data Sheet.</t>
  </si>
  <si>
    <t>Institution has to be identified its majour Operating Income and Operating Expenses</t>
  </si>
  <si>
    <t>Audit Report to be prepared in Form 10B prescribed under  Income Tax Rules.</t>
  </si>
  <si>
    <t>General Expenses</t>
  </si>
  <si>
    <t>Dayara Receipts</t>
  </si>
  <si>
    <t>GENERAL EXPENSES</t>
  </si>
  <si>
    <t>Dayara Expenses</t>
  </si>
  <si>
    <t>Establishment Expenses</t>
  </si>
  <si>
    <t>Transporting Expenses</t>
  </si>
  <si>
    <t>Seminary Expenses</t>
  </si>
  <si>
    <t>Seminary Receipts</t>
  </si>
  <si>
    <t>Seminary Fees</t>
  </si>
  <si>
    <t>Enter the Name and Address of the Institution at R&amp;P Sheet only.</t>
  </si>
  <si>
    <t>School/College/Seminary Receipts</t>
  </si>
  <si>
    <t>School/College/Seminary Expenses</t>
  </si>
  <si>
    <t>SCHOOL/COLLEGE/SEMINARY RECEIPTS</t>
  </si>
  <si>
    <t>SCHOOL/COLLEGE/SEMINARY EXPENSES</t>
  </si>
  <si>
    <t>SCHOOL/COLLEGE/ SEMINARY  EXPENSES</t>
  </si>
  <si>
    <t>Use separate sub schedules for disclosing all items in a particular head of accounts. Endowement Receipts, Sucurity Deposits, Fixed Deposits are to be balanced with Books of Accounts and are to be given as annexures.</t>
  </si>
  <si>
    <t>TDS Refunds</t>
  </si>
  <si>
    <t xml:space="preserve">    Additions </t>
  </si>
  <si>
    <t xml:space="preserve">Deletions </t>
  </si>
  <si>
    <t xml:space="preserve">Depreciation for the year </t>
  </si>
  <si>
    <t>Use specific head of Accounts for entering all direct expenses. General Expenses head can be used only if corresponding  specific head of Income is not available. All operating incomes of each institution has to be entered in Schedule AB1 to AB5</t>
  </si>
  <si>
    <t>All operating expenses  of each institution has to be entered in Schedule AJ1 to AJ6. Salaries and Allowances of operating staff are to be entered in Schedule AJ4. Salaries of Office/ Administrative staff may be included in Schedule AP</t>
  </si>
  <si>
    <t>All grants receipts from and grant payments to MOSC Institutions are to be entered  under Income &amp; Expenditure Account and are required to be set off while consolidating the accounts of the MOSC.</t>
  </si>
  <si>
    <t>INCOME FROM OTHER SOURCES</t>
  </si>
  <si>
    <t>1. INTEREST RECEIPTS</t>
  </si>
  <si>
    <t>3. RELIGIOUS  INCOME</t>
  </si>
  <si>
    <t>4. OTHER INCOME</t>
  </si>
  <si>
    <t xml:space="preserve">         School/College Fees Collection     </t>
  </si>
  <si>
    <t xml:space="preserve">         Hospital Receipts</t>
  </si>
  <si>
    <t xml:space="preserve">         Printing &amp; Publishing Receipts</t>
  </si>
  <si>
    <t>AGRICULTURAL INCOME</t>
  </si>
  <si>
    <t>5. STOCK DIFFERENTIALS</t>
  </si>
  <si>
    <t xml:space="preserve">     Closing Stock</t>
  </si>
  <si>
    <t xml:space="preserve">    Opening Stock</t>
  </si>
  <si>
    <t>6. Other Disllowances</t>
  </si>
  <si>
    <t>GROSS INCOME</t>
  </si>
  <si>
    <t>Interest on Endowement Deposit</t>
  </si>
  <si>
    <t>2. VOLUNTARY CONTRIBUTIONS (DONATIONS)</t>
  </si>
  <si>
    <t xml:space="preserve">         Others</t>
  </si>
  <si>
    <t xml:space="preserve">         Corpus shown in Balance Sheet treated as non corpus  religious Income</t>
  </si>
  <si>
    <t>Voluntary Contribution Recived (Local)</t>
  </si>
  <si>
    <t>Foreign Contribution Received</t>
  </si>
  <si>
    <t xml:space="preserve">         Other Religious Income</t>
  </si>
  <si>
    <t xml:space="preserve">      Voluntary Contribution and Donation (Local)</t>
  </si>
  <si>
    <t xml:space="preserve">      Foreign Contribution</t>
  </si>
  <si>
    <t>UTILISATION OF INCOME</t>
  </si>
  <si>
    <t xml:space="preserve">        Grant Received</t>
  </si>
  <si>
    <t xml:space="preserve">                                                                                                        UDIN</t>
  </si>
  <si>
    <t xml:space="preserve">                                                                               M NO:</t>
  </si>
  <si>
    <t>ITO Ward</t>
  </si>
  <si>
    <t>(with Mobile No and e mail ID)</t>
  </si>
  <si>
    <t xml:space="preserve">        Rent Receipts</t>
  </si>
  <si>
    <t>Interest on Fixed Deposits</t>
  </si>
  <si>
    <t>Other Interest</t>
  </si>
  <si>
    <t>* Enter PAN if the institution hold separate PAN</t>
  </si>
  <si>
    <t>Medcine Sales</t>
  </si>
  <si>
    <t>Ambulance Charges</t>
  </si>
  <si>
    <t>Medicines, Drugs &amp; Chemicals</t>
  </si>
  <si>
    <t xml:space="preserve"> Arts Festival Expenses</t>
  </si>
  <si>
    <t xml:space="preserve"> Salaries and Allowances</t>
  </si>
  <si>
    <t xml:space="preserve"> Guest Lectures Remuneration</t>
  </si>
  <si>
    <t xml:space="preserve"> Power and Fuel</t>
  </si>
  <si>
    <t>Other Religious Expenses</t>
  </si>
  <si>
    <t>Chruch &amp; Spiritual Organisations Expenses</t>
  </si>
  <si>
    <t>Repairs and maintanace Expenses</t>
  </si>
  <si>
    <t>Surgery and Procedure Charges</t>
  </si>
  <si>
    <t>Mess /Canteen Expenses</t>
  </si>
  <si>
    <t>SCHEDULES ANNEXED TO BALANCE SHEET AS AT 31-03-2021</t>
  </si>
  <si>
    <t>AMOUNT OF INCOME OF THE  YEAR</t>
  </si>
  <si>
    <t>TDS/TCS  of Current Year and of Previous years be seperately shown in Balance Sheet Schedule CK7</t>
  </si>
  <si>
    <t>TDS/TCS  of Previous Years</t>
  </si>
  <si>
    <t xml:space="preserve"> TDS/TCS  Deductions</t>
  </si>
  <si>
    <t>TDS/TCS  Payments</t>
  </si>
  <si>
    <t>TDS/TCS   Collection</t>
  </si>
  <si>
    <t>WDV as on 31/03/2021</t>
  </si>
  <si>
    <t>RECEIPTS AND  PAYMENTS ACCOUNT   FOR THE YEAR  ENDED 31-03-2022</t>
  </si>
  <si>
    <t>INCOME AND EXPENDITURE ACCOUNT  FOR THE YEAR  ENDED 31-03-2022</t>
  </si>
  <si>
    <t>BALANCE SHEET AS AT 31ST MARCH,2022</t>
  </si>
  <si>
    <t>TDS/TCS  for 2022</t>
  </si>
  <si>
    <t>SCHEDULE ATTACHED TO BALANCE SHEET AS AT 31ST MARCH 2022</t>
  </si>
  <si>
    <t>WDV as on 01.04.2021</t>
  </si>
  <si>
    <t>WDV as on 31.03.2022</t>
  </si>
  <si>
    <t>ANNEXURE TO  AUDIT REPORT- STATEMENT OF DISALLOWANCES FOR THE YEAR 2021-22</t>
  </si>
  <si>
    <t>COMPUTATION OF ALLOWABLE TOTAL INCOME FOR THE YEAR ENDED 31-03-2022</t>
  </si>
  <si>
    <t>We have examined the Balance Sheet of        _______________________an institution under MALANKARA ORTHODOX SYRIAN  CHURCH *(PAN AAATM7039F) as at 31st March, 2022 and the Income &amp; Expenditure Account  for the year ended on that date which are in agreement with the books of account maintained by the said trust or institution.</t>
  </si>
  <si>
    <r>
      <t>i)</t>
    </r>
    <r>
      <rPr>
        <sz val="7"/>
        <color theme="1"/>
        <rFont val="Times New Roman"/>
        <family val="1"/>
      </rPr>
      <t xml:space="preserve">                    </t>
    </r>
    <r>
      <rPr>
        <sz val="12"/>
        <color theme="1"/>
        <rFont val="Times New Roman"/>
        <family val="1"/>
      </rPr>
      <t>In the case of the Balance Sheet, of the State of affairs of the above-named trust/institution as at 31</t>
    </r>
    <r>
      <rPr>
        <vertAlign val="superscript"/>
        <sz val="12"/>
        <color theme="1"/>
        <rFont val="Times New Roman"/>
        <family val="1"/>
      </rPr>
      <t>st</t>
    </r>
    <r>
      <rPr>
        <sz val="12"/>
        <color theme="1"/>
        <rFont val="Times New Roman"/>
        <family val="1"/>
      </rPr>
      <t xml:space="preserve"> March, 2022, and</t>
    </r>
  </si>
  <si>
    <r>
      <t>ii)</t>
    </r>
    <r>
      <rPr>
        <sz val="7"/>
        <color theme="1"/>
        <rFont val="Times New Roman"/>
        <family val="1"/>
      </rPr>
      <t xml:space="preserve">                  </t>
    </r>
    <r>
      <rPr>
        <sz val="12"/>
        <color theme="1"/>
        <rFont val="Times New Roman"/>
        <family val="1"/>
      </rPr>
      <t>In the case of the Income &amp; Expenditure Account, of the Surplus/Deficit of its accounting year ending on 31</t>
    </r>
    <r>
      <rPr>
        <vertAlign val="superscript"/>
        <sz val="12"/>
        <color theme="1"/>
        <rFont val="Times New Roman"/>
        <family val="1"/>
      </rPr>
      <t>st</t>
    </r>
    <r>
      <rPr>
        <sz val="12"/>
        <color theme="1"/>
        <rFont val="Times New Roman"/>
        <family val="1"/>
      </rPr>
      <t xml:space="preserve"> March, 2022.</t>
    </r>
  </si>
  <si>
    <t>Boarding Income</t>
  </si>
  <si>
    <t>Discount/ Commision on Purchase</t>
  </si>
  <si>
    <t>Sale of Church Articles</t>
  </si>
  <si>
    <t>Schoola/college Articles</t>
  </si>
  <si>
    <t>Donation for Harvest Festival</t>
  </si>
  <si>
    <t>Interest on Foreign Contribution Account</t>
  </si>
  <si>
    <t>Other Religious  Receipts</t>
  </si>
  <si>
    <t>Powerl &amp; Fuel</t>
  </si>
  <si>
    <t>Salaries and Allowances (Hospitals)</t>
  </si>
  <si>
    <t>Boarding Home Expenses</t>
  </si>
  <si>
    <t>Scholarships, Gifts,Awards &amp; Prizes</t>
  </si>
  <si>
    <t>Salaries and Allowances (General)</t>
  </si>
</sst>
</file>

<file path=xl/styles.xml><?xml version="1.0" encoding="utf-8"?>
<styleSheet xmlns="http://schemas.openxmlformats.org/spreadsheetml/2006/main">
  <numFmts count="1">
    <numFmt numFmtId="43" formatCode="_(* #,##0.00_);_(* \(#,##0.00\);_(* &quot;-&quot;??_);_(@_)"/>
  </numFmts>
  <fonts count="38">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sz val="10"/>
      <name val="Times New Roman"/>
      <family val="1"/>
    </font>
    <font>
      <sz val="10"/>
      <color indexed="8"/>
      <name val="Times New Roman"/>
      <family val="1"/>
    </font>
    <font>
      <i/>
      <sz val="11"/>
      <color theme="1"/>
      <name val="Calibri"/>
      <family val="2"/>
      <scheme val="minor"/>
    </font>
    <font>
      <b/>
      <sz val="14"/>
      <color theme="1"/>
      <name val="Modern No. 20"/>
      <family val="1"/>
    </font>
    <font>
      <b/>
      <sz val="12"/>
      <color indexed="8"/>
      <name val="Modern No. 20"/>
      <family val="1"/>
    </font>
    <font>
      <b/>
      <sz val="11"/>
      <color indexed="8"/>
      <name val="Modern No. 20"/>
      <family val="1"/>
    </font>
    <font>
      <sz val="12"/>
      <color theme="1"/>
      <name val="Calibri"/>
      <family val="2"/>
      <scheme val="minor"/>
    </font>
    <font>
      <b/>
      <sz val="12"/>
      <color theme="1"/>
      <name val="Calibri"/>
      <family val="2"/>
      <scheme val="minor"/>
    </font>
    <font>
      <u/>
      <sz val="11"/>
      <color theme="1"/>
      <name val="Calibri"/>
      <family val="2"/>
      <scheme val="minor"/>
    </font>
    <font>
      <b/>
      <u/>
      <sz val="14"/>
      <color theme="1"/>
      <name val="Calibri"/>
      <family val="2"/>
      <scheme val="minor"/>
    </font>
    <font>
      <b/>
      <sz val="14"/>
      <color theme="1"/>
      <name val="Calibri"/>
      <family val="2"/>
      <scheme val="minor"/>
    </font>
    <font>
      <i/>
      <sz val="12"/>
      <color theme="1"/>
      <name val="Calibri"/>
      <family val="2"/>
      <scheme val="minor"/>
    </font>
    <font>
      <i/>
      <sz val="10"/>
      <name val="Times New Roman"/>
      <family val="1"/>
    </font>
    <font>
      <b/>
      <i/>
      <sz val="10"/>
      <name val="Times New Roman"/>
      <family val="1"/>
    </font>
    <font>
      <b/>
      <sz val="10"/>
      <color theme="1"/>
      <name val="Arial"/>
      <family val="2"/>
    </font>
    <font>
      <b/>
      <sz val="16"/>
      <color indexed="8"/>
      <name val="Modern No. 20"/>
      <family val="1"/>
    </font>
    <font>
      <sz val="10"/>
      <color theme="1"/>
      <name val="Arial"/>
      <family val="2"/>
    </font>
    <font>
      <b/>
      <sz val="10"/>
      <color theme="0"/>
      <name val="Arial"/>
      <family val="2"/>
    </font>
    <font>
      <b/>
      <sz val="11"/>
      <color theme="0"/>
      <name val="Arial"/>
      <family val="2"/>
    </font>
    <font>
      <sz val="11"/>
      <color theme="1"/>
      <name val="Arial"/>
      <family val="2"/>
    </font>
    <font>
      <b/>
      <sz val="11"/>
      <color theme="1"/>
      <name val="Arial"/>
      <family val="2"/>
    </font>
    <font>
      <sz val="12"/>
      <color theme="1"/>
      <name val="Times New Roman"/>
      <family val="1"/>
    </font>
    <font>
      <b/>
      <u/>
      <sz val="16"/>
      <color theme="1"/>
      <name val="Times New Roman"/>
      <family val="1"/>
    </font>
    <font>
      <b/>
      <u/>
      <sz val="12"/>
      <color theme="1"/>
      <name val="Times New Roman"/>
      <family val="1"/>
    </font>
    <font>
      <vertAlign val="superscript"/>
      <sz val="12"/>
      <color theme="1"/>
      <name val="Times New Roman"/>
      <family val="1"/>
    </font>
    <font>
      <sz val="7"/>
      <color theme="1"/>
      <name val="Times New Roman"/>
      <family val="1"/>
    </font>
    <font>
      <b/>
      <sz val="12"/>
      <color theme="1"/>
      <name val="Times New Roman"/>
      <family val="1"/>
    </font>
    <font>
      <sz val="12"/>
      <color theme="1"/>
      <name val="Arial"/>
      <family val="2"/>
    </font>
    <font>
      <b/>
      <sz val="10"/>
      <color theme="1"/>
      <name val="Times New Roman"/>
      <family val="1"/>
    </font>
    <font>
      <sz val="10"/>
      <color theme="1"/>
      <name val="Times New Roman"/>
      <family val="1"/>
    </font>
    <font>
      <b/>
      <sz val="7"/>
      <color theme="1"/>
      <name val="Times New Roman"/>
      <family val="1"/>
    </font>
    <font>
      <u/>
      <sz val="12"/>
      <color theme="1"/>
      <name val="Times New Roman"/>
      <family val="1"/>
    </font>
    <font>
      <b/>
      <u/>
      <sz val="11"/>
      <color theme="1"/>
      <name val="Times New Roman"/>
      <family val="1"/>
    </font>
    <font>
      <sz val="11"/>
      <name val="Calibri"/>
      <family val="2"/>
      <scheme val="minor"/>
    </font>
  </fonts>
  <fills count="3">
    <fill>
      <patternFill patternType="none"/>
    </fill>
    <fill>
      <patternFill patternType="gray125"/>
    </fill>
    <fill>
      <patternFill patternType="solid">
        <fgColor rgb="FF0070C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22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center"/>
    </xf>
    <xf numFmtId="0" fontId="0" fillId="0" borderId="3" xfId="0" applyBorder="1"/>
    <xf numFmtId="2" fontId="0" fillId="0" borderId="0" xfId="0" applyNumberFormat="1"/>
    <xf numFmtId="0" fontId="1" fillId="0" borderId="1" xfId="0" applyFont="1" applyBorder="1"/>
    <xf numFmtId="0" fontId="1" fillId="0" borderId="1" xfId="0" applyFont="1" applyBorder="1" applyAlignment="1">
      <alignment horizontal="center"/>
    </xf>
    <xf numFmtId="2" fontId="1" fillId="0" borderId="1" xfId="0" applyNumberFormat="1" applyFont="1" applyBorder="1"/>
    <xf numFmtId="0" fontId="1" fillId="0" borderId="0" xfId="0" applyFont="1" applyProtection="1">
      <protection locked="0"/>
    </xf>
    <xf numFmtId="0" fontId="0" fillId="0" borderId="0" xfId="0" applyProtection="1">
      <protection locked="0"/>
    </xf>
    <xf numFmtId="0" fontId="0" fillId="0" borderId="3" xfId="0" applyBorder="1" applyProtection="1">
      <protection locked="0"/>
    </xf>
    <xf numFmtId="43" fontId="4" fillId="0" borderId="0" xfId="1" applyFont="1" applyFill="1" applyProtection="1">
      <protection locked="0"/>
    </xf>
    <xf numFmtId="43" fontId="5" fillId="0" borderId="0" xfId="1" applyFont="1" applyFill="1" applyProtection="1">
      <protection locked="0"/>
    </xf>
    <xf numFmtId="43" fontId="4" fillId="0" borderId="0" xfId="1" quotePrefix="1" applyFont="1" applyFill="1" applyAlignment="1" applyProtection="1">
      <alignment horizontal="left"/>
      <protection locked="0"/>
    </xf>
    <xf numFmtId="43" fontId="4" fillId="0" borderId="0" xfId="1" applyFont="1" applyFill="1" applyBorder="1" applyProtection="1">
      <protection locked="0"/>
    </xf>
    <xf numFmtId="43" fontId="4" fillId="0" borderId="0" xfId="1" applyFont="1" applyFill="1" applyAlignment="1" applyProtection="1">
      <alignment horizontal="left"/>
      <protection locked="0"/>
    </xf>
    <xf numFmtId="0" fontId="0" fillId="0" borderId="0" xfId="0" applyProtection="1"/>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xf>
    <xf numFmtId="0" fontId="10" fillId="0" borderId="4" xfId="0" applyFont="1" applyFill="1" applyBorder="1" applyAlignment="1">
      <alignment horizontal="center"/>
    </xf>
    <xf numFmtId="0" fontId="10" fillId="0" borderId="4" xfId="0" applyFont="1" applyBorder="1"/>
    <xf numFmtId="2" fontId="10" fillId="0" borderId="4" xfId="0" applyNumberFormat="1" applyFont="1" applyBorder="1"/>
    <xf numFmtId="9" fontId="10" fillId="0" borderId="4" xfId="0" applyNumberFormat="1" applyFont="1" applyBorder="1"/>
    <xf numFmtId="0" fontId="11" fillId="0" borderId="4" xfId="0" applyFont="1" applyBorder="1" applyAlignment="1">
      <alignment horizontal="right"/>
    </xf>
    <xf numFmtId="2" fontId="11" fillId="0" borderId="4" xfId="0" applyNumberFormat="1" applyFont="1" applyBorder="1"/>
    <xf numFmtId="9" fontId="11" fillId="0" borderId="4" xfId="0" applyNumberFormat="1" applyFont="1" applyBorder="1"/>
    <xf numFmtId="0" fontId="11" fillId="0" borderId="4" xfId="0" applyFont="1" applyBorder="1"/>
    <xf numFmtId="0" fontId="10" fillId="0" borderId="6" xfId="0" applyFont="1" applyFill="1" applyBorder="1" applyAlignment="1">
      <alignment horizont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wrapText="1"/>
    </xf>
    <xf numFmtId="0" fontId="1" fillId="0" borderId="7" xfId="0" applyFont="1" applyBorder="1" applyAlignment="1">
      <alignment horizontal="center" vertical="center" wrapText="1"/>
    </xf>
    <xf numFmtId="0" fontId="1" fillId="0" borderId="4" xfId="0" applyFont="1" applyBorder="1" applyAlignment="1">
      <alignment horizontal="left" vertical="center"/>
    </xf>
    <xf numFmtId="0" fontId="10" fillId="0" borderId="4" xfId="0" applyFont="1" applyBorder="1" applyAlignment="1">
      <alignment horizontal="center"/>
    </xf>
    <xf numFmtId="0" fontId="0" fillId="0" borderId="0" xfId="0" applyAlignment="1">
      <alignment horizontal="center"/>
    </xf>
    <xf numFmtId="0" fontId="6" fillId="0" borderId="0" xfId="0" applyFont="1"/>
    <xf numFmtId="2" fontId="0" fillId="0" borderId="1" xfId="0" applyNumberFormat="1" applyBorder="1"/>
    <xf numFmtId="0" fontId="0" fillId="0" borderId="0" xfId="0" applyAlignment="1">
      <alignment horizontal="center"/>
    </xf>
    <xf numFmtId="0" fontId="0" fillId="0" borderId="4" xfId="0" applyBorder="1" applyAlignment="1" applyProtection="1">
      <alignment horizontal="center"/>
      <protection locked="0"/>
    </xf>
    <xf numFmtId="0" fontId="0" fillId="0" borderId="4" xfId="0" applyBorder="1" applyAlignment="1" applyProtection="1">
      <alignment horizontal="center" wrapText="1"/>
      <protection locked="0"/>
    </xf>
    <xf numFmtId="0" fontId="0" fillId="0" borderId="1" xfId="0" applyBorder="1" applyAlignment="1" applyProtection="1">
      <alignment horizontal="center"/>
      <protection locked="0"/>
    </xf>
    <xf numFmtId="2" fontId="12" fillId="0" borderId="2" xfId="0" applyNumberFormat="1" applyFont="1" applyBorder="1"/>
    <xf numFmtId="2" fontId="0" fillId="0" borderId="2" xfId="0" applyNumberFormat="1" applyBorder="1"/>
    <xf numFmtId="0" fontId="1" fillId="0" borderId="0" xfId="0" applyFont="1" applyBorder="1" applyAlignment="1"/>
    <xf numFmtId="0" fontId="0" fillId="0" borderId="9" xfId="0" applyBorder="1"/>
    <xf numFmtId="0" fontId="0" fillId="0" borderId="10" xfId="0" applyBorder="1"/>
    <xf numFmtId="0" fontId="0" fillId="0" borderId="11" xfId="0" applyBorder="1"/>
    <xf numFmtId="0" fontId="1" fillId="0" borderId="10" xfId="0" applyFont="1" applyBorder="1"/>
    <xf numFmtId="0" fontId="1" fillId="0" borderId="12" xfId="0" applyFont="1" applyBorder="1"/>
    <xf numFmtId="0" fontId="0" fillId="0" borderId="13" xfId="0" applyBorder="1"/>
    <xf numFmtId="0" fontId="0" fillId="0" borderId="8" xfId="0" applyBorder="1"/>
    <xf numFmtId="0" fontId="13" fillId="0" borderId="10" xfId="0" applyFont="1" applyBorder="1" applyAlignment="1">
      <alignment horizontal="center"/>
    </xf>
    <xf numFmtId="0" fontId="13" fillId="0" borderId="11" xfId="0"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center"/>
    </xf>
    <xf numFmtId="0" fontId="0" fillId="0" borderId="0" xfId="0" applyAlignment="1" applyProtection="1">
      <alignment horizontal="center"/>
      <protection locked="0"/>
    </xf>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wrapText="1"/>
    </xf>
    <xf numFmtId="0" fontId="10" fillId="0" borderId="0" xfId="0" applyFont="1" applyBorder="1"/>
    <xf numFmtId="0" fontId="1" fillId="0" borderId="1" xfId="0" applyFont="1" applyBorder="1" applyProtection="1">
      <protection locked="0"/>
    </xf>
    <xf numFmtId="0" fontId="0" fillId="0" borderId="1" xfId="0" applyBorder="1" applyProtection="1">
      <protection locked="0"/>
    </xf>
    <xf numFmtId="0" fontId="15" fillId="0" borderId="0" xfId="0" applyFont="1" applyBorder="1"/>
    <xf numFmtId="43" fontId="16" fillId="0" borderId="0" xfId="1" applyFont="1" applyFill="1" applyAlignment="1" applyProtection="1">
      <alignment horizontal="left"/>
      <protection locked="0"/>
    </xf>
    <xf numFmtId="43" fontId="10" fillId="0" borderId="0" xfId="0" applyNumberFormat="1" applyFont="1" applyBorder="1"/>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xf>
    <xf numFmtId="0" fontId="0" fillId="0" borderId="0" xfId="0" applyBorder="1"/>
    <xf numFmtId="0" fontId="12" fillId="0" borderId="0" xfId="0" applyFont="1"/>
    <xf numFmtId="0" fontId="12" fillId="0" borderId="0" xfId="0" applyFont="1" applyAlignment="1">
      <alignment horizontal="left"/>
    </xf>
    <xf numFmtId="0" fontId="0" fillId="0" borderId="0" xfId="0" applyBorder="1" applyProtection="1">
      <protection locked="0"/>
    </xf>
    <xf numFmtId="0" fontId="0" fillId="0" borderId="0" xfId="0" applyAlignment="1" applyProtection="1">
      <alignment horizontal="right"/>
      <protection locked="0"/>
    </xf>
    <xf numFmtId="2" fontId="0" fillId="0" borderId="0" xfId="0" applyNumberFormat="1" applyBorder="1"/>
    <xf numFmtId="43" fontId="16" fillId="0" borderId="0" xfId="1" applyFont="1" applyFill="1" applyProtection="1">
      <protection locked="0"/>
    </xf>
    <xf numFmtId="0" fontId="0" fillId="0" borderId="0" xfId="0" applyAlignment="1">
      <alignment horizontal="center"/>
    </xf>
    <xf numFmtId="0" fontId="0" fillId="0" borderId="0" xfId="0" applyAlignment="1">
      <alignment horizontal="center"/>
    </xf>
    <xf numFmtId="43" fontId="17" fillId="0" borderId="0" xfId="1" applyFont="1" applyFill="1" applyProtection="1">
      <protection locked="0"/>
    </xf>
    <xf numFmtId="2" fontId="0" fillId="0" borderId="3" xfId="0" applyNumberFormat="1" applyBorder="1"/>
    <xf numFmtId="43" fontId="0" fillId="0" borderId="0" xfId="0" applyNumberFormat="1"/>
    <xf numFmtId="0" fontId="6" fillId="0" borderId="0" xfId="0" applyFont="1" applyAlignment="1">
      <alignment horizontal="left"/>
    </xf>
    <xf numFmtId="0" fontId="0" fillId="0" borderId="0" xfId="0" applyAlignment="1">
      <alignment horizontal="center"/>
    </xf>
    <xf numFmtId="0" fontId="1" fillId="0" borderId="0" xfId="0" applyFont="1" applyAlignment="1">
      <alignment horizontal="center"/>
    </xf>
    <xf numFmtId="0" fontId="1" fillId="0" borderId="4" xfId="0" applyFont="1" applyBorder="1" applyAlignment="1">
      <alignment horizontal="center"/>
    </xf>
    <xf numFmtId="0" fontId="18" fillId="0" borderId="0" xfId="0" applyFont="1" applyAlignment="1">
      <alignment horizontal="left" vertical="center"/>
    </xf>
    <xf numFmtId="0" fontId="18" fillId="0" borderId="0" xfId="0" applyFont="1" applyAlignment="1">
      <alignment horizontal="center" vertical="center" wrapText="1"/>
    </xf>
    <xf numFmtId="0" fontId="20" fillId="0" borderId="0" xfId="0" applyFont="1" applyAlignment="1">
      <alignment horizontal="center" vertical="center" wrapText="1"/>
    </xf>
    <xf numFmtId="0" fontId="21" fillId="2" borderId="4" xfId="0" applyFont="1" applyFill="1" applyBorder="1" applyAlignment="1">
      <alignment horizontal="center" vertical="center" wrapText="1"/>
    </xf>
    <xf numFmtId="0" fontId="20" fillId="0" borderId="4" xfId="0" applyFont="1" applyBorder="1" applyAlignment="1">
      <alignment horizontal="center" vertical="center" wrapText="1"/>
    </xf>
    <xf numFmtId="0" fontId="20" fillId="0" borderId="4" xfId="0" applyFont="1" applyBorder="1" applyAlignment="1">
      <alignment horizontal="right" vertical="center" wrapText="1"/>
    </xf>
    <xf numFmtId="0" fontId="18" fillId="0" borderId="4" xfId="0" applyFont="1" applyBorder="1" applyAlignment="1">
      <alignment horizontal="center" vertical="center" wrapText="1"/>
    </xf>
    <xf numFmtId="2" fontId="18" fillId="0" borderId="4" xfId="0" applyNumberFormat="1" applyFont="1" applyBorder="1" applyAlignment="1">
      <alignment horizontal="right" vertical="center" wrapText="1"/>
    </xf>
    <xf numFmtId="0" fontId="22" fillId="2" borderId="4" xfId="0" applyFont="1" applyFill="1" applyBorder="1" applyAlignment="1">
      <alignment horizontal="center" vertical="center" wrapText="1"/>
    </xf>
    <xf numFmtId="0" fontId="23" fillId="0" borderId="4" xfId="0" applyFont="1" applyBorder="1" applyAlignment="1">
      <alignment horizontal="center" vertical="center" wrapText="1"/>
    </xf>
    <xf numFmtId="2" fontId="23" fillId="0" borderId="4" xfId="0" applyNumberFormat="1" applyFont="1" applyBorder="1" applyAlignment="1">
      <alignment horizontal="center" vertical="center" wrapText="1"/>
    </xf>
    <xf numFmtId="2" fontId="24" fillId="0" borderId="4" xfId="0" applyNumberFormat="1" applyFont="1" applyBorder="1" applyAlignment="1">
      <alignment horizontal="center" vertical="center" wrapText="1"/>
    </xf>
    <xf numFmtId="0" fontId="24" fillId="0" borderId="4" xfId="0" applyFont="1" applyBorder="1" applyAlignment="1">
      <alignment horizontal="center" vertical="center" wrapText="1"/>
    </xf>
    <xf numFmtId="0" fontId="21" fillId="2" borderId="14" xfId="0" applyFont="1" applyFill="1" applyBorder="1" applyAlignment="1">
      <alignment vertical="center" wrapText="1"/>
    </xf>
    <xf numFmtId="0" fontId="21" fillId="2" borderId="1" xfId="0" applyFont="1" applyFill="1" applyBorder="1" applyAlignment="1">
      <alignment vertical="center" wrapText="1"/>
    </xf>
    <xf numFmtId="0" fontId="21" fillId="2" borderId="15" xfId="0" applyFont="1" applyFill="1" applyBorder="1" applyAlignment="1">
      <alignment vertical="center" wrapText="1"/>
    </xf>
    <xf numFmtId="0" fontId="18" fillId="0" borderId="0" xfId="0" applyFont="1" applyAlignment="1">
      <alignment horizontal="left" vertical="center" wrapText="1"/>
    </xf>
    <xf numFmtId="0" fontId="18" fillId="0" borderId="0" xfId="0" applyFont="1" applyAlignment="1">
      <alignment vertical="center" wrapText="1"/>
    </xf>
    <xf numFmtId="0" fontId="1" fillId="0" borderId="2" xfId="0" applyFont="1" applyBorder="1" applyAlignment="1"/>
    <xf numFmtId="0" fontId="1" fillId="0" borderId="0" xfId="0" applyFont="1" applyAlignment="1">
      <alignment horizontal="left"/>
    </xf>
    <xf numFmtId="0" fontId="1" fillId="0" borderId="15" xfId="0" applyFont="1" applyBorder="1" applyAlignment="1">
      <alignment horizontal="center"/>
    </xf>
    <xf numFmtId="2" fontId="1" fillId="0" borderId="15" xfId="0" applyNumberFormat="1" applyFont="1" applyBorder="1" applyAlignment="1">
      <alignment horizontal="center"/>
    </xf>
    <xf numFmtId="0" fontId="1" fillId="0" borderId="6" xfId="0" applyFont="1" applyBorder="1" applyAlignment="1">
      <alignment horizontal="center"/>
    </xf>
    <xf numFmtId="2" fontId="0" fillId="0" borderId="11" xfId="0" applyNumberFormat="1" applyBorder="1"/>
    <xf numFmtId="2" fontId="0" fillId="0" borderId="7" xfId="0" applyNumberFormat="1" applyBorder="1"/>
    <xf numFmtId="2" fontId="0" fillId="0" borderId="13" xfId="0" applyNumberFormat="1" applyBorder="1"/>
    <xf numFmtId="0" fontId="25" fillId="0" borderId="4" xfId="0" applyFont="1" applyBorder="1" applyAlignment="1">
      <alignment horizontal="left" wrapText="1"/>
    </xf>
    <xf numFmtId="2" fontId="0" fillId="0" borderId="15" xfId="0" applyNumberFormat="1" applyBorder="1" applyAlignment="1">
      <alignment horizontal="center"/>
    </xf>
    <xf numFmtId="2" fontId="0" fillId="0" borderId="15" xfId="0" applyNumberFormat="1" applyBorder="1"/>
    <xf numFmtId="0" fontId="0" fillId="0" borderId="6" xfId="0" applyBorder="1" applyAlignment="1">
      <alignment horizontal="left" wrapText="1" indent="4"/>
    </xf>
    <xf numFmtId="0" fontId="0" fillId="0" borderId="6" xfId="0" applyFill="1" applyBorder="1" applyAlignment="1">
      <alignment wrapText="1"/>
    </xf>
    <xf numFmtId="0" fontId="0" fillId="0" borderId="6" xfId="0" applyBorder="1"/>
    <xf numFmtId="0" fontId="0" fillId="0" borderId="4" xfId="0" applyBorder="1"/>
    <xf numFmtId="0" fontId="26" fillId="0" borderId="5" xfId="0" applyFont="1" applyBorder="1" applyAlignment="1">
      <alignment horizontal="center"/>
    </xf>
    <xf numFmtId="0" fontId="25" fillId="0" borderId="6" xfId="0" applyFont="1" applyBorder="1" applyAlignment="1">
      <alignment horizontal="center"/>
    </xf>
    <xf numFmtId="0" fontId="27" fillId="0" borderId="6" xfId="0" applyFont="1" applyBorder="1" applyAlignment="1">
      <alignment horizontal="center"/>
    </xf>
    <xf numFmtId="0" fontId="25" fillId="0" borderId="6" xfId="0" applyFont="1" applyBorder="1" applyAlignment="1">
      <alignment horizontal="justify" vertical="top"/>
    </xf>
    <xf numFmtId="0" fontId="25" fillId="0" borderId="6" xfId="0" applyFont="1" applyBorder="1" applyAlignment="1">
      <alignment horizontal="justify"/>
    </xf>
    <xf numFmtId="0" fontId="30" fillId="0" borderId="6" xfId="0" applyFont="1" applyBorder="1" applyAlignment="1">
      <alignment horizontal="justify"/>
    </xf>
    <xf numFmtId="0" fontId="31" fillId="0" borderId="0" xfId="0" applyFont="1" applyAlignment="1">
      <alignment horizontal="justify"/>
    </xf>
    <xf numFmtId="0" fontId="18" fillId="0" borderId="0" xfId="0" applyFont="1" applyAlignment="1">
      <alignment horizontal="justify"/>
    </xf>
    <xf numFmtId="0" fontId="32" fillId="0" borderId="0" xfId="0" applyFont="1" applyAlignment="1">
      <alignment horizontal="justify"/>
    </xf>
    <xf numFmtId="0" fontId="33" fillId="0" borderId="0" xfId="0" applyFont="1" applyAlignment="1">
      <alignment horizontal="justify"/>
    </xf>
    <xf numFmtId="0" fontId="0" fillId="0" borderId="7" xfId="0" applyBorder="1"/>
    <xf numFmtId="0" fontId="33" fillId="0" borderId="0" xfId="0" applyFont="1"/>
    <xf numFmtId="0" fontId="27" fillId="0" borderId="4" xfId="0" applyFont="1" applyBorder="1" applyAlignment="1">
      <alignment horizontal="center"/>
    </xf>
    <xf numFmtId="0" fontId="25" fillId="0" borderId="4" xfId="0" applyFont="1" applyBorder="1" applyAlignment="1">
      <alignment horizontal="center"/>
    </xf>
    <xf numFmtId="0" fontId="1" fillId="0" borderId="4" xfId="0" applyFont="1" applyBorder="1"/>
    <xf numFmtId="0" fontId="30" fillId="0" borderId="4" xfId="0" applyFont="1" applyBorder="1" applyAlignment="1"/>
    <xf numFmtId="0" fontId="30" fillId="0" borderId="4" xfId="0" applyFont="1" applyBorder="1" applyAlignment="1">
      <alignment horizontal="left"/>
    </xf>
    <xf numFmtId="0" fontId="0" fillId="0" borderId="4" xfId="0" applyBorder="1" applyAlignment="1">
      <alignment horizontal="center" vertical="top"/>
    </xf>
    <xf numFmtId="2" fontId="0" fillId="0" borderId="4" xfId="0" applyNumberFormat="1" applyBorder="1" applyAlignment="1">
      <alignment horizontal="center" vertical="top"/>
    </xf>
    <xf numFmtId="0" fontId="25" fillId="0" borderId="4" xfId="0" applyFont="1" applyBorder="1" applyAlignment="1">
      <alignment horizontal="justify"/>
    </xf>
    <xf numFmtId="0" fontId="25" fillId="0" borderId="4" xfId="0" applyFont="1" applyBorder="1" applyAlignment="1">
      <alignment horizontal="justify" vertical="top"/>
    </xf>
    <xf numFmtId="0" fontId="25" fillId="0" borderId="4" xfId="0" applyFont="1" applyBorder="1" applyAlignment="1">
      <alignment horizontal="left" vertical="top" wrapText="1"/>
    </xf>
    <xf numFmtId="0" fontId="0" fillId="0" borderId="4" xfId="0" applyBorder="1" applyAlignment="1">
      <alignment horizontal="center" vertical="top" wrapText="1"/>
    </xf>
    <xf numFmtId="0" fontId="25" fillId="0" borderId="4" xfId="0" applyFont="1" applyBorder="1" applyAlignment="1">
      <alignment horizontal="center" vertical="top"/>
    </xf>
    <xf numFmtId="0" fontId="0" fillId="0" borderId="4" xfId="0" applyBorder="1" applyAlignment="1">
      <alignment vertical="top" wrapText="1"/>
    </xf>
    <xf numFmtId="0" fontId="25" fillId="0" borderId="4" xfId="0" applyNumberFormat="1" applyFont="1" applyBorder="1" applyAlignment="1">
      <alignment horizontal="justify"/>
    </xf>
    <xf numFmtId="0" fontId="0" fillId="0" borderId="4" xfId="0" applyBorder="1" applyAlignment="1">
      <alignment vertical="top"/>
    </xf>
    <xf numFmtId="0" fontId="36" fillId="0" borderId="4" xfId="0" applyFont="1" applyBorder="1" applyAlignment="1">
      <alignment horizontal="justify"/>
    </xf>
    <xf numFmtId="0" fontId="0" fillId="0" borderId="4" xfId="0" applyBorder="1" applyAlignment="1">
      <alignment horizontal="center"/>
    </xf>
    <xf numFmtId="0" fontId="0" fillId="0" borderId="0" xfId="0" applyBorder="1" applyAlignment="1">
      <alignment horizontal="center" vertical="top" wrapText="1"/>
    </xf>
    <xf numFmtId="0" fontId="25" fillId="0" borderId="0" xfId="0" applyFont="1" applyBorder="1" applyAlignment="1">
      <alignment horizontal="left" wrapText="1"/>
    </xf>
    <xf numFmtId="0" fontId="25" fillId="0" borderId="0" xfId="0" applyFont="1" applyBorder="1" applyAlignment="1">
      <alignment horizontal="center" vertical="top"/>
    </xf>
    <xf numFmtId="0" fontId="0" fillId="0" borderId="0" xfId="0" applyBorder="1" applyAlignment="1">
      <alignment horizontal="center" vertical="top"/>
    </xf>
    <xf numFmtId="0" fontId="25" fillId="0" borderId="0" xfId="0" applyFont="1" applyBorder="1" applyAlignment="1">
      <alignment horizontal="justify"/>
    </xf>
    <xf numFmtId="0" fontId="25" fillId="0" borderId="0" xfId="0" applyFont="1" applyBorder="1" applyAlignment="1">
      <alignment horizontal="justify" vertical="top"/>
    </xf>
    <xf numFmtId="0" fontId="0" fillId="0" borderId="0" xfId="0" applyBorder="1" applyAlignment="1">
      <alignment vertical="top" wrapText="1"/>
    </xf>
    <xf numFmtId="0" fontId="25" fillId="0" borderId="0" xfId="0" applyNumberFormat="1" applyFont="1" applyBorder="1" applyAlignment="1">
      <alignment horizontal="justify"/>
    </xf>
    <xf numFmtId="0" fontId="0" fillId="0" borderId="0" xfId="0" applyBorder="1" applyAlignment="1">
      <alignment vertical="top"/>
    </xf>
    <xf numFmtId="0" fontId="36" fillId="0" borderId="0" xfId="0" applyFont="1" applyBorder="1" applyAlignment="1">
      <alignment horizontal="justify"/>
    </xf>
    <xf numFmtId="0" fontId="37" fillId="0" borderId="0" xfId="0" applyFont="1" applyAlignment="1">
      <alignment wrapText="1"/>
    </xf>
    <xf numFmtId="0" fontId="37" fillId="0" borderId="0" xfId="0" applyFont="1"/>
    <xf numFmtId="2" fontId="0" fillId="0" borderId="1" xfId="0" applyNumberFormat="1" applyBorder="1" applyAlignment="1" applyProtection="1">
      <alignment horizontal="center"/>
      <protection locked="0"/>
    </xf>
    <xf numFmtId="2" fontId="0" fillId="0" borderId="0" xfId="0" applyNumberFormat="1" applyProtection="1">
      <protection locked="0"/>
    </xf>
    <xf numFmtId="2" fontId="0" fillId="0" borderId="3" xfId="0" applyNumberFormat="1" applyBorder="1" applyProtection="1">
      <protection locked="0"/>
    </xf>
    <xf numFmtId="2" fontId="0" fillId="0" borderId="1" xfId="0" applyNumberFormat="1" applyBorder="1" applyProtection="1">
      <protection locked="0"/>
    </xf>
    <xf numFmtId="2" fontId="10" fillId="0" borderId="1" xfId="0" applyNumberFormat="1" applyFont="1" applyBorder="1"/>
    <xf numFmtId="0" fontId="0" fillId="0" borderId="0" xfId="0" applyAlignment="1">
      <alignment horizontal="center"/>
    </xf>
    <xf numFmtId="0" fontId="0" fillId="0" borderId="0" xfId="0" applyAlignment="1">
      <alignment horizontal="center"/>
    </xf>
    <xf numFmtId="1" fontId="0" fillId="0" borderId="0" xfId="0" applyNumberFormat="1" applyProtection="1">
      <protection locked="0"/>
    </xf>
    <xf numFmtId="1" fontId="0" fillId="0" borderId="3" xfId="0" applyNumberFormat="1" applyBorder="1" applyProtection="1">
      <protection locked="0"/>
    </xf>
    <xf numFmtId="0" fontId="33" fillId="0" borderId="0" xfId="0" applyFont="1" applyProtection="1">
      <protection locked="0"/>
    </xf>
    <xf numFmtId="0" fontId="0" fillId="0" borderId="0" xfId="0" applyAlignment="1">
      <alignment horizontal="center"/>
    </xf>
    <xf numFmtId="0" fontId="4" fillId="0" borderId="6" xfId="0" applyFont="1" applyBorder="1" applyAlignment="1">
      <alignment horizontal="left"/>
    </xf>
    <xf numFmtId="0" fontId="0" fillId="0" borderId="6" xfId="0" applyFill="1" applyBorder="1"/>
    <xf numFmtId="0" fontId="4" fillId="0" borderId="6" xfId="0" applyFont="1" applyFill="1" applyBorder="1"/>
    <xf numFmtId="0" fontId="25" fillId="0" borderId="6" xfId="0" applyFont="1" applyBorder="1" applyAlignment="1">
      <alignment horizontal="left" wrapText="1"/>
    </xf>
    <xf numFmtId="0" fontId="0" fillId="0" borderId="6" xfId="0" applyBorder="1" applyAlignment="1">
      <alignment horizontal="left" indent="4"/>
    </xf>
    <xf numFmtId="0" fontId="0" fillId="0" borderId="6" xfId="0" applyFill="1" applyBorder="1" applyAlignment="1">
      <alignment horizontal="left" wrapText="1" indent="4"/>
    </xf>
    <xf numFmtId="0" fontId="25" fillId="0" borderId="0" xfId="0" applyFont="1" applyAlignment="1">
      <alignment horizontal="left"/>
    </xf>
    <xf numFmtId="0" fontId="6" fillId="0" borderId="10" xfId="0" applyFont="1" applyBorder="1"/>
    <xf numFmtId="0" fontId="1" fillId="0" borderId="11" xfId="0" applyFont="1" applyBorder="1"/>
    <xf numFmtId="0" fontId="30" fillId="0" borderId="6" xfId="0" applyFont="1" applyBorder="1" applyAlignment="1">
      <alignment horizontal="left" wrapText="1"/>
    </xf>
    <xf numFmtId="0" fontId="13" fillId="0" borderId="10" xfId="0" applyFont="1" applyBorder="1" applyAlignment="1">
      <alignment horizontal="center"/>
    </xf>
    <xf numFmtId="0" fontId="13" fillId="0" borderId="11"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1" xfId="0"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1" fillId="0" borderId="0" xfId="0" applyFont="1" applyAlignment="1" applyProtection="1">
      <alignment horizontal="center"/>
      <protection locked="0"/>
    </xf>
    <xf numFmtId="0" fontId="0" fillId="0" borderId="0" xfId="0" applyAlignment="1">
      <alignment horizontal="center"/>
    </xf>
    <xf numFmtId="0" fontId="7" fillId="0" borderId="0" xfId="0" applyFont="1" applyFill="1" applyAlignment="1">
      <alignment horizontal="center"/>
    </xf>
    <xf numFmtId="0" fontId="8" fillId="0" borderId="0" xfId="0" applyFont="1" applyAlignment="1">
      <alignment horizontal="center"/>
    </xf>
    <xf numFmtId="0" fontId="9" fillId="0" borderId="2" xfId="0" applyFont="1" applyBorder="1" applyAlignment="1">
      <alignment horizont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wrapText="1"/>
    </xf>
    <xf numFmtId="0" fontId="14" fillId="0" borderId="0" xfId="0" applyFont="1" applyAlignment="1">
      <alignment horizontal="center"/>
    </xf>
    <xf numFmtId="0" fontId="2" fillId="0" borderId="0" xfId="0" applyFont="1" applyAlignment="1">
      <alignment horizontal="center"/>
    </xf>
    <xf numFmtId="2" fontId="24" fillId="0" borderId="14" xfId="0" applyNumberFormat="1" applyFont="1" applyBorder="1" applyAlignment="1">
      <alignment horizontal="center" vertical="center" wrapText="1"/>
    </xf>
    <xf numFmtId="2" fontId="24" fillId="0" borderId="1" xfId="0" applyNumberFormat="1" applyFont="1" applyBorder="1" applyAlignment="1">
      <alignment horizontal="center" vertical="center" wrapText="1"/>
    </xf>
    <xf numFmtId="2" fontId="24" fillId="0" borderId="15" xfId="0" applyNumberFormat="1" applyFont="1" applyBorder="1" applyAlignment="1">
      <alignment horizontal="center" vertical="center" wrapText="1"/>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18" fillId="0" borderId="0" xfId="0" applyFont="1" applyAlignment="1">
      <alignment horizontal="left" vertical="center" wrapText="1"/>
    </xf>
    <xf numFmtId="0" fontId="18" fillId="0" borderId="0" xfId="0" applyFont="1" applyAlignment="1">
      <alignment horizontal="center" vertical="center" wrapText="1"/>
    </xf>
    <xf numFmtId="0" fontId="21" fillId="2" borderId="14"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19" fillId="0" borderId="0" xfId="0" applyFont="1" applyFill="1" applyAlignment="1">
      <alignment horizontal="center"/>
    </xf>
    <xf numFmtId="0" fontId="18" fillId="0" borderId="0" xfId="0" applyFont="1" applyAlignment="1">
      <alignment horizontal="center" vertical="center"/>
    </xf>
    <xf numFmtId="0" fontId="22" fillId="2" borderId="14"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15" xfId="0" applyFont="1" applyFill="1" applyBorder="1" applyAlignment="1">
      <alignment horizontal="center" vertical="center" wrapText="1"/>
    </xf>
    <xf numFmtId="0" fontId="36" fillId="0" borderId="4"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4:N45"/>
  <sheetViews>
    <sheetView view="pageBreakPreview" topLeftCell="A19" zoomScaleSheetLayoutView="100" workbookViewId="0">
      <selection activeCell="E33" sqref="E33"/>
    </sheetView>
  </sheetViews>
  <sheetFormatPr defaultRowHeight="15"/>
  <cols>
    <col min="1" max="1" width="39.85546875" customWidth="1"/>
    <col min="2" max="2" width="42.85546875" customWidth="1"/>
  </cols>
  <sheetData>
    <row r="4" spans="1:14">
      <c r="A4" s="53"/>
      <c r="B4" s="47"/>
    </row>
    <row r="5" spans="1:14" ht="18.75">
      <c r="A5" s="182" t="s">
        <v>408</v>
      </c>
      <c r="B5" s="183"/>
    </row>
    <row r="6" spans="1:14" ht="18.75">
      <c r="A6" s="54"/>
      <c r="B6" s="55"/>
    </row>
    <row r="7" spans="1:14" ht="18.75">
      <c r="A7" s="56" t="s">
        <v>421</v>
      </c>
      <c r="B7" s="55"/>
    </row>
    <row r="8" spans="1:14">
      <c r="A8" s="48"/>
      <c r="B8" s="49"/>
    </row>
    <row r="9" spans="1:14">
      <c r="A9" s="50" t="s">
        <v>420</v>
      </c>
      <c r="B9" s="49"/>
    </row>
    <row r="10" spans="1:14">
      <c r="A10" s="48"/>
      <c r="B10" s="49"/>
    </row>
    <row r="11" spans="1:14">
      <c r="A11" s="184" t="s">
        <v>427</v>
      </c>
      <c r="B11" s="185"/>
      <c r="C11" s="46"/>
      <c r="D11" s="46"/>
      <c r="E11" s="46"/>
      <c r="F11" s="46"/>
      <c r="G11" s="46"/>
      <c r="H11" s="46"/>
      <c r="I11" s="46"/>
      <c r="J11" s="46"/>
      <c r="K11" s="46"/>
      <c r="L11" s="46"/>
      <c r="M11" s="46"/>
      <c r="N11" s="46"/>
    </row>
    <row r="12" spans="1:14">
      <c r="A12" s="48"/>
      <c r="B12" s="49"/>
    </row>
    <row r="13" spans="1:14">
      <c r="A13" s="50" t="s">
        <v>409</v>
      </c>
      <c r="B13" s="49"/>
    </row>
    <row r="14" spans="1:14">
      <c r="A14" s="50"/>
      <c r="B14" s="49"/>
    </row>
    <row r="15" spans="1:14">
      <c r="A15" s="50"/>
      <c r="B15" s="49"/>
    </row>
    <row r="16" spans="1:14">
      <c r="A16" s="50" t="s">
        <v>414</v>
      </c>
      <c r="B16" s="49"/>
    </row>
    <row r="17" spans="1:2">
      <c r="A17" s="50"/>
      <c r="B17" s="49"/>
    </row>
    <row r="18" spans="1:2">
      <c r="A18" s="50" t="s">
        <v>422</v>
      </c>
      <c r="B18" s="49"/>
    </row>
    <row r="19" spans="1:2">
      <c r="A19" s="50"/>
      <c r="B19" s="49"/>
    </row>
    <row r="20" spans="1:2">
      <c r="A20" s="50" t="s">
        <v>415</v>
      </c>
      <c r="B20" s="49"/>
    </row>
    <row r="21" spans="1:2">
      <c r="A21" s="50"/>
      <c r="B21" s="49"/>
    </row>
    <row r="22" spans="1:2">
      <c r="A22" s="50" t="s">
        <v>424</v>
      </c>
      <c r="B22" s="57" t="s">
        <v>423</v>
      </c>
    </row>
    <row r="23" spans="1:2">
      <c r="A23" s="50"/>
      <c r="B23" s="49"/>
    </row>
    <row r="24" spans="1:2">
      <c r="A24" s="50" t="s">
        <v>410</v>
      </c>
      <c r="B24" s="49"/>
    </row>
    <row r="25" spans="1:2">
      <c r="A25" s="50"/>
      <c r="B25" s="49"/>
    </row>
    <row r="26" spans="1:2">
      <c r="A26" s="50" t="s">
        <v>411</v>
      </c>
      <c r="B26" s="49"/>
    </row>
    <row r="27" spans="1:2">
      <c r="A27" s="50"/>
      <c r="B27" s="49"/>
    </row>
    <row r="28" spans="1:2">
      <c r="A28" s="50" t="s">
        <v>412</v>
      </c>
      <c r="B28" s="49"/>
    </row>
    <row r="29" spans="1:2">
      <c r="A29" s="50"/>
      <c r="B29" s="49"/>
    </row>
    <row r="30" spans="1:2">
      <c r="A30" s="50" t="s">
        <v>413</v>
      </c>
      <c r="B30" s="49"/>
    </row>
    <row r="31" spans="1:2">
      <c r="A31" s="50"/>
      <c r="B31" s="49"/>
    </row>
    <row r="32" spans="1:2">
      <c r="A32" s="50" t="s">
        <v>416</v>
      </c>
      <c r="B32" s="49"/>
    </row>
    <row r="33" spans="1:2">
      <c r="A33" s="50"/>
      <c r="B33" s="49"/>
    </row>
    <row r="34" spans="1:2">
      <c r="A34" s="50" t="s">
        <v>417</v>
      </c>
      <c r="B34" s="49"/>
    </row>
    <row r="35" spans="1:2">
      <c r="A35" s="50"/>
      <c r="B35" s="49"/>
    </row>
    <row r="36" spans="1:2">
      <c r="A36" s="50" t="s">
        <v>418</v>
      </c>
      <c r="B36" s="49"/>
    </row>
    <row r="37" spans="1:2">
      <c r="A37" s="50"/>
      <c r="B37" s="49"/>
    </row>
    <row r="38" spans="1:2">
      <c r="A38" s="50" t="s">
        <v>729</v>
      </c>
      <c r="B38" s="49"/>
    </row>
    <row r="39" spans="1:2">
      <c r="A39" s="50"/>
      <c r="B39" s="49"/>
    </row>
    <row r="40" spans="1:2">
      <c r="A40" s="50" t="s">
        <v>419</v>
      </c>
      <c r="B40" s="49"/>
    </row>
    <row r="41" spans="1:2">
      <c r="A41" s="179" t="s">
        <v>730</v>
      </c>
      <c r="B41" s="49"/>
    </row>
    <row r="42" spans="1:2">
      <c r="A42" s="50"/>
      <c r="B42" s="49"/>
    </row>
    <row r="43" spans="1:2">
      <c r="A43" s="50"/>
      <c r="B43" s="49"/>
    </row>
    <row r="44" spans="1:2">
      <c r="A44" s="50"/>
      <c r="B44" s="49"/>
    </row>
    <row r="45" spans="1:2">
      <c r="A45" s="51"/>
      <c r="B45" s="52"/>
    </row>
  </sheetData>
  <mergeCells count="2">
    <mergeCell ref="A5:B5"/>
    <mergeCell ref="A11:B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N79"/>
  <sheetViews>
    <sheetView view="pageBreakPreview" topLeftCell="A64" zoomScale="61" zoomScaleSheetLayoutView="61" workbookViewId="0">
      <selection activeCell="A5" sqref="A5"/>
    </sheetView>
  </sheetViews>
  <sheetFormatPr defaultRowHeight="15"/>
  <cols>
    <col min="1" max="1" width="5.5703125" customWidth="1"/>
    <col min="3" max="3" width="13" customWidth="1"/>
    <col min="4" max="4" width="14.140625" customWidth="1"/>
    <col min="5" max="5" width="24.28515625" customWidth="1"/>
    <col min="6" max="6" width="22.85546875" customWidth="1"/>
    <col min="7" max="7" width="23.42578125" customWidth="1"/>
    <col min="8" max="8" width="24.7109375" customWidth="1"/>
  </cols>
  <sheetData>
    <row r="1" spans="1:14">
      <c r="A1" s="87" t="s">
        <v>602</v>
      </c>
    </row>
    <row r="2" spans="1:14" ht="20.25">
      <c r="A2" s="214" t="str">
        <f>'R&amp;P'!A1:N1</f>
        <v>(Name and address of the  Institution)</v>
      </c>
      <c r="B2" s="214"/>
      <c r="C2" s="214"/>
      <c r="D2" s="214"/>
      <c r="E2" s="214"/>
      <c r="F2" s="214"/>
      <c r="G2" s="214"/>
      <c r="H2" s="214"/>
      <c r="I2" s="214"/>
      <c r="J2" s="214"/>
      <c r="K2" s="214"/>
    </row>
    <row r="3" spans="1:14">
      <c r="A3" s="188" t="s">
        <v>427</v>
      </c>
      <c r="B3" s="188"/>
      <c r="C3" s="188"/>
      <c r="D3" s="188"/>
      <c r="E3" s="188"/>
      <c r="F3" s="188"/>
      <c r="G3" s="188"/>
      <c r="H3" s="188"/>
      <c r="I3" s="188"/>
      <c r="J3" s="188"/>
      <c r="K3" s="188"/>
      <c r="L3" s="105"/>
      <c r="M3" s="105"/>
      <c r="N3" s="105"/>
    </row>
    <row r="4" spans="1:14">
      <c r="A4" s="215" t="s">
        <v>762</v>
      </c>
      <c r="B4" s="215"/>
      <c r="C4" s="215"/>
      <c r="D4" s="215"/>
      <c r="E4" s="215"/>
      <c r="F4" s="215"/>
      <c r="G4" s="215"/>
      <c r="H4" s="215"/>
      <c r="I4" s="215"/>
      <c r="J4" s="215"/>
      <c r="K4" s="215"/>
    </row>
    <row r="8" spans="1:14">
      <c r="A8" s="88" t="s">
        <v>44</v>
      </c>
      <c r="B8" s="87" t="s">
        <v>552</v>
      </c>
      <c r="C8" s="88"/>
      <c r="D8" s="88"/>
      <c r="E8" s="89"/>
      <c r="F8" s="89"/>
      <c r="G8" s="89"/>
      <c r="H8" s="89"/>
    </row>
    <row r="9" spans="1:14">
      <c r="A9" s="88"/>
      <c r="B9" s="87"/>
      <c r="C9" s="88"/>
      <c r="D9" s="88"/>
      <c r="E9" s="89"/>
      <c r="F9" s="89"/>
      <c r="G9" s="89"/>
      <c r="H9" s="89"/>
    </row>
    <row r="10" spans="1:14">
      <c r="A10" s="88" t="s">
        <v>553</v>
      </c>
      <c r="B10" s="209" t="s">
        <v>554</v>
      </c>
      <c r="C10" s="209"/>
      <c r="D10" s="209"/>
      <c r="E10" s="209"/>
      <c r="F10" s="209"/>
      <c r="G10" s="209"/>
      <c r="H10" s="209"/>
      <c r="I10" s="209"/>
    </row>
    <row r="11" spans="1:14">
      <c r="A11" s="89"/>
      <c r="B11" s="89"/>
      <c r="C11" s="89"/>
      <c r="D11" s="89"/>
      <c r="E11" s="89"/>
      <c r="F11" s="89"/>
      <c r="G11" s="89"/>
      <c r="H11" s="89"/>
    </row>
    <row r="12" spans="1:14" ht="51">
      <c r="A12" s="89"/>
      <c r="B12" s="90" t="s">
        <v>555</v>
      </c>
      <c r="C12" s="90" t="s">
        <v>556</v>
      </c>
      <c r="D12" s="90" t="s">
        <v>557</v>
      </c>
      <c r="E12" s="90" t="s">
        <v>558</v>
      </c>
      <c r="F12" s="90" t="s">
        <v>559</v>
      </c>
      <c r="G12" s="90" t="s">
        <v>560</v>
      </c>
    </row>
    <row r="13" spans="1:14">
      <c r="A13" s="89"/>
      <c r="B13" s="90">
        <v>1</v>
      </c>
      <c r="C13" s="90">
        <v>2</v>
      </c>
      <c r="D13" s="90">
        <v>3</v>
      </c>
      <c r="E13" s="90">
        <v>4</v>
      </c>
      <c r="F13" s="90">
        <v>5</v>
      </c>
      <c r="G13" s="90">
        <v>6</v>
      </c>
    </row>
    <row r="14" spans="1:14">
      <c r="A14" s="89"/>
      <c r="B14" s="91"/>
      <c r="C14" s="91"/>
      <c r="D14" s="92"/>
      <c r="E14" s="91"/>
      <c r="F14" s="91"/>
      <c r="G14" s="91"/>
    </row>
    <row r="15" spans="1:14">
      <c r="A15" s="89"/>
      <c r="B15" s="91"/>
      <c r="C15" s="91"/>
      <c r="D15" s="92"/>
      <c r="E15" s="91"/>
      <c r="F15" s="91"/>
      <c r="G15" s="91"/>
    </row>
    <row r="16" spans="1:14">
      <c r="A16" s="89"/>
      <c r="B16" s="91"/>
      <c r="C16" s="91"/>
      <c r="D16" s="92"/>
      <c r="E16" s="91"/>
      <c r="F16" s="91"/>
      <c r="G16" s="91"/>
    </row>
    <row r="17" spans="1:11">
      <c r="A17" s="89"/>
      <c r="B17" s="91"/>
      <c r="C17" s="91"/>
      <c r="D17" s="92"/>
      <c r="E17" s="91"/>
      <c r="F17" s="91"/>
      <c r="G17" s="91"/>
    </row>
    <row r="18" spans="1:11">
      <c r="A18" s="88"/>
      <c r="B18" s="93"/>
      <c r="C18" s="93" t="s">
        <v>561</v>
      </c>
      <c r="D18" s="94">
        <f>SUM(D14:D17)</f>
        <v>0</v>
      </c>
      <c r="E18" s="93"/>
      <c r="F18" s="93"/>
      <c r="G18" s="93"/>
    </row>
    <row r="20" spans="1:11">
      <c r="A20" s="88" t="s">
        <v>431</v>
      </c>
      <c r="B20" s="87" t="s">
        <v>562</v>
      </c>
      <c r="C20" s="88"/>
      <c r="D20" s="88"/>
      <c r="E20" s="88"/>
      <c r="F20" s="88"/>
      <c r="G20" s="88"/>
      <c r="H20" s="88"/>
      <c r="I20" s="88"/>
      <c r="J20" s="88"/>
      <c r="K20" s="88"/>
    </row>
    <row r="21" spans="1:11">
      <c r="A21" s="88"/>
      <c r="B21" s="88"/>
      <c r="C21" s="88"/>
      <c r="D21" s="88"/>
      <c r="E21" s="88"/>
      <c r="F21" s="88"/>
      <c r="G21" s="88"/>
      <c r="H21" s="88"/>
      <c r="I21" s="88"/>
      <c r="J21" s="88"/>
      <c r="K21" s="88"/>
    </row>
    <row r="22" spans="1:11">
      <c r="A22" s="87" t="s">
        <v>563</v>
      </c>
      <c r="C22" s="88"/>
      <c r="D22" s="88"/>
      <c r="E22" s="88"/>
      <c r="F22" s="88"/>
      <c r="G22" s="88"/>
      <c r="H22" s="88"/>
      <c r="I22" s="88"/>
      <c r="J22" s="88"/>
      <c r="K22" s="88"/>
    </row>
    <row r="23" spans="1:11">
      <c r="A23" s="88"/>
      <c r="B23" s="88"/>
      <c r="C23" s="88"/>
      <c r="D23" s="88"/>
      <c r="E23" s="88"/>
      <c r="F23" s="88"/>
      <c r="G23" s="88"/>
      <c r="H23" s="88"/>
      <c r="I23" s="88"/>
      <c r="J23" s="88"/>
      <c r="K23" s="88"/>
    </row>
    <row r="24" spans="1:11">
      <c r="A24" s="88" t="s">
        <v>553</v>
      </c>
      <c r="B24" s="87" t="s">
        <v>564</v>
      </c>
      <c r="D24" s="88"/>
      <c r="E24" s="88"/>
      <c r="F24" s="88"/>
      <c r="G24" s="88"/>
      <c r="H24" s="88"/>
      <c r="I24" s="88"/>
      <c r="J24" s="88"/>
      <c r="K24" s="88"/>
    </row>
    <row r="25" spans="1:11">
      <c r="A25" s="88"/>
      <c r="B25" s="88"/>
      <c r="C25" s="88"/>
      <c r="D25" s="88"/>
      <c r="E25" s="88"/>
      <c r="F25" s="88"/>
      <c r="G25" s="88"/>
      <c r="H25" s="88"/>
      <c r="I25" s="88"/>
      <c r="J25" s="88"/>
      <c r="K25" s="88"/>
    </row>
    <row r="26" spans="1:11" ht="30">
      <c r="A26" s="88"/>
      <c r="B26" s="95" t="s">
        <v>565</v>
      </c>
      <c r="C26" s="95" t="s">
        <v>566</v>
      </c>
      <c r="D26" s="95" t="s">
        <v>567</v>
      </c>
      <c r="E26" s="95" t="s">
        <v>568</v>
      </c>
      <c r="F26" s="216" t="s">
        <v>569</v>
      </c>
      <c r="G26" s="217"/>
      <c r="H26" s="218"/>
      <c r="J26" s="88"/>
      <c r="K26" s="88"/>
    </row>
    <row r="27" spans="1:11">
      <c r="A27" s="88"/>
      <c r="B27" s="95"/>
      <c r="C27" s="95"/>
      <c r="D27" s="95"/>
      <c r="E27" s="95"/>
      <c r="F27" s="95" t="s">
        <v>570</v>
      </c>
      <c r="G27" s="95" t="s">
        <v>571</v>
      </c>
      <c r="H27" s="95" t="s">
        <v>409</v>
      </c>
      <c r="J27" s="88"/>
      <c r="K27" s="88"/>
    </row>
    <row r="28" spans="1:11">
      <c r="A28" s="89"/>
      <c r="B28" s="96"/>
      <c r="C28" s="96"/>
      <c r="D28" s="97"/>
      <c r="E28" s="96"/>
      <c r="F28" s="96"/>
      <c r="G28" s="96"/>
      <c r="H28" s="96"/>
      <c r="J28" s="89"/>
      <c r="K28" s="89"/>
    </row>
    <row r="29" spans="1:11">
      <c r="A29" s="89"/>
      <c r="B29" s="96"/>
      <c r="C29" s="96"/>
      <c r="D29" s="97"/>
      <c r="E29" s="96"/>
      <c r="F29" s="96"/>
      <c r="G29" s="96"/>
      <c r="H29" s="96"/>
      <c r="J29" s="89"/>
      <c r="K29" s="89"/>
    </row>
    <row r="30" spans="1:11">
      <c r="A30" s="89"/>
      <c r="B30" s="96"/>
      <c r="C30" s="96"/>
      <c r="D30" s="97"/>
      <c r="E30" s="96"/>
      <c r="F30" s="96"/>
      <c r="G30" s="96"/>
      <c r="H30" s="96"/>
      <c r="J30" s="89"/>
      <c r="K30" s="89"/>
    </row>
    <row r="31" spans="1:11">
      <c r="A31" s="89"/>
      <c r="B31" s="96"/>
      <c r="C31" s="96"/>
      <c r="D31" s="97"/>
      <c r="E31" s="96"/>
      <c r="F31" s="96"/>
      <c r="G31" s="96"/>
      <c r="H31" s="96"/>
      <c r="J31" s="89"/>
      <c r="K31" s="89"/>
    </row>
    <row r="32" spans="1:11">
      <c r="A32" s="88"/>
      <c r="B32" s="207" t="s">
        <v>561</v>
      </c>
      <c r="C32" s="208"/>
      <c r="D32" s="98">
        <f>SUM(D28:D31)</f>
        <v>0</v>
      </c>
      <c r="E32" s="99"/>
      <c r="F32" s="99"/>
      <c r="G32" s="99"/>
      <c r="H32" s="99"/>
      <c r="J32" s="88"/>
      <c r="K32" s="88"/>
    </row>
    <row r="33" spans="1:11">
      <c r="A33" s="89"/>
      <c r="B33" s="89"/>
      <c r="C33" s="89"/>
      <c r="D33" s="89"/>
      <c r="E33" s="89"/>
      <c r="F33" s="89"/>
      <c r="G33" s="89"/>
      <c r="H33" s="89"/>
      <c r="I33" s="89"/>
      <c r="J33" s="89"/>
      <c r="K33" s="89"/>
    </row>
    <row r="36" spans="1:11">
      <c r="A36" s="88" t="s">
        <v>465</v>
      </c>
      <c r="B36" s="87" t="s">
        <v>572</v>
      </c>
      <c r="C36" s="88"/>
      <c r="D36" s="88"/>
      <c r="E36" s="88"/>
      <c r="F36" s="88"/>
      <c r="G36" s="88"/>
      <c r="H36" s="88"/>
      <c r="I36" s="88"/>
    </row>
    <row r="37" spans="1:11">
      <c r="A37" s="88"/>
      <c r="B37" s="87"/>
      <c r="C37" s="88"/>
      <c r="D37" s="88"/>
      <c r="E37" s="88"/>
      <c r="F37" s="88"/>
      <c r="G37" s="88"/>
      <c r="H37" s="88"/>
      <c r="I37" s="88"/>
    </row>
    <row r="38" spans="1:11">
      <c r="A38" s="88" t="s">
        <v>553</v>
      </c>
      <c r="B38" s="209" t="s">
        <v>573</v>
      </c>
      <c r="C38" s="209"/>
      <c r="D38" s="209"/>
      <c r="E38" s="209"/>
      <c r="F38" s="209"/>
      <c r="G38" s="209"/>
      <c r="H38" s="209"/>
      <c r="I38" s="209"/>
      <c r="J38" s="209"/>
    </row>
    <row r="39" spans="1:11">
      <c r="A39" s="88"/>
      <c r="B39" s="88"/>
      <c r="C39" s="88"/>
      <c r="D39" s="88"/>
      <c r="E39" s="88"/>
      <c r="F39" s="88"/>
      <c r="G39" s="88"/>
      <c r="H39" s="88"/>
      <c r="I39" s="88"/>
    </row>
    <row r="40" spans="1:11" ht="25.5">
      <c r="A40" s="88"/>
      <c r="B40" s="90" t="s">
        <v>565</v>
      </c>
      <c r="C40" s="90" t="s">
        <v>566</v>
      </c>
      <c r="D40" s="90" t="s">
        <v>567</v>
      </c>
      <c r="E40" s="90" t="s">
        <v>568</v>
      </c>
      <c r="F40" s="100" t="s">
        <v>569</v>
      </c>
      <c r="G40" s="101"/>
      <c r="H40" s="102"/>
    </row>
    <row r="41" spans="1:11">
      <c r="A41" s="88"/>
      <c r="B41" s="90"/>
      <c r="C41" s="90"/>
      <c r="D41" s="90"/>
      <c r="E41" s="90"/>
      <c r="F41" s="90" t="s">
        <v>570</v>
      </c>
      <c r="G41" s="90" t="s">
        <v>571</v>
      </c>
      <c r="H41" s="90" t="s">
        <v>409</v>
      </c>
    </row>
    <row r="42" spans="1:11">
      <c r="A42" s="89"/>
      <c r="B42" s="91"/>
      <c r="C42" s="91"/>
      <c r="D42" s="91"/>
      <c r="E42" s="91"/>
      <c r="F42" s="91"/>
      <c r="G42" s="91"/>
      <c r="H42" s="91"/>
    </row>
    <row r="43" spans="1:11">
      <c r="A43" s="89"/>
      <c r="B43" s="91"/>
      <c r="C43" s="91"/>
      <c r="D43" s="91"/>
      <c r="E43" s="91"/>
      <c r="F43" s="91"/>
      <c r="G43" s="91"/>
      <c r="H43" s="91"/>
    </row>
    <row r="44" spans="1:11">
      <c r="A44" s="89"/>
      <c r="B44" s="91"/>
      <c r="C44" s="91"/>
      <c r="D44" s="91"/>
      <c r="E44" s="91"/>
      <c r="F44" s="91"/>
      <c r="G44" s="91"/>
      <c r="H44" s="91"/>
    </row>
    <row r="45" spans="1:11">
      <c r="A45" s="89"/>
      <c r="B45" s="91"/>
      <c r="C45" s="91"/>
      <c r="D45" s="91"/>
      <c r="E45" s="91"/>
      <c r="F45" s="91"/>
      <c r="G45" s="91"/>
      <c r="H45" s="91"/>
    </row>
    <row r="46" spans="1:11">
      <c r="A46" s="89"/>
      <c r="B46" s="207" t="s">
        <v>561</v>
      </c>
      <c r="C46" s="208"/>
      <c r="D46" s="98">
        <f>SUM(D42:D45)</f>
        <v>0</v>
      </c>
      <c r="E46" s="91"/>
      <c r="F46" s="91"/>
      <c r="G46" s="91"/>
      <c r="H46" s="91"/>
    </row>
    <row r="47" spans="1:11">
      <c r="A47" s="89"/>
      <c r="B47" s="89"/>
      <c r="C47" s="89"/>
      <c r="D47" s="89"/>
      <c r="E47" s="89"/>
      <c r="F47" s="89"/>
      <c r="G47" s="89"/>
      <c r="H47" s="89"/>
      <c r="I47" s="89"/>
    </row>
    <row r="49" spans="1:14">
      <c r="A49" s="88" t="s">
        <v>486</v>
      </c>
      <c r="B49" s="87" t="s">
        <v>574</v>
      </c>
      <c r="C49" s="103"/>
      <c r="D49" s="103"/>
      <c r="E49" s="103"/>
      <c r="F49" s="103"/>
      <c r="G49" s="103"/>
      <c r="H49" s="103"/>
      <c r="I49" s="103"/>
      <c r="J49" s="103"/>
      <c r="K49" s="103"/>
      <c r="L49" s="103"/>
      <c r="M49" s="103"/>
      <c r="N49" s="103"/>
    </row>
    <row r="50" spans="1:14">
      <c r="A50" s="88"/>
      <c r="B50" s="103"/>
      <c r="C50" s="103"/>
      <c r="D50" s="103"/>
      <c r="E50" s="103"/>
      <c r="F50" s="103"/>
      <c r="G50" s="103"/>
      <c r="H50" s="103"/>
      <c r="I50" s="103"/>
      <c r="J50" s="103"/>
      <c r="K50" s="103"/>
      <c r="L50" s="103"/>
      <c r="M50" s="103"/>
      <c r="N50" s="103"/>
    </row>
    <row r="51" spans="1:14" ht="35.25" customHeight="1">
      <c r="A51" s="103">
        <v>1</v>
      </c>
      <c r="B51" s="209" t="s">
        <v>575</v>
      </c>
      <c r="C51" s="209"/>
      <c r="D51" s="209"/>
      <c r="E51" s="209"/>
      <c r="F51" s="209"/>
      <c r="G51" s="209"/>
      <c r="H51" s="209"/>
      <c r="I51" s="209"/>
      <c r="J51" s="209"/>
      <c r="K51" s="104"/>
      <c r="L51" s="104"/>
      <c r="M51" s="104"/>
      <c r="N51" s="104"/>
    </row>
    <row r="52" spans="1:14">
      <c r="A52" s="88"/>
      <c r="B52" s="210"/>
      <c r="C52" s="210"/>
      <c r="D52" s="210"/>
      <c r="E52" s="210"/>
      <c r="F52" s="210"/>
      <c r="G52" s="210"/>
      <c r="H52" s="210"/>
      <c r="I52" s="210"/>
      <c r="J52" s="210"/>
      <c r="K52" s="210"/>
      <c r="L52" s="210"/>
      <c r="M52" s="88"/>
      <c r="N52" s="88"/>
    </row>
    <row r="53" spans="1:14" ht="38.25">
      <c r="A53" s="88"/>
      <c r="B53" s="90" t="s">
        <v>576</v>
      </c>
      <c r="C53" s="100" t="s">
        <v>577</v>
      </c>
      <c r="D53" s="101"/>
      <c r="E53" s="102"/>
      <c r="F53" s="100" t="s">
        <v>578</v>
      </c>
      <c r="G53" s="101"/>
      <c r="H53" s="101"/>
      <c r="I53" s="102"/>
      <c r="J53" s="100" t="s">
        <v>579</v>
      </c>
      <c r="M53" s="88"/>
      <c r="N53" s="88"/>
    </row>
    <row r="54" spans="1:14" ht="63.75">
      <c r="A54" s="88"/>
      <c r="B54" s="90"/>
      <c r="C54" s="90" t="s">
        <v>580</v>
      </c>
      <c r="D54" s="90" t="s">
        <v>581</v>
      </c>
      <c r="E54" s="90" t="s">
        <v>409</v>
      </c>
      <c r="F54" s="90" t="s">
        <v>582</v>
      </c>
      <c r="G54" s="90" t="s">
        <v>567</v>
      </c>
      <c r="H54" s="90" t="s">
        <v>583</v>
      </c>
      <c r="I54" s="90" t="s">
        <v>584</v>
      </c>
      <c r="J54" s="90" t="s">
        <v>585</v>
      </c>
      <c r="M54" s="88"/>
      <c r="N54" s="88"/>
    </row>
    <row r="55" spans="1:14">
      <c r="A55" s="89"/>
      <c r="B55" s="91"/>
      <c r="C55" s="91"/>
      <c r="D55" s="91"/>
      <c r="E55" s="91"/>
      <c r="F55" s="91"/>
      <c r="G55" s="91"/>
      <c r="H55" s="91"/>
      <c r="I55" s="91"/>
      <c r="J55" s="91"/>
      <c r="M55" s="89"/>
      <c r="N55" s="89"/>
    </row>
    <row r="56" spans="1:14">
      <c r="A56" s="89"/>
      <c r="B56" s="91"/>
      <c r="C56" s="91"/>
      <c r="D56" s="91"/>
      <c r="E56" s="91"/>
      <c r="F56" s="91"/>
      <c r="G56" s="91"/>
      <c r="H56" s="91"/>
      <c r="I56" s="91"/>
      <c r="J56" s="91"/>
      <c r="M56" s="89"/>
      <c r="N56" s="89"/>
    </row>
    <row r="57" spans="1:14">
      <c r="A57" s="89"/>
      <c r="B57" s="91"/>
      <c r="C57" s="91"/>
      <c r="D57" s="91"/>
      <c r="E57" s="91"/>
      <c r="F57" s="91"/>
      <c r="G57" s="91"/>
      <c r="H57" s="91"/>
      <c r="I57" s="91"/>
      <c r="J57" s="91"/>
      <c r="M57" s="89"/>
      <c r="N57" s="89"/>
    </row>
    <row r="58" spans="1:14">
      <c r="A58" s="89"/>
      <c r="B58" s="91"/>
      <c r="C58" s="91"/>
      <c r="D58" s="91"/>
      <c r="E58" s="91"/>
      <c r="F58" s="91"/>
      <c r="G58" s="91"/>
      <c r="H58" s="91"/>
      <c r="I58" s="91"/>
      <c r="J58" s="91"/>
      <c r="M58" s="89"/>
      <c r="N58" s="89"/>
    </row>
    <row r="59" spans="1:14">
      <c r="A59" s="89"/>
      <c r="B59" s="204" t="s">
        <v>561</v>
      </c>
      <c r="C59" s="205"/>
      <c r="D59" s="205"/>
      <c r="E59" s="205"/>
      <c r="F59" s="206"/>
      <c r="G59" s="98">
        <f>SUM(G55:G58)</f>
        <v>0</v>
      </c>
      <c r="H59" s="91"/>
      <c r="I59" s="91"/>
      <c r="J59" s="91"/>
      <c r="M59" s="89"/>
      <c r="N59" s="89"/>
    </row>
    <row r="60" spans="1:14">
      <c r="A60" s="89"/>
      <c r="B60" s="89"/>
      <c r="C60" s="89"/>
      <c r="D60" s="89"/>
      <c r="E60" s="89"/>
      <c r="F60" s="89"/>
      <c r="G60" s="89"/>
      <c r="H60" s="89"/>
      <c r="I60" s="89"/>
      <c r="J60" s="89"/>
      <c r="K60" s="89"/>
      <c r="L60" s="89"/>
      <c r="M60" s="89"/>
      <c r="N60" s="89"/>
    </row>
    <row r="61" spans="1:14" ht="42" customHeight="1">
      <c r="A61" s="88">
        <v>2</v>
      </c>
      <c r="B61" s="209" t="s">
        <v>586</v>
      </c>
      <c r="C61" s="209"/>
      <c r="D61" s="209"/>
      <c r="E61" s="209"/>
      <c r="F61" s="209"/>
      <c r="G61" s="209"/>
      <c r="H61" s="209"/>
      <c r="I61" s="209"/>
      <c r="J61" s="209"/>
      <c r="K61" s="104"/>
      <c r="L61" s="104"/>
      <c r="M61" s="104"/>
      <c r="N61" s="104"/>
    </row>
    <row r="62" spans="1:14">
      <c r="A62" s="88"/>
      <c r="B62" s="88"/>
      <c r="C62" s="88"/>
      <c r="D62" s="88"/>
      <c r="E62" s="88"/>
      <c r="F62" s="88"/>
      <c r="G62" s="88"/>
      <c r="H62" s="88"/>
      <c r="I62" s="88"/>
      <c r="J62" s="88"/>
      <c r="K62" s="88"/>
      <c r="L62" s="88"/>
      <c r="M62" s="88"/>
      <c r="N62" s="88"/>
    </row>
    <row r="63" spans="1:14" ht="38.25">
      <c r="A63" s="88"/>
      <c r="B63" s="90" t="s">
        <v>576</v>
      </c>
      <c r="C63" s="211" t="s">
        <v>587</v>
      </c>
      <c r="D63" s="212"/>
      <c r="E63" s="213"/>
      <c r="F63" s="211" t="s">
        <v>588</v>
      </c>
      <c r="G63" s="212"/>
      <c r="H63" s="213"/>
      <c r="I63" s="100" t="s">
        <v>589</v>
      </c>
      <c r="L63" s="88"/>
      <c r="M63" s="88"/>
      <c r="N63" s="88"/>
    </row>
    <row r="64" spans="1:14" ht="76.5">
      <c r="A64" s="88"/>
      <c r="B64" s="90"/>
      <c r="C64" s="90" t="s">
        <v>580</v>
      </c>
      <c r="D64" s="90" t="s">
        <v>590</v>
      </c>
      <c r="E64" s="90" t="s">
        <v>409</v>
      </c>
      <c r="F64" s="90" t="s">
        <v>591</v>
      </c>
      <c r="G64" s="90" t="s">
        <v>592</v>
      </c>
      <c r="H64" s="90" t="s">
        <v>593</v>
      </c>
      <c r="I64" s="90" t="s">
        <v>594</v>
      </c>
      <c r="L64" s="88"/>
      <c r="M64" s="88"/>
      <c r="N64" s="88"/>
    </row>
    <row r="65" spans="1:14">
      <c r="A65" s="89"/>
      <c r="B65" s="91"/>
      <c r="C65" s="91"/>
      <c r="D65" s="91"/>
      <c r="E65" s="91"/>
      <c r="F65" s="91"/>
      <c r="G65" s="91"/>
      <c r="H65" s="91"/>
      <c r="I65" s="91"/>
      <c r="L65" s="89"/>
      <c r="M65" s="89"/>
      <c r="N65" s="89"/>
    </row>
    <row r="66" spans="1:14">
      <c r="A66" s="89"/>
      <c r="B66" s="91"/>
      <c r="C66" s="91"/>
      <c r="D66" s="91"/>
      <c r="E66" s="91"/>
      <c r="F66" s="91"/>
      <c r="G66" s="91"/>
      <c r="H66" s="91"/>
      <c r="I66" s="91"/>
      <c r="L66" s="89"/>
      <c r="M66" s="89"/>
      <c r="N66" s="89"/>
    </row>
    <row r="67" spans="1:14">
      <c r="A67" s="89"/>
      <c r="B67" s="91"/>
      <c r="C67" s="91"/>
      <c r="D67" s="91"/>
      <c r="E67" s="91"/>
      <c r="F67" s="91"/>
      <c r="G67" s="91"/>
      <c r="H67" s="91"/>
      <c r="I67" s="91"/>
      <c r="L67" s="89"/>
      <c r="M67" s="89"/>
      <c r="N67" s="89"/>
    </row>
    <row r="68" spans="1:14">
      <c r="A68" s="89"/>
      <c r="B68" s="91"/>
      <c r="C68" s="91"/>
      <c r="D68" s="91"/>
      <c r="E68" s="91"/>
      <c r="F68" s="91"/>
      <c r="G68" s="91"/>
      <c r="H68" s="91"/>
      <c r="I68" s="91"/>
      <c r="L68" s="89"/>
      <c r="M68" s="89"/>
      <c r="N68" s="89"/>
    </row>
    <row r="69" spans="1:14">
      <c r="A69" s="89"/>
      <c r="B69" s="204" t="s">
        <v>561</v>
      </c>
      <c r="C69" s="205"/>
      <c r="D69" s="205"/>
      <c r="E69" s="205"/>
      <c r="F69" s="206"/>
      <c r="G69" s="98">
        <f>SUM(G65:G68)</f>
        <v>0</v>
      </c>
      <c r="H69" s="91"/>
      <c r="I69" s="91"/>
      <c r="L69" s="89"/>
      <c r="M69" s="89"/>
      <c r="N69" s="89"/>
    </row>
    <row r="70" spans="1:14">
      <c r="A70" s="89"/>
      <c r="B70" s="89"/>
      <c r="C70" s="89"/>
      <c r="D70" s="89"/>
      <c r="E70" s="89"/>
      <c r="F70" s="89"/>
      <c r="G70" s="89"/>
      <c r="H70" s="89"/>
      <c r="I70" s="89"/>
      <c r="J70" s="89"/>
      <c r="K70" s="89"/>
      <c r="L70" s="89"/>
      <c r="M70" s="89"/>
      <c r="N70" s="89"/>
    </row>
    <row r="71" spans="1:14" ht="27" customHeight="1">
      <c r="A71" s="88">
        <v>3</v>
      </c>
      <c r="B71" s="209" t="s">
        <v>595</v>
      </c>
      <c r="C71" s="209"/>
      <c r="D71" s="209"/>
      <c r="E71" s="209"/>
      <c r="F71" s="209"/>
      <c r="G71" s="209"/>
      <c r="H71" s="209"/>
      <c r="I71" s="209"/>
      <c r="J71" s="209"/>
      <c r="K71" s="104"/>
      <c r="L71" s="104"/>
      <c r="M71" s="104"/>
      <c r="N71" s="104"/>
    </row>
    <row r="72" spans="1:14">
      <c r="A72" s="88"/>
      <c r="B72" s="88"/>
      <c r="C72" s="88"/>
      <c r="D72" s="88"/>
      <c r="E72" s="88"/>
      <c r="F72" s="88"/>
      <c r="G72" s="88"/>
      <c r="H72" s="88"/>
      <c r="I72" s="88"/>
      <c r="J72" s="88"/>
      <c r="K72" s="88"/>
      <c r="L72" s="88"/>
      <c r="M72" s="88"/>
      <c r="N72" s="88"/>
    </row>
    <row r="73" spans="1:14" ht="38.25">
      <c r="B73" s="90" t="s">
        <v>576</v>
      </c>
      <c r="C73" s="100" t="s">
        <v>596</v>
      </c>
      <c r="D73" s="101"/>
      <c r="E73" s="102"/>
      <c r="F73" s="100" t="s">
        <v>578</v>
      </c>
      <c r="G73" s="101"/>
      <c r="H73" s="101"/>
      <c r="I73" s="101"/>
      <c r="J73" s="101"/>
      <c r="K73" s="100" t="s">
        <v>597</v>
      </c>
    </row>
    <row r="74" spans="1:14" ht="63.75">
      <c r="B74" s="90"/>
      <c r="C74" s="90" t="s">
        <v>580</v>
      </c>
      <c r="D74" s="90" t="s">
        <v>590</v>
      </c>
      <c r="E74" s="90" t="s">
        <v>409</v>
      </c>
      <c r="F74" s="90" t="s">
        <v>598</v>
      </c>
      <c r="G74" s="90" t="s">
        <v>567</v>
      </c>
      <c r="H74" s="90" t="s">
        <v>599</v>
      </c>
      <c r="I74" s="90" t="s">
        <v>600</v>
      </c>
      <c r="J74" s="90" t="s">
        <v>601</v>
      </c>
      <c r="K74" s="90" t="s">
        <v>594</v>
      </c>
    </row>
    <row r="75" spans="1:14">
      <c r="B75" s="91"/>
      <c r="C75" s="91"/>
      <c r="D75" s="91"/>
      <c r="E75" s="91"/>
      <c r="F75" s="91"/>
      <c r="G75" s="91"/>
      <c r="H75" s="91"/>
      <c r="I75" s="91"/>
      <c r="J75" s="91"/>
      <c r="K75" s="91"/>
    </row>
    <row r="76" spans="1:14">
      <c r="B76" s="91"/>
      <c r="C76" s="91"/>
      <c r="D76" s="91"/>
      <c r="E76" s="91"/>
      <c r="F76" s="91"/>
      <c r="G76" s="91"/>
      <c r="H76" s="91"/>
      <c r="I76" s="91"/>
      <c r="J76" s="91"/>
      <c r="K76" s="91"/>
    </row>
    <row r="77" spans="1:14">
      <c r="B77" s="91"/>
      <c r="C77" s="91"/>
      <c r="D77" s="91"/>
      <c r="E77" s="91"/>
      <c r="F77" s="91"/>
      <c r="G77" s="91"/>
      <c r="H77" s="91"/>
      <c r="I77" s="91"/>
      <c r="J77" s="91"/>
      <c r="K77" s="91"/>
    </row>
    <row r="78" spans="1:14">
      <c r="B78" s="91"/>
      <c r="C78" s="91"/>
      <c r="D78" s="91"/>
      <c r="E78" s="91"/>
      <c r="F78" s="91"/>
      <c r="G78" s="91"/>
      <c r="H78" s="91"/>
      <c r="I78" s="91"/>
      <c r="J78" s="91"/>
      <c r="K78" s="91"/>
    </row>
    <row r="79" spans="1:14">
      <c r="B79" s="204" t="s">
        <v>561</v>
      </c>
      <c r="C79" s="205"/>
      <c r="D79" s="205"/>
      <c r="E79" s="205"/>
      <c r="F79" s="206"/>
      <c r="G79" s="98">
        <f>SUM(G75:G78)</f>
        <v>0</v>
      </c>
      <c r="H79" s="91"/>
      <c r="I79" s="91"/>
      <c r="J79" s="91"/>
      <c r="K79" s="91"/>
    </row>
  </sheetData>
  <mergeCells count="17">
    <mergeCell ref="A2:K2"/>
    <mergeCell ref="A3:K3"/>
    <mergeCell ref="A4:K4"/>
    <mergeCell ref="B10:I10"/>
    <mergeCell ref="F26:H26"/>
    <mergeCell ref="B79:F79"/>
    <mergeCell ref="B32:C32"/>
    <mergeCell ref="B38:J38"/>
    <mergeCell ref="B46:C46"/>
    <mergeCell ref="B51:J51"/>
    <mergeCell ref="B52:L52"/>
    <mergeCell ref="B59:F59"/>
    <mergeCell ref="B61:J61"/>
    <mergeCell ref="C63:E63"/>
    <mergeCell ref="F63:H63"/>
    <mergeCell ref="B69:F69"/>
    <mergeCell ref="B71:J71"/>
  </mergeCells>
  <pageMargins left="0.7" right="0.7" top="0.75" bottom="0.75" header="0.3" footer="0.3"/>
  <pageSetup paperSize="9" scale="78" orientation="landscape" horizontalDpi="4294967293" verticalDpi="0" r:id="rId1"/>
  <rowBreaks count="2" manualBreakCount="2">
    <brk id="34" max="10" man="1"/>
    <brk id="60" max="10" man="1"/>
  </rowBreaks>
  <colBreaks count="1" manualBreakCount="1">
    <brk id="11" max="1048575" man="1"/>
  </colBreaks>
</worksheet>
</file>

<file path=xl/worksheets/sheet11.xml><?xml version="1.0" encoding="utf-8"?>
<worksheet xmlns="http://schemas.openxmlformats.org/spreadsheetml/2006/main" xmlns:r="http://schemas.openxmlformats.org/officeDocument/2006/relationships">
  <dimension ref="A1:D50"/>
  <sheetViews>
    <sheetView view="pageBreakPreview" topLeftCell="A37" zoomScaleSheetLayoutView="100" workbookViewId="0">
      <selection activeCell="D48" sqref="D48"/>
    </sheetView>
  </sheetViews>
  <sheetFormatPr defaultRowHeight="15"/>
  <cols>
    <col min="1" max="1" width="6.140625" style="85" customWidth="1"/>
    <col min="2" max="2" width="59.140625" customWidth="1"/>
    <col min="3" max="3" width="13.85546875" style="6" customWidth="1"/>
    <col min="4" max="4" width="16" style="6" customWidth="1"/>
  </cols>
  <sheetData>
    <row r="1" spans="1:4">
      <c r="A1" s="106" t="s">
        <v>602</v>
      </c>
    </row>
    <row r="2" spans="1:4">
      <c r="A2" s="187" t="str">
        <f>'R&amp;P'!A1:N1</f>
        <v>(Name and address of the  Institution)</v>
      </c>
      <c r="B2" s="187"/>
      <c r="C2" s="187"/>
      <c r="D2" s="187"/>
    </row>
    <row r="3" spans="1:4">
      <c r="A3" s="191" t="str">
        <f>'R&amp;P'!A3:N3</f>
        <v>An Institution under  MALANKARA ORTHODOX SYRIAN CHURCH</v>
      </c>
      <c r="B3" s="191"/>
      <c r="C3" s="191"/>
      <c r="D3" s="191"/>
    </row>
    <row r="5" spans="1:4">
      <c r="A5" s="187" t="s">
        <v>763</v>
      </c>
      <c r="B5" s="187"/>
      <c r="C5" s="187"/>
      <c r="D5" s="187"/>
    </row>
    <row r="6" spans="1:4">
      <c r="A6" s="86" t="s">
        <v>603</v>
      </c>
      <c r="B6" s="107" t="s">
        <v>235</v>
      </c>
      <c r="C6" s="108"/>
      <c r="D6" s="108" t="s">
        <v>567</v>
      </c>
    </row>
    <row r="7" spans="1:4">
      <c r="A7" s="109"/>
      <c r="B7" s="49"/>
      <c r="C7" s="110"/>
      <c r="D7" s="110"/>
    </row>
    <row r="8" spans="1:4">
      <c r="A8" s="109" t="s">
        <v>36</v>
      </c>
      <c r="B8" s="180" t="s">
        <v>715</v>
      </c>
      <c r="C8" s="110"/>
      <c r="D8" s="110"/>
    </row>
    <row r="9" spans="1:4">
      <c r="A9" s="109" t="s">
        <v>44</v>
      </c>
      <c r="B9" s="49" t="s">
        <v>703</v>
      </c>
      <c r="C9" s="110"/>
      <c r="D9" s="110"/>
    </row>
    <row r="10" spans="1:4">
      <c r="A10" s="109"/>
      <c r="B10" s="49" t="s">
        <v>704</v>
      </c>
      <c r="C10" s="110">
        <f>'I&amp;E'!N12</f>
        <v>0</v>
      </c>
      <c r="D10" s="110">
        <f>C10</f>
        <v>0</v>
      </c>
    </row>
    <row r="11" spans="1:4">
      <c r="A11" s="109"/>
      <c r="B11" s="118"/>
      <c r="C11" s="110"/>
      <c r="D11" s="110"/>
    </row>
    <row r="12" spans="1:4">
      <c r="A12" s="109"/>
      <c r="B12" s="118" t="s">
        <v>717</v>
      </c>
      <c r="C12" s="110"/>
      <c r="D12" s="110"/>
    </row>
    <row r="13" spans="1:4">
      <c r="A13" s="109"/>
      <c r="B13" s="118" t="s">
        <v>723</v>
      </c>
      <c r="C13" s="110">
        <f>'I&amp;E SCHEDULES'!F65+'I&amp;E SCHEDULES'!F66</f>
        <v>0</v>
      </c>
      <c r="D13" s="110"/>
    </row>
    <row r="14" spans="1:4">
      <c r="A14" s="109"/>
      <c r="B14" s="118" t="s">
        <v>724</v>
      </c>
      <c r="C14" s="112">
        <f>'I&amp;E SCHEDULES'!F67</f>
        <v>0</v>
      </c>
      <c r="D14" s="110">
        <f>SUM(C13:C14)</f>
        <v>0</v>
      </c>
    </row>
    <row r="15" spans="1:4">
      <c r="A15" s="109"/>
      <c r="B15" s="118"/>
      <c r="C15" s="110"/>
      <c r="D15" s="110"/>
    </row>
    <row r="16" spans="1:4">
      <c r="A16" s="109"/>
      <c r="B16" s="118" t="s">
        <v>705</v>
      </c>
      <c r="C16" s="110">
        <f>'I&amp;E'!N16</f>
        <v>0</v>
      </c>
      <c r="D16" s="110"/>
    </row>
    <row r="17" spans="1:4">
      <c r="A17" s="109"/>
      <c r="B17" s="172" t="s">
        <v>719</v>
      </c>
      <c r="C17" s="110">
        <f>'R&amp;P Schedules'!D134</f>
        <v>0</v>
      </c>
      <c r="D17" s="110"/>
    </row>
    <row r="18" spans="1:4">
      <c r="A18" s="109"/>
      <c r="B18" s="173" t="s">
        <v>722</v>
      </c>
      <c r="C18" s="112">
        <f>'I&amp;E'!M10</f>
        <v>0</v>
      </c>
      <c r="D18" s="110">
        <f>SUM(C16:C18)</f>
        <v>0</v>
      </c>
    </row>
    <row r="19" spans="1:4">
      <c r="A19" s="109"/>
      <c r="B19" s="118" t="s">
        <v>706</v>
      </c>
      <c r="C19" s="110"/>
      <c r="D19" s="110"/>
    </row>
    <row r="20" spans="1:4">
      <c r="A20" s="109"/>
      <c r="B20" s="118" t="s">
        <v>731</v>
      </c>
      <c r="C20" s="110">
        <f>'I&amp;E'!M6</f>
        <v>0</v>
      </c>
      <c r="D20" s="110"/>
    </row>
    <row r="21" spans="1:4">
      <c r="A21" s="109"/>
      <c r="B21" s="174" t="s">
        <v>708</v>
      </c>
      <c r="C21" s="110">
        <f>'I&amp;E'!M7</f>
        <v>0</v>
      </c>
      <c r="D21" s="110"/>
    </row>
    <row r="22" spans="1:4">
      <c r="A22" s="109"/>
      <c r="B22" s="174" t="s">
        <v>707</v>
      </c>
      <c r="C22" s="110">
        <f>'I&amp;E'!M8</f>
        <v>0</v>
      </c>
      <c r="D22" s="110"/>
    </row>
    <row r="23" spans="1:4">
      <c r="A23" s="109"/>
      <c r="B23" s="174" t="s">
        <v>709</v>
      </c>
      <c r="C23" s="110">
        <f>'I&amp;E'!M9</f>
        <v>0</v>
      </c>
      <c r="D23" s="110"/>
    </row>
    <row r="24" spans="1:4">
      <c r="A24" s="109"/>
      <c r="B24" s="174" t="s">
        <v>726</v>
      </c>
      <c r="C24" s="110">
        <f>'I&amp;E'!N18</f>
        <v>0</v>
      </c>
      <c r="D24" s="110"/>
    </row>
    <row r="25" spans="1:4">
      <c r="A25" s="109"/>
      <c r="B25" s="174" t="s">
        <v>718</v>
      </c>
      <c r="C25" s="111">
        <f>'I&amp;E'!N22+'I&amp;E'!N24</f>
        <v>0</v>
      </c>
      <c r="D25" s="110">
        <f>SUM(C20:C25)</f>
        <v>0</v>
      </c>
    </row>
    <row r="26" spans="1:4">
      <c r="A26" s="109"/>
      <c r="B26" s="174" t="s">
        <v>711</v>
      </c>
      <c r="C26" s="110"/>
      <c r="D26" s="110"/>
    </row>
    <row r="27" spans="1:4">
      <c r="A27" s="109"/>
      <c r="B27" s="174" t="s">
        <v>712</v>
      </c>
      <c r="C27" s="110">
        <f>'I&amp;E SCHEDULES'!F299</f>
        <v>0</v>
      </c>
      <c r="D27" s="110"/>
    </row>
    <row r="28" spans="1:4">
      <c r="A28" s="109"/>
      <c r="B28" s="174" t="s">
        <v>713</v>
      </c>
      <c r="C28" s="111">
        <f>'I&amp;E SCHEDULES'!C299</f>
        <v>0</v>
      </c>
      <c r="D28" s="110">
        <f>C27-C28</f>
        <v>0</v>
      </c>
    </row>
    <row r="29" spans="1:4">
      <c r="A29" s="109"/>
      <c r="B29" s="174"/>
      <c r="C29" s="110"/>
      <c r="D29" s="110"/>
    </row>
    <row r="30" spans="1:4">
      <c r="A30" s="109" t="s">
        <v>431</v>
      </c>
      <c r="B30" s="174" t="s">
        <v>710</v>
      </c>
      <c r="C30" s="110">
        <f>'I&amp;E'!N20</f>
        <v>0</v>
      </c>
      <c r="D30" s="110">
        <f>C30</f>
        <v>0</v>
      </c>
    </row>
    <row r="31" spans="1:4">
      <c r="A31" s="109"/>
      <c r="B31" s="174"/>
      <c r="C31" s="110"/>
      <c r="D31" s="110"/>
    </row>
    <row r="32" spans="1:4" ht="15.75">
      <c r="A32" s="109"/>
      <c r="B32" s="175" t="s">
        <v>748</v>
      </c>
      <c r="C32" s="110"/>
      <c r="D32" s="110">
        <f>SUM(D10:D30)</f>
        <v>0</v>
      </c>
    </row>
    <row r="33" spans="1:4" ht="15.75">
      <c r="A33" s="109"/>
      <c r="B33" s="175"/>
      <c r="C33" s="110"/>
      <c r="D33" s="110"/>
    </row>
    <row r="34" spans="1:4" ht="15.75">
      <c r="A34" s="109" t="s">
        <v>37</v>
      </c>
      <c r="B34" s="181" t="s">
        <v>725</v>
      </c>
      <c r="C34" s="110"/>
      <c r="D34" s="110"/>
    </row>
    <row r="35" spans="1:4" ht="15.75">
      <c r="A35" s="109"/>
      <c r="B35" s="175" t="s">
        <v>604</v>
      </c>
      <c r="C35" s="110">
        <f>SUM('I&amp;E'!G13:G31)</f>
        <v>0</v>
      </c>
      <c r="D35" s="110"/>
    </row>
    <row r="36" spans="1:4" ht="15.75">
      <c r="A36" s="109"/>
      <c r="B36" s="175" t="s">
        <v>605</v>
      </c>
      <c r="C36" s="110">
        <f>'R&amp;P Schedules'!D335</f>
        <v>0</v>
      </c>
      <c r="D36" s="110"/>
    </row>
    <row r="37" spans="1:4" ht="40.5" customHeight="1">
      <c r="A37" s="109"/>
      <c r="B37" s="175" t="s">
        <v>606</v>
      </c>
      <c r="C37" s="112"/>
      <c r="D37" s="112">
        <f>C35+C36</f>
        <v>0</v>
      </c>
    </row>
    <row r="38" spans="1:4" ht="15.75">
      <c r="A38" s="109"/>
      <c r="B38" s="175"/>
      <c r="C38" s="110"/>
      <c r="D38" s="110"/>
    </row>
    <row r="39" spans="1:4">
      <c r="A39" s="109" t="s">
        <v>38</v>
      </c>
      <c r="B39" s="118" t="s">
        <v>607</v>
      </c>
      <c r="C39" s="110"/>
      <c r="D39" s="110"/>
    </row>
    <row r="40" spans="1:4">
      <c r="A40" s="109"/>
      <c r="B40" s="176" t="s">
        <v>608</v>
      </c>
      <c r="C40" s="110">
        <f>30%*'Annexure 1'!D32</f>
        <v>0</v>
      </c>
      <c r="D40" s="110"/>
    </row>
    <row r="41" spans="1:4" ht="30">
      <c r="A41" s="109"/>
      <c r="B41" s="116" t="s">
        <v>609</v>
      </c>
      <c r="C41" s="110">
        <f>'Annexure 1'!D46</f>
        <v>0</v>
      </c>
      <c r="D41" s="110"/>
    </row>
    <row r="42" spans="1:4">
      <c r="A42" s="109"/>
      <c r="B42" s="116" t="s">
        <v>610</v>
      </c>
      <c r="C42" s="110">
        <f>'I&amp;E'!G31</f>
        <v>0</v>
      </c>
      <c r="D42" s="110"/>
    </row>
    <row r="43" spans="1:4">
      <c r="A43" s="109"/>
      <c r="B43" s="116" t="s">
        <v>611</v>
      </c>
      <c r="C43" s="110"/>
      <c r="D43" s="110"/>
    </row>
    <row r="44" spans="1:4">
      <c r="A44" s="109"/>
      <c r="B44" s="116" t="s">
        <v>612</v>
      </c>
      <c r="C44" s="110"/>
      <c r="D44" s="110"/>
    </row>
    <row r="45" spans="1:4">
      <c r="A45" s="109"/>
      <c r="B45" s="177" t="s">
        <v>714</v>
      </c>
      <c r="C45" s="112"/>
      <c r="D45" s="112">
        <f>SUM(C40:C45)</f>
        <v>0</v>
      </c>
    </row>
    <row r="46" spans="1:4" ht="33" customHeight="1">
      <c r="A46" s="86" t="s">
        <v>39</v>
      </c>
      <c r="B46" s="113" t="s">
        <v>613</v>
      </c>
      <c r="C46" s="114" t="s">
        <v>614</v>
      </c>
      <c r="D46" s="115">
        <f>D37-D45</f>
        <v>0</v>
      </c>
    </row>
    <row r="47" spans="1:4">
      <c r="A47" s="109"/>
      <c r="B47" s="116"/>
      <c r="C47" s="110"/>
      <c r="D47" s="110"/>
    </row>
    <row r="48" spans="1:4">
      <c r="A48" s="109" t="s">
        <v>40</v>
      </c>
      <c r="B48" s="117" t="s">
        <v>615</v>
      </c>
      <c r="C48" s="110"/>
      <c r="D48" s="110">
        <f>D32*0.85</f>
        <v>0</v>
      </c>
    </row>
    <row r="49" spans="1:4">
      <c r="A49" s="109"/>
      <c r="B49" s="118"/>
      <c r="C49" s="110"/>
      <c r="D49" s="110"/>
    </row>
    <row r="50" spans="1:4">
      <c r="A50" s="86" t="s">
        <v>41</v>
      </c>
      <c r="B50" s="119" t="s">
        <v>616</v>
      </c>
      <c r="C50" s="114" t="s">
        <v>617</v>
      </c>
      <c r="D50" s="115">
        <f>D46-D48</f>
        <v>0</v>
      </c>
    </row>
  </sheetData>
  <mergeCells count="3">
    <mergeCell ref="A2:D2"/>
    <mergeCell ref="A3:D3"/>
    <mergeCell ref="A5:D5"/>
  </mergeCells>
  <pageMargins left="0.52" right="0.46" top="0.75" bottom="0.75" header="0.3" footer="0.3"/>
  <pageSetup paperSize="9" scale="92" orientation="portrait" horizontalDpi="4294967293" verticalDpi="0" r:id="rId1"/>
</worksheet>
</file>

<file path=xl/worksheets/sheet12.xml><?xml version="1.0" encoding="utf-8"?>
<worksheet xmlns="http://schemas.openxmlformats.org/spreadsheetml/2006/main" xmlns:r="http://schemas.openxmlformats.org/officeDocument/2006/relationships">
  <sheetPr>
    <pageSetUpPr fitToPage="1"/>
  </sheetPr>
  <dimension ref="A3:J30"/>
  <sheetViews>
    <sheetView view="pageBreakPreview" topLeftCell="A16" zoomScale="87" zoomScaleSheetLayoutView="87" workbookViewId="0">
      <selection activeCell="A18" sqref="A18"/>
    </sheetView>
  </sheetViews>
  <sheetFormatPr defaultRowHeight="15"/>
  <cols>
    <col min="1" max="1" width="98.7109375" customWidth="1"/>
    <col min="2" max="2" width="14.28515625" bestFit="1" customWidth="1"/>
  </cols>
  <sheetData>
    <row r="3" spans="1:1" ht="20.25">
      <c r="A3" s="120" t="s">
        <v>618</v>
      </c>
    </row>
    <row r="4" spans="1:1" ht="15.75">
      <c r="A4" s="121" t="s">
        <v>619</v>
      </c>
    </row>
    <row r="5" spans="1:1" ht="15.75">
      <c r="A5" s="121"/>
    </row>
    <row r="6" spans="1:1" ht="15.75">
      <c r="A6" s="122" t="s">
        <v>620</v>
      </c>
    </row>
    <row r="7" spans="1:1" ht="15.75">
      <c r="A7" s="122" t="s">
        <v>621</v>
      </c>
    </row>
    <row r="8" spans="1:1" ht="15.75">
      <c r="A8" s="121"/>
    </row>
    <row r="9" spans="1:1" ht="63">
      <c r="A9" s="123" t="s">
        <v>764</v>
      </c>
    </row>
    <row r="10" spans="1:1" ht="15.75">
      <c r="A10" s="124"/>
    </row>
    <row r="11" spans="1:1" ht="78.75">
      <c r="A11" s="123" t="s">
        <v>622</v>
      </c>
    </row>
    <row r="12" spans="1:1" ht="15.75">
      <c r="A12" s="123"/>
    </row>
    <row r="13" spans="1:1" ht="15.75">
      <c r="A13" s="124"/>
    </row>
    <row r="14" spans="1:1" ht="31.5">
      <c r="A14" s="124" t="s">
        <v>623</v>
      </c>
    </row>
    <row r="15" spans="1:1" ht="15.75">
      <c r="A15" s="124"/>
    </row>
    <row r="16" spans="1:1" ht="34.5">
      <c r="A16" s="123" t="s">
        <v>765</v>
      </c>
    </row>
    <row r="17" spans="1:10" ht="15.75">
      <c r="A17" s="124"/>
    </row>
    <row r="18" spans="1:10" ht="34.5">
      <c r="A18" s="123" t="s">
        <v>766</v>
      </c>
    </row>
    <row r="19" spans="1:10" ht="15.75">
      <c r="A19" s="124"/>
    </row>
    <row r="20" spans="1:10" ht="15.75">
      <c r="A20" s="124" t="s">
        <v>624</v>
      </c>
    </row>
    <row r="21" spans="1:10" ht="15.75">
      <c r="A21" s="124"/>
    </row>
    <row r="22" spans="1:10" ht="13.5" customHeight="1">
      <c r="A22" s="125" t="s">
        <v>625</v>
      </c>
    </row>
    <row r="23" spans="1:10" ht="15.75">
      <c r="A23" s="125" t="s">
        <v>626</v>
      </c>
      <c r="B23" s="126"/>
    </row>
    <row r="24" spans="1:10" ht="15.75">
      <c r="A24" s="125" t="s">
        <v>627</v>
      </c>
      <c r="B24" s="127"/>
    </row>
    <row r="25" spans="1:10" ht="15.75">
      <c r="A25" s="125"/>
    </row>
    <row r="26" spans="1:10" ht="15.75">
      <c r="A26" s="125" t="s">
        <v>628</v>
      </c>
    </row>
    <row r="27" spans="1:10" ht="15.75">
      <c r="A27" s="125" t="s">
        <v>629</v>
      </c>
      <c r="E27" s="128" t="s">
        <v>630</v>
      </c>
      <c r="F27" s="128" t="s">
        <v>631</v>
      </c>
      <c r="G27" s="128" t="s">
        <v>632</v>
      </c>
      <c r="I27" s="128"/>
    </row>
    <row r="28" spans="1:10" ht="15.75">
      <c r="A28" s="125" t="s">
        <v>728</v>
      </c>
      <c r="G28" s="129" t="s">
        <v>632</v>
      </c>
      <c r="I28" s="129"/>
    </row>
    <row r="29" spans="1:10">
      <c r="A29" s="130" t="s">
        <v>727</v>
      </c>
      <c r="H29" s="131" t="s">
        <v>633</v>
      </c>
      <c r="J29" s="131"/>
    </row>
    <row r="30" spans="1:10" ht="15.75">
      <c r="A30" s="178" t="s">
        <v>734</v>
      </c>
    </row>
  </sheetData>
  <pageMargins left="0.25" right="0.25" top="0.75" bottom="0.75" header="0.3" footer="0.3"/>
  <pageSetup paperSize="9" fitToHeight="0" orientation="portrait" horizontalDpi="4294967293" verticalDpi="0" r:id="rId1"/>
</worksheet>
</file>

<file path=xl/worksheets/sheet13.xml><?xml version="1.0" encoding="utf-8"?>
<worksheet xmlns="http://schemas.openxmlformats.org/spreadsheetml/2006/main" xmlns:r="http://schemas.openxmlformats.org/officeDocument/2006/relationships">
  <sheetPr>
    <pageSetUpPr fitToPage="1"/>
  </sheetPr>
  <dimension ref="A1:C44"/>
  <sheetViews>
    <sheetView view="pageBreakPreview" topLeftCell="A40" zoomScale="82" zoomScaleSheetLayoutView="82" workbookViewId="0">
      <selection activeCell="G53" sqref="G53"/>
    </sheetView>
  </sheetViews>
  <sheetFormatPr defaultRowHeight="15"/>
  <cols>
    <col min="2" max="2" width="100.7109375" customWidth="1"/>
    <col min="3" max="3" width="15.7109375" customWidth="1"/>
  </cols>
  <sheetData>
    <row r="1" spans="1:3" ht="15.75">
      <c r="A1" s="119"/>
      <c r="B1" s="132" t="s">
        <v>634</v>
      </c>
      <c r="C1" s="119"/>
    </row>
    <row r="2" spans="1:3" ht="15.75">
      <c r="A2" s="119"/>
      <c r="B2" s="133"/>
      <c r="C2" s="119"/>
    </row>
    <row r="3" spans="1:3" ht="15.75">
      <c r="A3" s="119"/>
      <c r="B3" s="132" t="s">
        <v>635</v>
      </c>
      <c r="C3" s="119"/>
    </row>
    <row r="4" spans="1:3" ht="15.75">
      <c r="A4" s="134" t="s">
        <v>44</v>
      </c>
      <c r="B4" s="135" t="s">
        <v>636</v>
      </c>
      <c r="C4" s="119"/>
    </row>
    <row r="5" spans="1:3" ht="15.75">
      <c r="A5" s="119"/>
      <c r="B5" s="136"/>
      <c r="C5" s="119"/>
    </row>
    <row r="6" spans="1:3" ht="15.75">
      <c r="A6" s="137">
        <v>1</v>
      </c>
      <c r="B6" s="113" t="s">
        <v>637</v>
      </c>
      <c r="C6" s="138">
        <f>'Total Income'!D46</f>
        <v>0</v>
      </c>
    </row>
    <row r="7" spans="1:3" ht="15.75">
      <c r="A7" s="137"/>
      <c r="B7" s="139"/>
      <c r="C7" s="119"/>
    </row>
    <row r="8" spans="1:3" ht="47.25">
      <c r="A8" s="137">
        <v>2</v>
      </c>
      <c r="B8" s="140" t="s">
        <v>638</v>
      </c>
      <c r="C8" s="119"/>
    </row>
    <row r="9" spans="1:3" ht="15.75">
      <c r="A9" s="137"/>
      <c r="B9" s="139"/>
      <c r="C9" s="119"/>
    </row>
    <row r="10" spans="1:3" ht="47.25">
      <c r="A10" s="137">
        <v>3</v>
      </c>
      <c r="B10" s="141" t="s">
        <v>639</v>
      </c>
      <c r="C10" s="119"/>
    </row>
    <row r="11" spans="1:3" ht="15.75">
      <c r="A11" s="137"/>
      <c r="B11" s="139"/>
      <c r="C11" s="119"/>
    </row>
    <row r="12" spans="1:3" ht="15.75">
      <c r="A12" s="142">
        <v>4</v>
      </c>
      <c r="B12" s="113" t="s">
        <v>640</v>
      </c>
      <c r="C12" s="143"/>
    </row>
    <row r="13" spans="1:3" ht="15.75">
      <c r="A13" s="137"/>
      <c r="B13" s="139"/>
      <c r="C13" s="119"/>
    </row>
    <row r="14" spans="1:3" ht="31.5">
      <c r="A14" s="137">
        <v>5</v>
      </c>
      <c r="B14" s="140" t="s">
        <v>641</v>
      </c>
      <c r="C14" s="139"/>
    </row>
    <row r="15" spans="1:3" ht="15.75">
      <c r="A15" s="137"/>
      <c r="B15" s="139"/>
      <c r="C15" s="119"/>
    </row>
    <row r="16" spans="1:3" ht="31.5">
      <c r="A16" s="137">
        <v>6</v>
      </c>
      <c r="B16" s="140" t="s">
        <v>642</v>
      </c>
      <c r="C16" s="144"/>
    </row>
    <row r="17" spans="1:3" ht="15.75">
      <c r="A17" s="137"/>
      <c r="B17" s="139"/>
      <c r="C17" s="119"/>
    </row>
    <row r="18" spans="1:3" ht="47.25">
      <c r="A18" s="137">
        <v>7</v>
      </c>
      <c r="B18" s="145" t="s">
        <v>643</v>
      </c>
      <c r="C18" s="146"/>
    </row>
    <row r="19" spans="1:3" ht="15.75">
      <c r="A19" s="137"/>
      <c r="B19" s="139"/>
      <c r="C19" s="119"/>
    </row>
    <row r="20" spans="1:3" ht="31.5">
      <c r="A20" s="137">
        <v>8</v>
      </c>
      <c r="B20" s="139" t="s">
        <v>644</v>
      </c>
      <c r="C20" s="119"/>
    </row>
    <row r="21" spans="1:3" ht="15.75">
      <c r="A21" s="137"/>
      <c r="B21" s="139"/>
      <c r="C21" s="119"/>
    </row>
    <row r="22" spans="1:3" ht="31.5">
      <c r="A22" s="137" t="s">
        <v>645</v>
      </c>
      <c r="B22" s="140" t="s">
        <v>646</v>
      </c>
      <c r="C22" s="143"/>
    </row>
    <row r="23" spans="1:3" ht="15.75">
      <c r="A23" s="137"/>
      <c r="B23" s="139"/>
      <c r="C23" s="119"/>
    </row>
    <row r="24" spans="1:3" ht="31.5">
      <c r="A24" s="137" t="s">
        <v>647</v>
      </c>
      <c r="B24" s="139" t="s">
        <v>648</v>
      </c>
      <c r="C24" s="143"/>
    </row>
    <row r="25" spans="1:3" ht="15.75">
      <c r="A25" s="137"/>
      <c r="B25" s="139"/>
      <c r="C25" s="119"/>
    </row>
    <row r="26" spans="1:3" ht="31.5">
      <c r="A26" s="137" t="s">
        <v>649</v>
      </c>
      <c r="B26" s="140" t="s">
        <v>650</v>
      </c>
      <c r="C26" s="143"/>
    </row>
    <row r="27" spans="1:3" ht="15.75">
      <c r="A27" s="137"/>
      <c r="B27" s="140"/>
      <c r="C27" s="143"/>
    </row>
    <row r="28" spans="1:3">
      <c r="A28" s="119" t="s">
        <v>431</v>
      </c>
      <c r="B28" s="147" t="s">
        <v>651</v>
      </c>
      <c r="C28" s="119"/>
    </row>
    <row r="29" spans="1:3" ht="47.25">
      <c r="A29" s="137">
        <v>1</v>
      </c>
      <c r="B29" s="139" t="s">
        <v>652</v>
      </c>
      <c r="C29" s="143"/>
    </row>
    <row r="30" spans="1:3" ht="15.75">
      <c r="A30" s="119"/>
      <c r="B30" s="139"/>
      <c r="C30" s="119"/>
    </row>
    <row r="31" spans="1:3" ht="47.25">
      <c r="A31" s="137">
        <v>2</v>
      </c>
      <c r="B31" s="139" t="s">
        <v>653</v>
      </c>
      <c r="C31" s="143"/>
    </row>
    <row r="32" spans="1:3" ht="15.75">
      <c r="A32" s="137"/>
      <c r="B32" s="139"/>
      <c r="C32" s="119"/>
    </row>
    <row r="33" spans="1:3" ht="31.5">
      <c r="A33" s="137">
        <v>3</v>
      </c>
      <c r="B33" s="139" t="s">
        <v>654</v>
      </c>
      <c r="C33" s="143"/>
    </row>
    <row r="34" spans="1:3">
      <c r="A34" s="119"/>
      <c r="C34" s="119"/>
    </row>
    <row r="35" spans="1:3" ht="31.5">
      <c r="A35" s="137">
        <v>4</v>
      </c>
      <c r="B35" s="139" t="s">
        <v>655</v>
      </c>
      <c r="C35" s="143"/>
    </row>
    <row r="36" spans="1:3" ht="15.75">
      <c r="A36" s="119"/>
      <c r="B36" s="139"/>
      <c r="C36" s="119"/>
    </row>
    <row r="37" spans="1:3" ht="31.5">
      <c r="A37" s="137">
        <v>5</v>
      </c>
      <c r="B37" s="139" t="s">
        <v>656</v>
      </c>
      <c r="C37" s="143"/>
    </row>
    <row r="38" spans="1:3" ht="15.75">
      <c r="A38" s="119"/>
      <c r="B38" s="139"/>
      <c r="C38" s="119"/>
    </row>
    <row r="39" spans="1:3" ht="31.5">
      <c r="A39" s="137">
        <v>6</v>
      </c>
      <c r="B39" s="139" t="s">
        <v>657</v>
      </c>
      <c r="C39" s="143"/>
    </row>
    <row r="40" spans="1:3" ht="15.75">
      <c r="A40" s="137"/>
      <c r="B40" s="139"/>
      <c r="C40" s="119"/>
    </row>
    <row r="41" spans="1:3" ht="31.5">
      <c r="A41" s="137">
        <v>7</v>
      </c>
      <c r="B41" s="139" t="s">
        <v>658</v>
      </c>
      <c r="C41" s="143"/>
    </row>
    <row r="42" spans="1:3" ht="15.75">
      <c r="A42" s="119"/>
      <c r="B42" s="139"/>
      <c r="C42" s="119"/>
    </row>
    <row r="43" spans="1:3" ht="31.5">
      <c r="A43" s="137">
        <v>8</v>
      </c>
      <c r="B43" s="140" t="s">
        <v>659</v>
      </c>
      <c r="C43" s="143"/>
    </row>
    <row r="44" spans="1:3" ht="15.75">
      <c r="A44" s="119"/>
      <c r="B44" s="139"/>
      <c r="C44" s="119"/>
    </row>
  </sheetData>
  <pageMargins left="0.25" right="0.25" top="0.75" bottom="0.75" header="0.3" footer="0.3"/>
  <pageSetup paperSize="9" scale="78" fitToHeight="0" orientation="portrait" horizontalDpi="4294967293" verticalDpi="0" r:id="rId1"/>
  <rowBreaks count="1" manualBreakCount="1">
    <brk id="37" max="16383" man="1"/>
  </rowBreaks>
</worksheet>
</file>

<file path=xl/worksheets/sheet14.xml><?xml version="1.0" encoding="utf-8"?>
<worksheet xmlns="http://schemas.openxmlformats.org/spreadsheetml/2006/main" xmlns:r="http://schemas.openxmlformats.org/officeDocument/2006/relationships">
  <dimension ref="A1:F64"/>
  <sheetViews>
    <sheetView view="pageBreakPreview" zoomScale="107" zoomScaleSheetLayoutView="107" workbookViewId="0">
      <selection activeCell="H14" sqref="H14"/>
    </sheetView>
  </sheetViews>
  <sheetFormatPr defaultRowHeight="15"/>
  <cols>
    <col min="1" max="1" width="6.28515625" customWidth="1"/>
    <col min="2" max="2" width="18.42578125" customWidth="1"/>
    <col min="3" max="3" width="16.42578125" customWidth="1"/>
    <col min="4" max="4" width="11.42578125" customWidth="1"/>
    <col min="5" max="5" width="10.85546875" customWidth="1"/>
    <col min="6" max="6" width="20.42578125" customWidth="1"/>
  </cols>
  <sheetData>
    <row r="1" spans="1:6">
      <c r="A1" s="71"/>
      <c r="B1" s="71"/>
      <c r="C1" s="71"/>
    </row>
    <row r="2" spans="1:6">
      <c r="A2" s="71"/>
      <c r="B2" s="71"/>
      <c r="C2" s="71"/>
    </row>
    <row r="3" spans="1:6" ht="33.75" customHeight="1">
      <c r="A3" s="119" t="s">
        <v>465</v>
      </c>
      <c r="B3" s="219" t="s">
        <v>660</v>
      </c>
      <c r="C3" s="219"/>
      <c r="D3" s="219"/>
      <c r="E3" s="219"/>
      <c r="F3" s="219"/>
    </row>
    <row r="4" spans="1:6" ht="92.25" customHeight="1">
      <c r="A4" s="146" t="s">
        <v>661</v>
      </c>
      <c r="B4" s="144" t="s">
        <v>662</v>
      </c>
      <c r="C4" s="144" t="s">
        <v>663</v>
      </c>
      <c r="D4" s="144" t="s">
        <v>664</v>
      </c>
      <c r="E4" s="144" t="s">
        <v>665</v>
      </c>
      <c r="F4" s="144" t="s">
        <v>666</v>
      </c>
    </row>
    <row r="5" spans="1:6">
      <c r="A5" s="148">
        <v>1</v>
      </c>
      <c r="B5" s="148">
        <v>2</v>
      </c>
      <c r="C5" s="148">
        <v>3</v>
      </c>
      <c r="D5" s="148">
        <v>4</v>
      </c>
      <c r="E5" s="148">
        <v>5</v>
      </c>
      <c r="F5" s="148">
        <v>6</v>
      </c>
    </row>
    <row r="6" spans="1:6">
      <c r="A6" s="148"/>
      <c r="B6" s="148"/>
      <c r="C6" s="148"/>
      <c r="D6" s="148"/>
      <c r="E6" s="148"/>
      <c r="F6" s="148"/>
    </row>
    <row r="7" spans="1:6">
      <c r="A7" s="119"/>
      <c r="B7" s="119"/>
      <c r="C7" s="119"/>
      <c r="D7" s="119"/>
      <c r="E7" s="119"/>
      <c r="F7" s="119"/>
    </row>
    <row r="8" spans="1:6">
      <c r="A8" s="119"/>
      <c r="B8" s="119"/>
      <c r="C8" s="119"/>
      <c r="D8" s="119"/>
      <c r="E8" s="119"/>
      <c r="F8" s="119"/>
    </row>
    <row r="9" spans="1:6">
      <c r="A9" s="119"/>
      <c r="B9" s="119"/>
      <c r="C9" s="119"/>
      <c r="D9" s="119"/>
      <c r="E9" s="119"/>
      <c r="F9" s="119"/>
    </row>
    <row r="10" spans="1:6">
      <c r="A10" s="119"/>
      <c r="B10" s="119"/>
      <c r="C10" s="119"/>
      <c r="D10" s="119"/>
      <c r="E10" s="119"/>
      <c r="F10" s="119"/>
    </row>
    <row r="11" spans="1:6">
      <c r="A11" s="119"/>
      <c r="B11" s="119"/>
      <c r="C11" s="119"/>
      <c r="D11" s="119"/>
      <c r="E11" s="119"/>
      <c r="F11" s="119"/>
    </row>
    <row r="12" spans="1:6" ht="15.75">
      <c r="A12" s="149"/>
      <c r="B12" s="150"/>
      <c r="C12" s="151"/>
    </row>
    <row r="13" spans="1:6" ht="15.75">
      <c r="A13" s="152"/>
      <c r="B13" s="153"/>
      <c r="C13" s="71"/>
    </row>
    <row r="14" spans="1:6" ht="15.75">
      <c r="A14" s="152"/>
      <c r="B14" s="154"/>
      <c r="C14" s="154"/>
    </row>
    <row r="15" spans="1:6" ht="15.75">
      <c r="A15" s="152"/>
      <c r="B15" s="153"/>
      <c r="C15" s="71"/>
    </row>
    <row r="16" spans="1:6" ht="15.75">
      <c r="A16" s="152"/>
      <c r="B16" s="153"/>
      <c r="C16" s="155"/>
    </row>
    <row r="17" spans="1:3" ht="15.75">
      <c r="A17" s="152"/>
      <c r="B17" s="153"/>
      <c r="C17" s="71"/>
    </row>
    <row r="18" spans="1:3" ht="15.75">
      <c r="A18" s="152"/>
      <c r="B18" s="156"/>
      <c r="C18" s="157"/>
    </row>
    <row r="19" spans="1:3" ht="15.75">
      <c r="A19" s="152"/>
      <c r="B19" s="153"/>
      <c r="C19" s="71"/>
    </row>
    <row r="20" spans="1:3" ht="15.75">
      <c r="A20" s="152"/>
      <c r="B20" s="153"/>
      <c r="C20" s="71"/>
    </row>
    <row r="21" spans="1:3" ht="15.75">
      <c r="A21" s="152"/>
      <c r="B21" s="153"/>
      <c r="C21" s="71"/>
    </row>
    <row r="22" spans="1:3" ht="15.75">
      <c r="A22" s="152"/>
      <c r="B22" s="154"/>
      <c r="C22" s="151"/>
    </row>
    <row r="23" spans="1:3" ht="15.75">
      <c r="A23" s="152"/>
      <c r="B23" s="153"/>
      <c r="C23" s="71"/>
    </row>
    <row r="24" spans="1:3" ht="15.75">
      <c r="A24" s="152"/>
      <c r="B24" s="153"/>
      <c r="C24" s="151"/>
    </row>
    <row r="25" spans="1:3" ht="15.75">
      <c r="A25" s="152"/>
      <c r="B25" s="153"/>
      <c r="C25" s="71"/>
    </row>
    <row r="26" spans="1:3" ht="15.75">
      <c r="A26" s="152"/>
      <c r="B26" s="154"/>
      <c r="C26" s="151"/>
    </row>
    <row r="27" spans="1:3">
      <c r="A27" s="71"/>
      <c r="B27" s="71"/>
      <c r="C27" s="71"/>
    </row>
    <row r="28" spans="1:3">
      <c r="A28" s="71"/>
      <c r="B28" s="71"/>
      <c r="C28" s="71"/>
    </row>
    <row r="29" spans="1:3">
      <c r="A29" s="71"/>
      <c r="B29" s="158"/>
      <c r="C29" s="71"/>
    </row>
    <row r="30" spans="1:3" ht="15.75">
      <c r="A30" s="152"/>
      <c r="B30" s="153"/>
      <c r="C30" s="151"/>
    </row>
    <row r="31" spans="1:3" ht="15.75">
      <c r="A31" s="71"/>
      <c r="B31" s="153"/>
      <c r="C31" s="71"/>
    </row>
    <row r="32" spans="1:3" ht="15.75">
      <c r="A32" s="152"/>
      <c r="B32" s="153"/>
      <c r="C32" s="151"/>
    </row>
    <row r="33" spans="1:3" ht="15.75">
      <c r="A33" s="152"/>
      <c r="B33" s="153"/>
      <c r="C33" s="71"/>
    </row>
    <row r="34" spans="1:3" ht="15.75">
      <c r="A34" s="152"/>
      <c r="B34" s="153"/>
      <c r="C34" s="151"/>
    </row>
    <row r="35" spans="1:3">
      <c r="A35" s="71"/>
      <c r="B35" s="71"/>
      <c r="C35" s="71"/>
    </row>
    <row r="36" spans="1:3" ht="15.75">
      <c r="A36" s="152"/>
      <c r="B36" s="153"/>
      <c r="C36" s="151"/>
    </row>
    <row r="37" spans="1:3" ht="15.75">
      <c r="A37" s="71"/>
      <c r="B37" s="153"/>
      <c r="C37" s="71"/>
    </row>
    <row r="38" spans="1:3" ht="15.75">
      <c r="A38" s="152"/>
      <c r="B38" s="153"/>
      <c r="C38" s="151"/>
    </row>
    <row r="39" spans="1:3" ht="15.75">
      <c r="A39" s="71"/>
      <c r="B39" s="153"/>
      <c r="C39" s="71"/>
    </row>
    <row r="40" spans="1:3" ht="15.75">
      <c r="A40" s="152"/>
      <c r="B40" s="153"/>
      <c r="C40" s="151"/>
    </row>
    <row r="41" spans="1:3" ht="15.75">
      <c r="A41" s="152"/>
      <c r="B41" s="153"/>
      <c r="C41" s="71"/>
    </row>
    <row r="42" spans="1:3" ht="15.75">
      <c r="A42" s="152"/>
      <c r="B42" s="153"/>
      <c r="C42" s="151"/>
    </row>
    <row r="43" spans="1:3" ht="15.75">
      <c r="A43" s="71"/>
      <c r="B43" s="153"/>
      <c r="C43" s="71"/>
    </row>
    <row r="44" spans="1:3" ht="15.75">
      <c r="A44" s="152"/>
      <c r="B44" s="154"/>
      <c r="C44" s="151"/>
    </row>
    <row r="45" spans="1:3" ht="15.75">
      <c r="A45" s="71"/>
      <c r="B45" s="153"/>
      <c r="C45" s="71"/>
    </row>
    <row r="46" spans="1:3">
      <c r="A46" s="71"/>
      <c r="B46" s="71"/>
      <c r="C46" s="71"/>
    </row>
    <row r="47" spans="1:3">
      <c r="A47" s="71"/>
      <c r="B47" s="71"/>
      <c r="C47" s="71"/>
    </row>
    <row r="48" spans="1:3">
      <c r="A48" s="71"/>
      <c r="B48" s="71"/>
      <c r="C48" s="71"/>
    </row>
    <row r="49" spans="1:3">
      <c r="A49" s="71"/>
      <c r="B49" s="71"/>
      <c r="C49" s="71"/>
    </row>
    <row r="50" spans="1:3">
      <c r="A50" s="71"/>
      <c r="B50" s="71"/>
      <c r="C50" s="71"/>
    </row>
    <row r="51" spans="1:3">
      <c r="A51" s="71"/>
      <c r="B51" s="71"/>
      <c r="C51" s="71"/>
    </row>
    <row r="52" spans="1:3">
      <c r="A52" s="71"/>
      <c r="B52" s="71"/>
      <c r="C52" s="71"/>
    </row>
    <row r="53" spans="1:3">
      <c r="A53" s="71"/>
      <c r="B53" s="71"/>
      <c r="C53" s="71"/>
    </row>
    <row r="54" spans="1:3">
      <c r="A54" s="71"/>
      <c r="B54" s="71"/>
      <c r="C54" s="71"/>
    </row>
    <row r="55" spans="1:3">
      <c r="A55" s="71"/>
      <c r="B55" s="71"/>
      <c r="C55" s="71"/>
    </row>
    <row r="56" spans="1:3">
      <c r="A56" s="71"/>
      <c r="B56" s="71"/>
      <c r="C56" s="71"/>
    </row>
    <row r="57" spans="1:3">
      <c r="A57" s="71"/>
      <c r="B57" s="71"/>
      <c r="C57" s="71"/>
    </row>
    <row r="58" spans="1:3">
      <c r="A58" s="71"/>
      <c r="B58" s="71"/>
      <c r="C58" s="71"/>
    </row>
    <row r="59" spans="1:3">
      <c r="A59" s="71"/>
      <c r="B59" s="71"/>
      <c r="C59" s="71"/>
    </row>
    <row r="60" spans="1:3">
      <c r="A60" s="71"/>
      <c r="B60" s="71"/>
      <c r="C60" s="71"/>
    </row>
    <row r="61" spans="1:3">
      <c r="A61" s="71"/>
      <c r="B61" s="71"/>
      <c r="C61" s="71"/>
    </row>
    <row r="62" spans="1:3">
      <c r="A62" s="71"/>
      <c r="B62" s="71"/>
      <c r="C62" s="71"/>
    </row>
    <row r="63" spans="1:3">
      <c r="A63" s="71"/>
      <c r="B63" s="71"/>
      <c r="C63" s="71"/>
    </row>
    <row r="64" spans="1:3">
      <c r="A64" s="71"/>
      <c r="B64" s="71"/>
      <c r="C64" s="71"/>
    </row>
  </sheetData>
  <mergeCells count="1">
    <mergeCell ref="B3:F3"/>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sheetPr>
    <pageSetUpPr fitToPage="1"/>
  </sheetPr>
  <dimension ref="A1:Q37"/>
  <sheetViews>
    <sheetView view="pageBreakPreview" zoomScaleSheetLayoutView="100" workbookViewId="0">
      <selection sqref="A1:N1"/>
    </sheetView>
  </sheetViews>
  <sheetFormatPr defaultRowHeight="15"/>
  <cols>
    <col min="1" max="2" width="3" customWidth="1"/>
    <col min="3" max="3" width="2.140625" customWidth="1"/>
    <col min="4" max="4" width="31.28515625" customWidth="1"/>
    <col min="5" max="5" width="5" style="1" customWidth="1"/>
    <col min="6" max="6" width="12.28515625" customWidth="1"/>
    <col min="7" max="7" width="14.28515625" customWidth="1"/>
    <col min="8" max="8" width="3" customWidth="1"/>
    <col min="9" max="9" width="3.7109375" customWidth="1"/>
    <col min="10" max="10" width="2.28515625" customWidth="1"/>
    <col min="11" max="11" width="32.140625" customWidth="1"/>
    <col min="12" max="12" width="5.140625" style="1" customWidth="1"/>
    <col min="13" max="14" width="11.5703125" customWidth="1"/>
  </cols>
  <sheetData>
    <row r="1" spans="1:14">
      <c r="A1" s="189" t="s">
        <v>203</v>
      </c>
      <c r="B1" s="189"/>
      <c r="C1" s="189"/>
      <c r="D1" s="189"/>
      <c r="E1" s="189"/>
      <c r="F1" s="189"/>
      <c r="G1" s="189"/>
      <c r="H1" s="189"/>
      <c r="I1" s="189"/>
      <c r="J1" s="189"/>
      <c r="K1" s="189"/>
      <c r="L1" s="189"/>
      <c r="M1" s="189"/>
      <c r="N1" s="189"/>
    </row>
    <row r="2" spans="1:14">
      <c r="A2" s="187" t="s">
        <v>755</v>
      </c>
      <c r="B2" s="187"/>
      <c r="C2" s="187"/>
      <c r="D2" s="187"/>
      <c r="E2" s="187"/>
      <c r="F2" s="187"/>
      <c r="G2" s="187"/>
      <c r="H2" s="187"/>
      <c r="I2" s="187"/>
      <c r="J2" s="187"/>
      <c r="K2" s="187"/>
      <c r="L2" s="187"/>
      <c r="M2" s="187"/>
      <c r="N2" s="187"/>
    </row>
    <row r="3" spans="1:14">
      <c r="A3" s="188" t="s">
        <v>427</v>
      </c>
      <c r="B3" s="188"/>
      <c r="C3" s="188"/>
      <c r="D3" s="188"/>
      <c r="E3" s="188"/>
      <c r="F3" s="188"/>
      <c r="G3" s="188"/>
      <c r="H3" s="188"/>
      <c r="I3" s="188"/>
      <c r="J3" s="188"/>
      <c r="K3" s="188"/>
      <c r="L3" s="188"/>
      <c r="M3" s="188"/>
      <c r="N3" s="188"/>
    </row>
    <row r="4" spans="1:14">
      <c r="A4" s="2"/>
      <c r="B4" s="186" t="s">
        <v>0</v>
      </c>
      <c r="C4" s="186"/>
      <c r="D4" s="186"/>
      <c r="E4" s="3" t="s">
        <v>55</v>
      </c>
      <c r="F4" s="2"/>
      <c r="G4" s="2" t="s">
        <v>2</v>
      </c>
      <c r="H4" s="2"/>
      <c r="I4" s="186" t="s">
        <v>1</v>
      </c>
      <c r="J4" s="186"/>
      <c r="K4" s="186"/>
      <c r="L4" s="3" t="s">
        <v>55</v>
      </c>
      <c r="M4" s="2"/>
      <c r="N4" s="2" t="s">
        <v>2</v>
      </c>
    </row>
    <row r="5" spans="1:14">
      <c r="A5" t="s">
        <v>36</v>
      </c>
      <c r="B5" t="s">
        <v>3</v>
      </c>
      <c r="C5" t="s">
        <v>204</v>
      </c>
      <c r="H5" t="s">
        <v>45</v>
      </c>
      <c r="I5" t="s">
        <v>19</v>
      </c>
      <c r="J5" t="s">
        <v>20</v>
      </c>
    </row>
    <row r="6" spans="1:14">
      <c r="D6" t="s">
        <v>4</v>
      </c>
      <c r="F6" s="6"/>
      <c r="K6" t="s">
        <v>21</v>
      </c>
      <c r="L6" s="40" t="s">
        <v>299</v>
      </c>
      <c r="M6" s="6">
        <f>'R&amp;P Schedules'!D157</f>
        <v>0</v>
      </c>
    </row>
    <row r="7" spans="1:14">
      <c r="D7" t="s">
        <v>18</v>
      </c>
      <c r="E7" s="40" t="s">
        <v>285</v>
      </c>
      <c r="F7" s="45">
        <f>'R&amp;P Schedules'!D8</f>
        <v>0</v>
      </c>
      <c r="G7" s="6">
        <f>SUM(F6:F7)</f>
        <v>0</v>
      </c>
      <c r="K7" t="s">
        <v>691</v>
      </c>
      <c r="L7" s="40" t="s">
        <v>300</v>
      </c>
      <c r="M7" s="6">
        <f>'R&amp;P Schedules'!D192</f>
        <v>0</v>
      </c>
    </row>
    <row r="8" spans="1:14">
      <c r="A8" t="s">
        <v>37</v>
      </c>
      <c r="B8" t="s">
        <v>3</v>
      </c>
      <c r="C8" t="s">
        <v>34</v>
      </c>
      <c r="F8" s="6"/>
      <c r="K8" t="s">
        <v>23</v>
      </c>
      <c r="L8" s="40" t="s">
        <v>301</v>
      </c>
      <c r="M8" s="6">
        <f>'R&amp;P Schedules'!D206</f>
        <v>0</v>
      </c>
    </row>
    <row r="9" spans="1:14">
      <c r="D9" t="s">
        <v>5</v>
      </c>
      <c r="E9" s="40" t="s">
        <v>286</v>
      </c>
      <c r="F9" s="6">
        <f>'R&amp;P Schedules'!D14</f>
        <v>0</v>
      </c>
      <c r="K9" t="s">
        <v>24</v>
      </c>
      <c r="L9" s="166" t="s">
        <v>302</v>
      </c>
      <c r="M9" s="6">
        <f>'R&amp;P Schedules'!D215</f>
        <v>0</v>
      </c>
    </row>
    <row r="10" spans="1:14">
      <c r="D10" t="s">
        <v>6</v>
      </c>
      <c r="E10" s="40" t="s">
        <v>287</v>
      </c>
      <c r="F10" s="6">
        <f>'R&amp;P Schedules'!D24</f>
        <v>0</v>
      </c>
      <c r="K10" t="s">
        <v>56</v>
      </c>
      <c r="L10" s="166" t="s">
        <v>303</v>
      </c>
      <c r="M10" s="6">
        <f>'R&amp;P Schedules'!D223</f>
        <v>0</v>
      </c>
    </row>
    <row r="11" spans="1:14">
      <c r="D11" t="s">
        <v>690</v>
      </c>
      <c r="E11" s="40" t="s">
        <v>288</v>
      </c>
      <c r="F11" s="6">
        <f>'R&amp;P Schedules'!D43</f>
        <v>0</v>
      </c>
      <c r="K11" t="s">
        <v>680</v>
      </c>
      <c r="L11" s="166" t="s">
        <v>304</v>
      </c>
      <c r="M11" s="45">
        <f>'R&amp;P Schedules'!D232</f>
        <v>0</v>
      </c>
      <c r="N11" s="6">
        <f>SUM(M6:M11)</f>
        <v>0</v>
      </c>
    </row>
    <row r="12" spans="1:14">
      <c r="D12" t="s">
        <v>7</v>
      </c>
      <c r="E12" s="40" t="s">
        <v>289</v>
      </c>
      <c r="F12" s="6">
        <f>'R&amp;P Schedules'!D52</f>
        <v>0</v>
      </c>
    </row>
    <row r="13" spans="1:14">
      <c r="D13" t="s">
        <v>8</v>
      </c>
      <c r="E13" s="166" t="s">
        <v>290</v>
      </c>
      <c r="F13" s="45">
        <f>'R&amp;P Schedules'!D56</f>
        <v>0</v>
      </c>
      <c r="G13" s="6">
        <f>SUM(F9:F13)</f>
        <v>0</v>
      </c>
      <c r="H13" t="s">
        <v>46</v>
      </c>
      <c r="I13" t="s">
        <v>19</v>
      </c>
      <c r="J13" t="s">
        <v>25</v>
      </c>
      <c r="L13" s="40" t="s">
        <v>305</v>
      </c>
      <c r="N13" s="6">
        <f>'R&amp;P Schedules'!D237</f>
        <v>0</v>
      </c>
    </row>
    <row r="14" spans="1:14">
      <c r="N14" s="6"/>
    </row>
    <row r="15" spans="1:14">
      <c r="A15" t="s">
        <v>38</v>
      </c>
      <c r="B15" t="s">
        <v>3</v>
      </c>
      <c r="C15" t="s">
        <v>9</v>
      </c>
      <c r="E15" s="40" t="s">
        <v>291</v>
      </c>
      <c r="F15" s="6"/>
      <c r="G15" s="6">
        <f>'R&amp;P Schedules'!D65</f>
        <v>0</v>
      </c>
      <c r="H15" t="s">
        <v>47</v>
      </c>
      <c r="I15" t="s">
        <v>19</v>
      </c>
      <c r="J15" t="s">
        <v>26</v>
      </c>
      <c r="L15" s="40" t="s">
        <v>306</v>
      </c>
      <c r="N15" s="6">
        <f>'R&amp;P Schedules'!D247</f>
        <v>0</v>
      </c>
    </row>
    <row r="16" spans="1:14">
      <c r="F16" s="6"/>
      <c r="G16" s="6"/>
      <c r="N16" s="6"/>
    </row>
    <row r="17" spans="1:14">
      <c r="A17" t="s">
        <v>39</v>
      </c>
      <c r="B17" t="s">
        <v>3</v>
      </c>
      <c r="C17" t="s">
        <v>10</v>
      </c>
      <c r="E17" s="40" t="s">
        <v>292</v>
      </c>
      <c r="F17" s="6"/>
      <c r="G17" s="6">
        <f>'R&amp;P Schedules'!D71</f>
        <v>0</v>
      </c>
      <c r="H17" t="s">
        <v>48</v>
      </c>
      <c r="I17" t="s">
        <v>19</v>
      </c>
      <c r="J17" t="s">
        <v>27</v>
      </c>
      <c r="L17" s="40" t="s">
        <v>307</v>
      </c>
      <c r="N17" s="6">
        <f>'R&amp;P Schedules'!D259</f>
        <v>0</v>
      </c>
    </row>
    <row r="18" spans="1:14">
      <c r="F18" s="6"/>
      <c r="G18" s="6"/>
      <c r="N18" s="6"/>
    </row>
    <row r="19" spans="1:14">
      <c r="A19" t="s">
        <v>40</v>
      </c>
      <c r="B19" t="s">
        <v>3</v>
      </c>
      <c r="C19" t="s">
        <v>11</v>
      </c>
      <c r="E19" s="40" t="s">
        <v>293</v>
      </c>
      <c r="F19" s="6"/>
      <c r="G19" s="6">
        <f>'R&amp;P Schedules'!D86</f>
        <v>0</v>
      </c>
      <c r="H19" t="s">
        <v>49</v>
      </c>
      <c r="I19" t="s">
        <v>19</v>
      </c>
      <c r="J19" t="s">
        <v>28</v>
      </c>
      <c r="L19" s="40" t="s">
        <v>308</v>
      </c>
      <c r="N19" s="6">
        <f>'R&amp;P Schedules'!D269</f>
        <v>0</v>
      </c>
    </row>
    <row r="20" spans="1:14">
      <c r="F20" s="6"/>
      <c r="G20" s="6"/>
      <c r="N20" s="6"/>
    </row>
    <row r="21" spans="1:14">
      <c r="A21" t="s">
        <v>41</v>
      </c>
      <c r="B21" t="s">
        <v>3</v>
      </c>
      <c r="C21" t="s">
        <v>29</v>
      </c>
      <c r="E21" s="40" t="s">
        <v>294</v>
      </c>
      <c r="F21" s="6"/>
      <c r="G21" s="6">
        <f>'R&amp;P Schedules'!D96</f>
        <v>0</v>
      </c>
      <c r="H21" t="s">
        <v>50</v>
      </c>
      <c r="I21" t="s">
        <v>19</v>
      </c>
      <c r="J21" t="s">
        <v>30</v>
      </c>
      <c r="L21" s="40" t="s">
        <v>309</v>
      </c>
      <c r="N21" s="6">
        <f>'R&amp;P Schedules'!D276</f>
        <v>0</v>
      </c>
    </row>
    <row r="22" spans="1:14">
      <c r="F22" s="6"/>
      <c r="G22" s="6"/>
      <c r="N22" s="6"/>
    </row>
    <row r="23" spans="1:14">
      <c r="A23" t="s">
        <v>42</v>
      </c>
      <c r="B23" t="s">
        <v>3</v>
      </c>
      <c r="C23" t="s">
        <v>12</v>
      </c>
      <c r="E23" s="40" t="s">
        <v>295</v>
      </c>
      <c r="F23" s="6"/>
      <c r="G23" s="6">
        <f>'R&amp;P Schedules'!D101</f>
        <v>0</v>
      </c>
      <c r="H23" t="s">
        <v>51</v>
      </c>
      <c r="I23" t="s">
        <v>19</v>
      </c>
      <c r="J23" t="s">
        <v>35</v>
      </c>
      <c r="L23" s="40" t="s">
        <v>310</v>
      </c>
      <c r="N23" s="6">
        <f>'R&amp;P Schedules'!D308</f>
        <v>0</v>
      </c>
    </row>
    <row r="24" spans="1:14">
      <c r="F24" s="6"/>
      <c r="G24" s="6"/>
      <c r="N24" s="6"/>
    </row>
    <row r="25" spans="1:14">
      <c r="A25" t="s">
        <v>43</v>
      </c>
      <c r="B25" t="s">
        <v>3</v>
      </c>
      <c r="C25" t="s">
        <v>13</v>
      </c>
      <c r="E25" s="40" t="s">
        <v>296</v>
      </c>
      <c r="F25" s="6"/>
      <c r="G25" s="6">
        <f>'R&amp;P Schedules'!D117</f>
        <v>0</v>
      </c>
      <c r="H25" t="s">
        <v>52</v>
      </c>
      <c r="I25" t="s">
        <v>19</v>
      </c>
      <c r="J25" t="s">
        <v>31</v>
      </c>
      <c r="L25" s="40" t="s">
        <v>311</v>
      </c>
      <c r="N25" s="6">
        <f>'R&amp;P Schedules'!D312</f>
        <v>0</v>
      </c>
    </row>
    <row r="26" spans="1:14">
      <c r="F26" s="6"/>
      <c r="G26" s="6"/>
      <c r="N26" s="6"/>
    </row>
    <row r="27" spans="1:14">
      <c r="A27" t="s">
        <v>44</v>
      </c>
      <c r="B27" t="s">
        <v>3</v>
      </c>
      <c r="C27" t="s">
        <v>14</v>
      </c>
      <c r="F27" s="6"/>
      <c r="G27" s="6"/>
      <c r="H27" t="s">
        <v>53</v>
      </c>
      <c r="I27" t="s">
        <v>19</v>
      </c>
      <c r="J27" t="s">
        <v>32</v>
      </c>
      <c r="N27" s="6"/>
    </row>
    <row r="28" spans="1:14">
      <c r="D28" t="s">
        <v>15</v>
      </c>
      <c r="E28" s="40" t="s">
        <v>297</v>
      </c>
      <c r="F28" s="6">
        <f>'R&amp;P Schedules'!D138</f>
        <v>0</v>
      </c>
      <c r="K28" t="s">
        <v>488</v>
      </c>
      <c r="L28" s="40" t="s">
        <v>312</v>
      </c>
      <c r="M28" s="6">
        <f>'R&amp;P Schedules'!D350</f>
        <v>0</v>
      </c>
      <c r="N28" s="6"/>
    </row>
    <row r="29" spans="1:14">
      <c r="D29" t="s">
        <v>16</v>
      </c>
      <c r="E29" s="40" t="s">
        <v>298</v>
      </c>
      <c r="F29" s="45">
        <f>'R&amp;P Schedules'!D144</f>
        <v>0</v>
      </c>
      <c r="G29" s="6">
        <f>SUM(F28:F29)</f>
        <v>0</v>
      </c>
      <c r="K29" t="s">
        <v>8</v>
      </c>
      <c r="L29" s="40" t="s">
        <v>313</v>
      </c>
      <c r="M29" s="45">
        <f>'R&amp;P Schedules'!D354</f>
        <v>0</v>
      </c>
      <c r="N29" s="6">
        <f>SUM(M28:M29)</f>
        <v>0</v>
      </c>
    </row>
    <row r="30" spans="1:14">
      <c r="F30" s="6"/>
      <c r="H30" t="s">
        <v>54</v>
      </c>
      <c r="J30" t="s">
        <v>33</v>
      </c>
      <c r="M30" s="6"/>
      <c r="N30" s="6"/>
    </row>
    <row r="31" spans="1:14">
      <c r="F31" s="6"/>
      <c r="K31" t="s">
        <v>4</v>
      </c>
      <c r="M31" s="6"/>
      <c r="N31" s="6"/>
    </row>
    <row r="32" spans="1:14">
      <c r="F32" s="6"/>
      <c r="K32" t="s">
        <v>18</v>
      </c>
      <c r="L32" s="40" t="s">
        <v>314</v>
      </c>
      <c r="M32" s="45">
        <f>'R&amp;P Schedules'!D359</f>
        <v>0</v>
      </c>
      <c r="N32" s="6">
        <f>SUM(M31:M32)</f>
        <v>0</v>
      </c>
    </row>
    <row r="33" spans="1:17">
      <c r="A33" s="7"/>
      <c r="B33" s="7"/>
      <c r="C33" s="7" t="s">
        <v>17</v>
      </c>
      <c r="D33" s="7"/>
      <c r="E33" s="8"/>
      <c r="F33" s="9"/>
      <c r="G33" s="9">
        <f>SUM(G6:G29)</f>
        <v>0</v>
      </c>
      <c r="H33" s="7"/>
      <c r="I33" s="7"/>
      <c r="J33" s="7" t="s">
        <v>17</v>
      </c>
      <c r="K33" s="7"/>
      <c r="L33" s="8"/>
      <c r="M33" s="7"/>
      <c r="N33" s="9">
        <f>SUM(N6:N32)</f>
        <v>0</v>
      </c>
      <c r="Q33" s="6"/>
    </row>
    <row r="34" spans="1:17">
      <c r="F34" t="s">
        <v>437</v>
      </c>
      <c r="K34" t="s">
        <v>205</v>
      </c>
    </row>
    <row r="35" spans="1:17">
      <c r="A35" t="s">
        <v>207</v>
      </c>
    </row>
    <row r="36" spans="1:17">
      <c r="A36" t="s">
        <v>208</v>
      </c>
    </row>
    <row r="37" spans="1:17">
      <c r="K37" t="s">
        <v>206</v>
      </c>
    </row>
  </sheetData>
  <mergeCells count="5">
    <mergeCell ref="B4:D4"/>
    <mergeCell ref="I4:K4"/>
    <mergeCell ref="A2:N2"/>
    <mergeCell ref="A3:N3"/>
    <mergeCell ref="A1:N1"/>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2:D360"/>
  <sheetViews>
    <sheetView view="pageBreakPreview" topLeftCell="A349" zoomScale="91" zoomScaleSheetLayoutView="91" workbookViewId="0">
      <selection activeCell="B368" sqref="B368"/>
    </sheetView>
  </sheetViews>
  <sheetFormatPr defaultColWidth="9.140625" defaultRowHeight="15"/>
  <cols>
    <col min="1" max="1" width="7.42578125" style="11" customWidth="1"/>
    <col min="2" max="2" width="44" style="11" customWidth="1"/>
    <col min="3" max="3" width="13.5703125" style="11" customWidth="1"/>
    <col min="4" max="4" width="13.85546875" style="162" customWidth="1"/>
    <col min="5" max="16384" width="9.140625" style="11"/>
  </cols>
  <sheetData>
    <row r="2" spans="1:4">
      <c r="A2" s="190" t="str">
        <f>'R&amp;P'!A1:N1</f>
        <v>(Name and address of the  Institution)</v>
      </c>
      <c r="B2" s="190"/>
      <c r="C2" s="190"/>
      <c r="D2" s="190"/>
    </row>
    <row r="3" spans="1:4">
      <c r="A3" s="190" t="s">
        <v>272</v>
      </c>
      <c r="B3" s="190"/>
      <c r="C3" s="190"/>
      <c r="D3" s="190"/>
    </row>
    <row r="5" spans="1:4">
      <c r="A5" s="63" t="s">
        <v>0</v>
      </c>
      <c r="B5" s="64"/>
      <c r="C5" s="64"/>
      <c r="D5" s="161" t="s">
        <v>2</v>
      </c>
    </row>
    <row r="6" spans="1:4">
      <c r="A6" s="11" t="s">
        <v>315</v>
      </c>
    </row>
    <row r="7" spans="1:4">
      <c r="A7" s="11" t="s">
        <v>175</v>
      </c>
      <c r="D7" s="162">
        <v>0</v>
      </c>
    </row>
    <row r="8" spans="1:4" ht="15.75" thickBot="1">
      <c r="D8" s="163">
        <f>SUM(D7)</f>
        <v>0</v>
      </c>
    </row>
    <row r="9" spans="1:4" ht="15.75" thickTop="1"/>
    <row r="10" spans="1:4">
      <c r="A10" s="11" t="s">
        <v>316</v>
      </c>
    </row>
    <row r="11" spans="1:4">
      <c r="A11" s="11" t="s">
        <v>157</v>
      </c>
    </row>
    <row r="12" spans="1:4">
      <c r="B12" s="13" t="s">
        <v>59</v>
      </c>
      <c r="C12" s="13"/>
    </row>
    <row r="13" spans="1:4">
      <c r="B13" s="13" t="s">
        <v>60</v>
      </c>
      <c r="C13" s="13"/>
    </row>
    <row r="14" spans="1:4" ht="15.75" thickBot="1">
      <c r="B14" s="11" t="s">
        <v>17</v>
      </c>
      <c r="D14" s="163">
        <f>SUM(D12:D13)</f>
        <v>0</v>
      </c>
    </row>
    <row r="15" spans="1:4" ht="15.75" thickTop="1">
      <c r="A15" s="11" t="s">
        <v>317</v>
      </c>
    </row>
    <row r="16" spans="1:4">
      <c r="A16" s="11" t="s">
        <v>158</v>
      </c>
    </row>
    <row r="17" spans="1:4">
      <c r="B17" s="13" t="s">
        <v>84</v>
      </c>
      <c r="C17" s="13"/>
    </row>
    <row r="18" spans="1:4">
      <c r="B18" s="13" t="s">
        <v>735</v>
      </c>
      <c r="C18" s="13"/>
    </row>
    <row r="19" spans="1:4">
      <c r="B19" s="13" t="s">
        <v>191</v>
      </c>
      <c r="C19" s="13"/>
    </row>
    <row r="20" spans="1:4">
      <c r="B20" s="13" t="s">
        <v>192</v>
      </c>
      <c r="C20" s="13"/>
    </row>
    <row r="21" spans="1:4">
      <c r="B21" s="13" t="s">
        <v>736</v>
      </c>
      <c r="C21" s="13"/>
    </row>
    <row r="22" spans="1:4">
      <c r="B22" s="13" t="s">
        <v>745</v>
      </c>
      <c r="C22" s="13"/>
    </row>
    <row r="23" spans="1:4">
      <c r="B23" s="13" t="s">
        <v>85</v>
      </c>
      <c r="C23" s="13"/>
    </row>
    <row r="24" spans="1:4" ht="15.75" thickBot="1">
      <c r="B24" s="11" t="s">
        <v>17</v>
      </c>
      <c r="D24" s="163">
        <f>SUM(D17:D23)</f>
        <v>0</v>
      </c>
    </row>
    <row r="25" spans="1:4" ht="15.75" thickTop="1">
      <c r="A25" s="11" t="s">
        <v>318</v>
      </c>
    </row>
    <row r="26" spans="1:4">
      <c r="A26" s="11" t="s">
        <v>692</v>
      </c>
    </row>
    <row r="27" spans="1:4">
      <c r="B27" s="14" t="s">
        <v>74</v>
      </c>
      <c r="C27" s="14"/>
    </row>
    <row r="28" spans="1:4">
      <c r="B28" s="14" t="s">
        <v>75</v>
      </c>
      <c r="C28" s="14"/>
    </row>
    <row r="29" spans="1:4">
      <c r="B29" s="14" t="s">
        <v>76</v>
      </c>
      <c r="C29" s="14"/>
    </row>
    <row r="30" spans="1:4">
      <c r="B30" s="13" t="s">
        <v>77</v>
      </c>
      <c r="C30" s="13"/>
    </row>
    <row r="31" spans="1:4">
      <c r="B31" s="13" t="s">
        <v>78</v>
      </c>
      <c r="C31" s="13"/>
    </row>
    <row r="32" spans="1:4">
      <c r="B32" s="13" t="s">
        <v>79</v>
      </c>
      <c r="C32" s="13"/>
    </row>
    <row r="33" spans="1:4">
      <c r="B33" s="13" t="s">
        <v>80</v>
      </c>
      <c r="C33" s="13"/>
    </row>
    <row r="34" spans="1:4">
      <c r="B34" s="13" t="s">
        <v>81</v>
      </c>
      <c r="C34" s="13"/>
    </row>
    <row r="35" spans="1:4">
      <c r="B35" s="13" t="s">
        <v>82</v>
      </c>
      <c r="C35" s="13"/>
    </row>
    <row r="36" spans="1:4">
      <c r="B36" s="13" t="s">
        <v>687</v>
      </c>
      <c r="C36" s="13"/>
    </row>
    <row r="37" spans="1:4">
      <c r="B37" s="13" t="s">
        <v>83</v>
      </c>
      <c r="C37" s="13"/>
    </row>
    <row r="38" spans="1:4">
      <c r="B38" s="13" t="s">
        <v>767</v>
      </c>
      <c r="C38" s="13"/>
    </row>
    <row r="39" spans="1:4">
      <c r="B39" s="13" t="s">
        <v>196</v>
      </c>
      <c r="C39" s="13"/>
    </row>
    <row r="40" spans="1:4">
      <c r="B40" s="13" t="s">
        <v>195</v>
      </c>
      <c r="C40" s="13"/>
    </row>
    <row r="41" spans="1:4">
      <c r="B41" s="13" t="s">
        <v>193</v>
      </c>
      <c r="C41" s="13"/>
    </row>
    <row r="42" spans="1:4">
      <c r="B42" s="13" t="s">
        <v>770</v>
      </c>
      <c r="C42" s="13"/>
    </row>
    <row r="43" spans="1:4" ht="15.75" thickBot="1">
      <c r="B43" s="11" t="s">
        <v>17</v>
      </c>
      <c r="D43" s="163">
        <f>SUM(D27:D42)</f>
        <v>0</v>
      </c>
    </row>
    <row r="44" spans="1:4" ht="15.75" thickTop="1">
      <c r="A44" s="11" t="s">
        <v>319</v>
      </c>
    </row>
    <row r="45" spans="1:4">
      <c r="A45" s="11" t="s">
        <v>159</v>
      </c>
    </row>
    <row r="46" spans="1:4">
      <c r="B46" s="13" t="s">
        <v>99</v>
      </c>
      <c r="C46" s="13"/>
    </row>
    <row r="47" spans="1:4">
      <c r="B47" s="13" t="s">
        <v>100</v>
      </c>
      <c r="C47" s="13"/>
    </row>
    <row r="48" spans="1:4">
      <c r="B48" s="13" t="s">
        <v>768</v>
      </c>
      <c r="C48" s="13"/>
    </row>
    <row r="49" spans="1:4">
      <c r="B49" s="13" t="s">
        <v>101</v>
      </c>
      <c r="C49" s="13"/>
    </row>
    <row r="50" spans="1:4">
      <c r="B50" s="13" t="s">
        <v>102</v>
      </c>
      <c r="C50" s="13"/>
    </row>
    <row r="51" spans="1:4">
      <c r="B51" s="13" t="s">
        <v>769</v>
      </c>
      <c r="C51" s="13"/>
    </row>
    <row r="52" spans="1:4" ht="15.75" thickBot="1">
      <c r="B52" s="11" t="s">
        <v>17</v>
      </c>
      <c r="D52" s="163">
        <f>SUM(D46:D51)</f>
        <v>0</v>
      </c>
    </row>
    <row r="53" spans="1:4" ht="15.75" thickTop="1">
      <c r="A53" s="11" t="s">
        <v>320</v>
      </c>
    </row>
    <row r="54" spans="1:4">
      <c r="A54" s="11" t="s">
        <v>160</v>
      </c>
    </row>
    <row r="56" spans="1:4" ht="15.75" thickBot="1">
      <c r="B56" s="11" t="s">
        <v>17</v>
      </c>
      <c r="D56" s="163">
        <f>SUM(D55)</f>
        <v>0</v>
      </c>
    </row>
    <row r="57" spans="1:4" ht="15.75" thickTop="1">
      <c r="A57" s="11" t="s">
        <v>321</v>
      </c>
    </row>
    <row r="58" spans="1:4">
      <c r="A58" s="11" t="s">
        <v>161</v>
      </c>
    </row>
    <row r="59" spans="1:4">
      <c r="B59" s="13" t="s">
        <v>57</v>
      </c>
      <c r="C59" s="13"/>
    </row>
    <row r="60" spans="1:4">
      <c r="B60" s="13" t="s">
        <v>732</v>
      </c>
      <c r="C60" s="13"/>
    </row>
    <row r="61" spans="1:4">
      <c r="B61" s="13" t="s">
        <v>716</v>
      </c>
      <c r="C61" s="13"/>
    </row>
    <row r="62" spans="1:4">
      <c r="B62" s="13" t="s">
        <v>58</v>
      </c>
      <c r="C62" s="13"/>
    </row>
    <row r="63" spans="1:4">
      <c r="B63" s="13" t="s">
        <v>772</v>
      </c>
      <c r="C63" s="13"/>
    </row>
    <row r="64" spans="1:4">
      <c r="B64" s="13" t="s">
        <v>733</v>
      </c>
      <c r="C64" s="13"/>
    </row>
    <row r="65" spans="1:4" ht="15.75" thickBot="1">
      <c r="B65" s="11" t="s">
        <v>17</v>
      </c>
      <c r="D65" s="163">
        <f>SUM(D59:D64)</f>
        <v>0</v>
      </c>
    </row>
    <row r="66" spans="1:4" ht="15.75" thickTop="1">
      <c r="A66" s="11" t="s">
        <v>322</v>
      </c>
    </row>
    <row r="67" spans="1:4">
      <c r="A67" s="11" t="s">
        <v>10</v>
      </c>
    </row>
    <row r="68" spans="1:4">
      <c r="B68" s="13" t="s">
        <v>61</v>
      </c>
      <c r="C68" s="13"/>
    </row>
    <row r="69" spans="1:4">
      <c r="B69" s="13" t="s">
        <v>720</v>
      </c>
      <c r="C69" s="13"/>
    </row>
    <row r="70" spans="1:4">
      <c r="B70" s="13" t="s">
        <v>721</v>
      </c>
      <c r="C70" s="13"/>
    </row>
    <row r="71" spans="1:4" ht="15.75" thickBot="1">
      <c r="B71" s="11" t="s">
        <v>17</v>
      </c>
      <c r="D71" s="163">
        <f>SUM(D68:D70)</f>
        <v>0</v>
      </c>
    </row>
    <row r="72" spans="1:4" ht="15.75" thickTop="1">
      <c r="A72" s="11" t="s">
        <v>323</v>
      </c>
    </row>
    <row r="73" spans="1:4">
      <c r="A73" s="11" t="s">
        <v>11</v>
      </c>
    </row>
    <row r="74" spans="1:4">
      <c r="B74" s="11" t="s">
        <v>469</v>
      </c>
    </row>
    <row r="75" spans="1:4">
      <c r="B75" s="11" t="s">
        <v>470</v>
      </c>
    </row>
    <row r="76" spans="1:4">
      <c r="B76" s="11" t="s">
        <v>681</v>
      </c>
    </row>
    <row r="77" spans="1:4">
      <c r="B77" s="13" t="s">
        <v>62</v>
      </c>
      <c r="C77" s="13"/>
    </row>
    <row r="78" spans="1:4">
      <c r="B78" s="13" t="s">
        <v>63</v>
      </c>
      <c r="C78" s="13"/>
    </row>
    <row r="79" spans="1:4">
      <c r="B79" s="13" t="s">
        <v>64</v>
      </c>
      <c r="C79" s="13"/>
    </row>
    <row r="80" spans="1:4">
      <c r="B80" s="13" t="s">
        <v>771</v>
      </c>
      <c r="C80" s="13"/>
    </row>
    <row r="81" spans="1:4">
      <c r="B81" s="13" t="s">
        <v>65</v>
      </c>
      <c r="C81" s="13"/>
    </row>
    <row r="82" spans="1:4">
      <c r="B82" s="13" t="s">
        <v>66</v>
      </c>
      <c r="C82" s="13"/>
    </row>
    <row r="83" spans="1:4">
      <c r="B83" s="13" t="s">
        <v>67</v>
      </c>
      <c r="C83" s="13"/>
    </row>
    <row r="84" spans="1:4">
      <c r="B84" s="13" t="s">
        <v>773</v>
      </c>
      <c r="C84" s="13"/>
    </row>
    <row r="85" spans="1:4">
      <c r="B85" s="13" t="s">
        <v>69</v>
      </c>
      <c r="C85" s="13"/>
    </row>
    <row r="86" spans="1:4" ht="15.75" thickBot="1">
      <c r="B86" s="11" t="s">
        <v>17</v>
      </c>
      <c r="D86" s="163">
        <f>SUM(D74:D85)</f>
        <v>0</v>
      </c>
    </row>
    <row r="87" spans="1:4" ht="15.75" thickTop="1">
      <c r="A87" s="11" t="s">
        <v>324</v>
      </c>
    </row>
    <row r="88" spans="1:4">
      <c r="A88" s="11" t="s">
        <v>162</v>
      </c>
    </row>
    <row r="89" spans="1:4">
      <c r="B89" s="13" t="s">
        <v>71</v>
      </c>
      <c r="C89" s="13"/>
    </row>
    <row r="90" spans="1:4">
      <c r="B90" s="13" t="s">
        <v>72</v>
      </c>
      <c r="C90" s="13"/>
    </row>
    <row r="91" spans="1:4">
      <c r="B91" s="13" t="s">
        <v>460</v>
      </c>
      <c r="C91" s="13"/>
    </row>
    <row r="92" spans="1:4">
      <c r="B92" s="13" t="s">
        <v>73</v>
      </c>
      <c r="C92" s="13"/>
    </row>
    <row r="93" spans="1:4">
      <c r="B93" s="13" t="s">
        <v>461</v>
      </c>
      <c r="C93" s="13"/>
    </row>
    <row r="94" spans="1:4">
      <c r="B94" s="13" t="s">
        <v>481</v>
      </c>
      <c r="C94" s="13"/>
    </row>
    <row r="95" spans="1:4">
      <c r="B95" s="13" t="s">
        <v>8</v>
      </c>
      <c r="C95" s="13"/>
    </row>
    <row r="96" spans="1:4" ht="15.75" thickBot="1">
      <c r="B96" s="11" t="s">
        <v>17</v>
      </c>
      <c r="D96" s="163">
        <f>SUM(D89:D95)</f>
        <v>0</v>
      </c>
    </row>
    <row r="97" spans="1:4" ht="15.75" thickTop="1">
      <c r="A97" s="11" t="s">
        <v>325</v>
      </c>
    </row>
    <row r="98" spans="1:4">
      <c r="A98" s="11" t="s">
        <v>12</v>
      </c>
    </row>
    <row r="99" spans="1:4">
      <c r="B99" s="13" t="s">
        <v>103</v>
      </c>
      <c r="C99" s="13"/>
    </row>
    <row r="100" spans="1:4">
      <c r="B100" s="13" t="s">
        <v>104</v>
      </c>
      <c r="C100" s="13"/>
    </row>
    <row r="101" spans="1:4" ht="15.75" thickBot="1">
      <c r="B101" s="11" t="s">
        <v>17</v>
      </c>
      <c r="D101" s="163">
        <f>SUM(D99:D100)</f>
        <v>0</v>
      </c>
    </row>
    <row r="102" spans="1:4" ht="15.75" thickTop="1">
      <c r="A102" s="11" t="s">
        <v>326</v>
      </c>
    </row>
    <row r="103" spans="1:4">
      <c r="A103" s="11" t="s">
        <v>13</v>
      </c>
    </row>
    <row r="104" spans="1:4">
      <c r="B104" s="13" t="s">
        <v>86</v>
      </c>
      <c r="C104" s="13"/>
    </row>
    <row r="105" spans="1:4">
      <c r="B105" s="13" t="s">
        <v>87</v>
      </c>
      <c r="C105" s="13"/>
    </row>
    <row r="106" spans="1:4">
      <c r="B106" s="13" t="s">
        <v>88</v>
      </c>
      <c r="C106" s="13"/>
    </row>
    <row r="107" spans="1:4">
      <c r="B107" s="13" t="s">
        <v>89</v>
      </c>
      <c r="C107" s="13"/>
    </row>
    <row r="108" spans="1:4">
      <c r="B108" s="13" t="s">
        <v>91</v>
      </c>
      <c r="C108" s="13"/>
    </row>
    <row r="109" spans="1:4">
      <c r="B109" s="13" t="s">
        <v>92</v>
      </c>
      <c r="C109" s="13"/>
    </row>
    <row r="110" spans="1:4">
      <c r="B110" s="13" t="s">
        <v>93</v>
      </c>
      <c r="C110" s="13"/>
    </row>
    <row r="111" spans="1:4">
      <c r="B111" s="13" t="s">
        <v>94</v>
      </c>
      <c r="C111" s="13"/>
    </row>
    <row r="112" spans="1:4">
      <c r="B112" s="13" t="s">
        <v>95</v>
      </c>
      <c r="C112" s="13"/>
    </row>
    <row r="113" spans="1:4">
      <c r="B113" s="15" t="s">
        <v>475</v>
      </c>
      <c r="C113" s="15"/>
    </row>
    <row r="114" spans="1:4">
      <c r="B114" s="13" t="s">
        <v>96</v>
      </c>
      <c r="C114" s="13"/>
    </row>
    <row r="115" spans="1:4">
      <c r="B115" s="13" t="s">
        <v>97</v>
      </c>
      <c r="C115" s="13"/>
    </row>
    <row r="116" spans="1:4">
      <c r="B116" s="13" t="s">
        <v>98</v>
      </c>
      <c r="C116" s="13"/>
    </row>
    <row r="117" spans="1:4" ht="15.75" thickBot="1">
      <c r="B117" s="11" t="s">
        <v>17</v>
      </c>
      <c r="D117" s="163">
        <f>SUM(D104:D116)</f>
        <v>0</v>
      </c>
    </row>
    <row r="118" spans="1:4" ht="15.75" thickTop="1">
      <c r="A118" s="11" t="s">
        <v>327</v>
      </c>
    </row>
    <row r="119" spans="1:4">
      <c r="A119" s="11" t="s">
        <v>459</v>
      </c>
    </row>
    <row r="120" spans="1:4">
      <c r="A120" s="58" t="s">
        <v>36</v>
      </c>
      <c r="B120" s="11" t="s">
        <v>220</v>
      </c>
    </row>
    <row r="121" spans="1:4">
      <c r="A121" s="75"/>
      <c r="B121" s="13" t="s">
        <v>438</v>
      </c>
    </row>
    <row r="122" spans="1:4">
      <c r="A122" s="75"/>
      <c r="B122" s="13" t="s">
        <v>439</v>
      </c>
    </row>
    <row r="123" spans="1:4">
      <c r="A123" s="75"/>
      <c r="B123" s="80" t="s">
        <v>482</v>
      </c>
      <c r="D123" s="164">
        <f>SUM(D121:D122)</f>
        <v>0</v>
      </c>
    </row>
    <row r="124" spans="1:4">
      <c r="A124" s="58" t="s">
        <v>37</v>
      </c>
      <c r="B124" s="11" t="s">
        <v>163</v>
      </c>
    </row>
    <row r="125" spans="1:4">
      <c r="B125" s="13" t="s">
        <v>106</v>
      </c>
    </row>
    <row r="126" spans="1:4">
      <c r="B126" s="13" t="s">
        <v>107</v>
      </c>
    </row>
    <row r="127" spans="1:4">
      <c r="B127" s="13" t="s">
        <v>753</v>
      </c>
    </row>
    <row r="128" spans="1:4">
      <c r="B128" s="13" t="s">
        <v>462</v>
      </c>
    </row>
    <row r="129" spans="1:4">
      <c r="B129" s="13" t="s">
        <v>90</v>
      </c>
    </row>
    <row r="130" spans="1:4">
      <c r="B130" s="13" t="s">
        <v>108</v>
      </c>
    </row>
    <row r="131" spans="1:4">
      <c r="B131" s="13" t="s">
        <v>109</v>
      </c>
    </row>
    <row r="132" spans="1:4">
      <c r="B132" s="15" t="s">
        <v>110</v>
      </c>
    </row>
    <row r="133" spans="1:4">
      <c r="B133" s="13" t="s">
        <v>111</v>
      </c>
    </row>
    <row r="134" spans="1:4">
      <c r="B134" s="13" t="s">
        <v>112</v>
      </c>
    </row>
    <row r="135" spans="1:4">
      <c r="B135" s="13" t="s">
        <v>696</v>
      </c>
    </row>
    <row r="136" spans="1:4">
      <c r="B136" s="13" t="s">
        <v>476</v>
      </c>
    </row>
    <row r="137" spans="1:4">
      <c r="B137" s="80" t="s">
        <v>483</v>
      </c>
      <c r="C137" s="13"/>
      <c r="D137" s="164">
        <f>SUM(D125:D136)</f>
        <v>0</v>
      </c>
    </row>
    <row r="138" spans="1:4" ht="15.75" thickBot="1">
      <c r="B138" s="11" t="s">
        <v>468</v>
      </c>
      <c r="D138" s="163">
        <f>D123+D137</f>
        <v>0</v>
      </c>
    </row>
    <row r="139" spans="1:4" ht="15.75" thickTop="1"/>
    <row r="140" spans="1:4">
      <c r="A140" s="11" t="s">
        <v>328</v>
      </c>
    </row>
    <row r="141" spans="1:4">
      <c r="A141" s="11" t="s">
        <v>164</v>
      </c>
    </row>
    <row r="142" spans="1:4">
      <c r="B142" s="13" t="s">
        <v>105</v>
      </c>
      <c r="C142" s="13"/>
    </row>
    <row r="143" spans="1:4">
      <c r="B143" s="13" t="s">
        <v>194</v>
      </c>
      <c r="C143" s="13"/>
    </row>
    <row r="144" spans="1:4" ht="15.75" thickBot="1">
      <c r="B144" s="11" t="s">
        <v>17</v>
      </c>
      <c r="D144" s="163">
        <f>SUM(D142:D143)</f>
        <v>0</v>
      </c>
    </row>
    <row r="145" spans="1:4" ht="15.75" thickTop="1">
      <c r="A145" s="10" t="s">
        <v>1</v>
      </c>
    </row>
    <row r="146" spans="1:4">
      <c r="A146" s="11" t="s">
        <v>329</v>
      </c>
    </row>
    <row r="147" spans="1:4">
      <c r="A147" s="11" t="s">
        <v>165</v>
      </c>
    </row>
    <row r="148" spans="1:4">
      <c r="B148" s="13" t="s">
        <v>737</v>
      </c>
      <c r="C148" s="13"/>
    </row>
    <row r="149" spans="1:4">
      <c r="B149" s="13" t="s">
        <v>144</v>
      </c>
      <c r="C149" s="13"/>
    </row>
    <row r="150" spans="1:4">
      <c r="B150" s="13" t="s">
        <v>775</v>
      </c>
      <c r="C150" s="13"/>
    </row>
    <row r="151" spans="1:4">
      <c r="B151" s="13" t="s">
        <v>187</v>
      </c>
      <c r="C151" s="13"/>
    </row>
    <row r="152" spans="1:4">
      <c r="B152" s="13" t="s">
        <v>500</v>
      </c>
      <c r="C152" s="13"/>
    </row>
    <row r="153" spans="1:4">
      <c r="B153" s="13" t="s">
        <v>188</v>
      </c>
      <c r="C153" s="13"/>
    </row>
    <row r="154" spans="1:4">
      <c r="B154" s="13" t="s">
        <v>501</v>
      </c>
      <c r="C154" s="13"/>
    </row>
    <row r="155" spans="1:4">
      <c r="B155" s="13" t="s">
        <v>774</v>
      </c>
      <c r="C155" s="13"/>
    </row>
    <row r="156" spans="1:4">
      <c r="B156" s="13" t="s">
        <v>746</v>
      </c>
      <c r="C156" s="13"/>
    </row>
    <row r="157" spans="1:4" ht="15.75" thickBot="1">
      <c r="B157" s="11" t="s">
        <v>17</v>
      </c>
      <c r="D157" s="163">
        <f>SUM(D148:D156)</f>
        <v>0</v>
      </c>
    </row>
    <row r="158" spans="1:4" ht="15.75" thickTop="1">
      <c r="A158" s="11" t="s">
        <v>330</v>
      </c>
    </row>
    <row r="159" spans="1:4">
      <c r="A159" s="11" t="s">
        <v>693</v>
      </c>
    </row>
    <row r="160" spans="1:4">
      <c r="B160" s="11" t="s">
        <v>739</v>
      </c>
    </row>
    <row r="161" spans="2:3">
      <c r="B161" s="11" t="s">
        <v>740</v>
      </c>
    </row>
    <row r="162" spans="2:3">
      <c r="B162" s="13" t="s">
        <v>489</v>
      </c>
      <c r="C162" s="13"/>
    </row>
    <row r="163" spans="2:3">
      <c r="B163" s="13" t="s">
        <v>22</v>
      </c>
      <c r="C163" s="13"/>
    </row>
    <row r="164" spans="2:3">
      <c r="B164" s="13" t="s">
        <v>686</v>
      </c>
      <c r="C164" s="13"/>
    </row>
    <row r="165" spans="2:3">
      <c r="B165" s="13" t="s">
        <v>186</v>
      </c>
      <c r="C165" s="13"/>
    </row>
    <row r="166" spans="2:3">
      <c r="B166" s="13" t="s">
        <v>776</v>
      </c>
      <c r="C166" s="13"/>
    </row>
    <row r="167" spans="2:3">
      <c r="B167" s="13" t="s">
        <v>189</v>
      </c>
      <c r="C167" s="13"/>
    </row>
    <row r="168" spans="2:3">
      <c r="B168" s="13" t="s">
        <v>190</v>
      </c>
      <c r="C168" s="13"/>
    </row>
    <row r="169" spans="2:3">
      <c r="B169" s="13" t="s">
        <v>118</v>
      </c>
      <c r="C169" s="13"/>
    </row>
    <row r="170" spans="2:3">
      <c r="B170" s="13" t="s">
        <v>119</v>
      </c>
      <c r="C170" s="13"/>
    </row>
    <row r="171" spans="2:3">
      <c r="B171" s="13" t="s">
        <v>490</v>
      </c>
      <c r="C171" s="13"/>
    </row>
    <row r="172" spans="2:3">
      <c r="B172" s="13" t="s">
        <v>491</v>
      </c>
      <c r="C172" s="13"/>
    </row>
    <row r="173" spans="2:3">
      <c r="B173" s="13" t="s">
        <v>120</v>
      </c>
      <c r="C173" s="13"/>
    </row>
    <row r="174" spans="2:3">
      <c r="B174" s="13" t="s">
        <v>495</v>
      </c>
      <c r="C174" s="13"/>
    </row>
    <row r="175" spans="2:3">
      <c r="B175" s="13" t="s">
        <v>494</v>
      </c>
      <c r="C175" s="13"/>
    </row>
    <row r="176" spans="2:3">
      <c r="B176" s="13" t="s">
        <v>493</v>
      </c>
      <c r="C176" s="13"/>
    </row>
    <row r="177" spans="2:4">
      <c r="B177" s="13" t="s">
        <v>492</v>
      </c>
      <c r="C177" s="13"/>
    </row>
    <row r="178" spans="2:4">
      <c r="B178" s="13" t="s">
        <v>122</v>
      </c>
      <c r="C178" s="13"/>
    </row>
    <row r="179" spans="2:4">
      <c r="B179" s="13" t="s">
        <v>123</v>
      </c>
      <c r="C179" s="13"/>
    </row>
    <row r="180" spans="2:4">
      <c r="B180" s="13" t="s">
        <v>124</v>
      </c>
      <c r="C180" s="13"/>
    </row>
    <row r="181" spans="2:4">
      <c r="B181" s="13" t="s">
        <v>496</v>
      </c>
      <c r="C181" s="13"/>
    </row>
    <row r="182" spans="2:4">
      <c r="B182" s="13" t="s">
        <v>497</v>
      </c>
      <c r="C182" s="13"/>
    </row>
    <row r="183" spans="2:4">
      <c r="B183" s="13" t="s">
        <v>498</v>
      </c>
      <c r="C183" s="13"/>
    </row>
    <row r="184" spans="2:4">
      <c r="B184" s="13" t="s">
        <v>145</v>
      </c>
      <c r="C184" s="13"/>
    </row>
    <row r="185" spans="2:4">
      <c r="B185" s="13" t="s">
        <v>146</v>
      </c>
      <c r="C185" s="13"/>
    </row>
    <row r="186" spans="2:4">
      <c r="B186" s="13" t="s">
        <v>499</v>
      </c>
      <c r="C186" s="13"/>
    </row>
    <row r="187" spans="2:4">
      <c r="B187" s="13" t="s">
        <v>197</v>
      </c>
      <c r="C187" s="13"/>
    </row>
    <row r="188" spans="2:4">
      <c r="B188" s="13" t="s">
        <v>738</v>
      </c>
      <c r="C188" s="13"/>
    </row>
    <row r="189" spans="2:4">
      <c r="B189" s="13" t="s">
        <v>198</v>
      </c>
      <c r="C189" s="13"/>
    </row>
    <row r="190" spans="2:4">
      <c r="B190" s="13" t="s">
        <v>129</v>
      </c>
      <c r="C190" s="13"/>
    </row>
    <row r="191" spans="2:4">
      <c r="B191" s="13" t="s">
        <v>777</v>
      </c>
      <c r="C191" s="13"/>
    </row>
    <row r="192" spans="2:4" ht="15.75" thickBot="1">
      <c r="B192" s="11" t="s">
        <v>17</v>
      </c>
      <c r="D192" s="163">
        <f>SUM(D162:D191)</f>
        <v>0</v>
      </c>
    </row>
    <row r="193" spans="1:4" ht="15.75" thickTop="1">
      <c r="A193" s="11" t="s">
        <v>331</v>
      </c>
    </row>
    <row r="194" spans="1:4">
      <c r="A194" s="11" t="s">
        <v>167</v>
      </c>
    </row>
    <row r="195" spans="1:4">
      <c r="B195" s="11" t="s">
        <v>739</v>
      </c>
    </row>
    <row r="196" spans="1:4">
      <c r="B196" s="13" t="s">
        <v>147</v>
      </c>
      <c r="C196" s="13"/>
    </row>
    <row r="197" spans="1:4">
      <c r="B197" s="13" t="s">
        <v>148</v>
      </c>
      <c r="C197" s="13"/>
    </row>
    <row r="198" spans="1:4">
      <c r="B198" s="13" t="s">
        <v>149</v>
      </c>
      <c r="C198" s="13"/>
    </row>
    <row r="199" spans="1:4">
      <c r="B199" s="13" t="s">
        <v>150</v>
      </c>
      <c r="C199" s="13"/>
    </row>
    <row r="200" spans="1:4">
      <c r="B200" s="13" t="s">
        <v>744</v>
      </c>
      <c r="C200" s="13"/>
    </row>
    <row r="201" spans="1:4">
      <c r="B201" s="13" t="s">
        <v>741</v>
      </c>
      <c r="C201" s="13"/>
    </row>
    <row r="202" spans="1:4">
      <c r="B202" s="13" t="s">
        <v>502</v>
      </c>
      <c r="C202" s="13"/>
    </row>
    <row r="203" spans="1:4">
      <c r="B203" s="13" t="s">
        <v>503</v>
      </c>
      <c r="C203" s="13"/>
    </row>
    <row r="204" spans="1:4">
      <c r="B204" s="13" t="s">
        <v>504</v>
      </c>
      <c r="C204" s="13"/>
    </row>
    <row r="205" spans="1:4">
      <c r="B205" s="13" t="s">
        <v>151</v>
      </c>
      <c r="C205" s="13"/>
    </row>
    <row r="206" spans="1:4" ht="15.75" thickBot="1">
      <c r="B206" s="11" t="s">
        <v>17</v>
      </c>
      <c r="D206" s="163">
        <f>SUM(D196:D205)</f>
        <v>0</v>
      </c>
    </row>
    <row r="207" spans="1:4" ht="15.75" thickTop="1">
      <c r="A207" s="11" t="s">
        <v>332</v>
      </c>
    </row>
    <row r="208" spans="1:4">
      <c r="A208" s="13" t="s">
        <v>168</v>
      </c>
    </row>
    <row r="209" spans="1:4">
      <c r="A209" s="13"/>
      <c r="B209" s="11" t="s">
        <v>778</v>
      </c>
    </row>
    <row r="210" spans="1:4">
      <c r="A210" s="13"/>
      <c r="B210" s="11" t="s">
        <v>176</v>
      </c>
    </row>
    <row r="211" spans="1:4">
      <c r="A211" s="13"/>
      <c r="B211" s="11" t="s">
        <v>477</v>
      </c>
    </row>
    <row r="212" spans="1:4">
      <c r="A212" s="13"/>
      <c r="B212" s="11" t="s">
        <v>177</v>
      </c>
    </row>
    <row r="213" spans="1:4">
      <c r="A213" s="13"/>
      <c r="B213" s="11" t="s">
        <v>484</v>
      </c>
    </row>
    <row r="214" spans="1:4">
      <c r="A214" s="13"/>
      <c r="B214" s="11" t="s">
        <v>178</v>
      </c>
    </row>
    <row r="215" spans="1:4" ht="15.75" thickBot="1">
      <c r="B215" s="11" t="s">
        <v>17</v>
      </c>
      <c r="D215" s="163">
        <f>SUM(D209:D214)</f>
        <v>0</v>
      </c>
    </row>
    <row r="216" spans="1:4" ht="15.75" thickTop="1">
      <c r="A216" s="11" t="s">
        <v>333</v>
      </c>
    </row>
    <row r="217" spans="1:4">
      <c r="A217" s="11" t="s">
        <v>169</v>
      </c>
    </row>
    <row r="218" spans="1:4">
      <c r="B218" s="11" t="s">
        <v>179</v>
      </c>
    </row>
    <row r="219" spans="1:4">
      <c r="B219" s="11" t="s">
        <v>180</v>
      </c>
    </row>
    <row r="220" spans="1:4">
      <c r="B220" s="11" t="s">
        <v>181</v>
      </c>
    </row>
    <row r="221" spans="1:4">
      <c r="B221" s="11" t="s">
        <v>182</v>
      </c>
    </row>
    <row r="222" spans="1:4">
      <c r="B222" s="11" t="s">
        <v>183</v>
      </c>
    </row>
    <row r="223" spans="1:4" ht="15.75" thickBot="1">
      <c r="B223" s="11" t="s">
        <v>17</v>
      </c>
      <c r="D223" s="163">
        <f>SUM(D218:D222)</f>
        <v>0</v>
      </c>
    </row>
    <row r="224" spans="1:4" ht="15.75" thickTop="1">
      <c r="A224" s="11" t="s">
        <v>334</v>
      </c>
    </row>
    <row r="225" spans="1:4">
      <c r="A225" s="11" t="s">
        <v>682</v>
      </c>
    </row>
    <row r="226" spans="1:4">
      <c r="B226" s="11" t="s">
        <v>200</v>
      </c>
    </row>
    <row r="227" spans="1:4">
      <c r="B227" s="11" t="s">
        <v>493</v>
      </c>
    </row>
    <row r="228" spans="1:4">
      <c r="B228" s="11" t="s">
        <v>684</v>
      </c>
    </row>
    <row r="229" spans="1:4">
      <c r="B229" s="11" t="s">
        <v>489</v>
      </c>
    </row>
    <row r="230" spans="1:4">
      <c r="B230" s="11" t="s">
        <v>495</v>
      </c>
    </row>
    <row r="231" spans="1:4">
      <c r="B231" s="11" t="s">
        <v>685</v>
      </c>
    </row>
    <row r="232" spans="1:4" ht="15.75" thickBot="1">
      <c r="B232" s="11" t="s">
        <v>17</v>
      </c>
      <c r="D232" s="163">
        <f>SUM(D226:D231)</f>
        <v>0</v>
      </c>
    </row>
    <row r="233" spans="1:4" ht="15.75" thickTop="1">
      <c r="A233" s="11" t="s">
        <v>335</v>
      </c>
    </row>
    <row r="234" spans="1:4">
      <c r="A234" s="11" t="s">
        <v>25</v>
      </c>
    </row>
    <row r="235" spans="1:4">
      <c r="B235" s="13" t="s">
        <v>132</v>
      </c>
      <c r="C235" s="13"/>
    </row>
    <row r="236" spans="1:4">
      <c r="B236" s="13" t="s">
        <v>133</v>
      </c>
      <c r="C236" s="13"/>
    </row>
    <row r="237" spans="1:4" ht="15.75" thickBot="1">
      <c r="B237" s="11" t="s">
        <v>17</v>
      </c>
      <c r="D237" s="163">
        <f>SUM(D235:D236)</f>
        <v>0</v>
      </c>
    </row>
    <row r="238" spans="1:4" ht="15.75" thickTop="1">
      <c r="A238" s="11" t="s">
        <v>336</v>
      </c>
    </row>
    <row r="239" spans="1:4">
      <c r="A239" s="11" t="s">
        <v>26</v>
      </c>
    </row>
    <row r="240" spans="1:4">
      <c r="B240" s="13" t="s">
        <v>474</v>
      </c>
      <c r="C240" s="13"/>
    </row>
    <row r="241" spans="1:4">
      <c r="B241" s="13" t="s">
        <v>478</v>
      </c>
      <c r="C241" s="13"/>
    </row>
    <row r="242" spans="1:4">
      <c r="B242" s="13" t="s">
        <v>135</v>
      </c>
      <c r="C242" s="13"/>
    </row>
    <row r="243" spans="1:4">
      <c r="B243" s="13" t="s">
        <v>136</v>
      </c>
      <c r="C243" s="13"/>
    </row>
    <row r="244" spans="1:4">
      <c r="B244" s="13" t="s">
        <v>479</v>
      </c>
      <c r="C244" s="13"/>
    </row>
    <row r="245" spans="1:4">
      <c r="B245" s="13" t="s">
        <v>137</v>
      </c>
      <c r="C245" s="13"/>
    </row>
    <row r="246" spans="1:4">
      <c r="B246" s="13" t="s">
        <v>138</v>
      </c>
      <c r="C246" s="13"/>
    </row>
    <row r="247" spans="1:4" ht="15.75" thickBot="1">
      <c r="B247" s="11" t="s">
        <v>17</v>
      </c>
      <c r="D247" s="163">
        <f>SUM(D240:D246)</f>
        <v>0</v>
      </c>
    </row>
    <row r="248" spans="1:4" ht="15.75" thickTop="1">
      <c r="A248" s="11" t="s">
        <v>337</v>
      </c>
    </row>
    <row r="249" spans="1:4">
      <c r="A249" s="11" t="s">
        <v>27</v>
      </c>
    </row>
    <row r="250" spans="1:4">
      <c r="B250" s="11" t="s">
        <v>471</v>
      </c>
    </row>
    <row r="251" spans="1:4">
      <c r="B251" s="11" t="s">
        <v>472</v>
      </c>
    </row>
    <row r="252" spans="1:4">
      <c r="B252" s="11" t="s">
        <v>683</v>
      </c>
    </row>
    <row r="253" spans="1:4">
      <c r="B253" s="11" t="s">
        <v>473</v>
      </c>
    </row>
    <row r="254" spans="1:4">
      <c r="B254" s="11" t="s">
        <v>474</v>
      </c>
    </row>
    <row r="255" spans="1:4">
      <c r="B255" s="13" t="s">
        <v>131</v>
      </c>
      <c r="C255" s="13"/>
    </row>
    <row r="256" spans="1:4">
      <c r="B256" s="13" t="s">
        <v>743</v>
      </c>
      <c r="C256" s="13"/>
    </row>
    <row r="257" spans="1:4">
      <c r="B257" s="13" t="s">
        <v>67</v>
      </c>
      <c r="C257" s="13"/>
    </row>
    <row r="258" spans="1:4">
      <c r="B258" s="13" t="s">
        <v>742</v>
      </c>
      <c r="C258" s="13"/>
    </row>
    <row r="259" spans="1:4" ht="15.75" thickBot="1">
      <c r="B259" s="11" t="s">
        <v>17</v>
      </c>
      <c r="D259" s="163">
        <f>SUM(D250:D258)</f>
        <v>0</v>
      </c>
    </row>
    <row r="260" spans="1:4" ht="15.75" thickTop="1">
      <c r="A260" s="11" t="s">
        <v>338</v>
      </c>
    </row>
    <row r="261" spans="1:4">
      <c r="A261" s="11" t="s">
        <v>28</v>
      </c>
    </row>
    <row r="262" spans="1:4">
      <c r="B262" s="13" t="s">
        <v>139</v>
      </c>
    </row>
    <row r="263" spans="1:4">
      <c r="B263" s="13" t="s">
        <v>141</v>
      </c>
    </row>
    <row r="264" spans="1:4">
      <c r="B264" s="13" t="s">
        <v>142</v>
      </c>
    </row>
    <row r="265" spans="1:4">
      <c r="B265" s="13" t="s">
        <v>143</v>
      </c>
    </row>
    <row r="266" spans="1:4">
      <c r="B266" s="13" t="s">
        <v>480</v>
      </c>
    </row>
    <row r="267" spans="1:4">
      <c r="B267" s="13" t="s">
        <v>140</v>
      </c>
      <c r="C267" s="13"/>
    </row>
    <row r="268" spans="1:4">
      <c r="B268" s="13" t="s">
        <v>8</v>
      </c>
      <c r="C268" s="13"/>
    </row>
    <row r="269" spans="1:4" ht="15.75" thickBot="1">
      <c r="B269" s="11" t="s">
        <v>17</v>
      </c>
      <c r="D269" s="163">
        <f>SUM(D262:D268)</f>
        <v>0</v>
      </c>
    </row>
    <row r="270" spans="1:4" ht="15.75" thickTop="1">
      <c r="A270" s="11" t="s">
        <v>339</v>
      </c>
      <c r="B270" s="13"/>
      <c r="C270" s="13"/>
    </row>
    <row r="271" spans="1:4">
      <c r="A271" s="11" t="s">
        <v>30</v>
      </c>
    </row>
    <row r="272" spans="1:4">
      <c r="B272" s="13" t="s">
        <v>152</v>
      </c>
      <c r="C272" s="13"/>
    </row>
    <row r="273" spans="1:4">
      <c r="B273" s="13" t="s">
        <v>170</v>
      </c>
      <c r="C273" s="13"/>
    </row>
    <row r="274" spans="1:4">
      <c r="B274" s="13" t="s">
        <v>171</v>
      </c>
      <c r="C274" s="13"/>
    </row>
    <row r="275" spans="1:4">
      <c r="B275" s="13" t="s">
        <v>153</v>
      </c>
      <c r="C275" s="13"/>
    </row>
    <row r="276" spans="1:4" ht="15.75" thickBot="1">
      <c r="B276" s="11" t="s">
        <v>17</v>
      </c>
      <c r="D276" s="163">
        <f>SUM(D272:D275)</f>
        <v>0</v>
      </c>
    </row>
    <row r="277" spans="1:4" ht="15.75" thickTop="1">
      <c r="A277" s="11" t="s">
        <v>340</v>
      </c>
    </row>
    <row r="278" spans="1:4">
      <c r="A278" s="11" t="s">
        <v>35</v>
      </c>
    </row>
    <row r="279" spans="1:4">
      <c r="B279" s="13" t="s">
        <v>429</v>
      </c>
      <c r="C279" s="13"/>
    </row>
    <row r="280" spans="1:4">
      <c r="B280" s="13" t="s">
        <v>113</v>
      </c>
      <c r="C280" s="13"/>
    </row>
    <row r="281" spans="1:4">
      <c r="B281" s="13" t="s">
        <v>114</v>
      </c>
      <c r="C281" s="13"/>
    </row>
    <row r="282" spans="1:4">
      <c r="B282" s="13" t="s">
        <v>115</v>
      </c>
      <c r="C282" s="13"/>
    </row>
    <row r="283" spans="1:4">
      <c r="B283" s="13" t="s">
        <v>505</v>
      </c>
      <c r="C283" s="13"/>
    </row>
    <row r="284" spans="1:4">
      <c r="B284" s="13" t="s">
        <v>116</v>
      </c>
      <c r="C284" s="13"/>
    </row>
    <row r="285" spans="1:4">
      <c r="B285" s="13" t="s">
        <v>117</v>
      </c>
      <c r="C285" s="13"/>
    </row>
    <row r="286" spans="1:4">
      <c r="B286" s="13" t="s">
        <v>118</v>
      </c>
      <c r="C286" s="13"/>
    </row>
    <row r="287" spans="1:4">
      <c r="B287" s="13" t="s">
        <v>119</v>
      </c>
      <c r="C287" s="13"/>
    </row>
    <row r="288" spans="1:4">
      <c r="B288" s="13" t="s">
        <v>490</v>
      </c>
      <c r="C288" s="13"/>
    </row>
    <row r="289" spans="2:3">
      <c r="B289" s="13" t="s">
        <v>491</v>
      </c>
      <c r="C289" s="13"/>
    </row>
    <row r="290" spans="2:3">
      <c r="B290" s="13" t="s">
        <v>184</v>
      </c>
      <c r="C290" s="13"/>
    </row>
    <row r="291" spans="2:3">
      <c r="B291" s="13" t="s">
        <v>120</v>
      </c>
      <c r="C291" s="13"/>
    </row>
    <row r="292" spans="2:3">
      <c r="B292" s="13" t="s">
        <v>495</v>
      </c>
      <c r="C292" s="13"/>
    </row>
    <row r="293" spans="2:3">
      <c r="B293" s="16" t="s">
        <v>506</v>
      </c>
      <c r="C293" s="16"/>
    </row>
    <row r="294" spans="2:3">
      <c r="B294" s="16" t="s">
        <v>507</v>
      </c>
      <c r="C294" s="16"/>
    </row>
    <row r="295" spans="2:3">
      <c r="B295" s="13" t="s">
        <v>492</v>
      </c>
      <c r="C295" s="13"/>
    </row>
    <row r="296" spans="2:3">
      <c r="B296" s="13" t="s">
        <v>121</v>
      </c>
      <c r="C296" s="13"/>
    </row>
    <row r="297" spans="2:3">
      <c r="B297" s="13" t="s">
        <v>122</v>
      </c>
      <c r="C297" s="13"/>
    </row>
    <row r="298" spans="2:3">
      <c r="B298" s="13" t="s">
        <v>123</v>
      </c>
      <c r="C298" s="13"/>
    </row>
    <row r="299" spans="2:3">
      <c r="B299" s="13" t="s">
        <v>124</v>
      </c>
      <c r="C299" s="13"/>
    </row>
    <row r="300" spans="2:3">
      <c r="B300" s="13" t="s">
        <v>508</v>
      </c>
      <c r="C300" s="13"/>
    </row>
    <row r="301" spans="2:3">
      <c r="B301" s="13" t="s">
        <v>509</v>
      </c>
      <c r="C301" s="13"/>
    </row>
    <row r="302" spans="2:3">
      <c r="B302" s="13" t="s">
        <v>498</v>
      </c>
      <c r="C302" s="13"/>
    </row>
    <row r="303" spans="2:3">
      <c r="B303" s="13" t="s">
        <v>125</v>
      </c>
      <c r="C303" s="13"/>
    </row>
    <row r="304" spans="2:3">
      <c r="B304" s="13" t="s">
        <v>126</v>
      </c>
      <c r="C304" s="13"/>
    </row>
    <row r="305" spans="1:4">
      <c r="B305" s="13" t="s">
        <v>127</v>
      </c>
      <c r="C305" s="13"/>
    </row>
    <row r="306" spans="1:4">
      <c r="B306" s="13" t="s">
        <v>128</v>
      </c>
      <c r="C306" s="13"/>
    </row>
    <row r="307" spans="1:4">
      <c r="B307" s="13" t="s">
        <v>185</v>
      </c>
      <c r="C307" s="13"/>
    </row>
    <row r="308" spans="1:4" ht="15.75" thickBot="1">
      <c r="B308" s="11" t="s">
        <v>17</v>
      </c>
      <c r="D308" s="163">
        <f>SUM(D279:D307)</f>
        <v>0</v>
      </c>
    </row>
    <row r="309" spans="1:4" ht="15.75" thickTop="1">
      <c r="A309" s="11" t="s">
        <v>341</v>
      </c>
    </row>
    <row r="310" spans="1:4">
      <c r="A310" s="11" t="s">
        <v>31</v>
      </c>
    </row>
    <row r="311" spans="1:4">
      <c r="B311" s="13"/>
      <c r="C311" s="13"/>
    </row>
    <row r="312" spans="1:4" ht="15.75" thickBot="1">
      <c r="B312" s="11" t="s">
        <v>17</v>
      </c>
      <c r="D312" s="163">
        <f>SUM(D311)</f>
        <v>0</v>
      </c>
    </row>
    <row r="313" spans="1:4" ht="15.75" thickTop="1"/>
    <row r="314" spans="1:4">
      <c r="A314" s="11" t="s">
        <v>342</v>
      </c>
    </row>
    <row r="315" spans="1:4">
      <c r="A315" s="11" t="s">
        <v>487</v>
      </c>
    </row>
    <row r="316" spans="1:4">
      <c r="A316" s="58" t="s">
        <v>36</v>
      </c>
      <c r="B316" s="11" t="s">
        <v>430</v>
      </c>
    </row>
    <row r="317" spans="1:4" ht="15.75">
      <c r="B317" s="62" t="s">
        <v>241</v>
      </c>
      <c r="C317" s="62"/>
    </row>
    <row r="318" spans="1:4" ht="15.75">
      <c r="B318" s="62" t="s">
        <v>242</v>
      </c>
      <c r="C318" s="62"/>
    </row>
    <row r="319" spans="1:4" ht="15.75">
      <c r="B319" s="62" t="s">
        <v>243</v>
      </c>
      <c r="C319" s="62"/>
    </row>
    <row r="320" spans="1:4" ht="15.75">
      <c r="B320" s="62" t="s">
        <v>257</v>
      </c>
      <c r="C320" s="62"/>
    </row>
    <row r="321" spans="1:4" ht="15.75">
      <c r="B321" s="62" t="s">
        <v>246</v>
      </c>
      <c r="C321" s="62"/>
    </row>
    <row r="322" spans="1:4" ht="15.75">
      <c r="B322" s="62" t="s">
        <v>247</v>
      </c>
      <c r="C322" s="62"/>
    </row>
    <row r="323" spans="1:4" ht="15.75">
      <c r="B323" s="62" t="s">
        <v>248</v>
      </c>
      <c r="C323" s="62"/>
    </row>
    <row r="324" spans="1:4" ht="15.75">
      <c r="B324" s="62" t="s">
        <v>249</v>
      </c>
      <c r="C324" s="62"/>
    </row>
    <row r="325" spans="1:4" ht="15.75">
      <c r="B325" s="62" t="s">
        <v>435</v>
      </c>
      <c r="C325" s="62"/>
    </row>
    <row r="326" spans="1:4" ht="15.75">
      <c r="B326" s="62" t="s">
        <v>253</v>
      </c>
      <c r="C326" s="62"/>
    </row>
    <row r="327" spans="1:4" ht="15.75">
      <c r="B327" s="62" t="s">
        <v>254</v>
      </c>
      <c r="C327" s="62"/>
    </row>
    <row r="328" spans="1:4" ht="15.75">
      <c r="B328" s="62" t="s">
        <v>251</v>
      </c>
      <c r="C328" s="62"/>
    </row>
    <row r="329" spans="1:4" ht="15.75">
      <c r="B329" s="62" t="s">
        <v>252</v>
      </c>
      <c r="C329" s="62"/>
    </row>
    <row r="330" spans="1:4" ht="15.75">
      <c r="B330" s="62" t="s">
        <v>255</v>
      </c>
      <c r="C330" s="62"/>
    </row>
    <row r="331" spans="1:4" ht="15.75">
      <c r="B331" s="62" t="s">
        <v>250</v>
      </c>
      <c r="C331" s="62"/>
    </row>
    <row r="332" spans="1:4" ht="15.75">
      <c r="B332" s="62" t="s">
        <v>260</v>
      </c>
      <c r="C332" s="62"/>
    </row>
    <row r="333" spans="1:4" ht="15.75">
      <c r="B333" s="62" t="s">
        <v>261</v>
      </c>
      <c r="C333" s="62"/>
    </row>
    <row r="334" spans="1:4" ht="15.75">
      <c r="B334" s="62" t="s">
        <v>256</v>
      </c>
      <c r="C334" s="62"/>
    </row>
    <row r="335" spans="1:4" ht="15.75">
      <c r="B335" s="65" t="s">
        <v>433</v>
      </c>
      <c r="C335" s="62"/>
      <c r="D335" s="164">
        <f>SUM(D317:D334)</f>
        <v>0</v>
      </c>
    </row>
    <row r="336" spans="1:4" ht="15.75">
      <c r="A336" s="58" t="s">
        <v>37</v>
      </c>
      <c r="B336" s="62" t="s">
        <v>220</v>
      </c>
      <c r="C336" s="62"/>
    </row>
    <row r="337" spans="1:4" ht="15.75">
      <c r="B337" s="13" t="s">
        <v>466</v>
      </c>
      <c r="C337" s="62"/>
    </row>
    <row r="338" spans="1:4" ht="15.75">
      <c r="B338" s="13" t="s">
        <v>440</v>
      </c>
      <c r="C338" s="62"/>
    </row>
    <row r="339" spans="1:4" ht="15.75">
      <c r="B339" s="77" t="s">
        <v>467</v>
      </c>
      <c r="C339" s="62"/>
      <c r="D339" s="164">
        <f>SUM(D337:D338)</f>
        <v>0</v>
      </c>
    </row>
    <row r="340" spans="1:4">
      <c r="A340" s="58" t="s">
        <v>38</v>
      </c>
      <c r="B340" s="11" t="s">
        <v>432</v>
      </c>
    </row>
    <row r="341" spans="1:4">
      <c r="B341" s="13" t="s">
        <v>155</v>
      </c>
      <c r="C341" s="13"/>
    </row>
    <row r="342" spans="1:4">
      <c r="B342" s="13" t="s">
        <v>156</v>
      </c>
      <c r="C342" s="13"/>
    </row>
    <row r="343" spans="1:4">
      <c r="B343" s="13" t="s">
        <v>550</v>
      </c>
      <c r="C343" s="13"/>
    </row>
    <row r="344" spans="1:4">
      <c r="B344" s="13" t="s">
        <v>551</v>
      </c>
      <c r="C344" s="13"/>
    </row>
    <row r="345" spans="1:4">
      <c r="B345" s="13" t="s">
        <v>751</v>
      </c>
      <c r="C345" s="13"/>
    </row>
    <row r="346" spans="1:4">
      <c r="B346" s="13" t="s">
        <v>752</v>
      </c>
      <c r="C346" s="13"/>
    </row>
    <row r="347" spans="1:4">
      <c r="B347" s="13" t="s">
        <v>549</v>
      </c>
      <c r="C347" s="13"/>
    </row>
    <row r="348" spans="1:4">
      <c r="B348" s="17" t="s">
        <v>154</v>
      </c>
      <c r="C348" s="17"/>
    </row>
    <row r="349" spans="1:4" ht="15.75">
      <c r="B349" s="66" t="s">
        <v>434</v>
      </c>
      <c r="C349" s="67">
        <f>SUM(C341:C348)</f>
        <v>0</v>
      </c>
      <c r="D349" s="165">
        <f>SUM(D341:D348)</f>
        <v>0</v>
      </c>
    </row>
    <row r="350" spans="1:4" ht="15.75" thickBot="1">
      <c r="B350" s="11" t="s">
        <v>485</v>
      </c>
      <c r="D350" s="163">
        <f>D335+D349+D339</f>
        <v>0</v>
      </c>
    </row>
    <row r="351" spans="1:4" ht="15.75" thickTop="1">
      <c r="A351" s="11" t="s">
        <v>343</v>
      </c>
    </row>
    <row r="352" spans="1:4">
      <c r="A352" s="11" t="s">
        <v>172</v>
      </c>
    </row>
    <row r="353" spans="1:4">
      <c r="B353" s="11" t="s">
        <v>173</v>
      </c>
    </row>
    <row r="354" spans="1:4" ht="15.75" thickBot="1">
      <c r="B354" s="11" t="s">
        <v>17</v>
      </c>
      <c r="D354" s="163">
        <f>SUM(D353)</f>
        <v>0</v>
      </c>
    </row>
    <row r="355" spans="1:4" ht="15.75" thickTop="1">
      <c r="A355" s="11" t="s">
        <v>344</v>
      </c>
    </row>
    <row r="356" spans="1:4">
      <c r="A356" s="11" t="s">
        <v>174</v>
      </c>
    </row>
    <row r="357" spans="1:4">
      <c r="B357" s="59">
        <v>1</v>
      </c>
      <c r="C357" s="59"/>
    </row>
    <row r="358" spans="1:4">
      <c r="B358" s="59">
        <v>2</v>
      </c>
      <c r="C358" s="59"/>
    </row>
    <row r="359" spans="1:4" ht="15.75" thickBot="1">
      <c r="B359" s="11" t="s">
        <v>17</v>
      </c>
      <c r="D359" s="163">
        <f>SUM(D357:D358)</f>
        <v>0</v>
      </c>
    </row>
    <row r="360" spans="1:4" ht="15.75" thickTop="1"/>
  </sheetData>
  <mergeCells count="2">
    <mergeCell ref="A2:D2"/>
    <mergeCell ref="A3:D3"/>
  </mergeCells>
  <pageMargins left="0.7" right="0.7" top="0.75" bottom="0.75" header="0.3" footer="0.3"/>
  <pageSetup paperSize="9" scale="96" orientation="portrait" r:id="rId1"/>
  <rowBreaks count="6" manualBreakCount="6">
    <brk id="52" max="16383" man="1"/>
    <brk id="101" max="16383" man="1"/>
    <brk id="152" max="16383" man="1"/>
    <brk id="206" max="16383" man="1"/>
    <brk id="259" max="16383" man="1"/>
    <brk id="308" max="16383" man="1"/>
  </rowBreaks>
</worksheet>
</file>

<file path=xl/worksheets/sheet4.xml><?xml version="1.0" encoding="utf-8"?>
<worksheet xmlns="http://schemas.openxmlformats.org/spreadsheetml/2006/main" xmlns:r="http://schemas.openxmlformats.org/officeDocument/2006/relationships">
  <sheetPr>
    <pageSetUpPr fitToPage="1"/>
  </sheetPr>
  <dimension ref="A1:P42"/>
  <sheetViews>
    <sheetView view="pageBreakPreview" topLeftCell="A19" zoomScaleSheetLayoutView="100" workbookViewId="0">
      <selection activeCell="A3" sqref="A3:N3"/>
    </sheetView>
  </sheetViews>
  <sheetFormatPr defaultRowHeight="15"/>
  <cols>
    <col min="1" max="1" width="2.7109375" customWidth="1"/>
    <col min="2" max="2" width="3.85546875" customWidth="1"/>
    <col min="3" max="3" width="2.140625" customWidth="1"/>
    <col min="4" max="4" width="31.7109375" customWidth="1"/>
    <col min="5" max="5" width="5.42578125" customWidth="1"/>
    <col min="6" max="7" width="11.28515625" customWidth="1"/>
    <col min="8" max="8" width="3.140625" customWidth="1"/>
    <col min="9" max="9" width="3.42578125" customWidth="1"/>
    <col min="10" max="10" width="4.5703125" customWidth="1"/>
    <col min="11" max="11" width="30.5703125" customWidth="1"/>
    <col min="12" max="12" width="5.5703125" customWidth="1"/>
    <col min="13" max="13" width="10.42578125" customWidth="1"/>
    <col min="14" max="14" width="11.140625" customWidth="1"/>
  </cols>
  <sheetData>
    <row r="1" spans="1:14">
      <c r="A1" s="189" t="str">
        <f>'R&amp;P'!A1:N1</f>
        <v>(Name and address of the  Institution)</v>
      </c>
      <c r="B1" s="189"/>
      <c r="C1" s="189"/>
      <c r="D1" s="189"/>
      <c r="E1" s="189"/>
      <c r="F1" s="189"/>
      <c r="G1" s="189"/>
      <c r="H1" s="189"/>
      <c r="I1" s="189"/>
      <c r="J1" s="189"/>
      <c r="K1" s="189"/>
      <c r="L1" s="189"/>
      <c r="M1" s="189"/>
      <c r="N1" s="189"/>
    </row>
    <row r="2" spans="1:14">
      <c r="A2" s="187" t="s">
        <v>756</v>
      </c>
      <c r="B2" s="187"/>
      <c r="C2" s="187"/>
      <c r="D2" s="187"/>
      <c r="E2" s="187"/>
      <c r="F2" s="187"/>
      <c r="G2" s="187"/>
      <c r="H2" s="187"/>
      <c r="I2" s="187"/>
      <c r="J2" s="187"/>
      <c r="K2" s="187"/>
      <c r="L2" s="187"/>
      <c r="M2" s="187"/>
      <c r="N2" s="187"/>
    </row>
    <row r="3" spans="1:14">
      <c r="A3" s="188" t="s">
        <v>427</v>
      </c>
      <c r="B3" s="188"/>
      <c r="C3" s="188"/>
      <c r="D3" s="188"/>
      <c r="E3" s="188"/>
      <c r="F3" s="188"/>
      <c r="G3" s="188"/>
      <c r="H3" s="188"/>
      <c r="I3" s="188"/>
      <c r="J3" s="188"/>
      <c r="K3" s="188"/>
      <c r="L3" s="188"/>
      <c r="M3" s="188"/>
      <c r="N3" s="188"/>
    </row>
    <row r="4" spans="1:14">
      <c r="A4" s="2"/>
      <c r="B4" s="186" t="s">
        <v>201</v>
      </c>
      <c r="C4" s="186"/>
      <c r="D4" s="186"/>
      <c r="E4" s="4" t="s">
        <v>55</v>
      </c>
      <c r="F4" s="2"/>
      <c r="G4" s="2" t="s">
        <v>2</v>
      </c>
      <c r="H4" s="2"/>
      <c r="I4" s="186" t="s">
        <v>202</v>
      </c>
      <c r="J4" s="186"/>
      <c r="K4" s="186"/>
      <c r="L4" s="4" t="s">
        <v>55</v>
      </c>
      <c r="M4" s="2"/>
      <c r="N4" s="2" t="s">
        <v>2</v>
      </c>
    </row>
    <row r="5" spans="1:14">
      <c r="B5" t="s">
        <v>3</v>
      </c>
      <c r="C5" t="s">
        <v>209</v>
      </c>
      <c r="E5" s="40" t="s">
        <v>398</v>
      </c>
      <c r="G5" s="6">
        <f>'I&amp;E SCHEDULES'!C299</f>
        <v>0</v>
      </c>
      <c r="H5" t="s">
        <v>37</v>
      </c>
      <c r="I5" t="s">
        <v>19</v>
      </c>
      <c r="J5" t="s">
        <v>34</v>
      </c>
      <c r="L5" s="1"/>
    </row>
    <row r="6" spans="1:14">
      <c r="G6" s="6"/>
      <c r="K6" t="s">
        <v>5</v>
      </c>
      <c r="L6" s="40" t="s">
        <v>359</v>
      </c>
      <c r="M6" s="6">
        <f>'I&amp;E SCHEDULES'!F11</f>
        <v>0</v>
      </c>
    </row>
    <row r="7" spans="1:14">
      <c r="A7" t="s">
        <v>45</v>
      </c>
      <c r="B7" t="s">
        <v>3</v>
      </c>
      <c r="C7" t="s">
        <v>20</v>
      </c>
      <c r="E7" s="1"/>
      <c r="G7" s="6"/>
      <c r="K7" t="s">
        <v>6</v>
      </c>
      <c r="L7" s="40" t="s">
        <v>360</v>
      </c>
      <c r="M7" s="6">
        <f>'I&amp;E SCHEDULES'!F21</f>
        <v>0</v>
      </c>
    </row>
    <row r="8" spans="1:14">
      <c r="D8" t="s">
        <v>21</v>
      </c>
      <c r="E8" s="40" t="s">
        <v>345</v>
      </c>
      <c r="F8" s="6">
        <f>'I&amp;E SCHEDULES'!F133</f>
        <v>0</v>
      </c>
      <c r="G8" s="6"/>
      <c r="K8" t="s">
        <v>690</v>
      </c>
      <c r="L8" s="40" t="s">
        <v>361</v>
      </c>
      <c r="M8" s="6">
        <f>'I&amp;E SCHEDULES'!F40</f>
        <v>0</v>
      </c>
    </row>
    <row r="9" spans="1:14">
      <c r="D9" t="s">
        <v>691</v>
      </c>
      <c r="E9" s="40" t="s">
        <v>346</v>
      </c>
      <c r="F9" s="6">
        <f>'I&amp;E SCHEDULES'!F168</f>
        <v>0</v>
      </c>
      <c r="G9" s="6"/>
      <c r="K9" t="s">
        <v>7</v>
      </c>
      <c r="L9" s="40" t="s">
        <v>362</v>
      </c>
      <c r="M9" s="6">
        <f>'I&amp;E SCHEDULES'!F49</f>
        <v>0</v>
      </c>
    </row>
    <row r="10" spans="1:14">
      <c r="D10" t="s">
        <v>23</v>
      </c>
      <c r="E10" s="40" t="s">
        <v>347</v>
      </c>
      <c r="F10" s="6">
        <f>'I&amp;E SCHEDULES'!F182</f>
        <v>0</v>
      </c>
      <c r="G10" s="6"/>
      <c r="K10" t="s">
        <v>8</v>
      </c>
      <c r="L10" s="166" t="s">
        <v>363</v>
      </c>
      <c r="M10" s="45">
        <f>'I&amp;E SCHEDULES'!F53</f>
        <v>0</v>
      </c>
      <c r="N10" s="6">
        <f>SUM(M6:M10)</f>
        <v>0</v>
      </c>
    </row>
    <row r="11" spans="1:14">
      <c r="D11" t="s">
        <v>24</v>
      </c>
      <c r="E11" s="166" t="s">
        <v>348</v>
      </c>
      <c r="F11" s="6">
        <f>'I&amp;E SCHEDULES'!F191</f>
        <v>0</v>
      </c>
      <c r="G11" s="6"/>
    </row>
    <row r="12" spans="1:14">
      <c r="D12" t="s">
        <v>56</v>
      </c>
      <c r="E12" s="166" t="s">
        <v>349</v>
      </c>
      <c r="F12" s="6">
        <f>'I&amp;E SCHEDULES'!F199</f>
        <v>0</v>
      </c>
      <c r="G12" s="6"/>
      <c r="H12" t="s">
        <v>38</v>
      </c>
      <c r="I12" t="s">
        <v>19</v>
      </c>
      <c r="J12" t="s">
        <v>9</v>
      </c>
      <c r="L12" s="40" t="s">
        <v>364</v>
      </c>
      <c r="N12" s="6">
        <f>'I&amp;E SCHEDULES'!F62</f>
        <v>0</v>
      </c>
    </row>
    <row r="13" spans="1:14">
      <c r="D13" t="s">
        <v>680</v>
      </c>
      <c r="E13" s="166" t="s">
        <v>350</v>
      </c>
      <c r="F13" s="45">
        <f>'I&amp;E SCHEDULES'!F208</f>
        <v>0</v>
      </c>
      <c r="G13" s="6">
        <f>SUM(F8:F13)</f>
        <v>0</v>
      </c>
      <c r="L13" s="1"/>
      <c r="N13" s="6"/>
    </row>
    <row r="14" spans="1:14">
      <c r="G14" s="6"/>
      <c r="H14" t="s">
        <v>39</v>
      </c>
      <c r="I14" t="s">
        <v>19</v>
      </c>
      <c r="J14" t="s">
        <v>10</v>
      </c>
      <c r="L14" s="40" t="s">
        <v>365</v>
      </c>
      <c r="N14" s="6">
        <f>'I&amp;E SCHEDULES'!F68</f>
        <v>0</v>
      </c>
    </row>
    <row r="15" spans="1:14">
      <c r="A15" t="s">
        <v>46</v>
      </c>
      <c r="B15" t="s">
        <v>3</v>
      </c>
      <c r="C15" t="s">
        <v>25</v>
      </c>
      <c r="E15" s="40" t="s">
        <v>351</v>
      </c>
      <c r="G15" s="6">
        <f>'I&amp;E SCHEDULES'!F213</f>
        <v>0</v>
      </c>
      <c r="L15" s="1"/>
      <c r="N15" s="6"/>
    </row>
    <row r="16" spans="1:14">
      <c r="E16" s="1"/>
      <c r="G16" s="6"/>
      <c r="H16" t="s">
        <v>40</v>
      </c>
      <c r="I16" t="s">
        <v>19</v>
      </c>
      <c r="J16" t="s">
        <v>11</v>
      </c>
      <c r="L16" s="40" t="s">
        <v>366</v>
      </c>
      <c r="N16" s="6">
        <f>'I&amp;E SCHEDULES'!F83</f>
        <v>0</v>
      </c>
    </row>
    <row r="17" spans="1:16">
      <c r="A17" t="s">
        <v>47</v>
      </c>
      <c r="B17" t="s">
        <v>3</v>
      </c>
      <c r="C17" t="s">
        <v>26</v>
      </c>
      <c r="E17" s="40" t="s">
        <v>352</v>
      </c>
      <c r="G17" s="6">
        <f>'I&amp;E SCHEDULES'!F223</f>
        <v>0</v>
      </c>
      <c r="L17" s="1"/>
      <c r="N17" s="6"/>
    </row>
    <row r="18" spans="1:16">
      <c r="E18" s="1"/>
      <c r="G18" s="6"/>
      <c r="H18" t="s">
        <v>41</v>
      </c>
      <c r="I18" t="s">
        <v>19</v>
      </c>
      <c r="J18" t="s">
        <v>29</v>
      </c>
      <c r="L18" s="40" t="s">
        <v>367</v>
      </c>
      <c r="N18" s="6">
        <f>'I&amp;E SCHEDULES'!F93</f>
        <v>0</v>
      </c>
    </row>
    <row r="19" spans="1:16">
      <c r="A19" t="s">
        <v>48</v>
      </c>
      <c r="B19" t="s">
        <v>3</v>
      </c>
      <c r="C19" t="s">
        <v>27</v>
      </c>
      <c r="E19" s="40" t="s">
        <v>353</v>
      </c>
      <c r="G19" s="6">
        <f>'I&amp;E SCHEDULES'!F235</f>
        <v>0</v>
      </c>
      <c r="L19" s="1"/>
      <c r="N19" s="6"/>
    </row>
    <row r="20" spans="1:16">
      <c r="E20" s="1"/>
      <c r="G20" s="6"/>
      <c r="H20" t="s">
        <v>42</v>
      </c>
      <c r="I20" t="s">
        <v>19</v>
      </c>
      <c r="J20" t="s">
        <v>12</v>
      </c>
      <c r="L20" s="40" t="s">
        <v>368</v>
      </c>
      <c r="N20" s="6">
        <f>'I&amp;E SCHEDULES'!F98</f>
        <v>0</v>
      </c>
    </row>
    <row r="21" spans="1:16">
      <c r="A21" t="s">
        <v>49</v>
      </c>
      <c r="B21" t="s">
        <v>3</v>
      </c>
      <c r="C21" t="s">
        <v>28</v>
      </c>
      <c r="E21" s="40" t="s">
        <v>354</v>
      </c>
      <c r="G21" s="6">
        <f>'I&amp;E SCHEDULES'!F245</f>
        <v>0</v>
      </c>
      <c r="L21" s="1"/>
      <c r="N21" s="6"/>
    </row>
    <row r="22" spans="1:16">
      <c r="E22" s="1"/>
      <c r="G22" s="6"/>
      <c r="H22" t="s">
        <v>43</v>
      </c>
      <c r="I22" t="s">
        <v>19</v>
      </c>
      <c r="J22" t="s">
        <v>13</v>
      </c>
      <c r="L22" s="40" t="s">
        <v>369</v>
      </c>
      <c r="N22" s="6">
        <f>'I&amp;E SCHEDULES'!F114</f>
        <v>0</v>
      </c>
    </row>
    <row r="23" spans="1:16">
      <c r="A23" t="s">
        <v>50</v>
      </c>
      <c r="B23" t="s">
        <v>3</v>
      </c>
      <c r="C23" t="s">
        <v>30</v>
      </c>
      <c r="E23" s="40" t="s">
        <v>355</v>
      </c>
      <c r="G23" s="6">
        <f>'I&amp;E SCHEDULES'!F252</f>
        <v>0</v>
      </c>
      <c r="L23" s="1"/>
      <c r="N23" s="6"/>
    </row>
    <row r="24" spans="1:16">
      <c r="E24" s="1"/>
      <c r="G24" s="6"/>
      <c r="H24" t="s">
        <v>44</v>
      </c>
      <c r="I24" t="s">
        <v>19</v>
      </c>
      <c r="J24" t="s">
        <v>14</v>
      </c>
      <c r="L24" s="78" t="s">
        <v>370</v>
      </c>
      <c r="N24" s="6">
        <f>'I&amp;E SCHEDULES'!F120</f>
        <v>0</v>
      </c>
    </row>
    <row r="25" spans="1:16">
      <c r="A25" t="s">
        <v>51</v>
      </c>
      <c r="B25" t="s">
        <v>3</v>
      </c>
      <c r="C25" t="s">
        <v>35</v>
      </c>
      <c r="E25" s="40" t="s">
        <v>356</v>
      </c>
      <c r="G25" s="6">
        <f>'I&amp;E SCHEDULES'!F284</f>
        <v>0</v>
      </c>
      <c r="L25" s="40"/>
      <c r="N25" s="6"/>
    </row>
    <row r="26" spans="1:16">
      <c r="E26" s="1"/>
      <c r="G26" s="6"/>
      <c r="I26" t="s">
        <v>19</v>
      </c>
      <c r="J26" t="s">
        <v>211</v>
      </c>
      <c r="L26" s="40" t="s">
        <v>398</v>
      </c>
      <c r="N26" s="6">
        <f>'I&amp;E SCHEDULES'!F299</f>
        <v>0</v>
      </c>
      <c r="P26" s="6"/>
    </row>
    <row r="27" spans="1:16">
      <c r="A27" t="s">
        <v>52</v>
      </c>
      <c r="B27" t="s">
        <v>3</v>
      </c>
      <c r="C27" t="s">
        <v>31</v>
      </c>
      <c r="E27" s="40" t="s">
        <v>357</v>
      </c>
      <c r="G27" s="6">
        <f>'I&amp;E SCHEDULES'!F288</f>
        <v>0</v>
      </c>
      <c r="N27" s="6"/>
    </row>
    <row r="28" spans="1:16">
      <c r="E28" s="1"/>
      <c r="G28" s="6"/>
      <c r="N28" s="6"/>
    </row>
    <row r="29" spans="1:16">
      <c r="A29" t="s">
        <v>53</v>
      </c>
      <c r="B29" t="s">
        <v>3</v>
      </c>
      <c r="C29" t="s">
        <v>32</v>
      </c>
      <c r="E29" s="78" t="s">
        <v>358</v>
      </c>
      <c r="G29" s="6">
        <f>'I&amp;E SCHEDULES'!F293</f>
        <v>0</v>
      </c>
      <c r="N29" s="6"/>
    </row>
    <row r="30" spans="1:16">
      <c r="G30" s="6"/>
      <c r="N30" s="6"/>
    </row>
    <row r="31" spans="1:16">
      <c r="B31" t="s">
        <v>3</v>
      </c>
      <c r="C31" t="s">
        <v>210</v>
      </c>
      <c r="E31" s="79" t="s">
        <v>514</v>
      </c>
      <c r="G31" s="6">
        <f>FA!K39</f>
        <v>0</v>
      </c>
      <c r="N31" s="6"/>
    </row>
    <row r="32" spans="1:16">
      <c r="G32" s="6"/>
      <c r="N32" s="6"/>
    </row>
    <row r="33" spans="1:16">
      <c r="B33" t="s">
        <v>3</v>
      </c>
      <c r="C33" t="s">
        <v>212</v>
      </c>
      <c r="G33" s="6"/>
      <c r="I33" t="s">
        <v>19</v>
      </c>
      <c r="J33" t="s">
        <v>213</v>
      </c>
      <c r="N33" s="6"/>
    </row>
    <row r="34" spans="1:16" ht="15.75" thickBot="1">
      <c r="A34" s="5"/>
      <c r="B34" s="5"/>
      <c r="C34" s="5"/>
      <c r="D34" s="5"/>
      <c r="E34" s="5"/>
      <c r="F34" s="5"/>
      <c r="G34" s="81">
        <f>SUM(G5:G33)</f>
        <v>0</v>
      </c>
      <c r="H34" s="5"/>
      <c r="I34" s="5"/>
      <c r="J34" s="5"/>
      <c r="K34" s="5"/>
      <c r="L34" s="5"/>
      <c r="M34" s="5"/>
      <c r="N34" s="81">
        <f>SUM(N10:N33)</f>
        <v>0</v>
      </c>
      <c r="P34" s="6"/>
    </row>
    <row r="35" spans="1:16" ht="15.75" thickTop="1">
      <c r="F35" t="str">
        <f>'R&amp;P'!F34</f>
        <v>As per our Report in Form 10B</v>
      </c>
      <c r="K35" t="str">
        <f>'R&amp;P'!K34</f>
        <v>For ….</v>
      </c>
    </row>
    <row r="36" spans="1:16">
      <c r="A36" t="str">
        <f>'R&amp;P'!A35</f>
        <v>Place</v>
      </c>
    </row>
    <row r="37" spans="1:16">
      <c r="A37" t="str">
        <f>'R&amp;P'!A36</f>
        <v>Date</v>
      </c>
    </row>
    <row r="38" spans="1:16">
      <c r="G38" s="6"/>
      <c r="P38" s="6"/>
    </row>
    <row r="39" spans="1:16">
      <c r="K39" t="s">
        <v>206</v>
      </c>
    </row>
    <row r="42" spans="1:16">
      <c r="G42" s="6"/>
    </row>
  </sheetData>
  <mergeCells count="5">
    <mergeCell ref="A2:N2"/>
    <mergeCell ref="A3:N3"/>
    <mergeCell ref="B4:D4"/>
    <mergeCell ref="I4:K4"/>
    <mergeCell ref="A1:N1"/>
  </mergeCells>
  <pageMargins left="0.48" right="0.4" top="0.32" bottom="0.27" header="0.3" footer="0.3"/>
  <pageSetup paperSize="9" scale="97" orientation="landscape" verticalDpi="0" r:id="rId1"/>
</worksheet>
</file>

<file path=xl/worksheets/sheet5.xml><?xml version="1.0" encoding="utf-8"?>
<worksheet xmlns="http://schemas.openxmlformats.org/spreadsheetml/2006/main" xmlns:r="http://schemas.openxmlformats.org/officeDocument/2006/relationships">
  <dimension ref="A2:F300"/>
  <sheetViews>
    <sheetView tabSelected="1" view="pageBreakPreview" topLeftCell="A208" zoomScaleSheetLayoutView="100" workbookViewId="0">
      <selection activeCell="E230" sqref="E230"/>
    </sheetView>
  </sheetViews>
  <sheetFormatPr defaultColWidth="9.140625" defaultRowHeight="15"/>
  <cols>
    <col min="1" max="1" width="7.42578125" style="11" customWidth="1"/>
    <col min="2" max="2" width="32.85546875" style="11" customWidth="1"/>
    <col min="3" max="4" width="11.28515625" style="11" customWidth="1"/>
    <col min="5" max="5" width="11.140625" style="11" customWidth="1"/>
    <col min="6" max="6" width="11.7109375" style="11" customWidth="1"/>
    <col min="7" max="16384" width="9.140625" style="11"/>
  </cols>
  <sheetData>
    <row r="2" spans="1:6">
      <c r="A2" s="190" t="str">
        <f>'R&amp;P'!A1:N1</f>
        <v>(Name and address of the  Institution)</v>
      </c>
      <c r="B2" s="190"/>
      <c r="C2" s="190"/>
      <c r="D2" s="190"/>
      <c r="E2" s="190"/>
      <c r="F2" s="190"/>
    </row>
    <row r="3" spans="1:6">
      <c r="A3" s="190" t="s">
        <v>276</v>
      </c>
      <c r="B3" s="190"/>
      <c r="C3" s="190"/>
      <c r="D3" s="190"/>
      <c r="E3" s="190"/>
      <c r="F3" s="190"/>
    </row>
    <row r="5" spans="1:6">
      <c r="A5" s="10" t="s">
        <v>202</v>
      </c>
    </row>
    <row r="6" spans="1:6" ht="30">
      <c r="A6" s="41" t="s">
        <v>55</v>
      </c>
      <c r="B6" s="41" t="s">
        <v>281</v>
      </c>
      <c r="C6" s="42" t="s">
        <v>277</v>
      </c>
      <c r="D6" s="42" t="s">
        <v>278</v>
      </c>
      <c r="E6" s="42" t="s">
        <v>279</v>
      </c>
      <c r="F6" s="42" t="s">
        <v>280</v>
      </c>
    </row>
    <row r="7" spans="1:6">
      <c r="A7" s="11" t="s">
        <v>371</v>
      </c>
    </row>
    <row r="8" spans="1:6">
      <c r="A8" s="11" t="s">
        <v>157</v>
      </c>
    </row>
    <row r="9" spans="1:6">
      <c r="B9" s="13" t="s">
        <v>59</v>
      </c>
      <c r="C9" s="11">
        <f>'R&amp;P Schedules'!D12</f>
        <v>0</v>
      </c>
      <c r="F9" s="11">
        <f>C9+D9-E9</f>
        <v>0</v>
      </c>
    </row>
    <row r="10" spans="1:6">
      <c r="B10" s="13" t="s">
        <v>60</v>
      </c>
      <c r="C10" s="11">
        <f>'R&amp;P Schedules'!D13</f>
        <v>0</v>
      </c>
      <c r="F10" s="11">
        <f>C10+D10-E10</f>
        <v>0</v>
      </c>
    </row>
    <row r="11" spans="1:6" ht="15.75" thickBot="1">
      <c r="B11" s="11" t="s">
        <v>17</v>
      </c>
      <c r="C11" s="12">
        <f>SUM(C9:C10)</f>
        <v>0</v>
      </c>
      <c r="D11" s="12">
        <f t="shared" ref="D11:F11" si="0">SUM(D9:D10)</f>
        <v>0</v>
      </c>
      <c r="E11" s="12">
        <f t="shared" si="0"/>
        <v>0</v>
      </c>
      <c r="F11" s="12">
        <f t="shared" si="0"/>
        <v>0</v>
      </c>
    </row>
    <row r="12" spans="1:6" ht="15.75" thickTop="1">
      <c r="A12" s="11" t="s">
        <v>372</v>
      </c>
    </row>
    <row r="13" spans="1:6">
      <c r="A13" s="11" t="s">
        <v>158</v>
      </c>
    </row>
    <row r="14" spans="1:6">
      <c r="B14" s="13" t="s">
        <v>84</v>
      </c>
      <c r="C14" s="11">
        <f>'R&amp;P Schedules'!D17</f>
        <v>0</v>
      </c>
      <c r="D14" s="18"/>
      <c r="F14" s="11">
        <f t="shared" ref="F14:F20" si="1">C14+D14-E14</f>
        <v>0</v>
      </c>
    </row>
    <row r="15" spans="1:6">
      <c r="B15" s="13" t="s">
        <v>735</v>
      </c>
      <c r="C15" s="11">
        <f>'R&amp;P Schedules'!D18</f>
        <v>0</v>
      </c>
      <c r="D15" s="18"/>
      <c r="F15" s="11">
        <f t="shared" si="1"/>
        <v>0</v>
      </c>
    </row>
    <row r="16" spans="1:6">
      <c r="B16" s="13" t="s">
        <v>191</v>
      </c>
      <c r="C16" s="11">
        <f>'R&amp;P Schedules'!D19</f>
        <v>0</v>
      </c>
      <c r="D16" s="18"/>
      <c r="F16" s="11">
        <f t="shared" si="1"/>
        <v>0</v>
      </c>
    </row>
    <row r="17" spans="1:6">
      <c r="B17" s="13" t="s">
        <v>192</v>
      </c>
      <c r="C17" s="11">
        <f>'R&amp;P Schedules'!D20</f>
        <v>0</v>
      </c>
      <c r="D17" s="18"/>
      <c r="F17" s="11">
        <f t="shared" si="1"/>
        <v>0</v>
      </c>
    </row>
    <row r="18" spans="1:6">
      <c r="B18" s="13" t="s">
        <v>736</v>
      </c>
      <c r="C18" s="11">
        <f>'R&amp;P Schedules'!D21</f>
        <v>0</v>
      </c>
      <c r="D18" s="18"/>
      <c r="F18" s="11">
        <f t="shared" si="1"/>
        <v>0</v>
      </c>
    </row>
    <row r="19" spans="1:6">
      <c r="B19" s="13" t="s">
        <v>745</v>
      </c>
      <c r="C19" s="11">
        <f>'R&amp;P Schedules'!D22</f>
        <v>0</v>
      </c>
      <c r="D19" s="18"/>
      <c r="F19" s="11">
        <f t="shared" si="1"/>
        <v>0</v>
      </c>
    </row>
    <row r="20" spans="1:6">
      <c r="B20" s="13" t="s">
        <v>85</v>
      </c>
      <c r="C20" s="11">
        <f>'R&amp;P Schedules'!D23</f>
        <v>0</v>
      </c>
      <c r="D20" s="18"/>
      <c r="F20" s="11">
        <f t="shared" si="1"/>
        <v>0</v>
      </c>
    </row>
    <row r="21" spans="1:6" ht="15.75" thickBot="1">
      <c r="B21" s="11" t="s">
        <v>17</v>
      </c>
      <c r="C21" s="12">
        <f>SUM(C14:C20)</f>
        <v>0</v>
      </c>
      <c r="D21" s="12">
        <f t="shared" ref="D21:F21" si="2">SUM(D14:D20)</f>
        <v>0</v>
      </c>
      <c r="E21" s="12">
        <f t="shared" si="2"/>
        <v>0</v>
      </c>
      <c r="F21" s="12">
        <f t="shared" si="2"/>
        <v>0</v>
      </c>
    </row>
    <row r="22" spans="1:6" ht="15.75" thickTop="1">
      <c r="A22" s="11" t="s">
        <v>373</v>
      </c>
    </row>
    <row r="23" spans="1:6">
      <c r="A23" s="11" t="s">
        <v>692</v>
      </c>
    </row>
    <row r="24" spans="1:6">
      <c r="B24" s="14" t="s">
        <v>74</v>
      </c>
      <c r="C24" s="11">
        <f>'R&amp;P Schedules'!D27</f>
        <v>0</v>
      </c>
      <c r="F24" s="11">
        <f t="shared" ref="F24:F39" si="3">C24+D24-E24</f>
        <v>0</v>
      </c>
    </row>
    <row r="25" spans="1:6">
      <c r="B25" s="14" t="s">
        <v>75</v>
      </c>
      <c r="C25" s="11">
        <f>'R&amp;P Schedules'!D28</f>
        <v>0</v>
      </c>
      <c r="F25" s="11">
        <f t="shared" si="3"/>
        <v>0</v>
      </c>
    </row>
    <row r="26" spans="1:6">
      <c r="B26" s="14" t="s">
        <v>76</v>
      </c>
      <c r="C26" s="11">
        <f>'R&amp;P Schedules'!D29</f>
        <v>0</v>
      </c>
      <c r="F26" s="11">
        <f t="shared" si="3"/>
        <v>0</v>
      </c>
    </row>
    <row r="27" spans="1:6">
      <c r="B27" s="13" t="s">
        <v>77</v>
      </c>
      <c r="C27" s="11">
        <f>'R&amp;P Schedules'!D30</f>
        <v>0</v>
      </c>
      <c r="F27" s="11">
        <f t="shared" si="3"/>
        <v>0</v>
      </c>
    </row>
    <row r="28" spans="1:6">
      <c r="B28" s="13" t="s">
        <v>78</v>
      </c>
      <c r="C28" s="11">
        <f>'R&amp;P Schedules'!D31</f>
        <v>0</v>
      </c>
      <c r="F28" s="11">
        <f t="shared" si="3"/>
        <v>0</v>
      </c>
    </row>
    <row r="29" spans="1:6">
      <c r="B29" s="13" t="s">
        <v>79</v>
      </c>
      <c r="C29" s="11">
        <f>'R&amp;P Schedules'!D32</f>
        <v>0</v>
      </c>
      <c r="F29" s="11">
        <f t="shared" si="3"/>
        <v>0</v>
      </c>
    </row>
    <row r="30" spans="1:6">
      <c r="B30" s="13" t="s">
        <v>80</v>
      </c>
      <c r="C30" s="11">
        <f>'R&amp;P Schedules'!D33</f>
        <v>0</v>
      </c>
      <c r="F30" s="11">
        <f t="shared" si="3"/>
        <v>0</v>
      </c>
    </row>
    <row r="31" spans="1:6">
      <c r="B31" s="13" t="s">
        <v>81</v>
      </c>
      <c r="C31" s="11">
        <f>'R&amp;P Schedules'!D34</f>
        <v>0</v>
      </c>
      <c r="F31" s="11">
        <f t="shared" si="3"/>
        <v>0</v>
      </c>
    </row>
    <row r="32" spans="1:6">
      <c r="B32" s="13" t="s">
        <v>82</v>
      </c>
      <c r="C32" s="11">
        <f>'R&amp;P Schedules'!D35</f>
        <v>0</v>
      </c>
      <c r="F32" s="11">
        <f t="shared" si="3"/>
        <v>0</v>
      </c>
    </row>
    <row r="33" spans="1:6">
      <c r="B33" s="13" t="s">
        <v>688</v>
      </c>
      <c r="C33" s="11">
        <f>'R&amp;P Schedules'!D36</f>
        <v>0</v>
      </c>
      <c r="F33" s="11">
        <f t="shared" si="3"/>
        <v>0</v>
      </c>
    </row>
    <row r="34" spans="1:6">
      <c r="B34" s="13" t="s">
        <v>83</v>
      </c>
      <c r="C34" s="11">
        <f>'R&amp;P Schedules'!D37</f>
        <v>0</v>
      </c>
      <c r="F34" s="11">
        <f t="shared" si="3"/>
        <v>0</v>
      </c>
    </row>
    <row r="35" spans="1:6">
      <c r="B35" s="13" t="s">
        <v>767</v>
      </c>
      <c r="C35" s="11">
        <f>'R&amp;P Schedules'!D38</f>
        <v>0</v>
      </c>
      <c r="F35" s="11">
        <f t="shared" si="3"/>
        <v>0</v>
      </c>
    </row>
    <row r="36" spans="1:6">
      <c r="B36" s="13" t="s">
        <v>196</v>
      </c>
      <c r="C36" s="11">
        <f>'R&amp;P Schedules'!D39</f>
        <v>0</v>
      </c>
      <c r="F36" s="11">
        <f t="shared" si="3"/>
        <v>0</v>
      </c>
    </row>
    <row r="37" spans="1:6">
      <c r="B37" s="13" t="s">
        <v>195</v>
      </c>
      <c r="C37" s="11">
        <f>'R&amp;P Schedules'!D40</f>
        <v>0</v>
      </c>
      <c r="F37" s="11">
        <f t="shared" si="3"/>
        <v>0</v>
      </c>
    </row>
    <row r="38" spans="1:6">
      <c r="B38" s="13" t="s">
        <v>193</v>
      </c>
      <c r="C38" s="11">
        <f>'R&amp;P Schedules'!D41</f>
        <v>0</v>
      </c>
      <c r="F38" s="11">
        <f t="shared" si="3"/>
        <v>0</v>
      </c>
    </row>
    <row r="39" spans="1:6">
      <c r="B39" s="13" t="s">
        <v>770</v>
      </c>
      <c r="C39" s="11">
        <f>'R&amp;P Schedules'!D42</f>
        <v>0</v>
      </c>
      <c r="F39" s="11">
        <f t="shared" si="3"/>
        <v>0</v>
      </c>
    </row>
    <row r="40" spans="1:6" ht="15.75" thickBot="1">
      <c r="B40" s="11" t="s">
        <v>17</v>
      </c>
      <c r="C40" s="12">
        <f>SUM(C24:C39)</f>
        <v>0</v>
      </c>
      <c r="D40" s="12">
        <f t="shared" ref="D40:F40" si="4">SUM(D24:D39)</f>
        <v>0</v>
      </c>
      <c r="E40" s="12">
        <f t="shared" si="4"/>
        <v>0</v>
      </c>
      <c r="F40" s="12">
        <f t="shared" si="4"/>
        <v>0</v>
      </c>
    </row>
    <row r="41" spans="1:6" ht="15.75" thickTop="1">
      <c r="A41" s="11" t="s">
        <v>374</v>
      </c>
    </row>
    <row r="42" spans="1:6">
      <c r="A42" s="11" t="s">
        <v>159</v>
      </c>
    </row>
    <row r="43" spans="1:6">
      <c r="B43" s="13" t="s">
        <v>99</v>
      </c>
      <c r="C43" s="11">
        <f>'R&amp;P Schedules'!D46</f>
        <v>0</v>
      </c>
      <c r="F43" s="11">
        <f t="shared" ref="F43:F48" si="5">C43+D43-E43</f>
        <v>0</v>
      </c>
    </row>
    <row r="44" spans="1:6">
      <c r="B44" s="13" t="s">
        <v>100</v>
      </c>
      <c r="C44" s="11">
        <f>'R&amp;P Schedules'!D47</f>
        <v>0</v>
      </c>
      <c r="F44" s="11">
        <f t="shared" si="5"/>
        <v>0</v>
      </c>
    </row>
    <row r="45" spans="1:6">
      <c r="B45" s="13" t="s">
        <v>768</v>
      </c>
      <c r="C45" s="11">
        <f>'R&amp;P Schedules'!D48</f>
        <v>0</v>
      </c>
      <c r="F45" s="11">
        <f t="shared" si="5"/>
        <v>0</v>
      </c>
    </row>
    <row r="46" spans="1:6">
      <c r="B46" s="13" t="s">
        <v>101</v>
      </c>
      <c r="C46" s="11">
        <f>'R&amp;P Schedules'!D49</f>
        <v>0</v>
      </c>
      <c r="F46" s="11">
        <f t="shared" si="5"/>
        <v>0</v>
      </c>
    </row>
    <row r="47" spans="1:6">
      <c r="B47" s="13" t="s">
        <v>102</v>
      </c>
      <c r="C47" s="11">
        <f>'R&amp;P Schedules'!D50</f>
        <v>0</v>
      </c>
      <c r="F47" s="11">
        <f t="shared" si="5"/>
        <v>0</v>
      </c>
    </row>
    <row r="48" spans="1:6">
      <c r="B48" s="13" t="s">
        <v>769</v>
      </c>
      <c r="C48" s="11">
        <f>'R&amp;P Schedules'!D51</f>
        <v>0</v>
      </c>
      <c r="F48" s="11">
        <f t="shared" si="5"/>
        <v>0</v>
      </c>
    </row>
    <row r="49" spans="1:6" ht="15.75" thickBot="1">
      <c r="B49" s="11" t="s">
        <v>17</v>
      </c>
      <c r="C49" s="12">
        <f>SUM(C43:C48)</f>
        <v>0</v>
      </c>
      <c r="D49" s="12">
        <f t="shared" ref="D49:F49" si="6">SUM(D43:D48)</f>
        <v>0</v>
      </c>
      <c r="E49" s="12">
        <f t="shared" si="6"/>
        <v>0</v>
      </c>
      <c r="F49" s="12">
        <f t="shared" si="6"/>
        <v>0</v>
      </c>
    </row>
    <row r="50" spans="1:6" ht="15.75" thickTop="1">
      <c r="A50" s="11" t="s">
        <v>375</v>
      </c>
    </row>
    <row r="51" spans="1:6">
      <c r="A51" s="11" t="s">
        <v>160</v>
      </c>
    </row>
    <row r="52" spans="1:6">
      <c r="C52" s="11">
        <f>'R&amp;P Schedules'!D55</f>
        <v>0</v>
      </c>
      <c r="F52" s="11">
        <f>C52+D52-E52</f>
        <v>0</v>
      </c>
    </row>
    <row r="53" spans="1:6" ht="15.75" thickBot="1">
      <c r="B53" s="11" t="s">
        <v>17</v>
      </c>
      <c r="C53" s="12">
        <f>SUM(C52)</f>
        <v>0</v>
      </c>
      <c r="D53" s="12">
        <f t="shared" ref="D53:F53" si="7">SUM(D52)</f>
        <v>0</v>
      </c>
      <c r="E53" s="12">
        <f t="shared" si="7"/>
        <v>0</v>
      </c>
      <c r="F53" s="12">
        <f t="shared" si="7"/>
        <v>0</v>
      </c>
    </row>
    <row r="54" spans="1:6" ht="15.75" thickTop="1">
      <c r="A54" s="11" t="s">
        <v>376</v>
      </c>
    </row>
    <row r="55" spans="1:6">
      <c r="A55" s="11" t="s">
        <v>161</v>
      </c>
    </row>
    <row r="56" spans="1:6">
      <c r="B56" s="13" t="s">
        <v>57</v>
      </c>
      <c r="C56" s="11">
        <f>'R&amp;P Schedules'!D59</f>
        <v>0</v>
      </c>
      <c r="F56" s="11">
        <f t="shared" ref="F56:F61" si="8">C56+D56-E56</f>
        <v>0</v>
      </c>
    </row>
    <row r="57" spans="1:6">
      <c r="B57" s="13" t="s">
        <v>732</v>
      </c>
      <c r="C57" s="11">
        <f>'R&amp;P Schedules'!D60</f>
        <v>0</v>
      </c>
      <c r="F57" s="11">
        <f t="shared" si="8"/>
        <v>0</v>
      </c>
    </row>
    <row r="58" spans="1:6">
      <c r="B58" s="13" t="s">
        <v>716</v>
      </c>
      <c r="C58" s="11">
        <f>'R&amp;P Schedules'!D61</f>
        <v>0</v>
      </c>
      <c r="F58" s="11">
        <f t="shared" si="8"/>
        <v>0</v>
      </c>
    </row>
    <row r="59" spans="1:6">
      <c r="B59" s="13" t="s">
        <v>58</v>
      </c>
      <c r="C59" s="11">
        <f>'R&amp;P Schedules'!D62</f>
        <v>0</v>
      </c>
      <c r="F59" s="11">
        <f t="shared" si="8"/>
        <v>0</v>
      </c>
    </row>
    <row r="60" spans="1:6">
      <c r="B60" s="13" t="s">
        <v>772</v>
      </c>
      <c r="C60" s="11">
        <f>'R&amp;P Schedules'!D63</f>
        <v>0</v>
      </c>
      <c r="F60" s="11">
        <f t="shared" ref="F60" si="9">C60+D60-E60</f>
        <v>0</v>
      </c>
    </row>
    <row r="61" spans="1:6">
      <c r="B61" s="13" t="s">
        <v>733</v>
      </c>
      <c r="C61" s="11">
        <f>'R&amp;P Schedules'!D64</f>
        <v>0</v>
      </c>
      <c r="F61" s="11">
        <f t="shared" si="8"/>
        <v>0</v>
      </c>
    </row>
    <row r="62" spans="1:6" ht="15.75" thickBot="1">
      <c r="B62" s="11" t="s">
        <v>17</v>
      </c>
      <c r="C62" s="12">
        <f>SUM(C56:C61)</f>
        <v>0</v>
      </c>
      <c r="D62" s="12">
        <f t="shared" ref="D62:F62" si="10">SUM(D56:D61)</f>
        <v>0</v>
      </c>
      <c r="E62" s="12">
        <f t="shared" si="10"/>
        <v>0</v>
      </c>
      <c r="F62" s="12">
        <f t="shared" si="10"/>
        <v>0</v>
      </c>
    </row>
    <row r="63" spans="1:6" ht="15.75" thickTop="1">
      <c r="A63" s="11" t="s">
        <v>377</v>
      </c>
    </row>
    <row r="64" spans="1:6">
      <c r="A64" s="11" t="s">
        <v>10</v>
      </c>
    </row>
    <row r="65" spans="1:6">
      <c r="B65" s="13" t="s">
        <v>61</v>
      </c>
      <c r="C65" s="11">
        <f>'R&amp;P Schedules'!D68</f>
        <v>0</v>
      </c>
      <c r="F65" s="11">
        <f>C65+D65-E65</f>
        <v>0</v>
      </c>
    </row>
    <row r="66" spans="1:6">
      <c r="B66" s="13" t="s">
        <v>720</v>
      </c>
      <c r="C66" s="11">
        <f>'R&amp;P Schedules'!D69</f>
        <v>0</v>
      </c>
      <c r="F66" s="11">
        <f>C66+D66-E66</f>
        <v>0</v>
      </c>
    </row>
    <row r="67" spans="1:6">
      <c r="B67" s="13" t="s">
        <v>721</v>
      </c>
      <c r="C67" s="11">
        <f>'R&amp;P Schedules'!D70</f>
        <v>0</v>
      </c>
      <c r="F67" s="11">
        <f>C67+D67-E67</f>
        <v>0</v>
      </c>
    </row>
    <row r="68" spans="1:6" ht="15.75" thickBot="1">
      <c r="B68" s="11" t="s">
        <v>17</v>
      </c>
      <c r="C68" s="12">
        <f>SUM(C65:C67)</f>
        <v>0</v>
      </c>
      <c r="D68" s="12">
        <f t="shared" ref="D68:F68" si="11">SUM(D65:D67)</f>
        <v>0</v>
      </c>
      <c r="E68" s="12">
        <f t="shared" si="11"/>
        <v>0</v>
      </c>
      <c r="F68" s="12">
        <f t="shared" si="11"/>
        <v>0</v>
      </c>
    </row>
    <row r="69" spans="1:6" ht="15.75" thickTop="1">
      <c r="A69" s="11" t="s">
        <v>378</v>
      </c>
    </row>
    <row r="70" spans="1:6">
      <c r="A70" s="11" t="s">
        <v>11</v>
      </c>
    </row>
    <row r="71" spans="1:6">
      <c r="B71" s="170" t="s">
        <v>469</v>
      </c>
      <c r="C71" s="168">
        <f>'R&amp;P Schedules'!D74</f>
        <v>0</v>
      </c>
      <c r="F71" s="11">
        <f t="shared" ref="F71:F74" si="12">C71+D71-E71</f>
        <v>0</v>
      </c>
    </row>
    <row r="72" spans="1:6">
      <c r="B72" s="170" t="s">
        <v>470</v>
      </c>
      <c r="C72" s="168">
        <f>'R&amp;P Schedules'!D75</f>
        <v>0</v>
      </c>
      <c r="F72" s="11">
        <f t="shared" si="12"/>
        <v>0</v>
      </c>
    </row>
    <row r="73" spans="1:6">
      <c r="B73" s="170" t="s">
        <v>681</v>
      </c>
      <c r="C73" s="168">
        <f>'R&amp;P Schedules'!D76</f>
        <v>0</v>
      </c>
      <c r="F73" s="11">
        <f t="shared" si="12"/>
        <v>0</v>
      </c>
    </row>
    <row r="74" spans="1:6">
      <c r="B74" s="13" t="s">
        <v>62</v>
      </c>
      <c r="C74" s="168">
        <f>'R&amp;P Schedules'!D77</f>
        <v>0</v>
      </c>
      <c r="F74" s="11">
        <f t="shared" si="12"/>
        <v>0</v>
      </c>
    </row>
    <row r="75" spans="1:6">
      <c r="B75" s="13" t="s">
        <v>63</v>
      </c>
      <c r="C75" s="11">
        <f>'R&amp;P Schedules'!D78</f>
        <v>0</v>
      </c>
      <c r="F75" s="11">
        <f t="shared" ref="F75:F82" si="13">C75+D75-E75</f>
        <v>0</v>
      </c>
    </row>
    <row r="76" spans="1:6">
      <c r="B76" s="13" t="s">
        <v>64</v>
      </c>
      <c r="C76" s="11">
        <f>'R&amp;P Schedules'!D79</f>
        <v>0</v>
      </c>
      <c r="F76" s="11">
        <f t="shared" si="13"/>
        <v>0</v>
      </c>
    </row>
    <row r="77" spans="1:6">
      <c r="B77" s="13" t="s">
        <v>771</v>
      </c>
      <c r="C77" s="11">
        <f>'R&amp;P Schedules'!D80</f>
        <v>0</v>
      </c>
      <c r="F77" s="11">
        <f t="shared" si="13"/>
        <v>0</v>
      </c>
    </row>
    <row r="78" spans="1:6">
      <c r="B78" s="13" t="s">
        <v>65</v>
      </c>
      <c r="C78" s="11">
        <f>'R&amp;P Schedules'!D81</f>
        <v>0</v>
      </c>
      <c r="F78" s="11">
        <f t="shared" si="13"/>
        <v>0</v>
      </c>
    </row>
    <row r="79" spans="1:6">
      <c r="B79" s="13" t="s">
        <v>66</v>
      </c>
      <c r="C79" s="11">
        <f>'R&amp;P Schedules'!D82</f>
        <v>0</v>
      </c>
      <c r="F79" s="11">
        <f t="shared" si="13"/>
        <v>0</v>
      </c>
    </row>
    <row r="80" spans="1:6">
      <c r="B80" s="13" t="s">
        <v>67</v>
      </c>
      <c r="C80" s="11">
        <f>'R&amp;P Schedules'!D83</f>
        <v>0</v>
      </c>
      <c r="F80" s="11">
        <f t="shared" si="13"/>
        <v>0</v>
      </c>
    </row>
    <row r="81" spans="1:6">
      <c r="B81" s="13" t="s">
        <v>68</v>
      </c>
      <c r="C81" s="11">
        <f>'R&amp;P Schedules'!D84</f>
        <v>0</v>
      </c>
      <c r="F81" s="11">
        <f t="shared" si="13"/>
        <v>0</v>
      </c>
    </row>
    <row r="82" spans="1:6">
      <c r="B82" s="13" t="s">
        <v>69</v>
      </c>
      <c r="C82" s="11">
        <f>'R&amp;P Schedules'!D85</f>
        <v>0</v>
      </c>
      <c r="F82" s="11">
        <f t="shared" si="13"/>
        <v>0</v>
      </c>
    </row>
    <row r="83" spans="1:6" ht="15.75" thickBot="1">
      <c r="B83" s="11" t="s">
        <v>17</v>
      </c>
      <c r="C83" s="169">
        <f>SUM(C71:C82)</f>
        <v>0</v>
      </c>
      <c r="D83" s="169">
        <f t="shared" ref="D83:F83" si="14">SUM(D71:D82)</f>
        <v>0</v>
      </c>
      <c r="E83" s="169">
        <f t="shared" si="14"/>
        <v>0</v>
      </c>
      <c r="F83" s="169">
        <f t="shared" si="14"/>
        <v>0</v>
      </c>
    </row>
    <row r="84" spans="1:6" ht="15.75" thickTop="1">
      <c r="A84" s="11" t="s">
        <v>379</v>
      </c>
    </row>
    <row r="85" spans="1:6">
      <c r="A85" s="11" t="s">
        <v>162</v>
      </c>
    </row>
    <row r="86" spans="1:6">
      <c r="B86" s="13" t="s">
        <v>71</v>
      </c>
      <c r="C86" s="168">
        <f>'R&amp;P Schedules'!D89</f>
        <v>0</v>
      </c>
      <c r="F86" s="11">
        <f t="shared" ref="F86:F92" si="15">C86+D86-E86</f>
        <v>0</v>
      </c>
    </row>
    <row r="87" spans="1:6">
      <c r="B87" s="13" t="s">
        <v>72</v>
      </c>
      <c r="C87" s="168">
        <f>'R&amp;P Schedules'!D90</f>
        <v>0</v>
      </c>
      <c r="F87" s="11">
        <f t="shared" si="15"/>
        <v>0</v>
      </c>
    </row>
    <row r="88" spans="1:6">
      <c r="B88" s="13" t="s">
        <v>460</v>
      </c>
      <c r="C88" s="168">
        <f>'R&amp;P Schedules'!D91</f>
        <v>0</v>
      </c>
      <c r="F88" s="11">
        <f t="shared" si="15"/>
        <v>0</v>
      </c>
    </row>
    <row r="89" spans="1:6">
      <c r="B89" s="13" t="s">
        <v>73</v>
      </c>
      <c r="C89" s="168">
        <f>'R&amp;P Schedules'!D92</f>
        <v>0</v>
      </c>
      <c r="F89" s="11">
        <f t="shared" si="15"/>
        <v>0</v>
      </c>
    </row>
    <row r="90" spans="1:6">
      <c r="B90" s="13" t="s">
        <v>461</v>
      </c>
      <c r="C90" s="168">
        <f>'R&amp;P Schedules'!D93</f>
        <v>0</v>
      </c>
      <c r="F90" s="11">
        <f t="shared" si="15"/>
        <v>0</v>
      </c>
    </row>
    <row r="91" spans="1:6">
      <c r="B91" s="13" t="s">
        <v>70</v>
      </c>
      <c r="C91" s="168">
        <f>'R&amp;P Schedules'!D94</f>
        <v>0</v>
      </c>
      <c r="F91" s="11">
        <f t="shared" si="15"/>
        <v>0</v>
      </c>
    </row>
    <row r="92" spans="1:6">
      <c r="B92" s="13" t="s">
        <v>8</v>
      </c>
      <c r="C92" s="11">
        <f>'R&amp;P Schedules'!D95</f>
        <v>0</v>
      </c>
      <c r="F92" s="11">
        <f t="shared" si="15"/>
        <v>0</v>
      </c>
    </row>
    <row r="93" spans="1:6" ht="15.75" thickBot="1">
      <c r="B93" s="11" t="s">
        <v>17</v>
      </c>
      <c r="C93" s="169">
        <f>SUM(C86:C92)</f>
        <v>0</v>
      </c>
      <c r="D93" s="169">
        <f t="shared" ref="D93:F93" si="16">SUM(D86:D92)</f>
        <v>0</v>
      </c>
      <c r="E93" s="169">
        <f t="shared" si="16"/>
        <v>0</v>
      </c>
      <c r="F93" s="169">
        <f t="shared" si="16"/>
        <v>0</v>
      </c>
    </row>
    <row r="94" spans="1:6" ht="15.75" thickTop="1">
      <c r="A94" s="11" t="s">
        <v>380</v>
      </c>
    </row>
    <row r="95" spans="1:6">
      <c r="A95" s="11" t="s">
        <v>12</v>
      </c>
    </row>
    <row r="96" spans="1:6">
      <c r="B96" s="13" t="s">
        <v>103</v>
      </c>
      <c r="C96" s="11">
        <f>'R&amp;P Schedules'!D99</f>
        <v>0</v>
      </c>
      <c r="F96" s="11">
        <f t="shared" ref="F96:F97" si="17">C96+D96-E96</f>
        <v>0</v>
      </c>
    </row>
    <row r="97" spans="1:6">
      <c r="B97" s="13" t="s">
        <v>104</v>
      </c>
      <c r="C97" s="11">
        <f>'R&amp;P Schedules'!D100</f>
        <v>0</v>
      </c>
      <c r="F97" s="11">
        <f t="shared" si="17"/>
        <v>0</v>
      </c>
    </row>
    <row r="98" spans="1:6" ht="15.75" thickBot="1">
      <c r="B98" s="11" t="s">
        <v>17</v>
      </c>
      <c r="C98" s="12">
        <f>SUM(C96:C97)</f>
        <v>0</v>
      </c>
      <c r="D98" s="12">
        <f t="shared" ref="D98:F98" si="18">SUM(D96:D97)</f>
        <v>0</v>
      </c>
      <c r="E98" s="12">
        <f t="shared" si="18"/>
        <v>0</v>
      </c>
      <c r="F98" s="12">
        <f t="shared" si="18"/>
        <v>0</v>
      </c>
    </row>
    <row r="99" spans="1:6" ht="15.75" thickTop="1">
      <c r="A99" s="11" t="s">
        <v>381</v>
      </c>
    </row>
    <row r="100" spans="1:6">
      <c r="A100" s="11" t="s">
        <v>13</v>
      </c>
    </row>
    <row r="101" spans="1:6">
      <c r="B101" s="13" t="s">
        <v>86</v>
      </c>
      <c r="C101" s="11">
        <f>'R&amp;P Schedules'!D104</f>
        <v>0</v>
      </c>
      <c r="F101" s="11">
        <f t="shared" ref="F101:F113" si="19">C101+D101-E101</f>
        <v>0</v>
      </c>
    </row>
    <row r="102" spans="1:6">
      <c r="B102" s="13" t="s">
        <v>87</v>
      </c>
      <c r="C102" s="11">
        <f>'R&amp;P Schedules'!D105</f>
        <v>0</v>
      </c>
      <c r="F102" s="11">
        <f t="shared" si="19"/>
        <v>0</v>
      </c>
    </row>
    <row r="103" spans="1:6">
      <c r="B103" s="13" t="s">
        <v>88</v>
      </c>
      <c r="C103" s="11">
        <f>'R&amp;P Schedules'!D106</f>
        <v>0</v>
      </c>
      <c r="F103" s="11">
        <f t="shared" si="19"/>
        <v>0</v>
      </c>
    </row>
    <row r="104" spans="1:6">
      <c r="B104" s="13" t="s">
        <v>89</v>
      </c>
      <c r="C104" s="11">
        <f>'R&amp;P Schedules'!D107</f>
        <v>0</v>
      </c>
      <c r="F104" s="11">
        <f t="shared" si="19"/>
        <v>0</v>
      </c>
    </row>
    <row r="105" spans="1:6">
      <c r="B105" s="13" t="s">
        <v>91</v>
      </c>
      <c r="C105" s="11">
        <f>'R&amp;P Schedules'!D108</f>
        <v>0</v>
      </c>
      <c r="F105" s="11">
        <f t="shared" si="19"/>
        <v>0</v>
      </c>
    </row>
    <row r="106" spans="1:6">
      <c r="B106" s="13" t="s">
        <v>92</v>
      </c>
      <c r="C106" s="11">
        <f>'R&amp;P Schedules'!D109</f>
        <v>0</v>
      </c>
      <c r="F106" s="11">
        <f t="shared" si="19"/>
        <v>0</v>
      </c>
    </row>
    <row r="107" spans="1:6">
      <c r="B107" s="13" t="s">
        <v>93</v>
      </c>
      <c r="C107" s="11">
        <f>'R&amp;P Schedules'!D110</f>
        <v>0</v>
      </c>
      <c r="F107" s="11">
        <f t="shared" si="19"/>
        <v>0</v>
      </c>
    </row>
    <row r="108" spans="1:6">
      <c r="B108" s="13" t="s">
        <v>94</v>
      </c>
      <c r="C108" s="11">
        <f>'R&amp;P Schedules'!D111</f>
        <v>0</v>
      </c>
      <c r="F108" s="11">
        <f t="shared" si="19"/>
        <v>0</v>
      </c>
    </row>
    <row r="109" spans="1:6">
      <c r="B109" s="13" t="s">
        <v>95</v>
      </c>
      <c r="C109" s="11">
        <f>'R&amp;P Schedules'!D112</f>
        <v>0</v>
      </c>
      <c r="F109" s="11">
        <f t="shared" si="19"/>
        <v>0</v>
      </c>
    </row>
    <row r="110" spans="1:6">
      <c r="B110" s="15" t="s">
        <v>475</v>
      </c>
      <c r="C110" s="11">
        <f>'R&amp;P Schedules'!D113</f>
        <v>0</v>
      </c>
      <c r="F110" s="11">
        <f t="shared" si="19"/>
        <v>0</v>
      </c>
    </row>
    <row r="111" spans="1:6">
      <c r="B111" s="13" t="s">
        <v>96</v>
      </c>
      <c r="C111" s="11">
        <f>'R&amp;P Schedules'!D114</f>
        <v>0</v>
      </c>
      <c r="F111" s="11">
        <f t="shared" si="19"/>
        <v>0</v>
      </c>
    </row>
    <row r="112" spans="1:6">
      <c r="B112" s="13" t="s">
        <v>97</v>
      </c>
      <c r="C112" s="11">
        <f>'R&amp;P Schedules'!D115</f>
        <v>0</v>
      </c>
      <c r="F112" s="11">
        <f t="shared" si="19"/>
        <v>0</v>
      </c>
    </row>
    <row r="113" spans="1:6">
      <c r="B113" s="13" t="s">
        <v>98</v>
      </c>
      <c r="C113" s="11">
        <f>'R&amp;P Schedules'!D116</f>
        <v>0</v>
      </c>
      <c r="F113" s="11">
        <f t="shared" si="19"/>
        <v>0</v>
      </c>
    </row>
    <row r="114" spans="1:6" ht="15.75" thickBot="1">
      <c r="B114" s="11" t="s">
        <v>17</v>
      </c>
      <c r="C114" s="12">
        <f>SUM(C101:C113)</f>
        <v>0</v>
      </c>
      <c r="D114" s="12">
        <f t="shared" ref="D114:F114" si="20">SUM(D101:D113)</f>
        <v>0</v>
      </c>
      <c r="E114" s="12">
        <f t="shared" si="20"/>
        <v>0</v>
      </c>
      <c r="F114" s="12">
        <f t="shared" si="20"/>
        <v>0</v>
      </c>
    </row>
    <row r="115" spans="1:6" ht="15.75" thickTop="1"/>
    <row r="116" spans="1:6">
      <c r="A116" s="11" t="s">
        <v>382</v>
      </c>
    </row>
    <row r="117" spans="1:6">
      <c r="A117" s="11" t="s">
        <v>164</v>
      </c>
    </row>
    <row r="118" spans="1:6">
      <c r="B118" s="13" t="s">
        <v>105</v>
      </c>
      <c r="C118" s="11">
        <f>'R&amp;P Schedules'!D142</f>
        <v>0</v>
      </c>
      <c r="F118" s="11">
        <f t="shared" ref="F118:F119" si="21">C118+D118-E118</f>
        <v>0</v>
      </c>
    </row>
    <row r="119" spans="1:6">
      <c r="B119" s="13" t="s">
        <v>194</v>
      </c>
      <c r="C119" s="11">
        <f>'R&amp;P Schedules'!D143</f>
        <v>0</v>
      </c>
      <c r="F119" s="11">
        <f t="shared" si="21"/>
        <v>0</v>
      </c>
    </row>
    <row r="120" spans="1:6" ht="15.75" thickBot="1">
      <c r="B120" s="11" t="s">
        <v>17</v>
      </c>
      <c r="C120" s="12">
        <f>SUM(C118:C119)</f>
        <v>0</v>
      </c>
      <c r="D120" s="12">
        <f>SUM(D118:D119)</f>
        <v>0</v>
      </c>
      <c r="E120" s="12">
        <f>SUM(E118:E119)</f>
        <v>0</v>
      </c>
      <c r="F120" s="12">
        <f>SUM(F118:F119)</f>
        <v>0</v>
      </c>
    </row>
    <row r="121" spans="1:6" ht="15.75" thickTop="1">
      <c r="A121" s="10" t="s">
        <v>201</v>
      </c>
    </row>
    <row r="122" spans="1:6">
      <c r="A122" s="11" t="s">
        <v>383</v>
      </c>
    </row>
    <row r="123" spans="1:6">
      <c r="A123" s="11" t="s">
        <v>165</v>
      </c>
    </row>
    <row r="124" spans="1:6">
      <c r="B124" s="13" t="s">
        <v>737</v>
      </c>
      <c r="C124" s="11">
        <f>'R&amp;P Schedules'!D148</f>
        <v>0</v>
      </c>
      <c r="F124" s="11">
        <f t="shared" ref="F124:F132" si="22">C124+D124-E124</f>
        <v>0</v>
      </c>
    </row>
    <row r="125" spans="1:6">
      <c r="B125" s="13" t="s">
        <v>144</v>
      </c>
      <c r="C125" s="11">
        <f>'R&amp;P Schedules'!D149</f>
        <v>0</v>
      </c>
      <c r="F125" s="11">
        <f t="shared" si="22"/>
        <v>0</v>
      </c>
    </row>
    <row r="126" spans="1:6">
      <c r="B126" s="13" t="s">
        <v>775</v>
      </c>
      <c r="C126" s="11">
        <f>'R&amp;P Schedules'!D151</f>
        <v>0</v>
      </c>
      <c r="F126" s="11">
        <f t="shared" si="22"/>
        <v>0</v>
      </c>
    </row>
    <row r="127" spans="1:6">
      <c r="B127" s="13" t="s">
        <v>187</v>
      </c>
      <c r="C127" s="11">
        <f>'R&amp;P Schedules'!D152</f>
        <v>0</v>
      </c>
      <c r="F127" s="11">
        <f t="shared" si="22"/>
        <v>0</v>
      </c>
    </row>
    <row r="128" spans="1:6">
      <c r="B128" s="13" t="s">
        <v>500</v>
      </c>
      <c r="C128" s="11">
        <f>'R&amp;P Schedules'!D153</f>
        <v>0</v>
      </c>
      <c r="F128" s="11">
        <f t="shared" si="22"/>
        <v>0</v>
      </c>
    </row>
    <row r="129" spans="1:6">
      <c r="B129" s="13" t="s">
        <v>188</v>
      </c>
      <c r="C129" s="11">
        <f>'R&amp;P Schedules'!D154</f>
        <v>0</v>
      </c>
      <c r="F129" s="11">
        <f t="shared" si="22"/>
        <v>0</v>
      </c>
    </row>
    <row r="130" spans="1:6">
      <c r="B130" s="13" t="s">
        <v>501</v>
      </c>
      <c r="C130" s="11">
        <f>'R&amp;P Schedules'!D155</f>
        <v>0</v>
      </c>
      <c r="F130" s="11">
        <f t="shared" si="22"/>
        <v>0</v>
      </c>
    </row>
    <row r="131" spans="1:6">
      <c r="B131" s="13" t="s">
        <v>199</v>
      </c>
      <c r="C131" s="11">
        <f>'R&amp;P Schedules'!D156</f>
        <v>0</v>
      </c>
      <c r="F131" s="11">
        <f t="shared" si="22"/>
        <v>0</v>
      </c>
    </row>
    <row r="132" spans="1:6">
      <c r="B132" s="13" t="s">
        <v>746</v>
      </c>
      <c r="C132" s="11">
        <f>'R&amp;P Schedules'!D156</f>
        <v>0</v>
      </c>
      <c r="F132" s="11">
        <f t="shared" si="22"/>
        <v>0</v>
      </c>
    </row>
    <row r="133" spans="1:6" ht="15.75" thickBot="1">
      <c r="B133" s="11" t="s">
        <v>17</v>
      </c>
      <c r="C133" s="12">
        <f>SUM(C124:C132)</f>
        <v>0</v>
      </c>
      <c r="D133" s="12">
        <f t="shared" ref="D133:F133" si="23">SUM(D124:D132)</f>
        <v>0</v>
      </c>
      <c r="E133" s="12">
        <f t="shared" si="23"/>
        <v>0</v>
      </c>
      <c r="F133" s="12">
        <f t="shared" si="23"/>
        <v>0</v>
      </c>
    </row>
    <row r="134" spans="1:6" ht="15.75" thickTop="1">
      <c r="A134" s="11" t="s">
        <v>384</v>
      </c>
    </row>
    <row r="135" spans="1:6">
      <c r="A135" s="11" t="s">
        <v>694</v>
      </c>
    </row>
    <row r="136" spans="1:6">
      <c r="B136" s="11" t="s">
        <v>739</v>
      </c>
      <c r="C136" s="168">
        <f>'R&amp;P Schedules'!D160</f>
        <v>0</v>
      </c>
      <c r="F136" s="11">
        <f t="shared" ref="F136:F167" si="24">C136+D136-E136</f>
        <v>0</v>
      </c>
    </row>
    <row r="137" spans="1:6">
      <c r="B137" s="11" t="s">
        <v>740</v>
      </c>
      <c r="C137" s="168">
        <f>'R&amp;P Schedules'!D161</f>
        <v>0</v>
      </c>
      <c r="F137" s="11">
        <f t="shared" si="24"/>
        <v>0</v>
      </c>
    </row>
    <row r="138" spans="1:6">
      <c r="B138" s="13" t="s">
        <v>489</v>
      </c>
      <c r="C138" s="168">
        <f>'R&amp;P Schedules'!D162</f>
        <v>0</v>
      </c>
      <c r="F138" s="11">
        <f t="shared" si="24"/>
        <v>0</v>
      </c>
    </row>
    <row r="139" spans="1:6">
      <c r="B139" s="13" t="s">
        <v>22</v>
      </c>
      <c r="C139" s="168">
        <f>'R&amp;P Schedules'!D163</f>
        <v>0</v>
      </c>
      <c r="F139" s="11">
        <f t="shared" si="24"/>
        <v>0</v>
      </c>
    </row>
    <row r="140" spans="1:6">
      <c r="B140" s="13" t="s">
        <v>686</v>
      </c>
      <c r="C140" s="168">
        <f>'R&amp;P Schedules'!D164</f>
        <v>0</v>
      </c>
      <c r="F140" s="11">
        <f t="shared" si="24"/>
        <v>0</v>
      </c>
    </row>
    <row r="141" spans="1:6">
      <c r="B141" s="13" t="s">
        <v>186</v>
      </c>
      <c r="C141" s="168">
        <f>'R&amp;P Schedules'!D165</f>
        <v>0</v>
      </c>
      <c r="F141" s="11">
        <f t="shared" si="24"/>
        <v>0</v>
      </c>
    </row>
    <row r="142" spans="1:6">
      <c r="B142" s="13" t="s">
        <v>776</v>
      </c>
      <c r="C142" s="168">
        <f>'R&amp;P Schedules'!D166</f>
        <v>0</v>
      </c>
      <c r="F142" s="11">
        <f t="shared" si="24"/>
        <v>0</v>
      </c>
    </row>
    <row r="143" spans="1:6">
      <c r="B143" s="13" t="s">
        <v>189</v>
      </c>
      <c r="C143" s="168">
        <f>'R&amp;P Schedules'!D167</f>
        <v>0</v>
      </c>
      <c r="F143" s="11">
        <f t="shared" si="24"/>
        <v>0</v>
      </c>
    </row>
    <row r="144" spans="1:6">
      <c r="B144" s="13" t="s">
        <v>190</v>
      </c>
      <c r="C144" s="168">
        <f>'R&amp;P Schedules'!D168</f>
        <v>0</v>
      </c>
      <c r="F144" s="11">
        <f t="shared" si="24"/>
        <v>0</v>
      </c>
    </row>
    <row r="145" spans="2:6">
      <c r="B145" s="13" t="s">
        <v>118</v>
      </c>
      <c r="C145" s="168">
        <f>'R&amp;P Schedules'!D169</f>
        <v>0</v>
      </c>
      <c r="F145" s="11">
        <f t="shared" si="24"/>
        <v>0</v>
      </c>
    </row>
    <row r="146" spans="2:6">
      <c r="B146" s="13" t="s">
        <v>119</v>
      </c>
      <c r="C146" s="168">
        <f>'R&amp;P Schedules'!D170</f>
        <v>0</v>
      </c>
      <c r="F146" s="11">
        <f t="shared" si="24"/>
        <v>0</v>
      </c>
    </row>
    <row r="147" spans="2:6">
      <c r="B147" s="13" t="s">
        <v>490</v>
      </c>
      <c r="C147" s="168">
        <f>'R&amp;P Schedules'!D171</f>
        <v>0</v>
      </c>
      <c r="F147" s="11">
        <f t="shared" si="24"/>
        <v>0</v>
      </c>
    </row>
    <row r="148" spans="2:6">
      <c r="B148" s="13" t="s">
        <v>491</v>
      </c>
      <c r="C148" s="168">
        <f>'R&amp;P Schedules'!D172</f>
        <v>0</v>
      </c>
      <c r="F148" s="11">
        <f t="shared" si="24"/>
        <v>0</v>
      </c>
    </row>
    <row r="149" spans="2:6">
      <c r="B149" s="13" t="s">
        <v>120</v>
      </c>
      <c r="C149" s="168">
        <f>'R&amp;P Schedules'!D173</f>
        <v>0</v>
      </c>
      <c r="F149" s="11">
        <f t="shared" si="24"/>
        <v>0</v>
      </c>
    </row>
    <row r="150" spans="2:6">
      <c r="B150" s="13" t="s">
        <v>495</v>
      </c>
      <c r="C150" s="168">
        <f>'R&amp;P Schedules'!D174</f>
        <v>0</v>
      </c>
      <c r="F150" s="11">
        <f t="shared" si="24"/>
        <v>0</v>
      </c>
    </row>
    <row r="151" spans="2:6">
      <c r="B151" s="13" t="s">
        <v>494</v>
      </c>
      <c r="C151" s="168">
        <f>'R&amp;P Schedules'!D175</f>
        <v>0</v>
      </c>
      <c r="F151" s="11">
        <f t="shared" si="24"/>
        <v>0</v>
      </c>
    </row>
    <row r="152" spans="2:6">
      <c r="B152" s="13" t="s">
        <v>493</v>
      </c>
      <c r="C152" s="168">
        <f>'R&amp;P Schedules'!D176</f>
        <v>0</v>
      </c>
      <c r="F152" s="11">
        <f t="shared" si="24"/>
        <v>0</v>
      </c>
    </row>
    <row r="153" spans="2:6">
      <c r="B153" s="13" t="s">
        <v>492</v>
      </c>
      <c r="C153" s="168">
        <f>'R&amp;P Schedules'!D177</f>
        <v>0</v>
      </c>
      <c r="F153" s="11">
        <f t="shared" si="24"/>
        <v>0</v>
      </c>
    </row>
    <row r="154" spans="2:6">
      <c r="B154" s="13" t="s">
        <v>122</v>
      </c>
      <c r="C154" s="168">
        <f>'R&amp;P Schedules'!D178</f>
        <v>0</v>
      </c>
      <c r="F154" s="11">
        <f t="shared" si="24"/>
        <v>0</v>
      </c>
    </row>
    <row r="155" spans="2:6">
      <c r="B155" s="13" t="s">
        <v>123</v>
      </c>
      <c r="C155" s="168">
        <f>'R&amp;P Schedules'!D179</f>
        <v>0</v>
      </c>
      <c r="F155" s="11">
        <f t="shared" si="24"/>
        <v>0</v>
      </c>
    </row>
    <row r="156" spans="2:6">
      <c r="B156" s="13" t="s">
        <v>124</v>
      </c>
      <c r="C156" s="168">
        <f>'R&amp;P Schedules'!D180</f>
        <v>0</v>
      </c>
      <c r="F156" s="11">
        <f t="shared" si="24"/>
        <v>0</v>
      </c>
    </row>
    <row r="157" spans="2:6">
      <c r="B157" s="13" t="s">
        <v>496</v>
      </c>
      <c r="C157" s="168">
        <f>'R&amp;P Schedules'!D181</f>
        <v>0</v>
      </c>
      <c r="F157" s="11">
        <f t="shared" si="24"/>
        <v>0</v>
      </c>
    </row>
    <row r="158" spans="2:6">
      <c r="B158" s="13" t="s">
        <v>497</v>
      </c>
      <c r="C158" s="168">
        <f>'R&amp;P Schedules'!D182</f>
        <v>0</v>
      </c>
      <c r="F158" s="11">
        <f t="shared" si="24"/>
        <v>0</v>
      </c>
    </row>
    <row r="159" spans="2:6">
      <c r="B159" s="13" t="s">
        <v>498</v>
      </c>
      <c r="C159" s="168">
        <f>'R&amp;P Schedules'!D183</f>
        <v>0</v>
      </c>
      <c r="F159" s="11">
        <f t="shared" si="24"/>
        <v>0</v>
      </c>
    </row>
    <row r="160" spans="2:6">
      <c r="B160" s="13" t="s">
        <v>145</v>
      </c>
      <c r="C160" s="168">
        <f>'R&amp;P Schedules'!D184</f>
        <v>0</v>
      </c>
      <c r="F160" s="11">
        <f t="shared" si="24"/>
        <v>0</v>
      </c>
    </row>
    <row r="161" spans="1:6">
      <c r="B161" s="13" t="s">
        <v>146</v>
      </c>
      <c r="C161" s="168">
        <f>'R&amp;P Schedules'!D185</f>
        <v>0</v>
      </c>
      <c r="F161" s="11">
        <f t="shared" si="24"/>
        <v>0</v>
      </c>
    </row>
    <row r="162" spans="1:6">
      <c r="B162" s="13" t="s">
        <v>499</v>
      </c>
      <c r="C162" s="168">
        <f>'R&amp;P Schedules'!D186</f>
        <v>0</v>
      </c>
      <c r="F162" s="11">
        <f t="shared" si="24"/>
        <v>0</v>
      </c>
    </row>
    <row r="163" spans="1:6">
      <c r="B163" s="13" t="s">
        <v>197</v>
      </c>
      <c r="C163" s="168">
        <f>'R&amp;P Schedules'!D187</f>
        <v>0</v>
      </c>
      <c r="F163" s="11">
        <f t="shared" si="24"/>
        <v>0</v>
      </c>
    </row>
    <row r="164" spans="1:6">
      <c r="B164" s="13" t="s">
        <v>738</v>
      </c>
      <c r="C164" s="168">
        <f>'R&amp;P Schedules'!D188</f>
        <v>0</v>
      </c>
      <c r="F164" s="11">
        <f t="shared" si="24"/>
        <v>0</v>
      </c>
    </row>
    <row r="165" spans="1:6">
      <c r="B165" s="13" t="s">
        <v>198</v>
      </c>
      <c r="C165" s="168">
        <f>'R&amp;P Schedules'!D189</f>
        <v>0</v>
      </c>
      <c r="F165" s="11">
        <f t="shared" si="24"/>
        <v>0</v>
      </c>
    </row>
    <row r="166" spans="1:6">
      <c r="B166" s="13" t="s">
        <v>129</v>
      </c>
      <c r="C166" s="168">
        <f>'R&amp;P Schedules'!D190</f>
        <v>0</v>
      </c>
      <c r="F166" s="11">
        <f t="shared" si="24"/>
        <v>0</v>
      </c>
    </row>
    <row r="167" spans="1:6">
      <c r="B167" s="13" t="s">
        <v>777</v>
      </c>
      <c r="C167" s="168">
        <f>'R&amp;P Schedules'!D191</f>
        <v>0</v>
      </c>
      <c r="F167" s="11">
        <f t="shared" si="24"/>
        <v>0</v>
      </c>
    </row>
    <row r="168" spans="1:6" ht="15.75" thickBot="1">
      <c r="B168" s="11" t="s">
        <v>17</v>
      </c>
      <c r="C168" s="12">
        <f>SUM(C136:C167)</f>
        <v>0</v>
      </c>
      <c r="D168" s="12">
        <f>SUM(D136:D167)</f>
        <v>0</v>
      </c>
      <c r="E168" s="12">
        <f>SUM(E136:E167)</f>
        <v>0</v>
      </c>
      <c r="F168" s="12">
        <f>SUM(F136:F167)</f>
        <v>0</v>
      </c>
    </row>
    <row r="169" spans="1:6" ht="15.75" thickTop="1">
      <c r="A169" s="11" t="s">
        <v>385</v>
      </c>
    </row>
    <row r="170" spans="1:6">
      <c r="A170" s="11" t="s">
        <v>167</v>
      </c>
    </row>
    <row r="171" spans="1:6">
      <c r="B171" s="11" t="s">
        <v>739</v>
      </c>
      <c r="C171" s="168">
        <f>'R&amp;P Schedules'!D195</f>
        <v>0</v>
      </c>
      <c r="F171" s="11">
        <f t="shared" ref="F171:F181" si="25">C171+D171-E171</f>
        <v>0</v>
      </c>
    </row>
    <row r="172" spans="1:6">
      <c r="B172" s="13" t="s">
        <v>147</v>
      </c>
      <c r="C172" s="168">
        <f>'R&amp;P Schedules'!D196</f>
        <v>0</v>
      </c>
      <c r="F172" s="11">
        <f t="shared" si="25"/>
        <v>0</v>
      </c>
    </row>
    <row r="173" spans="1:6">
      <c r="B173" s="13" t="s">
        <v>148</v>
      </c>
      <c r="C173" s="168">
        <f>'R&amp;P Schedules'!D197</f>
        <v>0</v>
      </c>
      <c r="F173" s="11">
        <f t="shared" si="25"/>
        <v>0</v>
      </c>
    </row>
    <row r="174" spans="1:6">
      <c r="B174" s="13" t="s">
        <v>149</v>
      </c>
      <c r="C174" s="168">
        <f>'R&amp;P Schedules'!D198</f>
        <v>0</v>
      </c>
      <c r="F174" s="11">
        <f t="shared" si="25"/>
        <v>0</v>
      </c>
    </row>
    <row r="175" spans="1:6">
      <c r="B175" s="13" t="s">
        <v>150</v>
      </c>
      <c r="C175" s="168">
        <f>'R&amp;P Schedules'!D199</f>
        <v>0</v>
      </c>
      <c r="F175" s="11">
        <f t="shared" si="25"/>
        <v>0</v>
      </c>
    </row>
    <row r="176" spans="1:6">
      <c r="B176" s="13" t="s">
        <v>744</v>
      </c>
      <c r="C176" s="168">
        <f>'R&amp;P Schedules'!D200</f>
        <v>0</v>
      </c>
      <c r="F176" s="11">
        <f t="shared" si="25"/>
        <v>0</v>
      </c>
    </row>
    <row r="177" spans="1:6">
      <c r="B177" s="13" t="s">
        <v>741</v>
      </c>
      <c r="C177" s="168">
        <f>'R&amp;P Schedules'!D201</f>
        <v>0</v>
      </c>
      <c r="F177" s="11">
        <f t="shared" si="25"/>
        <v>0</v>
      </c>
    </row>
    <row r="178" spans="1:6">
      <c r="B178" s="13" t="s">
        <v>502</v>
      </c>
      <c r="C178" s="168">
        <f>'R&amp;P Schedules'!D202</f>
        <v>0</v>
      </c>
      <c r="F178" s="11">
        <f t="shared" si="25"/>
        <v>0</v>
      </c>
    </row>
    <row r="179" spans="1:6">
      <c r="B179" s="13" t="s">
        <v>503</v>
      </c>
      <c r="C179" s="168">
        <f>'R&amp;P Schedules'!D203</f>
        <v>0</v>
      </c>
      <c r="F179" s="11">
        <f t="shared" si="25"/>
        <v>0</v>
      </c>
    </row>
    <row r="180" spans="1:6">
      <c r="B180" s="13" t="s">
        <v>504</v>
      </c>
      <c r="C180" s="168">
        <f>'R&amp;P Schedules'!D204</f>
        <v>0</v>
      </c>
      <c r="F180" s="11">
        <f t="shared" si="25"/>
        <v>0</v>
      </c>
    </row>
    <row r="181" spans="1:6">
      <c r="B181" s="13" t="s">
        <v>151</v>
      </c>
      <c r="C181" s="168">
        <f>'R&amp;P Schedules'!D205</f>
        <v>0</v>
      </c>
      <c r="F181" s="11">
        <f t="shared" si="25"/>
        <v>0</v>
      </c>
    </row>
    <row r="182" spans="1:6" ht="15.75" thickBot="1">
      <c r="B182" s="11" t="s">
        <v>17</v>
      </c>
      <c r="C182" s="12">
        <f>SUM(C171:C181)</f>
        <v>0</v>
      </c>
      <c r="D182" s="12">
        <f t="shared" ref="D182:F182" si="26">SUM(D171:D181)</f>
        <v>0</v>
      </c>
      <c r="E182" s="12">
        <f t="shared" si="26"/>
        <v>0</v>
      </c>
      <c r="F182" s="12">
        <f t="shared" si="26"/>
        <v>0</v>
      </c>
    </row>
    <row r="183" spans="1:6" ht="15.75" thickTop="1">
      <c r="A183" s="11" t="s">
        <v>386</v>
      </c>
    </row>
    <row r="184" spans="1:6">
      <c r="A184" s="13" t="s">
        <v>168</v>
      </c>
    </row>
    <row r="185" spans="1:6">
      <c r="A185" s="13"/>
      <c r="B185" s="11" t="s">
        <v>778</v>
      </c>
      <c r="C185" s="11">
        <f>'R&amp;P Schedules'!D209</f>
        <v>0</v>
      </c>
      <c r="F185" s="11">
        <f t="shared" ref="F185:F190" si="27">C185+D185-E185</f>
        <v>0</v>
      </c>
    </row>
    <row r="186" spans="1:6">
      <c r="A186" s="13"/>
      <c r="B186" s="11" t="s">
        <v>176</v>
      </c>
      <c r="C186" s="11">
        <f>'R&amp;P Schedules'!D210</f>
        <v>0</v>
      </c>
      <c r="F186" s="11">
        <f t="shared" si="27"/>
        <v>0</v>
      </c>
    </row>
    <row r="187" spans="1:6">
      <c r="A187" s="13"/>
      <c r="B187" s="11" t="s">
        <v>477</v>
      </c>
      <c r="C187" s="11">
        <f>'R&amp;P Schedules'!D211</f>
        <v>0</v>
      </c>
      <c r="F187" s="11">
        <f t="shared" si="27"/>
        <v>0</v>
      </c>
    </row>
    <row r="188" spans="1:6">
      <c r="A188" s="13"/>
      <c r="B188" s="11" t="s">
        <v>177</v>
      </c>
      <c r="C188" s="11">
        <f>'R&amp;P Schedules'!D212</f>
        <v>0</v>
      </c>
      <c r="F188" s="11">
        <f t="shared" si="27"/>
        <v>0</v>
      </c>
    </row>
    <row r="189" spans="1:6">
      <c r="A189" s="13"/>
      <c r="B189" s="11" t="s">
        <v>484</v>
      </c>
      <c r="C189" s="11">
        <f>'R&amp;P Schedules'!D213</f>
        <v>0</v>
      </c>
      <c r="F189" s="11">
        <f t="shared" si="27"/>
        <v>0</v>
      </c>
    </row>
    <row r="190" spans="1:6">
      <c r="A190" s="13"/>
      <c r="B190" s="11" t="s">
        <v>178</v>
      </c>
      <c r="C190" s="11">
        <f>'R&amp;P Schedules'!D214</f>
        <v>0</v>
      </c>
      <c r="F190" s="11">
        <f t="shared" si="27"/>
        <v>0</v>
      </c>
    </row>
    <row r="191" spans="1:6" ht="15.75" thickBot="1">
      <c r="B191" s="11" t="s">
        <v>17</v>
      </c>
      <c r="C191" s="12">
        <f>SUM(C185:C190)</f>
        <v>0</v>
      </c>
      <c r="D191" s="12">
        <f t="shared" ref="D191:F191" si="28">SUM(D185:D190)</f>
        <v>0</v>
      </c>
      <c r="E191" s="12">
        <f t="shared" si="28"/>
        <v>0</v>
      </c>
      <c r="F191" s="12">
        <f t="shared" si="28"/>
        <v>0</v>
      </c>
    </row>
    <row r="192" spans="1:6" ht="15.75" thickTop="1">
      <c r="A192" s="11" t="s">
        <v>387</v>
      </c>
    </row>
    <row r="193" spans="1:6">
      <c r="A193" s="11" t="s">
        <v>169</v>
      </c>
    </row>
    <row r="194" spans="1:6">
      <c r="B194" s="11" t="s">
        <v>179</v>
      </c>
      <c r="C194" s="11">
        <f>'R&amp;P Schedules'!D218</f>
        <v>0</v>
      </c>
      <c r="F194" s="11">
        <f t="shared" ref="F194:F198" si="29">C194+D194-E194</f>
        <v>0</v>
      </c>
    </row>
    <row r="195" spans="1:6">
      <c r="B195" s="11" t="s">
        <v>180</v>
      </c>
      <c r="C195" s="11">
        <f>'R&amp;P Schedules'!D219</f>
        <v>0</v>
      </c>
      <c r="F195" s="11">
        <f t="shared" si="29"/>
        <v>0</v>
      </c>
    </row>
    <row r="196" spans="1:6">
      <c r="B196" s="11" t="s">
        <v>181</v>
      </c>
      <c r="C196" s="11">
        <f>'R&amp;P Schedules'!D220</f>
        <v>0</v>
      </c>
      <c r="F196" s="11">
        <f t="shared" si="29"/>
        <v>0</v>
      </c>
    </row>
    <row r="197" spans="1:6">
      <c r="B197" s="11" t="s">
        <v>182</v>
      </c>
      <c r="C197" s="11">
        <f>'R&amp;P Schedules'!D221</f>
        <v>0</v>
      </c>
      <c r="F197" s="11">
        <f t="shared" si="29"/>
        <v>0</v>
      </c>
    </row>
    <row r="198" spans="1:6">
      <c r="B198" s="11" t="s">
        <v>183</v>
      </c>
      <c r="C198" s="11">
        <f>'R&amp;P Schedules'!D222</f>
        <v>0</v>
      </c>
      <c r="F198" s="11">
        <f t="shared" si="29"/>
        <v>0</v>
      </c>
    </row>
    <row r="199" spans="1:6" ht="15.75" thickBot="1">
      <c r="B199" s="11" t="s">
        <v>17</v>
      </c>
      <c r="C199" s="12">
        <f>SUM(C194:C198)</f>
        <v>0</v>
      </c>
      <c r="D199" s="12">
        <f t="shared" ref="D199:F199" si="30">SUM(D194:D198)</f>
        <v>0</v>
      </c>
      <c r="E199" s="12">
        <f t="shared" si="30"/>
        <v>0</v>
      </c>
      <c r="F199" s="12">
        <f t="shared" si="30"/>
        <v>0</v>
      </c>
    </row>
    <row r="200" spans="1:6" ht="15.75" thickTop="1">
      <c r="A200" s="11" t="s">
        <v>388</v>
      </c>
    </row>
    <row r="201" spans="1:6">
      <c r="A201" s="11" t="s">
        <v>682</v>
      </c>
    </row>
    <row r="202" spans="1:6">
      <c r="B202" s="11" t="s">
        <v>200</v>
      </c>
      <c r="C202" s="162">
        <f>'R&amp;P Schedules'!D226</f>
        <v>0</v>
      </c>
      <c r="F202" s="11">
        <f t="shared" ref="F202:F207" si="31">C202+D202-E202</f>
        <v>0</v>
      </c>
    </row>
    <row r="203" spans="1:6">
      <c r="B203" s="11" t="s">
        <v>493</v>
      </c>
      <c r="C203" s="162">
        <f>'R&amp;P Schedules'!D227</f>
        <v>0</v>
      </c>
      <c r="F203" s="11">
        <f t="shared" si="31"/>
        <v>0</v>
      </c>
    </row>
    <row r="204" spans="1:6">
      <c r="B204" s="11" t="s">
        <v>684</v>
      </c>
      <c r="C204" s="162">
        <f>'R&amp;P Schedules'!D228</f>
        <v>0</v>
      </c>
      <c r="F204" s="11">
        <f t="shared" si="31"/>
        <v>0</v>
      </c>
    </row>
    <row r="205" spans="1:6">
      <c r="B205" s="11" t="s">
        <v>489</v>
      </c>
      <c r="C205" s="162">
        <f>'R&amp;P Schedules'!D229</f>
        <v>0</v>
      </c>
      <c r="F205" s="11">
        <f t="shared" si="31"/>
        <v>0</v>
      </c>
    </row>
    <row r="206" spans="1:6">
      <c r="B206" s="11" t="s">
        <v>495</v>
      </c>
      <c r="C206" s="162">
        <f>'R&amp;P Schedules'!D230</f>
        <v>0</v>
      </c>
      <c r="F206" s="11">
        <f t="shared" si="31"/>
        <v>0</v>
      </c>
    </row>
    <row r="207" spans="1:6">
      <c r="B207" s="11" t="s">
        <v>685</v>
      </c>
      <c r="C207" s="162">
        <f>'R&amp;P Schedules'!D231</f>
        <v>0</v>
      </c>
      <c r="F207" s="11">
        <f t="shared" si="31"/>
        <v>0</v>
      </c>
    </row>
    <row r="208" spans="1:6" ht="15.75" thickBot="1">
      <c r="B208" s="11" t="s">
        <v>17</v>
      </c>
      <c r="C208" s="163">
        <f>SUM(C202:C207)</f>
        <v>0</v>
      </c>
      <c r="D208" s="163">
        <f t="shared" ref="D208:F208" si="32">SUM(D202:D207)</f>
        <v>0</v>
      </c>
      <c r="E208" s="163">
        <f t="shared" si="32"/>
        <v>0</v>
      </c>
      <c r="F208" s="163">
        <f t="shared" si="32"/>
        <v>0</v>
      </c>
    </row>
    <row r="209" spans="1:6" ht="15.75" thickTop="1">
      <c r="A209" s="11" t="s">
        <v>389</v>
      </c>
    </row>
    <row r="210" spans="1:6">
      <c r="A210" s="11" t="s">
        <v>25</v>
      </c>
    </row>
    <row r="211" spans="1:6">
      <c r="B211" s="13" t="s">
        <v>132</v>
      </c>
      <c r="C211" s="11">
        <f>'R&amp;P Schedules'!D235</f>
        <v>0</v>
      </c>
      <c r="F211" s="11">
        <f t="shared" ref="F211:F212" si="33">C211+D211-E211</f>
        <v>0</v>
      </c>
    </row>
    <row r="212" spans="1:6">
      <c r="B212" s="13" t="s">
        <v>133</v>
      </c>
      <c r="C212" s="11">
        <f>'R&amp;P Schedules'!D236</f>
        <v>0</v>
      </c>
      <c r="F212" s="11">
        <f t="shared" si="33"/>
        <v>0</v>
      </c>
    </row>
    <row r="213" spans="1:6" ht="15.75" thickBot="1">
      <c r="B213" s="11" t="s">
        <v>17</v>
      </c>
      <c r="C213" s="12">
        <f>SUM(C211:C212)</f>
        <v>0</v>
      </c>
      <c r="D213" s="12">
        <f t="shared" ref="D213:F213" si="34">SUM(D211:D212)</f>
        <v>0</v>
      </c>
      <c r="E213" s="12">
        <f t="shared" si="34"/>
        <v>0</v>
      </c>
      <c r="F213" s="12">
        <f t="shared" si="34"/>
        <v>0</v>
      </c>
    </row>
    <row r="214" spans="1:6" ht="15.75" thickTop="1">
      <c r="A214" s="11" t="s">
        <v>390</v>
      </c>
    </row>
    <row r="215" spans="1:6">
      <c r="A215" s="11" t="s">
        <v>26</v>
      </c>
    </row>
    <row r="216" spans="1:6">
      <c r="B216" s="13" t="s">
        <v>474</v>
      </c>
      <c r="C216" s="11">
        <f>'R&amp;P Schedules'!D240</f>
        <v>0</v>
      </c>
      <c r="F216" s="11">
        <f t="shared" ref="F216:F222" si="35">C216+D216-E216</f>
        <v>0</v>
      </c>
    </row>
    <row r="217" spans="1:6">
      <c r="B217" s="13" t="s">
        <v>134</v>
      </c>
      <c r="C217" s="11">
        <f>'R&amp;P Schedules'!D241</f>
        <v>0</v>
      </c>
      <c r="F217" s="11">
        <f t="shared" si="35"/>
        <v>0</v>
      </c>
    </row>
    <row r="218" spans="1:6">
      <c r="B218" s="13" t="s">
        <v>135</v>
      </c>
      <c r="C218" s="11">
        <f>'R&amp;P Schedules'!D242</f>
        <v>0</v>
      </c>
      <c r="F218" s="11">
        <f t="shared" si="35"/>
        <v>0</v>
      </c>
    </row>
    <row r="219" spans="1:6">
      <c r="B219" s="13" t="s">
        <v>136</v>
      </c>
      <c r="C219" s="11">
        <f>'R&amp;P Schedules'!D243</f>
        <v>0</v>
      </c>
      <c r="F219" s="11">
        <f t="shared" si="35"/>
        <v>0</v>
      </c>
    </row>
    <row r="220" spans="1:6">
      <c r="B220" s="13" t="s">
        <v>479</v>
      </c>
      <c r="C220" s="11">
        <f>'R&amp;P Schedules'!D244</f>
        <v>0</v>
      </c>
      <c r="F220" s="11">
        <f t="shared" si="35"/>
        <v>0</v>
      </c>
    </row>
    <row r="221" spans="1:6">
      <c r="B221" s="13" t="s">
        <v>137</v>
      </c>
      <c r="C221" s="11">
        <f>'R&amp;P Schedules'!D245</f>
        <v>0</v>
      </c>
      <c r="F221" s="11">
        <f t="shared" si="35"/>
        <v>0</v>
      </c>
    </row>
    <row r="222" spans="1:6">
      <c r="B222" s="13" t="s">
        <v>138</v>
      </c>
      <c r="C222" s="11">
        <f>'R&amp;P Schedules'!D246</f>
        <v>0</v>
      </c>
      <c r="F222" s="11">
        <f t="shared" si="35"/>
        <v>0</v>
      </c>
    </row>
    <row r="223" spans="1:6" ht="15.75" thickBot="1">
      <c r="B223" s="11" t="s">
        <v>17</v>
      </c>
      <c r="C223" s="12">
        <f>SUM(C216:C222)</f>
        <v>0</v>
      </c>
      <c r="D223" s="12">
        <f t="shared" ref="D223:F223" si="36">SUM(D216:D222)</f>
        <v>0</v>
      </c>
      <c r="E223" s="12">
        <f t="shared" si="36"/>
        <v>0</v>
      </c>
      <c r="F223" s="12">
        <f t="shared" si="36"/>
        <v>0</v>
      </c>
    </row>
    <row r="224" spans="1:6" ht="15.75" thickTop="1">
      <c r="A224" s="11" t="s">
        <v>391</v>
      </c>
    </row>
    <row r="225" spans="1:6">
      <c r="A225" s="11" t="s">
        <v>27</v>
      </c>
    </row>
    <row r="226" spans="1:6">
      <c r="B226" s="11" t="s">
        <v>471</v>
      </c>
      <c r="C226" s="168">
        <f>'R&amp;P Schedules'!D250</f>
        <v>0</v>
      </c>
      <c r="F226" s="11">
        <f t="shared" ref="F226:F231" si="37">C226+D226-E226</f>
        <v>0</v>
      </c>
    </row>
    <row r="227" spans="1:6">
      <c r="B227" s="11" t="s">
        <v>472</v>
      </c>
      <c r="C227" s="168">
        <f>'R&amp;P Schedules'!D251</f>
        <v>0</v>
      </c>
      <c r="F227" s="11">
        <f t="shared" si="37"/>
        <v>0</v>
      </c>
    </row>
    <row r="228" spans="1:6">
      <c r="B228" s="11" t="s">
        <v>683</v>
      </c>
      <c r="C228" s="168">
        <f>'R&amp;P Schedules'!D252</f>
        <v>0</v>
      </c>
      <c r="F228" s="11">
        <f t="shared" si="37"/>
        <v>0</v>
      </c>
    </row>
    <row r="229" spans="1:6">
      <c r="B229" s="11" t="s">
        <v>473</v>
      </c>
      <c r="C229" s="168">
        <f>'R&amp;P Schedules'!D253</f>
        <v>0</v>
      </c>
      <c r="F229" s="11">
        <f t="shared" si="37"/>
        <v>0</v>
      </c>
    </row>
    <row r="230" spans="1:6">
      <c r="B230" s="11" t="s">
        <v>474</v>
      </c>
      <c r="C230" s="168">
        <f>'R&amp;P Schedules'!D254</f>
        <v>0</v>
      </c>
      <c r="F230" s="11">
        <f t="shared" si="37"/>
        <v>0</v>
      </c>
    </row>
    <row r="231" spans="1:6">
      <c r="B231" s="13" t="s">
        <v>131</v>
      </c>
      <c r="C231" s="168">
        <f>'R&amp;P Schedules'!D255</f>
        <v>0</v>
      </c>
      <c r="F231" s="11">
        <f t="shared" si="37"/>
        <v>0</v>
      </c>
    </row>
    <row r="232" spans="1:6">
      <c r="B232" s="13" t="s">
        <v>743</v>
      </c>
      <c r="C232" s="168">
        <f>'R&amp;P Schedules'!D256</f>
        <v>0</v>
      </c>
      <c r="F232" s="11">
        <f t="shared" ref="F232:F234" si="38">C232+D232-E232</f>
        <v>0</v>
      </c>
    </row>
    <row r="233" spans="1:6">
      <c r="B233" s="13" t="s">
        <v>67</v>
      </c>
      <c r="C233" s="168">
        <f>'R&amp;P Schedules'!D257</f>
        <v>0</v>
      </c>
      <c r="F233" s="11">
        <f t="shared" si="38"/>
        <v>0</v>
      </c>
    </row>
    <row r="234" spans="1:6">
      <c r="B234" s="13" t="s">
        <v>742</v>
      </c>
      <c r="C234" s="168">
        <f>'R&amp;P Schedules'!D258</f>
        <v>0</v>
      </c>
      <c r="F234" s="11">
        <f t="shared" si="38"/>
        <v>0</v>
      </c>
    </row>
    <row r="235" spans="1:6" ht="15.75" thickBot="1">
      <c r="B235" s="13" t="s">
        <v>17</v>
      </c>
      <c r="C235" s="169">
        <f>SUM(C226:C234)</f>
        <v>0</v>
      </c>
      <c r="D235" s="169">
        <f t="shared" ref="D235:F235" si="39">SUM(D226:D234)</f>
        <v>0</v>
      </c>
      <c r="E235" s="169">
        <f t="shared" si="39"/>
        <v>0</v>
      </c>
      <c r="F235" s="169">
        <f t="shared" si="39"/>
        <v>0</v>
      </c>
    </row>
    <row r="236" spans="1:6" ht="15.75" thickTop="1">
      <c r="A236" s="11" t="s">
        <v>392</v>
      </c>
    </row>
    <row r="237" spans="1:6">
      <c r="A237" s="11" t="s">
        <v>28</v>
      </c>
    </row>
    <row r="238" spans="1:6">
      <c r="B238" s="13" t="s">
        <v>139</v>
      </c>
      <c r="C238" s="168">
        <f>'R&amp;P Schedules'!D262</f>
        <v>0</v>
      </c>
      <c r="F238" s="11">
        <f t="shared" ref="F238:F243" si="40">C238+D238-E238</f>
        <v>0</v>
      </c>
    </row>
    <row r="239" spans="1:6">
      <c r="B239" s="13" t="s">
        <v>141</v>
      </c>
      <c r="C239" s="168">
        <f>'R&amp;P Schedules'!D263</f>
        <v>0</v>
      </c>
      <c r="F239" s="11">
        <f t="shared" si="40"/>
        <v>0</v>
      </c>
    </row>
    <row r="240" spans="1:6">
      <c r="B240" s="13" t="s">
        <v>142</v>
      </c>
      <c r="C240" s="168">
        <f>'R&amp;P Schedules'!D264</f>
        <v>0</v>
      </c>
      <c r="F240" s="11">
        <f t="shared" si="40"/>
        <v>0</v>
      </c>
    </row>
    <row r="241" spans="1:6">
      <c r="B241" s="13" t="s">
        <v>143</v>
      </c>
      <c r="C241" s="168">
        <f>'R&amp;P Schedules'!D265</f>
        <v>0</v>
      </c>
      <c r="F241" s="11">
        <f t="shared" si="40"/>
        <v>0</v>
      </c>
    </row>
    <row r="242" spans="1:6">
      <c r="B242" s="13" t="s">
        <v>480</v>
      </c>
      <c r="C242" s="168">
        <f>'R&amp;P Schedules'!D266</f>
        <v>0</v>
      </c>
      <c r="F242" s="11">
        <f t="shared" si="40"/>
        <v>0</v>
      </c>
    </row>
    <row r="243" spans="1:6">
      <c r="B243" s="13" t="s">
        <v>140</v>
      </c>
      <c r="C243" s="11">
        <f>'R&amp;P Schedules'!D267</f>
        <v>0</v>
      </c>
      <c r="F243" s="11">
        <f t="shared" si="40"/>
        <v>0</v>
      </c>
    </row>
    <row r="244" spans="1:6">
      <c r="B244" s="13" t="s">
        <v>8</v>
      </c>
      <c r="C244" s="11">
        <f>'R&amp;P Schedules'!D268</f>
        <v>0</v>
      </c>
      <c r="F244" s="11">
        <f t="shared" ref="F244" si="41">C244+D244-E244</f>
        <v>0</v>
      </c>
    </row>
    <row r="245" spans="1:6" ht="15.75" thickBot="1">
      <c r="B245" s="11" t="s">
        <v>17</v>
      </c>
      <c r="C245" s="169">
        <f>SUM(C238:C244)</f>
        <v>0</v>
      </c>
      <c r="D245" s="169">
        <f t="shared" ref="D245:E245" si="42">SUM(D238:D244)</f>
        <v>0</v>
      </c>
      <c r="E245" s="169">
        <f t="shared" si="42"/>
        <v>0</v>
      </c>
      <c r="F245" s="169">
        <f>SUM(F238:F244)</f>
        <v>0</v>
      </c>
    </row>
    <row r="246" spans="1:6" ht="15.75" thickTop="1">
      <c r="A246" s="11" t="s">
        <v>393</v>
      </c>
      <c r="B246" s="13"/>
    </row>
    <row r="247" spans="1:6">
      <c r="A247" s="11" t="s">
        <v>30</v>
      </c>
    </row>
    <row r="248" spans="1:6">
      <c r="B248" s="13" t="s">
        <v>152</v>
      </c>
      <c r="C248" s="11">
        <f>'R&amp;P Schedules'!D272</f>
        <v>0</v>
      </c>
      <c r="F248" s="11">
        <f t="shared" ref="F248:F251" si="43">C248+D248-E248</f>
        <v>0</v>
      </c>
    </row>
    <row r="249" spans="1:6">
      <c r="B249" s="13" t="s">
        <v>170</v>
      </c>
      <c r="C249" s="11">
        <f>'R&amp;P Schedules'!D273</f>
        <v>0</v>
      </c>
      <c r="F249" s="11">
        <f t="shared" si="43"/>
        <v>0</v>
      </c>
    </row>
    <row r="250" spans="1:6">
      <c r="B250" s="13" t="s">
        <v>171</v>
      </c>
      <c r="C250" s="11">
        <f>'R&amp;P Schedules'!D274</f>
        <v>0</v>
      </c>
      <c r="F250" s="11">
        <f t="shared" si="43"/>
        <v>0</v>
      </c>
    </row>
    <row r="251" spans="1:6">
      <c r="B251" s="13" t="s">
        <v>153</v>
      </c>
      <c r="C251" s="11">
        <f>'R&amp;P Schedules'!D275</f>
        <v>0</v>
      </c>
      <c r="F251" s="11">
        <f t="shared" si="43"/>
        <v>0</v>
      </c>
    </row>
    <row r="252" spans="1:6" ht="15.75" thickBot="1">
      <c r="B252" s="11" t="s">
        <v>17</v>
      </c>
      <c r="C252" s="12">
        <f>SUM(C248:C251)</f>
        <v>0</v>
      </c>
      <c r="D252" s="12">
        <f t="shared" ref="D252:F252" si="44">SUM(D248:D251)</f>
        <v>0</v>
      </c>
      <c r="E252" s="12">
        <f t="shared" si="44"/>
        <v>0</v>
      </c>
      <c r="F252" s="12">
        <f t="shared" si="44"/>
        <v>0</v>
      </c>
    </row>
    <row r="253" spans="1:6" ht="15.75" thickTop="1">
      <c r="A253" s="11" t="s">
        <v>394</v>
      </c>
    </row>
    <row r="254" spans="1:6">
      <c r="A254" s="11" t="s">
        <v>35</v>
      </c>
    </row>
    <row r="255" spans="1:6">
      <c r="B255" s="13" t="s">
        <v>429</v>
      </c>
      <c r="C255" s="11">
        <f>'R&amp;P Schedules'!D279</f>
        <v>0</v>
      </c>
      <c r="F255" s="11">
        <f t="shared" ref="F255:F283" si="45">C255+D255-E255</f>
        <v>0</v>
      </c>
    </row>
    <row r="256" spans="1:6">
      <c r="B256" s="13" t="s">
        <v>113</v>
      </c>
      <c r="C256" s="11">
        <f>'R&amp;P Schedules'!D280</f>
        <v>0</v>
      </c>
      <c r="F256" s="11">
        <f t="shared" si="45"/>
        <v>0</v>
      </c>
    </row>
    <row r="257" spans="2:6">
      <c r="B257" s="13" t="s">
        <v>114</v>
      </c>
      <c r="C257" s="11">
        <f>'R&amp;P Schedules'!D281</f>
        <v>0</v>
      </c>
      <c r="F257" s="11">
        <f t="shared" si="45"/>
        <v>0</v>
      </c>
    </row>
    <row r="258" spans="2:6">
      <c r="B258" s="13" t="s">
        <v>115</v>
      </c>
      <c r="C258" s="11">
        <f>'R&amp;P Schedules'!D282</f>
        <v>0</v>
      </c>
      <c r="F258" s="11">
        <f t="shared" si="45"/>
        <v>0</v>
      </c>
    </row>
    <row r="259" spans="2:6">
      <c r="B259" s="13" t="s">
        <v>505</v>
      </c>
      <c r="C259" s="11">
        <f>'R&amp;P Schedules'!D283</f>
        <v>0</v>
      </c>
      <c r="F259" s="11">
        <f t="shared" si="45"/>
        <v>0</v>
      </c>
    </row>
    <row r="260" spans="2:6">
      <c r="B260" s="13" t="s">
        <v>116</v>
      </c>
      <c r="C260" s="11">
        <f>'R&amp;P Schedules'!D284</f>
        <v>0</v>
      </c>
      <c r="F260" s="11">
        <f t="shared" si="45"/>
        <v>0</v>
      </c>
    </row>
    <row r="261" spans="2:6">
      <c r="B261" s="13" t="s">
        <v>117</v>
      </c>
      <c r="C261" s="11">
        <f>'R&amp;P Schedules'!D285</f>
        <v>0</v>
      </c>
      <c r="F261" s="11">
        <f t="shared" si="45"/>
        <v>0</v>
      </c>
    </row>
    <row r="262" spans="2:6">
      <c r="B262" s="13" t="s">
        <v>118</v>
      </c>
      <c r="C262" s="11">
        <f>'R&amp;P Schedules'!D286</f>
        <v>0</v>
      </c>
      <c r="F262" s="11">
        <f t="shared" si="45"/>
        <v>0</v>
      </c>
    </row>
    <row r="263" spans="2:6">
      <c r="B263" s="13" t="s">
        <v>119</v>
      </c>
      <c r="C263" s="11">
        <f>'R&amp;P Schedules'!D287</f>
        <v>0</v>
      </c>
      <c r="F263" s="11">
        <f t="shared" si="45"/>
        <v>0</v>
      </c>
    </row>
    <row r="264" spans="2:6">
      <c r="B264" s="13" t="s">
        <v>490</v>
      </c>
      <c r="C264" s="11">
        <f>'R&amp;P Schedules'!D288</f>
        <v>0</v>
      </c>
      <c r="F264" s="11">
        <f t="shared" si="45"/>
        <v>0</v>
      </c>
    </row>
    <row r="265" spans="2:6">
      <c r="B265" s="13" t="s">
        <v>491</v>
      </c>
      <c r="C265" s="11">
        <f>'R&amp;P Schedules'!D289</f>
        <v>0</v>
      </c>
      <c r="F265" s="11">
        <f t="shared" si="45"/>
        <v>0</v>
      </c>
    </row>
    <row r="266" spans="2:6">
      <c r="B266" s="13" t="s">
        <v>184</v>
      </c>
      <c r="C266" s="11">
        <f>'R&amp;P Schedules'!D290</f>
        <v>0</v>
      </c>
      <c r="F266" s="11">
        <f t="shared" si="45"/>
        <v>0</v>
      </c>
    </row>
    <row r="267" spans="2:6">
      <c r="B267" s="13" t="s">
        <v>120</v>
      </c>
      <c r="C267" s="11">
        <f>'R&amp;P Schedules'!D291</f>
        <v>0</v>
      </c>
      <c r="F267" s="11">
        <f t="shared" si="45"/>
        <v>0</v>
      </c>
    </row>
    <row r="268" spans="2:6">
      <c r="B268" s="13" t="s">
        <v>495</v>
      </c>
      <c r="C268" s="11">
        <f>'R&amp;P Schedules'!D292</f>
        <v>0</v>
      </c>
      <c r="F268" s="11">
        <f t="shared" si="45"/>
        <v>0</v>
      </c>
    </row>
    <row r="269" spans="2:6">
      <c r="B269" s="16" t="s">
        <v>506</v>
      </c>
      <c r="C269" s="11">
        <f>'R&amp;P Schedules'!D293</f>
        <v>0</v>
      </c>
      <c r="F269" s="11">
        <f t="shared" si="45"/>
        <v>0</v>
      </c>
    </row>
    <row r="270" spans="2:6">
      <c r="B270" s="16" t="s">
        <v>507</v>
      </c>
      <c r="C270" s="11">
        <f>'R&amp;P Schedules'!D294</f>
        <v>0</v>
      </c>
      <c r="F270" s="11">
        <f t="shared" si="45"/>
        <v>0</v>
      </c>
    </row>
    <row r="271" spans="2:6">
      <c r="B271" s="13" t="s">
        <v>492</v>
      </c>
      <c r="C271" s="11">
        <f>'R&amp;P Schedules'!D295</f>
        <v>0</v>
      </c>
      <c r="F271" s="11">
        <f t="shared" si="45"/>
        <v>0</v>
      </c>
    </row>
    <row r="272" spans="2:6">
      <c r="B272" s="13" t="s">
        <v>121</v>
      </c>
      <c r="C272" s="11">
        <f>'R&amp;P Schedules'!D296</f>
        <v>0</v>
      </c>
      <c r="F272" s="11">
        <f t="shared" si="45"/>
        <v>0</v>
      </c>
    </row>
    <row r="273" spans="1:6">
      <c r="B273" s="13" t="s">
        <v>122</v>
      </c>
      <c r="C273" s="11">
        <f>'R&amp;P Schedules'!D297</f>
        <v>0</v>
      </c>
      <c r="F273" s="11">
        <f t="shared" si="45"/>
        <v>0</v>
      </c>
    </row>
    <row r="274" spans="1:6">
      <c r="B274" s="13" t="s">
        <v>123</v>
      </c>
      <c r="C274" s="11">
        <f>'R&amp;P Schedules'!D298</f>
        <v>0</v>
      </c>
      <c r="F274" s="11">
        <f t="shared" si="45"/>
        <v>0</v>
      </c>
    </row>
    <row r="275" spans="1:6">
      <c r="B275" s="13" t="s">
        <v>124</v>
      </c>
      <c r="C275" s="11">
        <f>'R&amp;P Schedules'!D299</f>
        <v>0</v>
      </c>
      <c r="F275" s="11">
        <f t="shared" si="45"/>
        <v>0</v>
      </c>
    </row>
    <row r="276" spans="1:6">
      <c r="B276" s="13" t="s">
        <v>508</v>
      </c>
      <c r="C276" s="11">
        <f>'R&amp;P Schedules'!D300</f>
        <v>0</v>
      </c>
      <c r="F276" s="11">
        <f t="shared" si="45"/>
        <v>0</v>
      </c>
    </row>
    <row r="277" spans="1:6">
      <c r="B277" s="13" t="s">
        <v>509</v>
      </c>
      <c r="C277" s="11">
        <f>'R&amp;P Schedules'!D301</f>
        <v>0</v>
      </c>
      <c r="F277" s="11">
        <f t="shared" si="45"/>
        <v>0</v>
      </c>
    </row>
    <row r="278" spans="1:6">
      <c r="B278" s="13" t="s">
        <v>498</v>
      </c>
      <c r="C278" s="11">
        <f>'R&amp;P Schedules'!D302</f>
        <v>0</v>
      </c>
      <c r="F278" s="11">
        <f t="shared" si="45"/>
        <v>0</v>
      </c>
    </row>
    <row r="279" spans="1:6">
      <c r="B279" s="13" t="s">
        <v>125</v>
      </c>
      <c r="C279" s="11">
        <f>'R&amp;P Schedules'!D303</f>
        <v>0</v>
      </c>
      <c r="F279" s="11">
        <f t="shared" si="45"/>
        <v>0</v>
      </c>
    </row>
    <row r="280" spans="1:6">
      <c r="B280" s="13" t="s">
        <v>126</v>
      </c>
      <c r="C280" s="11">
        <f>'R&amp;P Schedules'!D304</f>
        <v>0</v>
      </c>
      <c r="F280" s="11">
        <f t="shared" si="45"/>
        <v>0</v>
      </c>
    </row>
    <row r="281" spans="1:6">
      <c r="B281" s="13" t="s">
        <v>127</v>
      </c>
      <c r="C281" s="11">
        <f>'R&amp;P Schedules'!D305</f>
        <v>0</v>
      </c>
      <c r="F281" s="11">
        <f t="shared" si="45"/>
        <v>0</v>
      </c>
    </row>
    <row r="282" spans="1:6">
      <c r="B282" s="13" t="s">
        <v>128</v>
      </c>
      <c r="C282" s="11">
        <f>'R&amp;P Schedules'!D306</f>
        <v>0</v>
      </c>
      <c r="F282" s="11">
        <f t="shared" si="45"/>
        <v>0</v>
      </c>
    </row>
    <row r="283" spans="1:6">
      <c r="B283" s="13" t="s">
        <v>130</v>
      </c>
      <c r="C283" s="11">
        <f>'R&amp;P Schedules'!D307</f>
        <v>0</v>
      </c>
      <c r="F283" s="11">
        <f t="shared" si="45"/>
        <v>0</v>
      </c>
    </row>
    <row r="284" spans="1:6" ht="15.75" thickBot="1">
      <c r="B284" s="11" t="s">
        <v>17</v>
      </c>
      <c r="C284" s="12">
        <f>SUM(C255:C283)</f>
        <v>0</v>
      </c>
      <c r="D284" s="12">
        <f>SUM(D255:D283)</f>
        <v>0</v>
      </c>
      <c r="E284" s="12">
        <f>SUM(E255:E283)</f>
        <v>0</v>
      </c>
      <c r="F284" s="12">
        <f>SUM(F255:F283)</f>
        <v>0</v>
      </c>
    </row>
    <row r="285" spans="1:6" ht="15.75" thickTop="1">
      <c r="A285" s="11" t="s">
        <v>395</v>
      </c>
    </row>
    <row r="286" spans="1:6">
      <c r="A286" s="11" t="s">
        <v>31</v>
      </c>
    </row>
    <row r="287" spans="1:6">
      <c r="B287" s="13"/>
      <c r="C287" s="11">
        <f>'R&amp;P Schedules'!D311</f>
        <v>0</v>
      </c>
      <c r="F287" s="11">
        <f>C287+D287-E287</f>
        <v>0</v>
      </c>
    </row>
    <row r="288" spans="1:6" ht="15.75" thickBot="1">
      <c r="B288" s="11" t="s">
        <v>17</v>
      </c>
      <c r="C288" s="12">
        <f>SUM(C287)</f>
        <v>0</v>
      </c>
      <c r="D288" s="12">
        <f t="shared" ref="D288:F288" si="46">SUM(D287)</f>
        <v>0</v>
      </c>
      <c r="E288" s="12">
        <f t="shared" si="46"/>
        <v>0</v>
      </c>
      <c r="F288" s="12">
        <f t="shared" si="46"/>
        <v>0</v>
      </c>
    </row>
    <row r="289" spans="1:6" ht="15.75" thickTop="1"/>
    <row r="290" spans="1:6">
      <c r="A290" s="11" t="s">
        <v>396</v>
      </c>
    </row>
    <row r="291" spans="1:6">
      <c r="A291" s="11" t="s">
        <v>172</v>
      </c>
    </row>
    <row r="292" spans="1:6">
      <c r="B292" s="11" t="s">
        <v>173</v>
      </c>
      <c r="C292" s="11">
        <f>'R&amp;P Schedules'!D353</f>
        <v>0</v>
      </c>
      <c r="F292" s="11">
        <f>C292+D292-E292</f>
        <v>0</v>
      </c>
    </row>
    <row r="293" spans="1:6" ht="15.75" thickBot="1">
      <c r="B293" s="11" t="s">
        <v>17</v>
      </c>
      <c r="C293" s="12">
        <f>SUM(C292)</f>
        <v>0</v>
      </c>
      <c r="D293" s="12">
        <f t="shared" ref="D293:F293" si="47">SUM(D292)</f>
        <v>0</v>
      </c>
      <c r="E293" s="12">
        <f t="shared" si="47"/>
        <v>0</v>
      </c>
      <c r="F293" s="12">
        <f t="shared" si="47"/>
        <v>0</v>
      </c>
    </row>
    <row r="294" spans="1:6" ht="15.75" thickTop="1">
      <c r="A294" s="11" t="s">
        <v>397</v>
      </c>
    </row>
    <row r="295" spans="1:6">
      <c r="A295" s="11" t="s">
        <v>282</v>
      </c>
      <c r="C295" s="43" t="s">
        <v>283</v>
      </c>
      <c r="D295" s="43"/>
      <c r="E295" s="43"/>
      <c r="F295" s="43" t="s">
        <v>284</v>
      </c>
    </row>
    <row r="296" spans="1:6">
      <c r="B296" s="59">
        <v>1</v>
      </c>
    </row>
    <row r="297" spans="1:6">
      <c r="B297" s="59">
        <v>2</v>
      </c>
    </row>
    <row r="298" spans="1:6">
      <c r="B298" s="59">
        <v>3</v>
      </c>
    </row>
    <row r="299" spans="1:6" ht="15.75" thickBot="1">
      <c r="B299" s="11" t="s">
        <v>17</v>
      </c>
      <c r="C299" s="12">
        <f>SUM(C296:C298)</f>
        <v>0</v>
      </c>
      <c r="D299" s="12">
        <f t="shared" ref="D299:F299" si="48">SUM(D296:D298)</f>
        <v>0</v>
      </c>
      <c r="E299" s="12">
        <f t="shared" si="48"/>
        <v>0</v>
      </c>
      <c r="F299" s="12">
        <f t="shared" si="48"/>
        <v>0</v>
      </c>
    </row>
    <row r="300" spans="1:6" ht="15.75" thickTop="1"/>
  </sheetData>
  <mergeCells count="2">
    <mergeCell ref="A2:F2"/>
    <mergeCell ref="A3:F3"/>
  </mergeCells>
  <pageMargins left="0.7" right="0.7" top="0.75" bottom="0.75" header="0.3" footer="0.3"/>
  <pageSetup paperSize="9" scale="96" orientation="portrait" r:id="rId1"/>
  <rowBreaks count="5" manualBreakCount="5">
    <brk id="49" max="16383" man="1"/>
    <brk id="98" max="16383" man="1"/>
    <brk id="151" max="16383" man="1"/>
    <brk id="204" max="16383" man="1"/>
    <brk id="257" max="16383" man="1"/>
  </rowBreaks>
</worksheet>
</file>

<file path=xl/worksheets/sheet6.xml><?xml version="1.0" encoding="utf-8"?>
<worksheet xmlns="http://schemas.openxmlformats.org/spreadsheetml/2006/main" xmlns:r="http://schemas.openxmlformats.org/officeDocument/2006/relationships">
  <sheetPr>
    <pageSetUpPr fitToPage="1"/>
  </sheetPr>
  <dimension ref="A1:L33"/>
  <sheetViews>
    <sheetView view="pageBreakPreview" zoomScale="84" zoomScaleSheetLayoutView="84" workbookViewId="0">
      <selection activeCell="P41" sqref="P41"/>
    </sheetView>
  </sheetViews>
  <sheetFormatPr defaultRowHeight="15"/>
  <cols>
    <col min="1" max="1" width="5.42578125" customWidth="1"/>
    <col min="2" max="2" width="3.140625" customWidth="1"/>
    <col min="3" max="3" width="33.5703125" customWidth="1"/>
    <col min="4" max="4" width="6.7109375" style="21" customWidth="1"/>
    <col min="7" max="7" width="3.5703125" customWidth="1"/>
    <col min="8" max="8" width="3.7109375" customWidth="1"/>
    <col min="9" max="9" width="32.85546875" customWidth="1"/>
    <col min="10" max="10" width="6.42578125" style="21" customWidth="1"/>
  </cols>
  <sheetData>
    <row r="1" spans="1:12">
      <c r="A1" s="191" t="str">
        <f>'R&amp;P'!A1:N1</f>
        <v>(Name and address of the  Institution)</v>
      </c>
      <c r="B1" s="191"/>
      <c r="C1" s="191"/>
      <c r="D1" s="191"/>
      <c r="E1" s="191"/>
      <c r="F1" s="191"/>
      <c r="G1" s="191"/>
      <c r="H1" s="191"/>
      <c r="I1" s="191"/>
      <c r="J1" s="191"/>
      <c r="K1" s="191"/>
      <c r="L1" s="191"/>
    </row>
    <row r="2" spans="1:12">
      <c r="A2" s="187" t="s">
        <v>757</v>
      </c>
      <c r="B2" s="187"/>
      <c r="C2" s="187"/>
      <c r="D2" s="187"/>
      <c r="E2" s="187"/>
      <c r="F2" s="187"/>
      <c r="G2" s="187"/>
      <c r="H2" s="187"/>
      <c r="I2" s="187"/>
      <c r="J2" s="187"/>
      <c r="K2" s="187"/>
      <c r="L2" s="187"/>
    </row>
    <row r="3" spans="1:12">
      <c r="A3" s="188" t="s">
        <v>427</v>
      </c>
      <c r="B3" s="188"/>
      <c r="C3" s="188"/>
      <c r="D3" s="188"/>
      <c r="E3" s="188"/>
      <c r="F3" s="188"/>
      <c r="G3" s="188"/>
      <c r="H3" s="188"/>
      <c r="I3" s="188"/>
      <c r="J3" s="188"/>
      <c r="K3" s="188"/>
      <c r="L3" s="188"/>
    </row>
    <row r="4" spans="1:12">
      <c r="A4" s="2"/>
      <c r="B4" s="186" t="s">
        <v>214</v>
      </c>
      <c r="C4" s="186"/>
      <c r="D4" s="20" t="s">
        <v>55</v>
      </c>
      <c r="E4" s="2"/>
      <c r="F4" s="2" t="s">
        <v>2</v>
      </c>
      <c r="G4" s="2"/>
      <c r="H4" s="186" t="s">
        <v>215</v>
      </c>
      <c r="I4" s="186"/>
      <c r="J4" s="20" t="s">
        <v>55</v>
      </c>
      <c r="K4" s="2"/>
      <c r="L4" s="2" t="s">
        <v>2</v>
      </c>
    </row>
    <row r="5" spans="1:12">
      <c r="A5" t="s">
        <v>36</v>
      </c>
      <c r="B5" t="s">
        <v>216</v>
      </c>
      <c r="G5" t="s">
        <v>44</v>
      </c>
      <c r="H5" t="s">
        <v>217</v>
      </c>
      <c r="J5" s="79" t="s">
        <v>514</v>
      </c>
    </row>
    <row r="6" spans="1:12">
      <c r="C6" s="38" t="s">
        <v>266</v>
      </c>
      <c r="E6" s="6">
        <v>0</v>
      </c>
      <c r="I6" s="38" t="s">
        <v>266</v>
      </c>
      <c r="K6" s="6">
        <f>FA!C39</f>
        <v>0</v>
      </c>
    </row>
    <row r="7" spans="1:12">
      <c r="C7" s="38" t="s">
        <v>267</v>
      </c>
      <c r="E7" s="6">
        <f>'I&amp;E'!G33</f>
        <v>0</v>
      </c>
      <c r="I7" s="38" t="s">
        <v>269</v>
      </c>
      <c r="K7" s="6">
        <f>FA!D39+FA!E39</f>
        <v>0</v>
      </c>
    </row>
    <row r="8" spans="1:12">
      <c r="C8" s="38" t="s">
        <v>425</v>
      </c>
      <c r="D8" s="40" t="s">
        <v>400</v>
      </c>
      <c r="E8" s="6">
        <f>'BS Schedules'!D9</f>
        <v>0</v>
      </c>
      <c r="I8" s="38" t="s">
        <v>270</v>
      </c>
      <c r="K8" s="6">
        <f>FA!F39</f>
        <v>0</v>
      </c>
    </row>
    <row r="9" spans="1:12">
      <c r="C9" s="38" t="s">
        <v>268</v>
      </c>
      <c r="E9" s="44"/>
      <c r="F9" s="6">
        <f>E6+E7+E8-E9</f>
        <v>0</v>
      </c>
      <c r="I9" s="38" t="s">
        <v>271</v>
      </c>
      <c r="K9" s="6">
        <f>FA!K39</f>
        <v>0</v>
      </c>
    </row>
    <row r="10" spans="1:12">
      <c r="E10" s="6"/>
      <c r="F10" s="6"/>
      <c r="I10" s="38" t="s">
        <v>754</v>
      </c>
      <c r="K10" s="45">
        <f>K6+K7-K8-K9</f>
        <v>0</v>
      </c>
      <c r="L10" s="6">
        <f>K10</f>
        <v>0</v>
      </c>
    </row>
    <row r="11" spans="1:12">
      <c r="E11" s="6"/>
      <c r="F11" s="6"/>
      <c r="L11" s="6"/>
    </row>
    <row r="12" spans="1:12">
      <c r="A12" t="s">
        <v>37</v>
      </c>
      <c r="B12" t="s">
        <v>228</v>
      </c>
      <c r="D12" s="40" t="s">
        <v>399</v>
      </c>
      <c r="E12" s="6">
        <f>'BS Schedules'!D27</f>
        <v>0</v>
      </c>
      <c r="F12" s="6">
        <f>E12</f>
        <v>0</v>
      </c>
      <c r="G12" t="s">
        <v>45</v>
      </c>
      <c r="H12" t="s">
        <v>218</v>
      </c>
      <c r="J12" s="79" t="s">
        <v>515</v>
      </c>
      <c r="K12" s="6">
        <f>'BS Schedules'!D77</f>
        <v>0</v>
      </c>
      <c r="L12" s="6">
        <f>K12</f>
        <v>0</v>
      </c>
    </row>
    <row r="13" spans="1:12">
      <c r="D13" s="68"/>
      <c r="E13" s="6"/>
      <c r="F13" s="6"/>
      <c r="J13" s="68"/>
      <c r="K13" s="6"/>
      <c r="L13" s="6"/>
    </row>
    <row r="14" spans="1:12">
      <c r="A14" t="s">
        <v>38</v>
      </c>
      <c r="B14" t="s">
        <v>448</v>
      </c>
      <c r="D14" s="70" t="s">
        <v>402</v>
      </c>
      <c r="E14" s="6">
        <f>'BS Schedules'!D33</f>
        <v>0</v>
      </c>
      <c r="F14" s="6">
        <f>E14</f>
        <v>0</v>
      </c>
      <c r="G14" t="s">
        <v>46</v>
      </c>
      <c r="H14" t="s">
        <v>219</v>
      </c>
      <c r="K14" s="6"/>
      <c r="L14" s="6"/>
    </row>
    <row r="15" spans="1:12">
      <c r="E15" s="6"/>
      <c r="F15" s="6"/>
      <c r="I15" t="s">
        <v>220</v>
      </c>
      <c r="J15" s="79" t="s">
        <v>516</v>
      </c>
      <c r="K15" s="6">
        <f>'BS Schedules'!D82</f>
        <v>0</v>
      </c>
      <c r="L15" s="6"/>
    </row>
    <row r="16" spans="1:12">
      <c r="A16" t="s">
        <v>39</v>
      </c>
      <c r="B16" t="s">
        <v>229</v>
      </c>
      <c r="D16" s="79" t="s">
        <v>403</v>
      </c>
      <c r="E16" s="6">
        <f>'BS Schedules'!D39</f>
        <v>0</v>
      </c>
      <c r="F16" s="6">
        <f>E16</f>
        <v>0</v>
      </c>
      <c r="I16" t="s">
        <v>221</v>
      </c>
      <c r="J16" s="79" t="s">
        <v>517</v>
      </c>
      <c r="K16" s="6">
        <f>'BS Schedules'!D89</f>
        <v>0</v>
      </c>
      <c r="L16" s="6"/>
    </row>
    <row r="17" spans="1:12">
      <c r="E17" s="6"/>
      <c r="F17" s="6"/>
      <c r="I17" t="s">
        <v>222</v>
      </c>
      <c r="K17" s="6">
        <f>'R&amp;P'!M31</f>
        <v>0</v>
      </c>
      <c r="L17" s="6"/>
    </row>
    <row r="18" spans="1:12">
      <c r="A18" t="s">
        <v>40</v>
      </c>
      <c r="B18" t="s">
        <v>230</v>
      </c>
      <c r="D18" s="79" t="s">
        <v>510</v>
      </c>
      <c r="E18" s="6">
        <f>'BS Schedules'!D44</f>
        <v>0</v>
      </c>
      <c r="F18" s="6">
        <f>E18</f>
        <v>0</v>
      </c>
      <c r="I18" t="s">
        <v>223</v>
      </c>
      <c r="J18" s="79" t="s">
        <v>518</v>
      </c>
      <c r="K18" s="6">
        <f>'BS Schedules'!D109</f>
        <v>0</v>
      </c>
      <c r="L18" s="6"/>
    </row>
    <row r="19" spans="1:12">
      <c r="E19" s="6"/>
      <c r="F19" s="6"/>
      <c r="I19" t="s">
        <v>211</v>
      </c>
      <c r="J19" s="79" t="s">
        <v>519</v>
      </c>
      <c r="K19" s="6">
        <f>'BS Schedules'!D116</f>
        <v>0</v>
      </c>
      <c r="L19" s="6"/>
    </row>
    <row r="20" spans="1:12">
      <c r="A20" t="s">
        <v>41</v>
      </c>
      <c r="B20" t="s">
        <v>449</v>
      </c>
      <c r="D20" s="70" t="s">
        <v>401</v>
      </c>
      <c r="E20" s="6">
        <f>'BS Schedules'!D49</f>
        <v>0</v>
      </c>
      <c r="F20" s="6">
        <f>E20</f>
        <v>0</v>
      </c>
      <c r="I20" t="s">
        <v>224</v>
      </c>
      <c r="J20" s="79" t="s">
        <v>520</v>
      </c>
      <c r="K20" s="6">
        <f>'BS Schedules'!D121</f>
        <v>0</v>
      </c>
      <c r="L20" s="6"/>
    </row>
    <row r="21" spans="1:12">
      <c r="I21" t="s">
        <v>226</v>
      </c>
      <c r="J21" s="79" t="s">
        <v>521</v>
      </c>
      <c r="K21" s="6">
        <f>'BS Schedules'!D127</f>
        <v>0</v>
      </c>
      <c r="L21" s="6"/>
    </row>
    <row r="22" spans="1:12">
      <c r="A22" t="s">
        <v>42</v>
      </c>
      <c r="B22" t="s">
        <v>231</v>
      </c>
      <c r="E22" s="6"/>
      <c r="F22" s="6"/>
      <c r="I22" t="s">
        <v>225</v>
      </c>
      <c r="J22" s="79" t="s">
        <v>522</v>
      </c>
      <c r="K22" s="45">
        <f>'BS Schedules'!D135</f>
        <v>0</v>
      </c>
      <c r="L22" s="6">
        <f>SUM(K15:K22)</f>
        <v>0</v>
      </c>
    </row>
    <row r="23" spans="1:12">
      <c r="C23" t="s">
        <v>232</v>
      </c>
      <c r="D23" s="79" t="s">
        <v>511</v>
      </c>
      <c r="E23" s="6">
        <f>'BS Schedules'!D54</f>
        <v>0</v>
      </c>
      <c r="F23" s="6"/>
      <c r="L23" s="6"/>
    </row>
    <row r="24" spans="1:12">
      <c r="C24" t="s">
        <v>233</v>
      </c>
      <c r="D24" s="79" t="s">
        <v>512</v>
      </c>
      <c r="E24" s="6">
        <f>'BS Schedules'!D59</f>
        <v>0</v>
      </c>
      <c r="F24" s="6"/>
      <c r="L24" s="6"/>
    </row>
    <row r="25" spans="1:12">
      <c r="C25" t="s">
        <v>234</v>
      </c>
      <c r="D25" s="79" t="s">
        <v>513</v>
      </c>
      <c r="E25" s="45">
        <f>'BS Schedules'!D66</f>
        <v>0</v>
      </c>
      <c r="F25" s="6">
        <f>SUM(E23:E25)</f>
        <v>0</v>
      </c>
      <c r="G25" t="s">
        <v>47</v>
      </c>
      <c r="H25" t="s">
        <v>227</v>
      </c>
      <c r="L25" s="6"/>
    </row>
    <row r="26" spans="1:12">
      <c r="D26" s="70"/>
      <c r="E26" s="76"/>
      <c r="F26" s="6"/>
      <c r="J26" s="70"/>
      <c r="L26" s="6"/>
    </row>
    <row r="27" spans="1:12">
      <c r="A27" t="s">
        <v>43</v>
      </c>
      <c r="B27" t="s">
        <v>463</v>
      </c>
      <c r="D27" s="79" t="s">
        <v>528</v>
      </c>
      <c r="E27" s="76">
        <f>'BS Schedules'!D71</f>
        <v>0</v>
      </c>
      <c r="F27" s="6">
        <f>E27</f>
        <v>0</v>
      </c>
      <c r="G27" t="s">
        <v>48</v>
      </c>
      <c r="H27" t="s">
        <v>464</v>
      </c>
      <c r="J27" s="79" t="s">
        <v>546</v>
      </c>
      <c r="K27" s="6">
        <f>'BS Schedules'!D141</f>
        <v>0</v>
      </c>
      <c r="L27" s="6">
        <f>K27</f>
        <v>0</v>
      </c>
    </row>
    <row r="28" spans="1:12">
      <c r="F28" s="6"/>
    </row>
    <row r="29" spans="1:12">
      <c r="A29" s="2"/>
      <c r="B29" s="2"/>
      <c r="C29" s="2"/>
      <c r="D29" s="20"/>
      <c r="E29" s="2"/>
      <c r="F29" s="39">
        <f>SUM(F9:F28)</f>
        <v>0</v>
      </c>
      <c r="G29" s="2"/>
      <c r="H29" s="2"/>
      <c r="I29" s="2"/>
      <c r="J29" s="20"/>
      <c r="K29" s="2"/>
      <c r="L29" s="39">
        <f>SUM(L10:L28)</f>
        <v>0</v>
      </c>
    </row>
    <row r="30" spans="1:12">
      <c r="A30" t="s">
        <v>166</v>
      </c>
      <c r="D30" t="str">
        <f>'R&amp;P'!F34</f>
        <v>As per our Report in Form 10B</v>
      </c>
      <c r="I30" t="str">
        <f>'R&amp;P'!K34</f>
        <v>For ….</v>
      </c>
      <c r="J30"/>
    </row>
    <row r="31" spans="1:12">
      <c r="A31" t="str">
        <f>'R&amp;P'!A35</f>
        <v>Place</v>
      </c>
      <c r="D31"/>
      <c r="E31" s="37"/>
      <c r="J31"/>
    </row>
    <row r="32" spans="1:12">
      <c r="A32" t="str">
        <f>'R&amp;P'!A36</f>
        <v>Date</v>
      </c>
      <c r="D32"/>
      <c r="E32" s="37"/>
      <c r="J32"/>
    </row>
    <row r="33" spans="4:10">
      <c r="D33"/>
      <c r="E33" s="37"/>
      <c r="I33" t="s">
        <v>206</v>
      </c>
      <c r="J33"/>
    </row>
  </sheetData>
  <mergeCells count="5">
    <mergeCell ref="A2:L2"/>
    <mergeCell ref="A3:L3"/>
    <mergeCell ref="B4:C4"/>
    <mergeCell ref="H4:I4"/>
    <mergeCell ref="A1:L1"/>
  </mergeCells>
  <pageMargins left="0.42" right="0.35"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dimension ref="A2:D142"/>
  <sheetViews>
    <sheetView view="pageBreakPreview" topLeftCell="A121" zoomScale="80" zoomScaleSheetLayoutView="80" workbookViewId="0">
      <selection activeCell="B139" sqref="B139"/>
    </sheetView>
  </sheetViews>
  <sheetFormatPr defaultRowHeight="15"/>
  <cols>
    <col min="1" max="1" width="6.7109375" customWidth="1"/>
    <col min="2" max="2" width="47.28515625" customWidth="1"/>
    <col min="3" max="3" width="13.28515625" customWidth="1"/>
    <col min="4" max="4" width="15.140625" customWidth="1"/>
  </cols>
  <sheetData>
    <row r="2" spans="1:4">
      <c r="A2" s="191" t="str">
        <f>'R&amp;P'!A1:N1</f>
        <v>(Name and address of the  Institution)</v>
      </c>
      <c r="B2" s="191"/>
      <c r="C2" s="191"/>
      <c r="D2" s="191"/>
    </row>
    <row r="3" spans="1:4">
      <c r="A3" s="191" t="s">
        <v>747</v>
      </c>
      <c r="B3" s="191"/>
      <c r="C3" s="191"/>
      <c r="D3" s="191"/>
    </row>
    <row r="5" spans="1:4">
      <c r="A5" t="s">
        <v>404</v>
      </c>
    </row>
    <row r="6" spans="1:4">
      <c r="A6" t="s">
        <v>273</v>
      </c>
    </row>
    <row r="7" spans="1:4">
      <c r="B7" t="s">
        <v>266</v>
      </c>
    </row>
    <row r="8" spans="1:4">
      <c r="B8" t="s">
        <v>274</v>
      </c>
      <c r="D8" s="82">
        <f>'R&amp;P Schedules'!D134</f>
        <v>0</v>
      </c>
    </row>
    <row r="9" spans="1:4" ht="15.75" thickBot="1">
      <c r="B9" t="s">
        <v>275</v>
      </c>
      <c r="D9" s="5">
        <f>D7+D8</f>
        <v>0</v>
      </c>
    </row>
    <row r="10" spans="1:4" ht="15.75" thickTop="1"/>
    <row r="11" spans="1:4">
      <c r="A11" t="s">
        <v>405</v>
      </c>
    </row>
    <row r="12" spans="1:4">
      <c r="A12" t="s">
        <v>228</v>
      </c>
    </row>
    <row r="13" spans="1:4">
      <c r="A13" s="171">
        <v>1</v>
      </c>
      <c r="B13" t="s">
        <v>441</v>
      </c>
    </row>
    <row r="14" spans="1:4">
      <c r="B14" t="s">
        <v>266</v>
      </c>
    </row>
    <row r="15" spans="1:4">
      <c r="B15" t="s">
        <v>274</v>
      </c>
      <c r="D15" s="6">
        <f>-'I&amp;E'!N33</f>
        <v>0</v>
      </c>
    </row>
    <row r="16" spans="1:4">
      <c r="B16" t="s">
        <v>442</v>
      </c>
      <c r="D16" s="2">
        <f>D14+D15</f>
        <v>0</v>
      </c>
    </row>
    <row r="18" spans="1:4">
      <c r="A18" s="171">
        <v>2</v>
      </c>
      <c r="B18" t="s">
        <v>444</v>
      </c>
    </row>
    <row r="19" spans="1:4">
      <c r="B19" t="s">
        <v>266</v>
      </c>
    </row>
    <row r="20" spans="1:4">
      <c r="B20" t="s">
        <v>274</v>
      </c>
    </row>
    <row r="21" spans="1:4">
      <c r="B21" t="s">
        <v>447</v>
      </c>
      <c r="D21" s="2">
        <f>D19+D20</f>
        <v>0</v>
      </c>
    </row>
    <row r="23" spans="1:4">
      <c r="A23" s="171">
        <v>3</v>
      </c>
      <c r="B23" t="s">
        <v>445</v>
      </c>
    </row>
    <row r="24" spans="1:4">
      <c r="B24" t="s">
        <v>266</v>
      </c>
    </row>
    <row r="25" spans="1:4">
      <c r="B25" t="s">
        <v>274</v>
      </c>
    </row>
    <row r="26" spans="1:4">
      <c r="B26" t="s">
        <v>446</v>
      </c>
      <c r="D26" s="2">
        <f>D24+D25</f>
        <v>0</v>
      </c>
    </row>
    <row r="27" spans="1:4" ht="15.75" thickBot="1">
      <c r="B27" t="s">
        <v>443</v>
      </c>
      <c r="C27" s="71"/>
      <c r="D27" s="5">
        <f>D16+D21+D26</f>
        <v>0</v>
      </c>
    </row>
    <row r="28" spans="1:4" ht="15.75" thickTop="1"/>
    <row r="29" spans="1:4">
      <c r="A29" t="s">
        <v>406</v>
      </c>
    </row>
    <row r="30" spans="1:4">
      <c r="A30" t="s">
        <v>448</v>
      </c>
    </row>
    <row r="31" spans="1:4">
      <c r="B31" t="s">
        <v>456</v>
      </c>
      <c r="D31">
        <v>0</v>
      </c>
    </row>
    <row r="32" spans="1:4">
      <c r="B32" t="s">
        <v>457</v>
      </c>
      <c r="D32">
        <f>'R&amp;P Schedules'!D133</f>
        <v>0</v>
      </c>
    </row>
    <row r="33" spans="1:4" ht="15.75" thickBot="1">
      <c r="B33" t="s">
        <v>458</v>
      </c>
      <c r="D33" s="5">
        <f>D31+D32</f>
        <v>0</v>
      </c>
    </row>
    <row r="34" spans="1:4" ht="15.75" thickTop="1"/>
    <row r="35" spans="1:4">
      <c r="A35" t="s">
        <v>407</v>
      </c>
    </row>
    <row r="36" spans="1:4">
      <c r="A36" t="s">
        <v>229</v>
      </c>
    </row>
    <row r="39" spans="1:4" ht="15.75" thickBot="1">
      <c r="B39" s="11" t="s">
        <v>17</v>
      </c>
      <c r="C39" s="11"/>
      <c r="D39" s="12">
        <f>SUM(D37:D38)</f>
        <v>0</v>
      </c>
    </row>
    <row r="40" spans="1:4" ht="15.75" thickTop="1">
      <c r="A40" t="s">
        <v>523</v>
      </c>
    </row>
    <row r="41" spans="1:4">
      <c r="A41" t="s">
        <v>230</v>
      </c>
    </row>
    <row r="44" spans="1:4" ht="15.75" thickBot="1">
      <c r="B44" s="11" t="s">
        <v>17</v>
      </c>
      <c r="C44" s="11"/>
      <c r="D44" s="12">
        <f>SUM(D42:D43)</f>
        <v>0</v>
      </c>
    </row>
    <row r="45" spans="1:4" ht="15.75" thickTop="1">
      <c r="A45" t="s">
        <v>524</v>
      </c>
      <c r="B45" s="11"/>
      <c r="C45" s="11"/>
      <c r="D45" s="74"/>
    </row>
    <row r="46" spans="1:4">
      <c r="A46" t="s">
        <v>449</v>
      </c>
      <c r="B46" s="11"/>
      <c r="C46" s="11"/>
      <c r="D46" s="74"/>
    </row>
    <row r="47" spans="1:4">
      <c r="B47" s="11"/>
      <c r="C47" s="11"/>
      <c r="D47" s="74"/>
    </row>
    <row r="48" spans="1:4">
      <c r="B48" s="11"/>
      <c r="C48" s="11"/>
      <c r="D48" s="74"/>
    </row>
    <row r="49" spans="1:4" ht="15.75" thickBot="1">
      <c r="B49" s="11"/>
      <c r="C49" s="11"/>
      <c r="D49" s="12">
        <f>SUM(D47:D48)</f>
        <v>0</v>
      </c>
    </row>
    <row r="50" spans="1:4" ht="15.75" thickTop="1">
      <c r="A50" t="s">
        <v>525</v>
      </c>
    </row>
    <row r="51" spans="1:4">
      <c r="A51" t="s">
        <v>232</v>
      </c>
    </row>
    <row r="54" spans="1:4" ht="15.75" thickBot="1">
      <c r="B54" s="11" t="s">
        <v>17</v>
      </c>
      <c r="C54" s="11"/>
      <c r="D54" s="12">
        <f>SUM(D52:D53)</f>
        <v>0</v>
      </c>
    </row>
    <row r="55" spans="1:4" ht="15.75" thickTop="1">
      <c r="A55" t="s">
        <v>526</v>
      </c>
    </row>
    <row r="56" spans="1:4">
      <c r="A56" t="s">
        <v>233</v>
      </c>
    </row>
    <row r="59" spans="1:4" ht="15.75" thickBot="1">
      <c r="B59" s="11" t="s">
        <v>17</v>
      </c>
      <c r="C59" s="11"/>
      <c r="D59" s="12">
        <f>SUM(D57:D58)</f>
        <v>0</v>
      </c>
    </row>
    <row r="60" spans="1:4" ht="15.75" thickTop="1">
      <c r="A60" t="s">
        <v>527</v>
      </c>
    </row>
    <row r="61" spans="1:4">
      <c r="A61" t="s">
        <v>234</v>
      </c>
    </row>
    <row r="62" spans="1:4">
      <c r="B62" t="s">
        <v>455</v>
      </c>
    </row>
    <row r="63" spans="1:4">
      <c r="B63" t="s">
        <v>454</v>
      </c>
    </row>
    <row r="66" spans="1:4" ht="15.75" thickBot="1">
      <c r="B66" s="11" t="s">
        <v>17</v>
      </c>
      <c r="C66" s="11"/>
      <c r="D66" s="12">
        <f>SUM(D62:D65)</f>
        <v>0</v>
      </c>
    </row>
    <row r="67" spans="1:4" ht="15.75" thickTop="1">
      <c r="A67" t="s">
        <v>529</v>
      </c>
      <c r="B67" s="11"/>
      <c r="C67" s="11"/>
      <c r="D67" s="74"/>
    </row>
    <row r="68" spans="1:4">
      <c r="A68" t="s">
        <v>530</v>
      </c>
      <c r="B68" s="11"/>
      <c r="C68" s="11"/>
      <c r="D68" s="74"/>
    </row>
    <row r="69" spans="1:4">
      <c r="B69" s="11" t="s">
        <v>531</v>
      </c>
      <c r="C69" s="11"/>
      <c r="D69" s="74"/>
    </row>
    <row r="70" spans="1:4">
      <c r="B70" s="11" t="s">
        <v>532</v>
      </c>
      <c r="C70" s="11"/>
      <c r="D70" s="74"/>
    </row>
    <row r="71" spans="1:4" ht="15.75" thickBot="1">
      <c r="B71" s="11" t="s">
        <v>275</v>
      </c>
      <c r="C71" s="11"/>
      <c r="D71" s="12">
        <f>D69+D70</f>
        <v>0</v>
      </c>
    </row>
    <row r="72" spans="1:4" ht="15.75" thickTop="1"/>
    <row r="73" spans="1:4">
      <c r="A73" t="s">
        <v>534</v>
      </c>
    </row>
    <row r="74" spans="1:4">
      <c r="A74" t="s">
        <v>218</v>
      </c>
    </row>
    <row r="77" spans="1:4" ht="15.75" thickBot="1">
      <c r="B77" s="11" t="s">
        <v>17</v>
      </c>
      <c r="C77" s="11"/>
      <c r="D77" s="12">
        <f>SUM(D75:D76)</f>
        <v>0</v>
      </c>
    </row>
    <row r="78" spans="1:4" ht="15.75" thickTop="1">
      <c r="A78" t="s">
        <v>535</v>
      </c>
    </row>
    <row r="79" spans="1:4">
      <c r="A79" t="s">
        <v>220</v>
      </c>
    </row>
    <row r="82" spans="1:4" ht="15.75" thickBot="1">
      <c r="B82" s="11" t="s">
        <v>17</v>
      </c>
      <c r="C82" s="11"/>
      <c r="D82" s="12">
        <f>SUM(D80:D81)</f>
        <v>0</v>
      </c>
    </row>
    <row r="83" spans="1:4" ht="15.75" thickTop="1">
      <c r="A83" t="s">
        <v>536</v>
      </c>
    </row>
    <row r="84" spans="1:4">
      <c r="A84" t="s">
        <v>221</v>
      </c>
    </row>
    <row r="89" spans="1:4" ht="15.75" thickBot="1">
      <c r="B89" s="11" t="s">
        <v>17</v>
      </c>
      <c r="C89" s="11"/>
      <c r="D89" s="12">
        <f>SUM(D85:D88)</f>
        <v>0</v>
      </c>
    </row>
    <row r="90" spans="1:4" ht="15.75" thickTop="1"/>
    <row r="91" spans="1:4">
      <c r="A91" t="s">
        <v>537</v>
      </c>
    </row>
    <row r="92" spans="1:4">
      <c r="A92" t="s">
        <v>223</v>
      </c>
    </row>
    <row r="93" spans="1:4">
      <c r="A93" s="167" t="s">
        <v>36</v>
      </c>
      <c r="B93" s="72" t="s">
        <v>450</v>
      </c>
    </row>
    <row r="94" spans="1:4">
      <c r="A94" s="84"/>
      <c r="B94" s="60">
        <f>'R&amp;P Schedules'!B357</f>
        <v>1</v>
      </c>
      <c r="C94" s="60"/>
    </row>
    <row r="95" spans="1:4">
      <c r="A95" s="84"/>
      <c r="B95" s="60">
        <f>'R&amp;P Schedules'!B358</f>
        <v>2</v>
      </c>
      <c r="C95" s="60"/>
    </row>
    <row r="96" spans="1:4">
      <c r="A96" s="84"/>
      <c r="B96" s="83" t="s">
        <v>538</v>
      </c>
      <c r="C96" s="60"/>
      <c r="D96" s="2">
        <f>SUM(D94:D95)</f>
        <v>0</v>
      </c>
    </row>
    <row r="97" spans="1:4">
      <c r="A97" s="167" t="s">
        <v>37</v>
      </c>
      <c r="B97" s="73" t="s">
        <v>451</v>
      </c>
      <c r="C97" s="60"/>
    </row>
    <row r="98" spans="1:4">
      <c r="A98" s="84"/>
      <c r="B98" s="60">
        <v>1</v>
      </c>
      <c r="C98" s="60"/>
    </row>
    <row r="99" spans="1:4">
      <c r="A99" s="84"/>
      <c r="B99" s="60">
        <v>2</v>
      </c>
      <c r="C99" s="60"/>
    </row>
    <row r="100" spans="1:4">
      <c r="A100" s="84"/>
      <c r="B100" s="83" t="s">
        <v>539</v>
      </c>
      <c r="C100" s="60"/>
      <c r="D100" s="2">
        <f>SUM(D98:D99)</f>
        <v>0</v>
      </c>
    </row>
    <row r="101" spans="1:4">
      <c r="A101" s="167" t="s">
        <v>38</v>
      </c>
      <c r="B101" s="73" t="s">
        <v>453</v>
      </c>
      <c r="C101" s="60"/>
    </row>
    <row r="102" spans="1:4">
      <c r="A102" s="84"/>
      <c r="B102" s="60">
        <v>1</v>
      </c>
      <c r="C102" s="60"/>
    </row>
    <row r="103" spans="1:4">
      <c r="A103" s="84"/>
      <c r="B103" s="60">
        <v>2</v>
      </c>
      <c r="C103" s="60"/>
    </row>
    <row r="104" spans="1:4">
      <c r="A104" s="84"/>
      <c r="B104" s="83" t="s">
        <v>540</v>
      </c>
      <c r="C104" s="60"/>
      <c r="D104" s="2">
        <f>SUM(D102:D103)</f>
        <v>0</v>
      </c>
    </row>
    <row r="105" spans="1:4">
      <c r="A105" s="167" t="s">
        <v>39</v>
      </c>
      <c r="B105" s="73" t="s">
        <v>452</v>
      </c>
      <c r="C105" s="60"/>
    </row>
    <row r="106" spans="1:4">
      <c r="B106" s="60">
        <v>1</v>
      </c>
      <c r="C106" s="60"/>
    </row>
    <row r="107" spans="1:4">
      <c r="B107" s="60">
        <v>2</v>
      </c>
      <c r="C107" s="60"/>
    </row>
    <row r="108" spans="1:4">
      <c r="B108" s="83" t="s">
        <v>541</v>
      </c>
      <c r="C108" s="60"/>
      <c r="D108" s="2">
        <f>SUM(D106:D107)</f>
        <v>0</v>
      </c>
    </row>
    <row r="109" spans="1:4" ht="15.75" thickBot="1">
      <c r="B109" s="11" t="s">
        <v>17</v>
      </c>
      <c r="C109" s="11"/>
      <c r="D109" s="12">
        <f>D96+D100+D104+D108</f>
        <v>0</v>
      </c>
    </row>
    <row r="110" spans="1:4" ht="15.75" thickTop="1"/>
    <row r="111" spans="1:4">
      <c r="A111" t="s">
        <v>542</v>
      </c>
    </row>
    <row r="112" spans="1:4">
      <c r="A112" t="s">
        <v>211</v>
      </c>
    </row>
    <row r="113" spans="1:4">
      <c r="B113" s="60">
        <f>'I&amp;E SCHEDULES'!B296</f>
        <v>1</v>
      </c>
      <c r="C113" s="60"/>
      <c r="D113">
        <f>'I&amp;E SCHEDULES'!F296</f>
        <v>0</v>
      </c>
    </row>
    <row r="114" spans="1:4">
      <c r="B114" s="60">
        <f>'I&amp;E SCHEDULES'!B297</f>
        <v>2</v>
      </c>
      <c r="C114" s="60"/>
      <c r="D114">
        <f>'I&amp;E SCHEDULES'!F297</f>
        <v>0</v>
      </c>
    </row>
    <row r="115" spans="1:4">
      <c r="B115" s="60">
        <f>'I&amp;E SCHEDULES'!B298</f>
        <v>3</v>
      </c>
      <c r="C115" s="60"/>
      <c r="D115">
        <f>'I&amp;E SCHEDULES'!F298</f>
        <v>0</v>
      </c>
    </row>
    <row r="116" spans="1:4" ht="15.75" thickBot="1">
      <c r="B116" s="11" t="s">
        <v>17</v>
      </c>
      <c r="C116" s="11"/>
      <c r="D116" s="12">
        <f>SUM(D113:D115)</f>
        <v>0</v>
      </c>
    </row>
    <row r="117" spans="1:4" ht="15.75" thickTop="1">
      <c r="A117" t="s">
        <v>543</v>
      </c>
    </row>
    <row r="118" spans="1:4">
      <c r="A118" t="s">
        <v>224</v>
      </c>
    </row>
    <row r="121" spans="1:4" ht="15.75" thickBot="1">
      <c r="B121" s="11" t="s">
        <v>17</v>
      </c>
      <c r="C121" s="11"/>
      <c r="D121" s="12">
        <f>SUM(D119:D120)</f>
        <v>0</v>
      </c>
    </row>
    <row r="122" spans="1:4" ht="15.75" thickTop="1"/>
    <row r="123" spans="1:4">
      <c r="A123" t="s">
        <v>544</v>
      </c>
    </row>
    <row r="124" spans="1:4">
      <c r="A124" t="s">
        <v>226</v>
      </c>
    </row>
    <row r="127" spans="1:4" ht="15.75" thickBot="1">
      <c r="B127" s="11" t="s">
        <v>17</v>
      </c>
      <c r="C127" s="11"/>
      <c r="D127" s="12">
        <f>SUM(D125:D126)</f>
        <v>0</v>
      </c>
    </row>
    <row r="128" spans="1:4" ht="15.75" thickTop="1"/>
    <row r="129" spans="1:4">
      <c r="A129" t="s">
        <v>545</v>
      </c>
    </row>
    <row r="130" spans="1:4">
      <c r="A130" t="s">
        <v>225</v>
      </c>
    </row>
    <row r="131" spans="1:4">
      <c r="B131" t="s">
        <v>758</v>
      </c>
    </row>
    <row r="132" spans="1:4">
      <c r="B132" t="s">
        <v>750</v>
      </c>
    </row>
    <row r="133" spans="1:4">
      <c r="B133" t="s">
        <v>8</v>
      </c>
    </row>
    <row r="135" spans="1:4" ht="15.75" thickBot="1">
      <c r="B135" s="11" t="s">
        <v>17</v>
      </c>
      <c r="C135" s="11"/>
      <c r="D135" s="12">
        <f>SUM(D131:D134)</f>
        <v>0</v>
      </c>
    </row>
    <row r="136" spans="1:4" ht="15.75" thickTop="1"/>
    <row r="137" spans="1:4">
      <c r="A137" t="s">
        <v>547</v>
      </c>
      <c r="B137" s="11"/>
      <c r="C137" s="11"/>
      <c r="D137" s="74"/>
    </row>
    <row r="138" spans="1:4">
      <c r="A138" t="s">
        <v>548</v>
      </c>
      <c r="B138" s="11"/>
      <c r="C138" s="11"/>
      <c r="D138" s="74"/>
    </row>
    <row r="139" spans="1:4">
      <c r="B139" s="11" t="s">
        <v>531</v>
      </c>
      <c r="C139" s="11"/>
      <c r="D139" s="74"/>
    </row>
    <row r="140" spans="1:4">
      <c r="B140" s="11" t="s">
        <v>532</v>
      </c>
      <c r="C140" s="11"/>
      <c r="D140" s="74"/>
    </row>
    <row r="141" spans="1:4" ht="15.75" thickBot="1">
      <c r="B141" s="11" t="s">
        <v>275</v>
      </c>
      <c r="C141" s="11"/>
      <c r="D141" s="12">
        <f>D139+D140</f>
        <v>0</v>
      </c>
    </row>
    <row r="142" spans="1:4" ht="15.75" thickTop="1"/>
  </sheetData>
  <mergeCells count="2">
    <mergeCell ref="A2:D2"/>
    <mergeCell ref="A3:D3"/>
  </mergeCells>
  <pageMargins left="0.7" right="0.7" top="0.75" bottom="0.75" header="0.3" footer="0.3"/>
  <pageSetup paperSize="9" scale="97" orientation="portrait" verticalDpi="0" r:id="rId1"/>
  <rowBreaks count="2" manualBreakCount="2">
    <brk id="49" max="16383" man="1"/>
    <brk id="100" max="16383" man="1"/>
  </rowBreaks>
</worksheet>
</file>

<file path=xl/worksheets/sheet8.xml><?xml version="1.0" encoding="utf-8"?>
<worksheet xmlns="http://schemas.openxmlformats.org/spreadsheetml/2006/main" xmlns:r="http://schemas.openxmlformats.org/officeDocument/2006/relationships">
  <sheetPr>
    <pageSetUpPr fitToPage="1"/>
  </sheetPr>
  <dimension ref="A1:L40"/>
  <sheetViews>
    <sheetView view="pageBreakPreview" topLeftCell="A13" zoomScale="89" zoomScaleSheetLayoutView="89" workbookViewId="0">
      <selection activeCell="I19" sqref="I19"/>
    </sheetView>
  </sheetViews>
  <sheetFormatPr defaultRowHeight="15"/>
  <cols>
    <col min="1" max="1" width="5.85546875" style="19" customWidth="1"/>
    <col min="2" max="2" width="26.85546875" customWidth="1"/>
    <col min="3" max="12" width="15.7109375" customWidth="1"/>
  </cols>
  <sheetData>
    <row r="1" spans="1:12" ht="18">
      <c r="A1" s="192" t="str">
        <f>'R&amp;P'!A1:N1</f>
        <v>(Name and address of the  Institution)</v>
      </c>
      <c r="B1" s="192"/>
      <c r="C1" s="192"/>
      <c r="D1" s="192"/>
      <c r="E1" s="192"/>
      <c r="F1" s="192"/>
      <c r="G1" s="192"/>
      <c r="H1" s="192"/>
      <c r="I1" s="192"/>
      <c r="J1" s="192"/>
      <c r="K1" s="192"/>
      <c r="L1" s="192"/>
    </row>
    <row r="2" spans="1:12" ht="15.75">
      <c r="A2" s="193" t="s">
        <v>759</v>
      </c>
      <c r="B2" s="193"/>
      <c r="C2" s="193"/>
      <c r="D2" s="193"/>
      <c r="E2" s="193"/>
      <c r="F2" s="193"/>
      <c r="G2" s="193"/>
      <c r="H2" s="193"/>
      <c r="I2" s="193"/>
      <c r="J2" s="193"/>
      <c r="K2" s="193"/>
      <c r="L2" s="193"/>
    </row>
    <row r="3" spans="1:12" ht="15.75">
      <c r="A3" s="193" t="str">
        <f>'R&amp;P'!A3:N3</f>
        <v>An Institution under  MALANKARA ORTHODOX SYRIAN CHURCH</v>
      </c>
      <c r="B3" s="193"/>
      <c r="C3" s="193"/>
      <c r="D3" s="193"/>
      <c r="E3" s="193"/>
      <c r="F3" s="193"/>
      <c r="G3" s="193"/>
      <c r="H3" s="193"/>
      <c r="I3" s="193"/>
      <c r="J3" s="193"/>
      <c r="K3" s="193"/>
      <c r="L3" s="193"/>
    </row>
    <row r="4" spans="1:12">
      <c r="A4" s="194" t="s">
        <v>533</v>
      </c>
      <c r="B4" s="194"/>
      <c r="C4" s="194"/>
      <c r="D4" s="194"/>
      <c r="E4" s="194"/>
      <c r="F4" s="194"/>
      <c r="G4" s="194"/>
      <c r="H4" s="194"/>
      <c r="I4" s="194"/>
      <c r="J4" s="194"/>
      <c r="K4" s="194"/>
      <c r="L4" s="194"/>
    </row>
    <row r="5" spans="1:12">
      <c r="A5" s="195" t="s">
        <v>264</v>
      </c>
      <c r="B5" s="195" t="s">
        <v>235</v>
      </c>
      <c r="C5" s="196" t="s">
        <v>760</v>
      </c>
      <c r="D5" s="197" t="s">
        <v>697</v>
      </c>
      <c r="E5" s="197"/>
      <c r="F5" s="198" t="s">
        <v>698</v>
      </c>
      <c r="G5" s="201" t="s">
        <v>236</v>
      </c>
      <c r="H5" s="195" t="s">
        <v>237</v>
      </c>
      <c r="I5" s="197" t="s">
        <v>238</v>
      </c>
      <c r="J5" s="197"/>
      <c r="K5" s="196" t="s">
        <v>699</v>
      </c>
      <c r="L5" s="196" t="s">
        <v>761</v>
      </c>
    </row>
    <row r="6" spans="1:12">
      <c r="A6" s="195"/>
      <c r="B6" s="195"/>
      <c r="C6" s="196"/>
      <c r="D6" s="201" t="s">
        <v>239</v>
      </c>
      <c r="E6" s="201" t="s">
        <v>240</v>
      </c>
      <c r="F6" s="199"/>
      <c r="G6" s="201"/>
      <c r="H6" s="195"/>
      <c r="I6" s="201" t="s">
        <v>239</v>
      </c>
      <c r="J6" s="201" t="s">
        <v>240</v>
      </c>
      <c r="K6" s="196"/>
      <c r="L6" s="196"/>
    </row>
    <row r="7" spans="1:12">
      <c r="A7" s="195"/>
      <c r="B7" s="195"/>
      <c r="C7" s="196"/>
      <c r="D7" s="201"/>
      <c r="E7" s="201"/>
      <c r="F7" s="200"/>
      <c r="G7" s="201"/>
      <c r="H7" s="195"/>
      <c r="I7" s="201"/>
      <c r="J7" s="201"/>
      <c r="K7" s="196"/>
      <c r="L7" s="196"/>
    </row>
    <row r="8" spans="1:12">
      <c r="A8" s="31" t="s">
        <v>36</v>
      </c>
      <c r="B8" s="35" t="s">
        <v>265</v>
      </c>
      <c r="C8" s="32"/>
      <c r="D8" s="33"/>
      <c r="E8" s="33"/>
      <c r="F8" s="34"/>
      <c r="G8" s="33"/>
      <c r="H8" s="31"/>
      <c r="I8" s="33"/>
      <c r="J8" s="33"/>
      <c r="K8" s="32"/>
      <c r="L8" s="32"/>
    </row>
    <row r="9" spans="1:12" ht="15.75">
      <c r="A9" s="22">
        <v>1</v>
      </c>
      <c r="B9" s="23" t="s">
        <v>241</v>
      </c>
      <c r="C9" s="24">
        <v>0</v>
      </c>
      <c r="D9" s="24">
        <v>0</v>
      </c>
      <c r="E9" s="24">
        <v>0</v>
      </c>
      <c r="F9" s="24">
        <v>0</v>
      </c>
      <c r="G9" s="24">
        <f>C9+D9+E9-F9</f>
        <v>0</v>
      </c>
      <c r="H9" s="25"/>
      <c r="I9" s="23"/>
      <c r="J9" s="23"/>
      <c r="K9" s="23"/>
      <c r="L9" s="24">
        <f>G9-K9</f>
        <v>0</v>
      </c>
    </row>
    <row r="10" spans="1:12" ht="15.75">
      <c r="A10" s="22">
        <v>2</v>
      </c>
      <c r="B10" s="23" t="s">
        <v>242</v>
      </c>
      <c r="C10" s="24">
        <v>0</v>
      </c>
      <c r="D10" s="24">
        <v>0</v>
      </c>
      <c r="E10" s="24">
        <v>0</v>
      </c>
      <c r="F10" s="24">
        <v>0</v>
      </c>
      <c r="G10" s="24">
        <f>C10+D10+E10-F10</f>
        <v>0</v>
      </c>
      <c r="H10" s="25"/>
      <c r="I10" s="23"/>
      <c r="J10" s="23"/>
      <c r="K10" s="23"/>
      <c r="L10" s="24">
        <f>G10-K10</f>
        <v>0</v>
      </c>
    </row>
    <row r="11" spans="1:12" ht="15.75">
      <c r="A11" s="22">
        <v>3</v>
      </c>
      <c r="B11" s="23" t="s">
        <v>243</v>
      </c>
      <c r="C11" s="24">
        <v>0</v>
      </c>
      <c r="D11" s="24">
        <v>0</v>
      </c>
      <c r="E11" s="24">
        <v>0</v>
      </c>
      <c r="F11" s="24">
        <v>0</v>
      </c>
      <c r="G11" s="24">
        <f>C11+D11+E11-F11</f>
        <v>0</v>
      </c>
      <c r="H11" s="25"/>
      <c r="I11" s="23"/>
      <c r="J11" s="23"/>
      <c r="K11" s="23"/>
      <c r="L11" s="24">
        <f>G11-K11</f>
        <v>0</v>
      </c>
    </row>
    <row r="12" spans="1:12" ht="15.75">
      <c r="A12" s="36"/>
      <c r="B12" s="26" t="s">
        <v>244</v>
      </c>
      <c r="C12" s="27">
        <f>SUM(C9:C11)</f>
        <v>0</v>
      </c>
      <c r="D12" s="27">
        <f t="shared" ref="D12:L12" si="0">SUM(D9:D11)</f>
        <v>0</v>
      </c>
      <c r="E12" s="27">
        <f t="shared" si="0"/>
        <v>0</v>
      </c>
      <c r="F12" s="27">
        <f t="shared" si="0"/>
        <v>0</v>
      </c>
      <c r="G12" s="27">
        <f t="shared" si="0"/>
        <v>0</v>
      </c>
      <c r="H12" s="28"/>
      <c r="I12" s="29"/>
      <c r="J12" s="29"/>
      <c r="K12" s="29"/>
      <c r="L12" s="27">
        <f t="shared" si="0"/>
        <v>0</v>
      </c>
    </row>
    <row r="13" spans="1:12" ht="15.75">
      <c r="A13" s="36" t="s">
        <v>37</v>
      </c>
      <c r="B13" s="29" t="s">
        <v>245</v>
      </c>
      <c r="C13" s="24"/>
      <c r="D13" s="24"/>
      <c r="E13" s="24"/>
      <c r="F13" s="24"/>
      <c r="G13" s="24"/>
      <c r="H13" s="25"/>
      <c r="I13" s="23"/>
      <c r="J13" s="23"/>
      <c r="K13" s="23"/>
      <c r="L13" s="23"/>
    </row>
    <row r="14" spans="1:12" ht="15.75">
      <c r="A14" s="22">
        <v>1</v>
      </c>
      <c r="B14" s="23" t="s">
        <v>257</v>
      </c>
      <c r="C14" s="24">
        <v>0</v>
      </c>
      <c r="D14" s="24">
        <v>0</v>
      </c>
      <c r="E14" s="24">
        <v>0</v>
      </c>
      <c r="F14" s="24">
        <v>0</v>
      </c>
      <c r="G14" s="24">
        <f t="shared" ref="G14:G18" si="1">C14+D14+E14-F14</f>
        <v>0</v>
      </c>
      <c r="H14" s="25">
        <v>0.05</v>
      </c>
      <c r="I14" s="24">
        <f>(C14+D14-F14)*H14</f>
        <v>0</v>
      </c>
      <c r="J14" s="24">
        <f>(E14*H14)/2</f>
        <v>0</v>
      </c>
      <c r="K14" s="24">
        <f>I14+J14</f>
        <v>0</v>
      </c>
      <c r="L14" s="24">
        <f>G14-K14</f>
        <v>0</v>
      </c>
    </row>
    <row r="15" spans="1:12" ht="15.75">
      <c r="A15" s="22">
        <v>2</v>
      </c>
      <c r="B15" s="23" t="s">
        <v>246</v>
      </c>
      <c r="C15" s="24">
        <v>0</v>
      </c>
      <c r="D15" s="24">
        <v>0</v>
      </c>
      <c r="E15" s="24">
        <v>0</v>
      </c>
      <c r="F15" s="24">
        <v>0</v>
      </c>
      <c r="G15" s="24">
        <f t="shared" si="1"/>
        <v>0</v>
      </c>
      <c r="H15" s="25">
        <v>0.05</v>
      </c>
      <c r="I15" s="24">
        <f t="shared" ref="I15:I18" si="2">(C15+D15-F15)*H15</f>
        <v>0</v>
      </c>
      <c r="J15" s="24">
        <f t="shared" ref="J15:J18" si="3">(E15*H15)/2</f>
        <v>0</v>
      </c>
      <c r="K15" s="24">
        <f t="shared" ref="K15:K18" si="4">I15+J15</f>
        <v>0</v>
      </c>
      <c r="L15" s="24">
        <f t="shared" ref="L15:L18" si="5">G15-K15</f>
        <v>0</v>
      </c>
    </row>
    <row r="16" spans="1:12" ht="15.75">
      <c r="A16" s="22">
        <v>3</v>
      </c>
      <c r="B16" s="23" t="s">
        <v>247</v>
      </c>
      <c r="C16" s="24">
        <v>0</v>
      </c>
      <c r="D16" s="24">
        <v>0</v>
      </c>
      <c r="E16" s="24">
        <v>0</v>
      </c>
      <c r="F16" s="24">
        <v>0</v>
      </c>
      <c r="G16" s="24">
        <f t="shared" si="1"/>
        <v>0</v>
      </c>
      <c r="H16" s="25">
        <v>0.05</v>
      </c>
      <c r="I16" s="24">
        <f t="shared" si="2"/>
        <v>0</v>
      </c>
      <c r="J16" s="24">
        <f t="shared" si="3"/>
        <v>0</v>
      </c>
      <c r="K16" s="24">
        <f t="shared" si="4"/>
        <v>0</v>
      </c>
      <c r="L16" s="24">
        <f t="shared" si="5"/>
        <v>0</v>
      </c>
    </row>
    <row r="17" spans="1:12" ht="15.75">
      <c r="A17" s="22">
        <v>4</v>
      </c>
      <c r="B17" s="23" t="s">
        <v>248</v>
      </c>
      <c r="C17" s="24">
        <v>0</v>
      </c>
      <c r="D17" s="24">
        <v>0</v>
      </c>
      <c r="E17" s="24">
        <v>0</v>
      </c>
      <c r="F17" s="24">
        <v>0</v>
      </c>
      <c r="G17" s="24">
        <f t="shared" si="1"/>
        <v>0</v>
      </c>
      <c r="H17" s="25">
        <v>0.05</v>
      </c>
      <c r="I17" s="24">
        <f t="shared" si="2"/>
        <v>0</v>
      </c>
      <c r="J17" s="24">
        <f t="shared" si="3"/>
        <v>0</v>
      </c>
      <c r="K17" s="24">
        <f t="shared" si="4"/>
        <v>0</v>
      </c>
      <c r="L17" s="24">
        <f t="shared" si="5"/>
        <v>0</v>
      </c>
    </row>
    <row r="18" spans="1:12" ht="15.75">
      <c r="A18" s="22">
        <v>5</v>
      </c>
      <c r="B18" s="23" t="s">
        <v>249</v>
      </c>
      <c r="C18" s="24">
        <v>0</v>
      </c>
      <c r="D18" s="24">
        <v>0</v>
      </c>
      <c r="E18" s="24">
        <v>0</v>
      </c>
      <c r="F18" s="24">
        <v>0</v>
      </c>
      <c r="G18" s="24">
        <f t="shared" si="1"/>
        <v>0</v>
      </c>
      <c r="H18" s="25">
        <v>0.05</v>
      </c>
      <c r="I18" s="24">
        <f t="shared" si="2"/>
        <v>0</v>
      </c>
      <c r="J18" s="24">
        <f t="shared" si="3"/>
        <v>0</v>
      </c>
      <c r="K18" s="24">
        <f t="shared" si="4"/>
        <v>0</v>
      </c>
      <c r="L18" s="24">
        <f t="shared" si="5"/>
        <v>0</v>
      </c>
    </row>
    <row r="19" spans="1:12" ht="15.75">
      <c r="A19" s="22">
        <v>6</v>
      </c>
      <c r="B19" s="23" t="s">
        <v>435</v>
      </c>
      <c r="C19" s="24">
        <v>0</v>
      </c>
      <c r="D19" s="24">
        <v>0</v>
      </c>
      <c r="E19" s="24">
        <v>0</v>
      </c>
      <c r="F19" s="24">
        <v>0</v>
      </c>
      <c r="G19" s="24">
        <f>C19+D19+E19-F19</f>
        <v>0</v>
      </c>
      <c r="H19" s="25"/>
      <c r="I19" s="24">
        <v>0</v>
      </c>
      <c r="J19" s="24">
        <v>0</v>
      </c>
      <c r="K19" s="24">
        <f>I19+J19</f>
        <v>0</v>
      </c>
      <c r="L19" s="24">
        <f>G19-K19</f>
        <v>0</v>
      </c>
    </row>
    <row r="20" spans="1:12" ht="15.75">
      <c r="A20" s="36"/>
      <c r="B20" s="26" t="s">
        <v>244</v>
      </c>
      <c r="C20" s="27">
        <f>SUM(C14:C18)</f>
        <v>0</v>
      </c>
      <c r="D20" s="27">
        <f>SUM(D14:D18)</f>
        <v>0</v>
      </c>
      <c r="E20" s="27">
        <f>SUM(E14:E18)</f>
        <v>0</v>
      </c>
      <c r="F20" s="27">
        <f>SUM(F14:F18)</f>
        <v>0</v>
      </c>
      <c r="G20" s="27">
        <f>SUM(G14:G18)</f>
        <v>0</v>
      </c>
      <c r="H20" s="29"/>
      <c r="I20" s="27">
        <f>SUM(I14:I18)</f>
        <v>0</v>
      </c>
      <c r="J20" s="27">
        <f>SUM(J14:J18)</f>
        <v>0</v>
      </c>
      <c r="K20" s="27">
        <f>SUM(K14:K18)</f>
        <v>0</v>
      </c>
      <c r="L20" s="27">
        <f>SUM(L14:L18)</f>
        <v>0</v>
      </c>
    </row>
    <row r="21" spans="1:12" ht="15.75">
      <c r="A21" s="36" t="s">
        <v>38</v>
      </c>
      <c r="B21" s="29" t="s">
        <v>259</v>
      </c>
      <c r="C21" s="24"/>
      <c r="D21" s="24"/>
      <c r="E21" s="24"/>
      <c r="F21" s="24"/>
      <c r="G21" s="24"/>
      <c r="H21" s="25"/>
      <c r="I21" s="24"/>
      <c r="J21" s="24"/>
      <c r="K21" s="24"/>
      <c r="L21" s="24"/>
    </row>
    <row r="22" spans="1:12" ht="15.75">
      <c r="A22" s="22">
        <v>1</v>
      </c>
      <c r="B22" s="23" t="s">
        <v>253</v>
      </c>
      <c r="C22" s="24">
        <v>0</v>
      </c>
      <c r="D22" s="24">
        <v>0</v>
      </c>
      <c r="E22" s="24">
        <v>0</v>
      </c>
      <c r="F22" s="24">
        <v>0</v>
      </c>
      <c r="G22" s="24">
        <f>C22+D22+E22-F22</f>
        <v>0</v>
      </c>
      <c r="H22" s="25">
        <v>0.15</v>
      </c>
      <c r="I22" s="24">
        <f>(C22+D22-F22)*H22</f>
        <v>0</v>
      </c>
      <c r="J22" s="24">
        <f>(E22*H22)/2</f>
        <v>0</v>
      </c>
      <c r="K22" s="24">
        <f>I22+J22</f>
        <v>0</v>
      </c>
      <c r="L22" s="24">
        <f>G22-K22</f>
        <v>0</v>
      </c>
    </row>
    <row r="23" spans="1:12" ht="15.75">
      <c r="A23" s="22">
        <v>2</v>
      </c>
      <c r="B23" s="23" t="s">
        <v>254</v>
      </c>
      <c r="C23" s="24">
        <v>0</v>
      </c>
      <c r="D23" s="24">
        <v>0</v>
      </c>
      <c r="E23" s="24">
        <v>0</v>
      </c>
      <c r="F23" s="24">
        <v>0</v>
      </c>
      <c r="G23" s="24">
        <f>C23+D23+E23-F23</f>
        <v>0</v>
      </c>
      <c r="H23" s="25">
        <v>0.15</v>
      </c>
      <c r="I23" s="24">
        <f>(C23+D23-F23)*H23</f>
        <v>0</v>
      </c>
      <c r="J23" s="24">
        <f>(E23*H23)/2</f>
        <v>0</v>
      </c>
      <c r="K23" s="24">
        <f>I23+J23</f>
        <v>0</v>
      </c>
      <c r="L23" s="24">
        <f>G23-K23</f>
        <v>0</v>
      </c>
    </row>
    <row r="24" spans="1:12" ht="15.75">
      <c r="A24" s="22">
        <v>3</v>
      </c>
      <c r="B24" s="23" t="s">
        <v>251</v>
      </c>
      <c r="C24" s="24">
        <v>0</v>
      </c>
      <c r="D24" s="24">
        <v>0</v>
      </c>
      <c r="E24" s="24">
        <v>0</v>
      </c>
      <c r="F24" s="24">
        <v>0</v>
      </c>
      <c r="G24" s="24">
        <f>C24+D24+E24-F24</f>
        <v>0</v>
      </c>
      <c r="H24" s="25">
        <v>0.15</v>
      </c>
      <c r="I24" s="24">
        <f>(C24+D24-F24)*H24</f>
        <v>0</v>
      </c>
      <c r="J24" s="24">
        <f>(E24*H24)/2</f>
        <v>0</v>
      </c>
      <c r="K24" s="24">
        <f>I24+J24</f>
        <v>0</v>
      </c>
      <c r="L24" s="24">
        <f>G24-K24</f>
        <v>0</v>
      </c>
    </row>
    <row r="25" spans="1:12" ht="15.75">
      <c r="A25" s="22">
        <v>4</v>
      </c>
      <c r="B25" s="23" t="s">
        <v>252</v>
      </c>
      <c r="C25" s="24">
        <v>0</v>
      </c>
      <c r="D25" s="24">
        <v>0</v>
      </c>
      <c r="E25" s="24">
        <v>0</v>
      </c>
      <c r="F25" s="24">
        <v>0</v>
      </c>
      <c r="G25" s="24">
        <f>C25+D25+E25-F25</f>
        <v>0</v>
      </c>
      <c r="H25" s="25">
        <v>0.15</v>
      </c>
      <c r="I25" s="24">
        <f>(C25+D25-F25)*H25</f>
        <v>0</v>
      </c>
      <c r="J25" s="24">
        <f>(E25*H25)/2</f>
        <v>0</v>
      </c>
      <c r="K25" s="24">
        <f>I25+J25</f>
        <v>0</v>
      </c>
      <c r="L25" s="24">
        <f>G25-K25</f>
        <v>0</v>
      </c>
    </row>
    <row r="26" spans="1:12" ht="15.75">
      <c r="A26" s="22">
        <v>5</v>
      </c>
      <c r="B26" s="23" t="s">
        <v>255</v>
      </c>
      <c r="C26" s="24">
        <v>0</v>
      </c>
      <c r="D26" s="24">
        <v>0</v>
      </c>
      <c r="E26" s="24">
        <v>0</v>
      </c>
      <c r="F26" s="24">
        <v>0</v>
      </c>
      <c r="G26" s="24">
        <f>C26+D26+E26-F26</f>
        <v>0</v>
      </c>
      <c r="H26" s="25">
        <v>0.15</v>
      </c>
      <c r="I26" s="24">
        <f>(C26+D26-F26)*H26</f>
        <v>0</v>
      </c>
      <c r="J26" s="24">
        <f>(E26*H26)/2</f>
        <v>0</v>
      </c>
      <c r="K26" s="24">
        <f>I26+J26</f>
        <v>0</v>
      </c>
      <c r="L26" s="24">
        <f>G26-K26</f>
        <v>0</v>
      </c>
    </row>
    <row r="27" spans="1:12" ht="15.75">
      <c r="A27" s="36"/>
      <c r="B27" s="26" t="s">
        <v>244</v>
      </c>
      <c r="C27" s="27">
        <f>SUM(C22:C26)</f>
        <v>0</v>
      </c>
      <c r="D27" s="27">
        <f>SUM(D22:D26)</f>
        <v>0</v>
      </c>
      <c r="E27" s="27">
        <f>SUM(E22:E26)</f>
        <v>0</v>
      </c>
      <c r="F27" s="27">
        <f>SUM(F22:F26)</f>
        <v>0</v>
      </c>
      <c r="G27" s="27">
        <f>SUM(G22:G26)</f>
        <v>0</v>
      </c>
      <c r="H27" s="29"/>
      <c r="I27" s="27">
        <f>SUM(I22:I26)</f>
        <v>0</v>
      </c>
      <c r="J27" s="27">
        <f>SUM(J22:J26)</f>
        <v>0</v>
      </c>
      <c r="K27" s="27">
        <f>SUM(K22:K26)</f>
        <v>0</v>
      </c>
      <c r="L27" s="27">
        <f>SUM(L22:L26)</f>
        <v>0</v>
      </c>
    </row>
    <row r="28" spans="1:12" ht="15.75">
      <c r="A28" s="36" t="s">
        <v>39</v>
      </c>
      <c r="B28" s="29" t="s">
        <v>258</v>
      </c>
      <c r="C28" s="24"/>
      <c r="D28" s="24"/>
      <c r="E28" s="24"/>
      <c r="F28" s="24"/>
      <c r="G28" s="24"/>
      <c r="H28" s="25"/>
      <c r="I28" s="24"/>
      <c r="J28" s="24"/>
      <c r="K28" s="24"/>
      <c r="L28" s="24"/>
    </row>
    <row r="29" spans="1:12" ht="15.75">
      <c r="A29" s="22">
        <v>1</v>
      </c>
      <c r="B29" s="23" t="s">
        <v>250</v>
      </c>
      <c r="C29" s="24">
        <v>0</v>
      </c>
      <c r="D29" s="24">
        <v>0</v>
      </c>
      <c r="E29" s="24">
        <v>0</v>
      </c>
      <c r="F29" s="24">
        <v>0</v>
      </c>
      <c r="G29" s="24">
        <f>C29+D29+E29-F29</f>
        <v>0</v>
      </c>
      <c r="H29" s="25">
        <v>0.1</v>
      </c>
      <c r="I29" s="24">
        <f>(C29+D29-F29)*H29</f>
        <v>0</v>
      </c>
      <c r="J29" s="24">
        <f>(E29*H29)/2</f>
        <v>0</v>
      </c>
      <c r="K29" s="24">
        <f>I29+J29</f>
        <v>0</v>
      </c>
      <c r="L29" s="24">
        <f>G29-K29</f>
        <v>0</v>
      </c>
    </row>
    <row r="30" spans="1:12" ht="15.75">
      <c r="A30" s="36"/>
      <c r="B30" s="26" t="s">
        <v>244</v>
      </c>
      <c r="C30" s="27">
        <f>SUM(C29:C29)</f>
        <v>0</v>
      </c>
      <c r="D30" s="27">
        <f>SUM(D29:D29)</f>
        <v>0</v>
      </c>
      <c r="E30" s="27">
        <f>SUM(E29:E29)</f>
        <v>0</v>
      </c>
      <c r="F30" s="27">
        <f>SUM(F29:F29)</f>
        <v>0</v>
      </c>
      <c r="G30" s="27">
        <f>SUM(G29:G29)</f>
        <v>0</v>
      </c>
      <c r="H30" s="29"/>
      <c r="I30" s="27">
        <f>SUM(I29:I29)</f>
        <v>0</v>
      </c>
      <c r="J30" s="27">
        <f>SUM(J29:J29)</f>
        <v>0</v>
      </c>
      <c r="K30" s="27">
        <f>SUM(K29:K29)</f>
        <v>0</v>
      </c>
      <c r="L30" s="27">
        <f>SUM(L29:L29)</f>
        <v>0</v>
      </c>
    </row>
    <row r="31" spans="1:12" ht="15.75">
      <c r="A31" s="36" t="s">
        <v>40</v>
      </c>
      <c r="B31" s="29" t="s">
        <v>260</v>
      </c>
      <c r="C31" s="24"/>
      <c r="D31" s="24"/>
      <c r="E31" s="24"/>
      <c r="F31" s="24"/>
      <c r="G31" s="24"/>
      <c r="H31" s="25"/>
      <c r="I31" s="24"/>
      <c r="J31" s="24"/>
      <c r="K31" s="24"/>
      <c r="L31" s="24"/>
    </row>
    <row r="32" spans="1:12" ht="15.75">
      <c r="A32" s="22">
        <v>1</v>
      </c>
      <c r="B32" s="23" t="s">
        <v>260</v>
      </c>
      <c r="C32" s="24">
        <v>0</v>
      </c>
      <c r="D32" s="24">
        <v>0</v>
      </c>
      <c r="E32" s="24">
        <v>0</v>
      </c>
      <c r="F32" s="24">
        <v>0</v>
      </c>
      <c r="G32" s="24">
        <f>C32+D32+E32-F32</f>
        <v>0</v>
      </c>
      <c r="H32" s="25">
        <v>0.4</v>
      </c>
      <c r="I32" s="24">
        <f>(C32+D32-F32)*H32</f>
        <v>0</v>
      </c>
      <c r="J32" s="24">
        <f>(E32*H32)/2</f>
        <v>0</v>
      </c>
      <c r="K32" s="24">
        <f>I32+J32</f>
        <v>0</v>
      </c>
      <c r="L32" s="24">
        <f>G32-K32</f>
        <v>0</v>
      </c>
    </row>
    <row r="33" spans="1:12" ht="15.75">
      <c r="A33" s="22">
        <v>2</v>
      </c>
      <c r="B33" s="23" t="s">
        <v>261</v>
      </c>
      <c r="C33" s="24">
        <v>0</v>
      </c>
      <c r="D33" s="24">
        <v>0</v>
      </c>
      <c r="E33" s="24">
        <v>0</v>
      </c>
      <c r="F33" s="24">
        <v>0</v>
      </c>
      <c r="G33" s="24">
        <f>C33+D33+E33-F33</f>
        <v>0</v>
      </c>
      <c r="H33" s="25">
        <v>0.4</v>
      </c>
      <c r="I33" s="24">
        <f>(C33+D33-F33)*H33</f>
        <v>0</v>
      </c>
      <c r="J33" s="24">
        <f>(E33*H33)/2</f>
        <v>0</v>
      </c>
      <c r="K33" s="24">
        <f>I33+J33</f>
        <v>0</v>
      </c>
      <c r="L33" s="24">
        <f>G33-K33</f>
        <v>0</v>
      </c>
    </row>
    <row r="34" spans="1:12" ht="15.75">
      <c r="A34" s="36"/>
      <c r="B34" s="26" t="s">
        <v>244</v>
      </c>
      <c r="C34" s="27">
        <f>SUM(C32:C33)</f>
        <v>0</v>
      </c>
      <c r="D34" s="27">
        <f t="shared" ref="D34:L34" si="6">SUM(D32:D33)</f>
        <v>0</v>
      </c>
      <c r="E34" s="27">
        <f t="shared" si="6"/>
        <v>0</v>
      </c>
      <c r="F34" s="27">
        <f t="shared" si="6"/>
        <v>0</v>
      </c>
      <c r="G34" s="27">
        <f t="shared" si="6"/>
        <v>0</v>
      </c>
      <c r="H34" s="29"/>
      <c r="I34" s="27">
        <f t="shared" si="6"/>
        <v>0</v>
      </c>
      <c r="J34" s="27">
        <f t="shared" si="6"/>
        <v>0</v>
      </c>
      <c r="K34" s="27">
        <f t="shared" si="6"/>
        <v>0</v>
      </c>
      <c r="L34" s="27">
        <f t="shared" si="6"/>
        <v>0</v>
      </c>
    </row>
    <row r="35" spans="1:12" ht="15.75">
      <c r="A35" s="36" t="s">
        <v>41</v>
      </c>
      <c r="B35" s="29" t="s">
        <v>186</v>
      </c>
      <c r="C35" s="24"/>
      <c r="D35" s="24"/>
      <c r="E35" s="24"/>
      <c r="F35" s="24"/>
      <c r="G35" s="24"/>
      <c r="H35" s="25"/>
      <c r="I35" s="24"/>
      <c r="J35" s="24"/>
      <c r="K35" s="24"/>
      <c r="L35" s="24"/>
    </row>
    <row r="36" spans="1:12" ht="15.75">
      <c r="A36" s="30">
        <v>1</v>
      </c>
      <c r="B36" s="23" t="s">
        <v>256</v>
      </c>
      <c r="C36" s="24">
        <v>0</v>
      </c>
      <c r="D36" s="24">
        <v>0</v>
      </c>
      <c r="E36" s="24">
        <v>0</v>
      </c>
      <c r="F36" s="24">
        <v>0</v>
      </c>
      <c r="G36" s="24">
        <f>C36+D36+E36-F36</f>
        <v>0</v>
      </c>
      <c r="H36" s="25">
        <v>1</v>
      </c>
      <c r="I36" s="24">
        <f>(C36+D36-F36)*H36</f>
        <v>0</v>
      </c>
      <c r="J36" s="24">
        <f>(E36*H36)</f>
        <v>0</v>
      </c>
      <c r="K36" s="24">
        <f>I36+J36</f>
        <v>0</v>
      </c>
      <c r="L36" s="24">
        <f>G36-K36</f>
        <v>0</v>
      </c>
    </row>
    <row r="37" spans="1:12" ht="15.75">
      <c r="A37" s="36"/>
      <c r="B37" s="26" t="s">
        <v>244</v>
      </c>
      <c r="C37" s="27">
        <f>C36</f>
        <v>0</v>
      </c>
      <c r="D37" s="27">
        <f t="shared" ref="D37:L37" si="7">D36</f>
        <v>0</v>
      </c>
      <c r="E37" s="27">
        <f t="shared" si="7"/>
        <v>0</v>
      </c>
      <c r="F37" s="27">
        <f t="shared" si="7"/>
        <v>0</v>
      </c>
      <c r="G37" s="27">
        <f t="shared" si="7"/>
        <v>0</v>
      </c>
      <c r="H37" s="29"/>
      <c r="I37" s="27">
        <f t="shared" si="7"/>
        <v>0</v>
      </c>
      <c r="J37" s="27">
        <f t="shared" si="7"/>
        <v>0</v>
      </c>
      <c r="K37" s="27">
        <f t="shared" si="7"/>
        <v>0</v>
      </c>
      <c r="L37" s="27">
        <f t="shared" si="7"/>
        <v>0</v>
      </c>
    </row>
    <row r="38" spans="1:12" ht="15.75">
      <c r="A38" s="36"/>
      <c r="B38" s="29"/>
      <c r="C38" s="24"/>
      <c r="D38" s="24"/>
      <c r="E38" s="24"/>
      <c r="F38" s="24"/>
      <c r="G38" s="24"/>
      <c r="H38" s="25"/>
      <c r="I38" s="24"/>
      <c r="J38" s="24"/>
      <c r="K38" s="24"/>
      <c r="L38" s="24"/>
    </row>
    <row r="39" spans="1:12" ht="15.75">
      <c r="A39" s="36"/>
      <c r="B39" s="29" t="s">
        <v>262</v>
      </c>
      <c r="C39" s="27">
        <f>C12+C20+C27+C30+C34+C37</f>
        <v>0</v>
      </c>
      <c r="D39" s="27">
        <f t="shared" ref="D39:L39" si="8">D12+D20+D27+D30+D34+D37</f>
        <v>0</v>
      </c>
      <c r="E39" s="27">
        <f t="shared" si="8"/>
        <v>0</v>
      </c>
      <c r="F39" s="27">
        <f t="shared" si="8"/>
        <v>0</v>
      </c>
      <c r="G39" s="27">
        <f t="shared" si="8"/>
        <v>0</v>
      </c>
      <c r="H39" s="27"/>
      <c r="I39" s="27">
        <f t="shared" si="8"/>
        <v>0</v>
      </c>
      <c r="J39" s="27">
        <f t="shared" si="8"/>
        <v>0</v>
      </c>
      <c r="K39" s="27">
        <f t="shared" si="8"/>
        <v>0</v>
      </c>
      <c r="L39" s="27">
        <f t="shared" si="8"/>
        <v>0</v>
      </c>
    </row>
    <row r="40" spans="1:12" ht="15.75">
      <c r="A40" s="36"/>
      <c r="B40" s="29" t="s">
        <v>263</v>
      </c>
      <c r="C40" s="27">
        <v>0</v>
      </c>
      <c r="D40" s="27">
        <v>0</v>
      </c>
      <c r="E40" s="27">
        <v>0</v>
      </c>
      <c r="F40" s="27">
        <v>0</v>
      </c>
      <c r="G40" s="24">
        <f>C40+D40+E40-F40</f>
        <v>0</v>
      </c>
      <c r="H40" s="29"/>
      <c r="I40" s="27">
        <v>0</v>
      </c>
      <c r="J40" s="27">
        <v>0</v>
      </c>
      <c r="K40" s="27">
        <f>I40+J40</f>
        <v>0</v>
      </c>
      <c r="L40" s="27">
        <v>0</v>
      </c>
    </row>
  </sheetData>
  <mergeCells count="18">
    <mergeCell ref="I6:I7"/>
    <mergeCell ref="J6:J7"/>
    <mergeCell ref="A1:L1"/>
    <mergeCell ref="A2:L2"/>
    <mergeCell ref="A3:L3"/>
    <mergeCell ref="A4:L4"/>
    <mergeCell ref="A5:A7"/>
    <mergeCell ref="B5:B7"/>
    <mergeCell ref="C5:C7"/>
    <mergeCell ref="D5:E5"/>
    <mergeCell ref="F5:F7"/>
    <mergeCell ref="G5:G7"/>
    <mergeCell ref="H5:H7"/>
    <mergeCell ref="I5:J5"/>
    <mergeCell ref="K5:K7"/>
    <mergeCell ref="L5:L7"/>
    <mergeCell ref="D6:D7"/>
    <mergeCell ref="E6:E7"/>
  </mergeCells>
  <pageMargins left="0.7" right="0.7" top="0.75" bottom="0.75" header="0.3" footer="0.3"/>
  <pageSetup paperSize="9" scale="69" orientation="landscape" horizontalDpi="4294967293" verticalDpi="0" r:id="rId1"/>
</worksheet>
</file>

<file path=xl/worksheets/sheet9.xml><?xml version="1.0" encoding="utf-8"?>
<worksheet xmlns="http://schemas.openxmlformats.org/spreadsheetml/2006/main" xmlns:r="http://schemas.openxmlformats.org/officeDocument/2006/relationships">
  <sheetPr>
    <pageSetUpPr fitToPage="1"/>
  </sheetPr>
  <dimension ref="A1:B55"/>
  <sheetViews>
    <sheetView view="pageBreakPreview" topLeftCell="A31" zoomScaleSheetLayoutView="100" workbookViewId="0">
      <selection activeCell="B44" sqref="B44"/>
    </sheetView>
  </sheetViews>
  <sheetFormatPr defaultRowHeight="15"/>
  <cols>
    <col min="1" max="1" width="5.28515625" style="69" customWidth="1"/>
    <col min="2" max="2" width="81.42578125" customWidth="1"/>
  </cols>
  <sheetData>
    <row r="1" spans="1:2" ht="18.75">
      <c r="A1" s="202" t="str">
        <f>'R&amp;P'!A1:N1</f>
        <v>(Name and address of the  Institution)</v>
      </c>
      <c r="B1" s="202"/>
    </row>
    <row r="2" spans="1:2">
      <c r="A2" s="203" t="s">
        <v>426</v>
      </c>
      <c r="B2" s="203"/>
    </row>
    <row r="3" spans="1:2">
      <c r="B3" s="61"/>
    </row>
    <row r="4" spans="1:2" ht="29.25" customHeight="1">
      <c r="A4" s="69">
        <v>1</v>
      </c>
      <c r="B4" s="159" t="s">
        <v>669</v>
      </c>
    </row>
    <row r="5" spans="1:2" ht="16.5" customHeight="1">
      <c r="B5" s="159"/>
    </row>
    <row r="6" spans="1:2" ht="18" customHeight="1">
      <c r="A6" s="69">
        <v>2</v>
      </c>
      <c r="B6" s="159" t="s">
        <v>689</v>
      </c>
    </row>
    <row r="7" spans="1:2">
      <c r="B7" s="160"/>
    </row>
    <row r="8" spans="1:2" ht="30">
      <c r="A8" s="69">
        <v>3</v>
      </c>
      <c r="B8" s="159" t="s">
        <v>670</v>
      </c>
    </row>
    <row r="9" spans="1:2">
      <c r="B9" s="160"/>
    </row>
    <row r="10" spans="1:2" ht="46.5" customHeight="1">
      <c r="A10" s="69">
        <v>4</v>
      </c>
      <c r="B10" s="159" t="s">
        <v>671</v>
      </c>
    </row>
    <row r="11" spans="1:2">
      <c r="B11" s="160"/>
    </row>
    <row r="12" spans="1:2" ht="30">
      <c r="A12" s="69">
        <v>5</v>
      </c>
      <c r="B12" s="159" t="s">
        <v>436</v>
      </c>
    </row>
    <row r="13" spans="1:2">
      <c r="B13" s="159"/>
    </row>
    <row r="14" spans="1:2" ht="45">
      <c r="A14" s="69">
        <v>6</v>
      </c>
      <c r="B14" s="159" t="s">
        <v>700</v>
      </c>
    </row>
    <row r="15" spans="1:2">
      <c r="B15" s="160"/>
    </row>
    <row r="16" spans="1:2" ht="45">
      <c r="A16" s="69">
        <v>7</v>
      </c>
      <c r="B16" s="159" t="s">
        <v>701</v>
      </c>
    </row>
    <row r="17" spans="1:2">
      <c r="B17" s="159"/>
    </row>
    <row r="18" spans="1:2" ht="30">
      <c r="A18" s="69">
        <v>8</v>
      </c>
      <c r="B18" s="159" t="s">
        <v>673</v>
      </c>
    </row>
    <row r="19" spans="1:2">
      <c r="B19" s="160"/>
    </row>
    <row r="20" spans="1:2" ht="30">
      <c r="A20" s="69">
        <v>9</v>
      </c>
      <c r="B20" s="159" t="s">
        <v>674</v>
      </c>
    </row>
    <row r="21" spans="1:2">
      <c r="B21" s="160"/>
    </row>
    <row r="22" spans="1:2">
      <c r="A22" s="69">
        <v>10</v>
      </c>
      <c r="B22" s="160" t="s">
        <v>675</v>
      </c>
    </row>
    <row r="23" spans="1:2">
      <c r="B23" s="160"/>
    </row>
    <row r="24" spans="1:2" ht="30">
      <c r="A24" s="69">
        <v>11</v>
      </c>
      <c r="B24" s="159" t="s">
        <v>676</v>
      </c>
    </row>
    <row r="25" spans="1:2">
      <c r="B25" s="160"/>
    </row>
    <row r="26" spans="1:2" ht="45">
      <c r="A26" s="69">
        <v>12</v>
      </c>
      <c r="B26" s="159" t="s">
        <v>677</v>
      </c>
    </row>
    <row r="27" spans="1:2">
      <c r="B27" s="160"/>
    </row>
    <row r="28" spans="1:2" ht="30">
      <c r="A28" s="69">
        <v>13</v>
      </c>
      <c r="B28" s="159" t="s">
        <v>428</v>
      </c>
    </row>
    <row r="29" spans="1:2">
      <c r="B29" s="160"/>
    </row>
    <row r="30" spans="1:2">
      <c r="A30" s="69">
        <v>14</v>
      </c>
      <c r="B30" s="160" t="s">
        <v>678</v>
      </c>
    </row>
    <row r="31" spans="1:2">
      <c r="B31" s="160"/>
    </row>
    <row r="32" spans="1:2" ht="45">
      <c r="A32" s="69">
        <v>15</v>
      </c>
      <c r="B32" s="159" t="s">
        <v>672</v>
      </c>
    </row>
    <row r="33" spans="1:2">
      <c r="B33" s="160"/>
    </row>
    <row r="34" spans="1:2" ht="45">
      <c r="A34" s="69">
        <v>16</v>
      </c>
      <c r="B34" s="159" t="s">
        <v>702</v>
      </c>
    </row>
    <row r="35" spans="1:2">
      <c r="B35" s="159"/>
    </row>
    <row r="36" spans="1:2" ht="28.5" customHeight="1">
      <c r="A36" s="69">
        <v>17</v>
      </c>
      <c r="B36" s="159" t="s">
        <v>667</v>
      </c>
    </row>
    <row r="37" spans="1:2" ht="16.5" customHeight="1">
      <c r="B37" s="159"/>
    </row>
    <row r="38" spans="1:2" ht="45">
      <c r="A38" s="69">
        <v>18</v>
      </c>
      <c r="B38" s="159" t="s">
        <v>695</v>
      </c>
    </row>
    <row r="39" spans="1:2">
      <c r="B39" s="159"/>
    </row>
    <row r="40" spans="1:2" ht="30">
      <c r="A40" s="69">
        <v>19</v>
      </c>
      <c r="B40" s="159" t="s">
        <v>668</v>
      </c>
    </row>
    <row r="41" spans="1:2">
      <c r="B41" s="159"/>
    </row>
    <row r="42" spans="1:2">
      <c r="A42" s="69">
        <v>20</v>
      </c>
      <c r="B42" s="160" t="s">
        <v>679</v>
      </c>
    </row>
    <row r="43" spans="1:2" ht="30">
      <c r="A43" s="69">
        <v>21</v>
      </c>
      <c r="B43" s="159" t="s">
        <v>749</v>
      </c>
    </row>
    <row r="44" spans="1:2">
      <c r="B44" s="160"/>
    </row>
    <row r="45" spans="1:2">
      <c r="B45" s="160"/>
    </row>
    <row r="46" spans="1:2">
      <c r="B46" s="160"/>
    </row>
    <row r="47" spans="1:2">
      <c r="B47" s="160"/>
    </row>
    <row r="48" spans="1:2">
      <c r="B48" s="160"/>
    </row>
    <row r="49" spans="2:2">
      <c r="B49" s="160"/>
    </row>
    <row r="50" spans="2:2">
      <c r="B50" s="160"/>
    </row>
    <row r="51" spans="2:2">
      <c r="B51" s="160"/>
    </row>
    <row r="52" spans="2:2">
      <c r="B52" s="160"/>
    </row>
    <row r="53" spans="2:2">
      <c r="B53" s="160"/>
    </row>
    <row r="54" spans="2:2">
      <c r="B54" s="160"/>
    </row>
    <row r="55" spans="2:2">
      <c r="B55" s="160"/>
    </row>
  </sheetData>
  <mergeCells count="2">
    <mergeCell ref="A1:B1"/>
    <mergeCell ref="A2:B2"/>
  </mergeCells>
  <pageMargins left="0.7" right="0.7" top="0.75" bottom="0.75" header="0.3" footer="0.3"/>
  <pageSetup paperSize="9" scale="7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Data Sheet</vt:lpstr>
      <vt:lpstr>R&amp;P</vt:lpstr>
      <vt:lpstr>R&amp;P Schedules</vt:lpstr>
      <vt:lpstr>I&amp;E</vt:lpstr>
      <vt:lpstr>I&amp;E SCHEDULES</vt:lpstr>
      <vt:lpstr>BS</vt:lpstr>
      <vt:lpstr>BS Schedules</vt:lpstr>
      <vt:lpstr>FA</vt:lpstr>
      <vt:lpstr>Instructions</vt:lpstr>
      <vt:lpstr>Annexure 1</vt:lpstr>
      <vt:lpstr>Total Income</vt:lpstr>
      <vt:lpstr>Form 10B (1)</vt:lpstr>
      <vt:lpstr>10 B (2)</vt:lpstr>
      <vt:lpstr>10 B (3)</vt:lpstr>
      <vt:lpstr>'Annexure 1'!Print_Area</vt:lpstr>
      <vt:lpstr>'Data Sheet'!Print_Area</vt:lpstr>
      <vt:lpstr>'Form 10B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2022-04-18T01:39:36Z</dcterms:modified>
</cp:coreProperties>
</file>