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defaultThemeVersion="124226"/>
  <bookViews>
    <workbookView xWindow="-120" yWindow="-120" windowWidth="20730" windowHeight="11160"/>
  </bookViews>
  <sheets>
    <sheet name="INSTRUCTIONS" sheetId="9" r:id="rId1"/>
    <sheet name="R&amp;P Account" sheetId="1" r:id="rId2"/>
    <sheet name="Schedule 2600 2700" sheetId="6" r:id="rId3"/>
    <sheet name="I&amp;E Account" sheetId="4" r:id="rId4"/>
    <sheet name="Balance Sheet" sheetId="5" r:id="rId5"/>
    <sheet name="Fixed Assets" sheetId="2" r:id="rId6"/>
    <sheet name="SUMMARY R &amp;P" sheetId="8" r:id="rId7"/>
    <sheet name="SUMMARY I&amp;E" sheetId="7" r:id="rId8"/>
    <sheet name="LETTER TO AUDITORS" sheetId="10" r:id="rId9"/>
    <sheet name="Interchurch Accounts" sheetId="11" r:id="rId10"/>
    <sheet name="Anexure 13AA" sheetId="18" state="hidden" r:id="rId11"/>
    <sheet name="Annexure 13" sheetId="19" r:id="rId12"/>
    <sheet name="Total Income" sheetId="13" r:id="rId13"/>
    <sheet name="10 B(1)" sheetId="23" r:id="rId14"/>
    <sheet name="10B (2)" sheetId="22" r:id="rId15"/>
    <sheet name="10 B (3)" sheetId="21" r:id="rId16"/>
  </sheets>
  <definedNames>
    <definedName name="_xlnm.Print_Area" localSheetId="11">'Annexure 13'!$A$1:$K$80</definedName>
    <definedName name="_xlnm.Print_Area" localSheetId="4">'Balance Sheet'!$A$2:$G$101</definedName>
    <definedName name="_xlnm.Print_Area" localSheetId="3">'I&amp;E Account'!$A$1:$G$280</definedName>
    <definedName name="_xlnm.Print_Area" localSheetId="1">'R&amp;P Account'!$A$1:$G$391</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1" i="4"/>
  <c r="F21"/>
  <c r="G240" l="1"/>
  <c r="G241"/>
  <c r="G242"/>
  <c r="G243"/>
  <c r="G244"/>
  <c r="G245"/>
  <c r="F241"/>
  <c r="F242"/>
  <c r="F243"/>
  <c r="F244"/>
  <c r="F245"/>
  <c r="F240"/>
  <c r="G235"/>
  <c r="G236"/>
  <c r="F236"/>
  <c r="G226"/>
  <c r="G227"/>
  <c r="G228"/>
  <c r="G229"/>
  <c r="G230"/>
  <c r="G231"/>
  <c r="G232"/>
  <c r="G233"/>
  <c r="G234"/>
  <c r="F227"/>
  <c r="F228"/>
  <c r="F229"/>
  <c r="F230"/>
  <c r="F231"/>
  <c r="F232"/>
  <c r="F233"/>
  <c r="F234"/>
  <c r="F235"/>
  <c r="F226"/>
  <c r="G217"/>
  <c r="G218"/>
  <c r="G219"/>
  <c r="G220"/>
  <c r="G221"/>
  <c r="G222"/>
  <c r="G223"/>
  <c r="G224"/>
  <c r="F218"/>
  <c r="F219"/>
  <c r="F220"/>
  <c r="F221"/>
  <c r="F222"/>
  <c r="F223"/>
  <c r="F224"/>
  <c r="F217"/>
  <c r="G287" i="1"/>
  <c r="G72" i="8" s="1"/>
  <c r="F287" i="1"/>
  <c r="F72" i="8" s="1"/>
  <c r="G296" i="1"/>
  <c r="G74" i="8" s="1"/>
  <c r="F296" i="1"/>
  <c r="F74" i="8" s="1"/>
  <c r="G102" i="6"/>
  <c r="F102"/>
  <c r="F205" i="4"/>
  <c r="G205"/>
  <c r="G256" i="1"/>
  <c r="F256"/>
  <c r="F266" i="4"/>
  <c r="G266"/>
  <c r="G94" i="6"/>
  <c r="F94"/>
  <c r="G89"/>
  <c r="F89"/>
  <c r="G84"/>
  <c r="F84"/>
  <c r="G84" i="5"/>
  <c r="F84"/>
  <c r="G112" i="4"/>
  <c r="G113"/>
  <c r="G114"/>
  <c r="F113"/>
  <c r="F114"/>
  <c r="F112"/>
  <c r="G108"/>
  <c r="G109"/>
  <c r="F109"/>
  <c r="F108"/>
  <c r="G127" i="1"/>
  <c r="F127"/>
  <c r="G246" i="4" l="1"/>
  <c r="G56" i="7" s="1"/>
  <c r="F246" i="4"/>
  <c r="F56" i="7" s="1"/>
  <c r="F237" i="4"/>
  <c r="F54" i="7" s="1"/>
  <c r="G237" i="4"/>
  <c r="G54" i="7" s="1"/>
  <c r="A4" i="13"/>
  <c r="G80" i="19"/>
  <c r="G70"/>
  <c r="G60"/>
  <c r="D47"/>
  <c r="C20" i="13" s="1"/>
  <c r="D33" i="19"/>
  <c r="C19" i="13" s="1"/>
  <c r="D19" i="19"/>
  <c r="D44" i="18"/>
  <c r="D33"/>
  <c r="A5" i="13"/>
  <c r="A3"/>
  <c r="G146" i="4" l="1"/>
  <c r="G147"/>
  <c r="G148"/>
  <c r="G149"/>
  <c r="G150"/>
  <c r="F147"/>
  <c r="F148"/>
  <c r="F149"/>
  <c r="F150"/>
  <c r="F146"/>
  <c r="G138"/>
  <c r="G139"/>
  <c r="G140"/>
  <c r="G141"/>
  <c r="G142"/>
  <c r="G143"/>
  <c r="F139"/>
  <c r="F140"/>
  <c r="F141"/>
  <c r="F142"/>
  <c r="F143"/>
  <c r="F138"/>
  <c r="G134"/>
  <c r="G135"/>
  <c r="F135"/>
  <c r="F134"/>
  <c r="G316" i="1"/>
  <c r="F316"/>
  <c r="F78" i="8" s="1"/>
  <c r="F97" i="4"/>
  <c r="G97"/>
  <c r="F98"/>
  <c r="G98"/>
  <c r="F99"/>
  <c r="G99"/>
  <c r="F100"/>
  <c r="G100"/>
  <c r="F101"/>
  <c r="G101"/>
  <c r="F102"/>
  <c r="G102"/>
  <c r="F103"/>
  <c r="G103"/>
  <c r="F104"/>
  <c r="G104"/>
  <c r="G96"/>
  <c r="F96"/>
  <c r="C51" i="2"/>
  <c r="I29"/>
  <c r="D29"/>
  <c r="E29"/>
  <c r="F29"/>
  <c r="I28"/>
  <c r="J28"/>
  <c r="K28"/>
  <c r="G28"/>
  <c r="C29"/>
  <c r="G98" i="8"/>
  <c r="F98"/>
  <c r="G27" i="7"/>
  <c r="G28"/>
  <c r="F28"/>
  <c r="F27"/>
  <c r="G37" i="8"/>
  <c r="G36"/>
  <c r="F37"/>
  <c r="F36"/>
  <c r="G116" i="4"/>
  <c r="F116"/>
  <c r="G152" i="1"/>
  <c r="G44" i="8" s="1"/>
  <c r="F152" i="1"/>
  <c r="F44" i="8" s="1"/>
  <c r="G143" i="1"/>
  <c r="G43" i="8" s="1"/>
  <c r="F143" i="1"/>
  <c r="F43" i="8" s="1"/>
  <c r="F126"/>
  <c r="A130"/>
  <c r="A129"/>
  <c r="F68" i="7"/>
  <c r="A72"/>
  <c r="A71"/>
  <c r="F97" i="5"/>
  <c r="A101"/>
  <c r="A100"/>
  <c r="F276" i="4"/>
  <c r="A280"/>
  <c r="A279"/>
  <c r="A276"/>
  <c r="G78"/>
  <c r="F78"/>
  <c r="G197"/>
  <c r="F197"/>
  <c r="G179"/>
  <c r="F179"/>
  <c r="G228" i="1"/>
  <c r="G66" i="8" s="1"/>
  <c r="F228" i="1"/>
  <c r="F66" i="8" s="1"/>
  <c r="G53" i="5"/>
  <c r="F53"/>
  <c r="G85"/>
  <c r="G88" s="1"/>
  <c r="F85"/>
  <c r="F88" s="1"/>
  <c r="G77"/>
  <c r="G78"/>
  <c r="G79"/>
  <c r="F78"/>
  <c r="F79"/>
  <c r="F77"/>
  <c r="F43"/>
  <c r="G37"/>
  <c r="G38" s="1"/>
  <c r="F37"/>
  <c r="F38" s="1"/>
  <c r="G22"/>
  <c r="F22"/>
  <c r="G21"/>
  <c r="F21"/>
  <c r="G57"/>
  <c r="G75"/>
  <c r="F75"/>
  <c r="G68"/>
  <c r="F68"/>
  <c r="G61"/>
  <c r="F61"/>
  <c r="G15"/>
  <c r="F15"/>
  <c r="G11"/>
  <c r="F11"/>
  <c r="J45" i="2"/>
  <c r="K45"/>
  <c r="K52"/>
  <c r="G52"/>
  <c r="K48"/>
  <c r="K49"/>
  <c r="G48"/>
  <c r="L48"/>
  <c r="L49" s="1"/>
  <c r="G45"/>
  <c r="G42"/>
  <c r="L42" s="1"/>
  <c r="G41"/>
  <c r="G40"/>
  <c r="L40" s="1"/>
  <c r="G39"/>
  <c r="L8"/>
  <c r="I45"/>
  <c r="K42"/>
  <c r="J42"/>
  <c r="I42"/>
  <c r="J41"/>
  <c r="K41" s="1"/>
  <c r="L41" s="1"/>
  <c r="I41"/>
  <c r="K40"/>
  <c r="J40"/>
  <c r="I40"/>
  <c r="K39"/>
  <c r="J39"/>
  <c r="I39"/>
  <c r="J36"/>
  <c r="J37"/>
  <c r="I36"/>
  <c r="K36"/>
  <c r="L36" s="1"/>
  <c r="K35"/>
  <c r="J35"/>
  <c r="I35"/>
  <c r="I37"/>
  <c r="K32"/>
  <c r="L32" s="1"/>
  <c r="J32"/>
  <c r="I32"/>
  <c r="J31"/>
  <c r="K31" s="1"/>
  <c r="I31"/>
  <c r="K27"/>
  <c r="J27"/>
  <c r="I27"/>
  <c r="K26"/>
  <c r="K29" s="1"/>
  <c r="J26"/>
  <c r="J29" s="1"/>
  <c r="I26"/>
  <c r="I14"/>
  <c r="J14"/>
  <c r="K14" s="1"/>
  <c r="L14" s="1"/>
  <c r="I15"/>
  <c r="K15"/>
  <c r="L15"/>
  <c r="J15"/>
  <c r="I16"/>
  <c r="K16"/>
  <c r="J16"/>
  <c r="I17"/>
  <c r="K17"/>
  <c r="L17"/>
  <c r="J17"/>
  <c r="I18"/>
  <c r="K18"/>
  <c r="L18"/>
  <c r="J18"/>
  <c r="I19"/>
  <c r="K19"/>
  <c r="L19"/>
  <c r="J19"/>
  <c r="I20"/>
  <c r="K20"/>
  <c r="L20"/>
  <c r="J20"/>
  <c r="I21"/>
  <c r="K21"/>
  <c r="L21"/>
  <c r="J21"/>
  <c r="I22"/>
  <c r="K22"/>
  <c r="L22"/>
  <c r="J22"/>
  <c r="I23"/>
  <c r="K23"/>
  <c r="L23"/>
  <c r="J23"/>
  <c r="J13"/>
  <c r="I13"/>
  <c r="K13"/>
  <c r="G46" i="4"/>
  <c r="F46"/>
  <c r="A3" i="8"/>
  <c r="A4"/>
  <c r="A2"/>
  <c r="A3" i="7"/>
  <c r="A4"/>
  <c r="A2"/>
  <c r="A3" i="2"/>
  <c r="A3" i="5"/>
  <c r="A4"/>
  <c r="A2"/>
  <c r="A2" i="4"/>
  <c r="A3"/>
  <c r="A1"/>
  <c r="A1" i="6"/>
  <c r="G115" i="8"/>
  <c r="G116"/>
  <c r="G117"/>
  <c r="F117"/>
  <c r="F116"/>
  <c r="F115"/>
  <c r="G82"/>
  <c r="G83"/>
  <c r="G84"/>
  <c r="G85"/>
  <c r="G86"/>
  <c r="G87"/>
  <c r="G88"/>
  <c r="G89"/>
  <c r="G90"/>
  <c r="G91"/>
  <c r="G92"/>
  <c r="G93"/>
  <c r="G94"/>
  <c r="G95"/>
  <c r="G96"/>
  <c r="G97"/>
  <c r="G99"/>
  <c r="G100"/>
  <c r="G101"/>
  <c r="G102"/>
  <c r="G103"/>
  <c r="G104"/>
  <c r="G105"/>
  <c r="G106"/>
  <c r="G107"/>
  <c r="G108"/>
  <c r="F83"/>
  <c r="F84"/>
  <c r="F85"/>
  <c r="F86"/>
  <c r="F87"/>
  <c r="F88"/>
  <c r="F89"/>
  <c r="F90"/>
  <c r="F91"/>
  <c r="F92"/>
  <c r="F93"/>
  <c r="F94"/>
  <c r="F95"/>
  <c r="F96"/>
  <c r="F97"/>
  <c r="F99"/>
  <c r="F100"/>
  <c r="F101"/>
  <c r="F102"/>
  <c r="F103"/>
  <c r="F104"/>
  <c r="F105"/>
  <c r="F106"/>
  <c r="F107"/>
  <c r="F108"/>
  <c r="F82"/>
  <c r="G73"/>
  <c r="F73"/>
  <c r="G60"/>
  <c r="F60"/>
  <c r="G47"/>
  <c r="G48"/>
  <c r="G50"/>
  <c r="F50"/>
  <c r="F48"/>
  <c r="F47"/>
  <c r="G139" i="1"/>
  <c r="G42" i="8" s="1"/>
  <c r="F139" i="1"/>
  <c r="F42" i="8" s="1"/>
  <c r="G28"/>
  <c r="F28"/>
  <c r="G17"/>
  <c r="F17"/>
  <c r="G66" i="7"/>
  <c r="F66"/>
  <c r="G61"/>
  <c r="G62"/>
  <c r="G64"/>
  <c r="F64"/>
  <c r="F62"/>
  <c r="F61"/>
  <c r="G33"/>
  <c r="F33"/>
  <c r="G30"/>
  <c r="G31"/>
  <c r="F31"/>
  <c r="F30"/>
  <c r="G122" i="4"/>
  <c r="G29" i="7" s="1"/>
  <c r="F122" i="4"/>
  <c r="F29" i="7" s="1"/>
  <c r="G271" i="4"/>
  <c r="G63" i="7" s="1"/>
  <c r="F41" i="5"/>
  <c r="G41"/>
  <c r="F258" i="4"/>
  <c r="G258"/>
  <c r="F259"/>
  <c r="G259"/>
  <c r="F260"/>
  <c r="G260"/>
  <c r="F261"/>
  <c r="G261"/>
  <c r="F262"/>
  <c r="G262"/>
  <c r="F263"/>
  <c r="G263"/>
  <c r="F264"/>
  <c r="G264"/>
  <c r="F265"/>
  <c r="G265"/>
  <c r="G256"/>
  <c r="F256"/>
  <c r="G250"/>
  <c r="G251"/>
  <c r="G252"/>
  <c r="F251"/>
  <c r="F252"/>
  <c r="F250"/>
  <c r="G238"/>
  <c r="F238"/>
  <c r="G208"/>
  <c r="G209"/>
  <c r="G210"/>
  <c r="G211"/>
  <c r="G212"/>
  <c r="F209"/>
  <c r="F210"/>
  <c r="F211"/>
  <c r="F212"/>
  <c r="F208"/>
  <c r="G201"/>
  <c r="G202"/>
  <c r="G203"/>
  <c r="G204"/>
  <c r="F202"/>
  <c r="F203"/>
  <c r="F204"/>
  <c r="F201"/>
  <c r="G192"/>
  <c r="G193"/>
  <c r="G194"/>
  <c r="G195"/>
  <c r="G196"/>
  <c r="F193"/>
  <c r="F194"/>
  <c r="F195"/>
  <c r="F196"/>
  <c r="F192"/>
  <c r="G182"/>
  <c r="G183"/>
  <c r="G184"/>
  <c r="G185"/>
  <c r="G186"/>
  <c r="G187"/>
  <c r="G188"/>
  <c r="G189"/>
  <c r="F189"/>
  <c r="F183"/>
  <c r="F184"/>
  <c r="F185"/>
  <c r="F186"/>
  <c r="F187"/>
  <c r="F188"/>
  <c r="F182"/>
  <c r="G174"/>
  <c r="G175"/>
  <c r="G176"/>
  <c r="G177"/>
  <c r="G178"/>
  <c r="F175"/>
  <c r="F176"/>
  <c r="F177"/>
  <c r="F178"/>
  <c r="F174"/>
  <c r="F171"/>
  <c r="G171"/>
  <c r="F161"/>
  <c r="G161"/>
  <c r="F162"/>
  <c r="G162"/>
  <c r="F163"/>
  <c r="G163"/>
  <c r="F164"/>
  <c r="G164"/>
  <c r="F165"/>
  <c r="G165"/>
  <c r="F166"/>
  <c r="G166"/>
  <c r="F167"/>
  <c r="G167"/>
  <c r="F168"/>
  <c r="G168"/>
  <c r="F169"/>
  <c r="G169"/>
  <c r="F170"/>
  <c r="G170"/>
  <c r="G160"/>
  <c r="F160"/>
  <c r="F155"/>
  <c r="G155"/>
  <c r="G154"/>
  <c r="F154"/>
  <c r="G152"/>
  <c r="G43" i="7" s="1"/>
  <c r="F152" i="4"/>
  <c r="F43" i="7" s="1"/>
  <c r="G90" i="4"/>
  <c r="G91" s="1"/>
  <c r="G22" i="7" s="1"/>
  <c r="F90" i="4"/>
  <c r="F91" s="1"/>
  <c r="F22" i="7" s="1"/>
  <c r="G88" i="4"/>
  <c r="G21" i="7" s="1"/>
  <c r="F88" i="4"/>
  <c r="F21" i="7" s="1"/>
  <c r="G83" i="4"/>
  <c r="G84"/>
  <c r="G85"/>
  <c r="G86"/>
  <c r="F84"/>
  <c r="F85"/>
  <c r="F86"/>
  <c r="F83"/>
  <c r="F64"/>
  <c r="G64"/>
  <c r="F65"/>
  <c r="G65"/>
  <c r="F66"/>
  <c r="G66"/>
  <c r="F67"/>
  <c r="G67"/>
  <c r="F68"/>
  <c r="G68"/>
  <c r="F69"/>
  <c r="G69"/>
  <c r="F70"/>
  <c r="G70"/>
  <c r="F71"/>
  <c r="G71"/>
  <c r="F72"/>
  <c r="G72"/>
  <c r="F73"/>
  <c r="G73"/>
  <c r="F74"/>
  <c r="G74"/>
  <c r="F75"/>
  <c r="G75"/>
  <c r="F76"/>
  <c r="G76"/>
  <c r="F77"/>
  <c r="G77"/>
  <c r="F79"/>
  <c r="G79"/>
  <c r="G63"/>
  <c r="F63"/>
  <c r="F55"/>
  <c r="G55"/>
  <c r="F56"/>
  <c r="G56"/>
  <c r="F57"/>
  <c r="G57"/>
  <c r="F58"/>
  <c r="G58"/>
  <c r="F59"/>
  <c r="G59"/>
  <c r="G52"/>
  <c r="F52"/>
  <c r="G49"/>
  <c r="F49"/>
  <c r="F36"/>
  <c r="G36"/>
  <c r="F37"/>
  <c r="G37"/>
  <c r="F38"/>
  <c r="G38"/>
  <c r="F39"/>
  <c r="G39"/>
  <c r="F40"/>
  <c r="G40"/>
  <c r="F41"/>
  <c r="G41"/>
  <c r="F42"/>
  <c r="G42"/>
  <c r="G35"/>
  <c r="F35"/>
  <c r="G31"/>
  <c r="G32"/>
  <c r="F32"/>
  <c r="F31"/>
  <c r="G24"/>
  <c r="G25"/>
  <c r="G26"/>
  <c r="G27"/>
  <c r="G28"/>
  <c r="F25"/>
  <c r="F26"/>
  <c r="F27"/>
  <c r="F28"/>
  <c r="F24"/>
  <c r="F18"/>
  <c r="F16"/>
  <c r="G16"/>
  <c r="F17"/>
  <c r="G17"/>
  <c r="G18"/>
  <c r="F19"/>
  <c r="G19"/>
  <c r="F20"/>
  <c r="G20"/>
  <c r="G15"/>
  <c r="F15"/>
  <c r="G13"/>
  <c r="G10" i="7" s="1"/>
  <c r="F13" i="4"/>
  <c r="F10" i="7" s="1"/>
  <c r="G9" i="4"/>
  <c r="G10"/>
  <c r="G11"/>
  <c r="F10"/>
  <c r="F11"/>
  <c r="F9"/>
  <c r="F67" i="6"/>
  <c r="G67"/>
  <c r="G380" i="1"/>
  <c r="G114" i="8" s="1"/>
  <c r="F380" i="1"/>
  <c r="F114" i="8" s="1"/>
  <c r="G375" i="1"/>
  <c r="G113" i="8" s="1"/>
  <c r="F375" i="1"/>
  <c r="F113" i="8" s="1"/>
  <c r="G367" i="1"/>
  <c r="G112" i="8" s="1"/>
  <c r="F367" i="1"/>
  <c r="F112" i="8" s="1"/>
  <c r="G360" i="1"/>
  <c r="G111" i="8" s="1"/>
  <c r="F360" i="1"/>
  <c r="F111" i="8" s="1"/>
  <c r="G353" i="1"/>
  <c r="G110" i="8" s="1"/>
  <c r="F353" i="1"/>
  <c r="F110" i="8" s="1"/>
  <c r="G347" i="1"/>
  <c r="F347"/>
  <c r="C14" i="13" s="1"/>
  <c r="G78" i="8"/>
  <c r="G303" i="1"/>
  <c r="G77" i="8" s="1"/>
  <c r="F303" i="1"/>
  <c r="F77" i="8" s="1"/>
  <c r="G263" i="1"/>
  <c r="G70" i="8" s="1"/>
  <c r="F263" i="1"/>
  <c r="F70" i="8" s="1"/>
  <c r="G69"/>
  <c r="F69"/>
  <c r="G249" i="1"/>
  <c r="G68" i="8" s="1"/>
  <c r="F249" i="1"/>
  <c r="F68" i="8" s="1"/>
  <c r="G240" i="1"/>
  <c r="G67" i="8" s="1"/>
  <c r="F240" i="1"/>
  <c r="F67" i="8" s="1"/>
  <c r="G220" i="1"/>
  <c r="F220"/>
  <c r="G202"/>
  <c r="G61" i="8" s="1"/>
  <c r="F202" i="1"/>
  <c r="F61" i="8" s="1"/>
  <c r="G197" i="1"/>
  <c r="G59" i="8" s="1"/>
  <c r="F197" i="1"/>
  <c r="F59" i="8" s="1"/>
  <c r="G190" i="1"/>
  <c r="G58" i="8" s="1"/>
  <c r="F190" i="1"/>
  <c r="F58" i="8" s="1"/>
  <c r="G182" i="1"/>
  <c r="G57" i="8" s="1"/>
  <c r="F182" i="1"/>
  <c r="G117"/>
  <c r="G34" i="8" s="1"/>
  <c r="F117" i="1"/>
  <c r="F34" i="8" s="1"/>
  <c r="G171" i="1"/>
  <c r="G49" i="8" s="1"/>
  <c r="F171" i="1"/>
  <c r="F49" i="8" s="1"/>
  <c r="G164" i="1"/>
  <c r="G46" i="8" s="1"/>
  <c r="F164" i="1"/>
  <c r="F46" i="8" s="1"/>
  <c r="G159" i="1"/>
  <c r="G45" i="8" s="1"/>
  <c r="F159" i="1"/>
  <c r="F45" i="8" s="1"/>
  <c r="G134" i="1"/>
  <c r="G40" i="8" s="1"/>
  <c r="F134" i="1"/>
  <c r="F40" i="8" s="1"/>
  <c r="G102" i="1"/>
  <c r="G29" i="8" s="1"/>
  <c r="F102" i="1"/>
  <c r="F29" i="8" s="1"/>
  <c r="G98" i="1"/>
  <c r="G27" i="8" s="1"/>
  <c r="F98" i="1"/>
  <c r="F27" i="8" s="1"/>
  <c r="G91" i="1"/>
  <c r="G26" i="8" s="1"/>
  <c r="F91" i="1"/>
  <c r="F26" i="8" s="1"/>
  <c r="G69" i="1"/>
  <c r="G24" i="8" s="1"/>
  <c r="F69" i="1"/>
  <c r="F24" i="8" s="1"/>
  <c r="G62" i="1"/>
  <c r="G23" i="8" s="1"/>
  <c r="F62" i="1"/>
  <c r="F23" i="8" s="1"/>
  <c r="G59" i="1"/>
  <c r="G22" i="8" s="1"/>
  <c r="F59" i="1"/>
  <c r="F22" i="8" s="1"/>
  <c r="G52" i="1"/>
  <c r="G21" i="8" s="1"/>
  <c r="F52" i="1"/>
  <c r="F21" i="8" s="1"/>
  <c r="G42" i="1"/>
  <c r="G20" i="8" s="1"/>
  <c r="F42" i="1"/>
  <c r="F20" i="8" s="1"/>
  <c r="G38" i="1"/>
  <c r="G19" i="8" s="1"/>
  <c r="F38" i="1"/>
  <c r="F19" i="8" s="1"/>
  <c r="G30" i="1"/>
  <c r="G18" i="8" s="1"/>
  <c r="F30" i="1"/>
  <c r="F18" i="8" s="1"/>
  <c r="G20" i="1"/>
  <c r="F20"/>
  <c r="G286" i="6"/>
  <c r="G298" i="1" s="1"/>
  <c r="F286" i="6"/>
  <c r="F298" i="1" s="1"/>
  <c r="F248" i="4" s="1"/>
  <c r="F58" i="7" s="1"/>
  <c r="G219" i="6"/>
  <c r="G297" i="1" s="1"/>
  <c r="F219" i="6"/>
  <c r="F297" i="1" s="1"/>
  <c r="G191" i="6"/>
  <c r="G104" i="1" s="1"/>
  <c r="F191" i="6"/>
  <c r="F104" i="1" s="1"/>
  <c r="F93" i="4" s="1"/>
  <c r="F24" i="7" s="1"/>
  <c r="G153" i="6"/>
  <c r="G103" i="1" s="1"/>
  <c r="F153" i="6"/>
  <c r="F103" i="1" s="1"/>
  <c r="F30" i="8" s="1"/>
  <c r="G79" i="6"/>
  <c r="G389" i="1" s="1"/>
  <c r="G94" i="5" s="1"/>
  <c r="F79" i="6"/>
  <c r="F389" i="1" s="1"/>
  <c r="F94" i="5" s="1"/>
  <c r="G73" i="6"/>
  <c r="G388" i="1" s="1"/>
  <c r="G93" i="5" s="1"/>
  <c r="F73" i="6"/>
  <c r="F388" i="1" s="1"/>
  <c r="F93" i="5" s="1"/>
  <c r="G28" i="6"/>
  <c r="F28"/>
  <c r="G23"/>
  <c r="F23"/>
  <c r="G19"/>
  <c r="F19"/>
  <c r="G15"/>
  <c r="F15"/>
  <c r="G63"/>
  <c r="F63"/>
  <c r="G59"/>
  <c r="F59"/>
  <c r="G55"/>
  <c r="F55"/>
  <c r="G49"/>
  <c r="G386" i="1" s="1"/>
  <c r="G91" i="5" s="1"/>
  <c r="F49" i="6"/>
  <c r="F386" i="1" s="1"/>
  <c r="F120" i="8" s="1"/>
  <c r="G41" i="6"/>
  <c r="G12" i="1" s="1"/>
  <c r="G12" i="8" s="1"/>
  <c r="F41" i="6"/>
  <c r="F12" i="1" s="1"/>
  <c r="F12" i="8" s="1"/>
  <c r="G35" i="6"/>
  <c r="G11" i="1" s="1"/>
  <c r="G11" i="8" s="1"/>
  <c r="F35" i="6"/>
  <c r="F11" i="1" s="1"/>
  <c r="G9" i="6"/>
  <c r="G9" i="1" s="1"/>
  <c r="G9" i="8" s="1"/>
  <c r="F9" i="6"/>
  <c r="F9" i="1" s="1"/>
  <c r="F9" i="8" s="1"/>
  <c r="D24" i="2"/>
  <c r="E24"/>
  <c r="F24"/>
  <c r="G14"/>
  <c r="C24"/>
  <c r="G9"/>
  <c r="L9" s="1"/>
  <c r="G20"/>
  <c r="G21"/>
  <c r="D33"/>
  <c r="E33"/>
  <c r="F33"/>
  <c r="I33"/>
  <c r="K33"/>
  <c r="C33"/>
  <c r="G32"/>
  <c r="D49"/>
  <c r="E49"/>
  <c r="F49"/>
  <c r="G49"/>
  <c r="I49"/>
  <c r="J49"/>
  <c r="C49"/>
  <c r="D46"/>
  <c r="E46"/>
  <c r="F46"/>
  <c r="G46"/>
  <c r="I46"/>
  <c r="C46"/>
  <c r="D43"/>
  <c r="E43"/>
  <c r="F43"/>
  <c r="I43"/>
  <c r="J43"/>
  <c r="C43"/>
  <c r="D37"/>
  <c r="E37"/>
  <c r="F37"/>
  <c r="C37"/>
  <c r="G36"/>
  <c r="G15"/>
  <c r="G16"/>
  <c r="L16" s="1"/>
  <c r="G17"/>
  <c r="G18"/>
  <c r="G19"/>
  <c r="G10"/>
  <c r="L10" s="1"/>
  <c r="G35"/>
  <c r="G37"/>
  <c r="G31"/>
  <c r="L31" s="1"/>
  <c r="L33" s="1"/>
  <c r="G33"/>
  <c r="G13"/>
  <c r="G26"/>
  <c r="G29" s="1"/>
  <c r="G27"/>
  <c r="L27" s="1"/>
  <c r="G22"/>
  <c r="G23"/>
  <c r="C11"/>
  <c r="F11"/>
  <c r="F51" s="1"/>
  <c r="E11"/>
  <c r="D11"/>
  <c r="G8"/>
  <c r="G11"/>
  <c r="G43"/>
  <c r="I24"/>
  <c r="K46"/>
  <c r="L45"/>
  <c r="L46" s="1"/>
  <c r="J46"/>
  <c r="G128" i="1"/>
  <c r="G43" i="5"/>
  <c r="L35" i="2"/>
  <c r="L37"/>
  <c r="F16" i="8" l="1"/>
  <c r="F25" s="1"/>
  <c r="F70" i="1"/>
  <c r="F92" s="1"/>
  <c r="G70"/>
  <c r="G65" i="8"/>
  <c r="G71" s="1"/>
  <c r="G264" i="1"/>
  <c r="G317" s="1"/>
  <c r="F65" i="8"/>
  <c r="F71" s="1"/>
  <c r="F264" i="1"/>
  <c r="F317" s="1"/>
  <c r="G22" i="4"/>
  <c r="G11" i="7" s="1"/>
  <c r="F22" i="4"/>
  <c r="F11" i="7" s="1"/>
  <c r="G55"/>
  <c r="F55"/>
  <c r="G38" i="8"/>
  <c r="G45" i="5"/>
  <c r="G92" i="1"/>
  <c r="G144"/>
  <c r="G173" s="1"/>
  <c r="F144"/>
  <c r="F173" s="1"/>
  <c r="G203"/>
  <c r="G50" i="4"/>
  <c r="G15" i="7" s="1"/>
  <c r="G16" i="8"/>
  <c r="G25" s="1"/>
  <c r="F128" i="1"/>
  <c r="F203"/>
  <c r="F384"/>
  <c r="F75" i="8"/>
  <c r="G247" i="4"/>
  <c r="G57" i="7" s="1"/>
  <c r="G62" i="8"/>
  <c r="F206" i="4"/>
  <c r="F51" i="7" s="1"/>
  <c r="G206" i="4"/>
  <c r="G51" i="7" s="1"/>
  <c r="G33" i="4"/>
  <c r="G13" i="7" s="1"/>
  <c r="G53" i="4"/>
  <c r="G16" i="7" s="1"/>
  <c r="F254" i="4"/>
  <c r="F59" i="7" s="1"/>
  <c r="G136" i="4"/>
  <c r="G40" i="7" s="1"/>
  <c r="F87" i="4"/>
  <c r="F20" i="7" s="1"/>
  <c r="F45" i="5"/>
  <c r="F33" i="4"/>
  <c r="F13" i="7" s="1"/>
  <c r="F199" i="4"/>
  <c r="F50" i="7" s="1"/>
  <c r="F109" i="8"/>
  <c r="F118" s="1"/>
  <c r="F50" i="4"/>
  <c r="F15" i="7" s="1"/>
  <c r="G105" i="4"/>
  <c r="G26" i="7" s="1"/>
  <c r="F268" i="4"/>
  <c r="F60" i="7" s="1"/>
  <c r="G156" i="4"/>
  <c r="G44" i="7" s="1"/>
  <c r="G51" i="8"/>
  <c r="F51"/>
  <c r="F57"/>
  <c r="F62" s="1"/>
  <c r="G60" i="4"/>
  <c r="G17" i="7" s="1"/>
  <c r="F156" i="4"/>
  <c r="F44" i="7" s="1"/>
  <c r="F180" i="4"/>
  <c r="F48" i="7" s="1"/>
  <c r="F190" i="4"/>
  <c r="F49" i="7" s="1"/>
  <c r="G190" i="4"/>
  <c r="G49" i="7" s="1"/>
  <c r="F144" i="4"/>
  <c r="F41" i="7" s="1"/>
  <c r="F38" i="8"/>
  <c r="G254" i="4"/>
  <c r="G59" i="7" s="1"/>
  <c r="F105" i="4"/>
  <c r="F26" i="7" s="1"/>
  <c r="G43" i="4"/>
  <c r="G14" i="7" s="1"/>
  <c r="F151" i="4"/>
  <c r="F42" i="7" s="1"/>
  <c r="F43" i="4"/>
  <c r="F14" i="7" s="1"/>
  <c r="G87" i="4"/>
  <c r="G20" i="7" s="1"/>
  <c r="G180" i="4"/>
  <c r="G48" i="7" s="1"/>
  <c r="G268" i="4"/>
  <c r="G60" i="7" s="1"/>
  <c r="G151" i="4"/>
  <c r="G42" i="7" s="1"/>
  <c r="F29" i="4"/>
  <c r="F12" i="7" s="1"/>
  <c r="F53" i="4"/>
  <c r="F16" i="7" s="1"/>
  <c r="G199" i="4"/>
  <c r="G50" i="7" s="1"/>
  <c r="G68" i="6"/>
  <c r="G387" i="1" s="1"/>
  <c r="G92" i="5" s="1"/>
  <c r="G95" s="1"/>
  <c r="G29" i="6"/>
  <c r="G10" i="1" s="1"/>
  <c r="G10" i="8" s="1"/>
  <c r="G13" s="1"/>
  <c r="G248" i="4"/>
  <c r="G58" i="7" s="1"/>
  <c r="G76" i="8"/>
  <c r="F68" i="6"/>
  <c r="F387" i="1" s="1"/>
  <c r="F121" i="8" s="1"/>
  <c r="F29" i="6"/>
  <c r="F10" i="1" s="1"/>
  <c r="F10" i="8" s="1"/>
  <c r="F122"/>
  <c r="F76"/>
  <c r="F247" i="4"/>
  <c r="G75" i="8"/>
  <c r="G123"/>
  <c r="G120"/>
  <c r="F92" i="4"/>
  <c r="F23" i="7" s="1"/>
  <c r="G23" i="5"/>
  <c r="G12" i="4"/>
  <c r="G29"/>
  <c r="G12" i="7" s="1"/>
  <c r="F81" i="4"/>
  <c r="F19" i="7" s="1"/>
  <c r="G172" i="4"/>
  <c r="F23" i="5"/>
  <c r="G80"/>
  <c r="F136" i="4"/>
  <c r="F40" i="7" s="1"/>
  <c r="G144" i="4"/>
  <c r="F12"/>
  <c r="F172"/>
  <c r="F213"/>
  <c r="F52" i="7" s="1"/>
  <c r="G213" i="4"/>
  <c r="G52" i="7" s="1"/>
  <c r="G109" i="8"/>
  <c r="G118" s="1"/>
  <c r="F80" i="5"/>
  <c r="G81" i="4"/>
  <c r="G19" i="7" s="1"/>
  <c r="F11" i="8"/>
  <c r="G30"/>
  <c r="G92" i="4"/>
  <c r="G23" i="7" s="1"/>
  <c r="L13" i="2"/>
  <c r="L24" s="1"/>
  <c r="K24"/>
  <c r="L11"/>
  <c r="I51"/>
  <c r="K37"/>
  <c r="F31" i="8"/>
  <c r="F91" i="5"/>
  <c r="G384" i="1"/>
  <c r="D51" i="2"/>
  <c r="G24"/>
  <c r="G51" s="1"/>
  <c r="G31" i="8"/>
  <c r="G93" i="4"/>
  <c r="G24" i="7" s="1"/>
  <c r="L28" i="2"/>
  <c r="G122" i="8"/>
  <c r="E51" i="2"/>
  <c r="F60" i="4"/>
  <c r="F17" i="7" s="1"/>
  <c r="K43" i="2"/>
  <c r="L39"/>
  <c r="L43" s="1"/>
  <c r="F123" i="8"/>
  <c r="J24" i="2"/>
  <c r="J33"/>
  <c r="L26"/>
  <c r="L29" s="1"/>
  <c r="F32" i="8" l="1"/>
  <c r="F124"/>
  <c r="F79"/>
  <c r="F61" i="4"/>
  <c r="G9" i="7"/>
  <c r="G18" s="1"/>
  <c r="G32" s="1"/>
  <c r="G34" s="1"/>
  <c r="G61" i="4"/>
  <c r="F47" i="7"/>
  <c r="F214" i="4"/>
  <c r="G47" i="7"/>
  <c r="G53" s="1"/>
  <c r="G214" i="4"/>
  <c r="G105" i="1"/>
  <c r="F105"/>
  <c r="F117" i="4"/>
  <c r="G117"/>
  <c r="F53" i="7"/>
  <c r="F157" i="4"/>
  <c r="F45" i="7"/>
  <c r="G390" i="1"/>
  <c r="G391" s="1"/>
  <c r="G13"/>
  <c r="G121" i="8"/>
  <c r="G124" s="1"/>
  <c r="F92" i="5"/>
  <c r="F95" s="1"/>
  <c r="F390" i="1"/>
  <c r="F391" s="1"/>
  <c r="F13" i="8"/>
  <c r="F57" i="7"/>
  <c r="F13" i="1"/>
  <c r="G79" i="8"/>
  <c r="G32"/>
  <c r="G52" s="1"/>
  <c r="F54" i="5"/>
  <c r="G54"/>
  <c r="G41" i="7"/>
  <c r="G45" s="1"/>
  <c r="G157" i="4"/>
  <c r="G96" i="5"/>
  <c r="F9" i="7"/>
  <c r="F18" s="1"/>
  <c r="F32" s="1"/>
  <c r="F34" s="1"/>
  <c r="L51" i="2"/>
  <c r="F57" i="5" s="1"/>
  <c r="K51" i="2"/>
  <c r="F271" i="4" s="1"/>
  <c r="C21" i="13" s="1"/>
  <c r="D23" s="1"/>
  <c r="J51" i="2"/>
  <c r="F52" i="8" l="1"/>
  <c r="F174" i="1"/>
  <c r="G273" i="4"/>
  <c r="G275" s="1"/>
  <c r="F273"/>
  <c r="C13" i="13" s="1"/>
  <c r="D16" s="1"/>
  <c r="D24" s="1"/>
  <c r="C6" i="22" s="1"/>
  <c r="F125" i="8"/>
  <c r="F125" i="4"/>
  <c r="D11" i="13" s="1"/>
  <c r="D26" s="1"/>
  <c r="G174" i="1"/>
  <c r="G125" i="4"/>
  <c r="G127" s="1"/>
  <c r="G65" i="7"/>
  <c r="G67" s="1"/>
  <c r="G125" i="8"/>
  <c r="F63" i="7"/>
  <c r="F65" s="1"/>
  <c r="F96" i="5"/>
  <c r="F67" i="7" l="1"/>
  <c r="F127" i="4"/>
  <c r="F275"/>
  <c r="D28" i="13"/>
</calcChain>
</file>

<file path=xl/sharedStrings.xml><?xml version="1.0" encoding="utf-8"?>
<sst xmlns="http://schemas.openxmlformats.org/spreadsheetml/2006/main" count="1964" uniqueCount="1030">
  <si>
    <t>Cash in hand</t>
  </si>
  <si>
    <t>Donations</t>
  </si>
  <si>
    <t>Baptism</t>
  </si>
  <si>
    <t>Funeral</t>
  </si>
  <si>
    <t>Other offerings</t>
  </si>
  <si>
    <t>Church articles</t>
  </si>
  <si>
    <t>Church celebrations (other than perunnal)</t>
  </si>
  <si>
    <t>Catholicate day collection</t>
  </si>
  <si>
    <t>Diocesan day collection</t>
  </si>
  <si>
    <t>Mission Sunday collection</t>
  </si>
  <si>
    <t>Sunday school day collection</t>
  </si>
  <si>
    <t>Seminary day collection</t>
  </si>
  <si>
    <t>Other subscriptions</t>
  </si>
  <si>
    <t>Special collections</t>
  </si>
  <si>
    <t>Vivaha Kaimuthu</t>
  </si>
  <si>
    <t>Hossana Kanikka</t>
  </si>
  <si>
    <t>Kohene Kanikka</t>
  </si>
  <si>
    <t>Other collections</t>
  </si>
  <si>
    <t>Meeting and conventions</t>
  </si>
  <si>
    <t>Miscellaneous income</t>
  </si>
  <si>
    <t>Endowment fund</t>
  </si>
  <si>
    <t>PAYMENTS</t>
  </si>
  <si>
    <t>RECEIPTS</t>
  </si>
  <si>
    <t>Rent paid</t>
  </si>
  <si>
    <t>Professional and other service charges</t>
  </si>
  <si>
    <t>Repairs and maintenance</t>
  </si>
  <si>
    <t>Agricultural expenses</t>
  </si>
  <si>
    <t>Church consumables</t>
  </si>
  <si>
    <t>Meeting and conference expenses</t>
  </si>
  <si>
    <t>Cleaning expenses</t>
  </si>
  <si>
    <t>Interest on other loans and advances</t>
  </si>
  <si>
    <t>Priest salary fund contribution (inter accounts)</t>
  </si>
  <si>
    <t>Wages and cooly</t>
  </si>
  <si>
    <t>Holy Qurbana allowances</t>
  </si>
  <si>
    <t>Advance from Diocese (Inter accounts)</t>
  </si>
  <si>
    <t>Owned institution expenses</t>
  </si>
  <si>
    <t>Perunnal expenses</t>
  </si>
  <si>
    <t>Suvisheshayogam expenses</t>
  </si>
  <si>
    <t>Holy week and dhyanam expenses</t>
  </si>
  <si>
    <t>Sunday school</t>
  </si>
  <si>
    <t>Youth Movement</t>
  </si>
  <si>
    <t>Vanitha Samajam</t>
  </si>
  <si>
    <t>Prarthanayogam</t>
  </si>
  <si>
    <t>Bala Samajam</t>
  </si>
  <si>
    <t>OVBS</t>
  </si>
  <si>
    <t>MGOCSM</t>
  </si>
  <si>
    <t>Finance charges</t>
  </si>
  <si>
    <t>Miscellaneous expenses</t>
  </si>
  <si>
    <t>Furniture and fixtures</t>
  </si>
  <si>
    <t>Machinery and equipments</t>
  </si>
  <si>
    <t>Kurushupalli building</t>
  </si>
  <si>
    <t>Generator</t>
  </si>
  <si>
    <t>Motor vehicles</t>
  </si>
  <si>
    <t>Sound system</t>
  </si>
  <si>
    <t>Building under constuction</t>
  </si>
  <si>
    <t>Rent advance (Own property)</t>
  </si>
  <si>
    <t>Church</t>
  </si>
  <si>
    <t>Payment of special collections (Inter accounts)</t>
  </si>
  <si>
    <t>Website</t>
  </si>
  <si>
    <t>Compound wall</t>
  </si>
  <si>
    <t>Well and tubewell</t>
  </si>
  <si>
    <t>Investments</t>
  </si>
  <si>
    <t>Other investments</t>
  </si>
  <si>
    <t>INCOME</t>
  </si>
  <si>
    <t>EXPENDITURE</t>
  </si>
  <si>
    <t>Code</t>
  </si>
  <si>
    <t>Building and construction</t>
  </si>
  <si>
    <t>Other investment income</t>
  </si>
  <si>
    <t>TOTAL</t>
  </si>
  <si>
    <t>Depreciation</t>
  </si>
  <si>
    <t>LIABILITIES</t>
  </si>
  <si>
    <t>Deposits/Bonds</t>
  </si>
  <si>
    <t>Salary and allowances to priest</t>
  </si>
  <si>
    <t>Staff welfare fund contribution</t>
  </si>
  <si>
    <t>ASSETS</t>
  </si>
  <si>
    <t>Other donation for capital expenditute</t>
  </si>
  <si>
    <t>Borrowings, Loans and Advances</t>
  </si>
  <si>
    <t>Loans and Advances</t>
  </si>
  <si>
    <t>Security Deposits</t>
  </si>
  <si>
    <t>Particulars</t>
  </si>
  <si>
    <t>Total</t>
  </si>
  <si>
    <t>Capital Fund</t>
  </si>
  <si>
    <t>As per our report of even date attached</t>
  </si>
  <si>
    <t>Annadhanam and feast expenses</t>
  </si>
  <si>
    <t>Repayment of Borrowings and Loans</t>
  </si>
  <si>
    <t>Annadhanam and feast</t>
  </si>
  <si>
    <t>Allowances to Kapyar</t>
  </si>
  <si>
    <t>Building of owned institutions</t>
  </si>
  <si>
    <t>Other spiritual organisations</t>
  </si>
  <si>
    <t>Salary and allowances to others</t>
  </si>
  <si>
    <t>Income from own institutions</t>
  </si>
  <si>
    <t>Income from publications</t>
  </si>
  <si>
    <t>Other grants</t>
  </si>
  <si>
    <t>Food and refreshment expenses</t>
  </si>
  <si>
    <t>Bhandaram</t>
  </si>
  <si>
    <t xml:space="preserve"> Kurishinthotti</t>
  </si>
  <si>
    <t>Others (specify)</t>
  </si>
  <si>
    <t>For the current year</t>
  </si>
  <si>
    <t>Outstanding from previous year</t>
  </si>
  <si>
    <t>Advance for next year</t>
  </si>
  <si>
    <t>Tomb charges</t>
  </si>
  <si>
    <t>Offerings</t>
  </si>
  <si>
    <t>Lent and Passion Week</t>
  </si>
  <si>
    <t>Others</t>
  </si>
  <si>
    <t>Receipts for Festivals</t>
  </si>
  <si>
    <t>July 3rd Festival</t>
  </si>
  <si>
    <t>Church Festival</t>
  </si>
  <si>
    <t>Parumala Festival</t>
  </si>
  <si>
    <t>Receipts for Piligrimage</t>
  </si>
  <si>
    <t>Parumala</t>
  </si>
  <si>
    <t>Others:</t>
  </si>
  <si>
    <t>Receipts for Spiritual Organizations</t>
  </si>
  <si>
    <t>Birthday Contributions</t>
  </si>
  <si>
    <t>General Donations</t>
  </si>
  <si>
    <t>House Building Assistance Fund</t>
  </si>
  <si>
    <t>Marriage Assistance Fund</t>
  </si>
  <si>
    <t>Administrative expenses</t>
  </si>
  <si>
    <t>Church Expenses</t>
  </si>
  <si>
    <t>Equipments</t>
  </si>
  <si>
    <t>Other Payments</t>
  </si>
  <si>
    <t>Honorarium</t>
  </si>
  <si>
    <t>Send off Expenses</t>
  </si>
  <si>
    <t>Qurbana Receipts</t>
  </si>
  <si>
    <t>Religious Payments</t>
  </si>
  <si>
    <t xml:space="preserve">       Christmas</t>
  </si>
  <si>
    <t xml:space="preserve">       Others</t>
  </si>
  <si>
    <t>Celebration expenses:</t>
  </si>
  <si>
    <t>Monthly subscription</t>
  </si>
  <si>
    <t>Taxes and Refund</t>
  </si>
  <si>
    <t>Taxes and Penalty</t>
  </si>
  <si>
    <t>Land Tax</t>
  </si>
  <si>
    <t>Penalty</t>
  </si>
  <si>
    <t>Other Income</t>
  </si>
  <si>
    <t>Income from Church Buildings</t>
  </si>
  <si>
    <t>Buildings</t>
  </si>
  <si>
    <t>Computers</t>
  </si>
  <si>
    <t xml:space="preserve">Vehicles </t>
  </si>
  <si>
    <t xml:space="preserve">Interest and Dividend income </t>
  </si>
  <si>
    <t>Dividend income</t>
  </si>
  <si>
    <t>Hospital Collections</t>
  </si>
  <si>
    <t>School/College Collections</t>
  </si>
  <si>
    <t>Consultancy fee</t>
  </si>
  <si>
    <t>Lab Investigation fee</t>
  </si>
  <si>
    <t>I.P.Collection</t>
  </si>
  <si>
    <t>Pharmacy Collection</t>
  </si>
  <si>
    <t>Optical Collection</t>
  </si>
  <si>
    <t>Give Sight project Receipts</t>
  </si>
  <si>
    <t>Arogya Keralam Project</t>
  </si>
  <si>
    <t>Sale of application form</t>
  </si>
  <si>
    <t>Fees Collected</t>
  </si>
  <si>
    <t>Bus Fee</t>
  </si>
  <si>
    <t xml:space="preserve">Exam Remuneration </t>
  </si>
  <si>
    <t>PTA Receipts</t>
  </si>
  <si>
    <t>Sale of Books</t>
  </si>
  <si>
    <t>Admission Fees</t>
  </si>
  <si>
    <t>Registration Fees</t>
  </si>
  <si>
    <t>Other Fees Collected</t>
  </si>
  <si>
    <t>Establishment Fees</t>
  </si>
  <si>
    <t>Supervision Fees</t>
  </si>
  <si>
    <t>Special Fees</t>
  </si>
  <si>
    <t>Tuition fee</t>
  </si>
  <si>
    <t>Collection from Students</t>
  </si>
  <si>
    <t>Boarding/Mess Income</t>
  </si>
  <si>
    <t>School other Receipts</t>
  </si>
  <si>
    <t>Uniform, Bag &amp; Belt</t>
  </si>
  <si>
    <t>Co-Curricular Activity Fee</t>
  </si>
  <si>
    <t>Other fee</t>
  </si>
  <si>
    <t>Computer Course Fee</t>
  </si>
  <si>
    <t>Examination Fee</t>
  </si>
  <si>
    <t>Sports Fee</t>
  </si>
  <si>
    <t>Mess/Boarding Fee</t>
  </si>
  <si>
    <t>Hostel Fees</t>
  </si>
  <si>
    <t>Seminar/Conference Income</t>
  </si>
  <si>
    <t>ID Card.</t>
  </si>
  <si>
    <t>Alumni  &amp; Other Associations</t>
  </si>
  <si>
    <t>Charity Receipts</t>
  </si>
  <si>
    <t>Scholarships</t>
  </si>
  <si>
    <t>Magazine &amp; Journals</t>
  </si>
  <si>
    <t>Clubs &amp; Associations</t>
  </si>
  <si>
    <t xml:space="preserve">DTP </t>
  </si>
  <si>
    <t>Prior Period Income</t>
  </si>
  <si>
    <t>Sale of Scrap Materials</t>
  </si>
  <si>
    <t>College Development Fund</t>
  </si>
  <si>
    <t>Revenue Payments</t>
  </si>
  <si>
    <t>Hospital Expenses</t>
  </si>
  <si>
    <t>School/College Expenses</t>
  </si>
  <si>
    <t>Drugs &amp; Chemicals</t>
  </si>
  <si>
    <t>General Stores</t>
  </si>
  <si>
    <t>Hospital Necessity Expenses</t>
  </si>
  <si>
    <t>Ambulance Van Expenses</t>
  </si>
  <si>
    <t>Salaries &amp; Allowances</t>
  </si>
  <si>
    <t>Consultancy Fees</t>
  </si>
  <si>
    <t>Electricity charges</t>
  </si>
  <si>
    <t>Printing &amp; Stationary</t>
  </si>
  <si>
    <t>Audit Fees</t>
  </si>
  <si>
    <t>Repairs &amp; Maintenance</t>
  </si>
  <si>
    <t>Legal Charges</t>
  </si>
  <si>
    <t>Rates &amp; Taxes</t>
  </si>
  <si>
    <t>Miscellaneous Expenses</t>
  </si>
  <si>
    <t>Advertisement Expenses</t>
  </si>
  <si>
    <t>Postage &amp; Telephone</t>
  </si>
  <si>
    <t>Traveling Expenses</t>
  </si>
  <si>
    <t>Payments to Hospital Suppliers</t>
  </si>
  <si>
    <t>Optical Lenses &amp; Frame</t>
  </si>
  <si>
    <t>Free Treatment</t>
  </si>
  <si>
    <t>Contact Lenses Purchase</t>
  </si>
  <si>
    <t>Office Expenses</t>
  </si>
  <si>
    <t>Rent/Lease expenses</t>
  </si>
  <si>
    <t>Vehicle Running Expenses</t>
  </si>
  <si>
    <t>Other Administration Expenses</t>
  </si>
  <si>
    <t>Accounting &amp; Audit Fees</t>
  </si>
  <si>
    <t>Other Establishment Expenses</t>
  </si>
  <si>
    <t>PF &amp; ESI</t>
  </si>
  <si>
    <t>Gift &amp; Memento Expenses</t>
  </si>
  <si>
    <t>Insurance Expenses</t>
  </si>
  <si>
    <t>Subscription &amp; Periodicals</t>
  </si>
  <si>
    <t>Hospitality Expenses</t>
  </si>
  <si>
    <t>Catholicate Aramana for Services</t>
  </si>
  <si>
    <t>Rent Paid</t>
  </si>
  <si>
    <t>Coolie Charges</t>
  </si>
  <si>
    <t>Loss on Sale of vehicle</t>
  </si>
  <si>
    <t>Meeting Expenses</t>
  </si>
  <si>
    <t>Annual Day Expenses</t>
  </si>
  <si>
    <t>Mess Expenses</t>
  </si>
  <si>
    <t>Educational Expenses</t>
  </si>
  <si>
    <t>Medical Expenses</t>
  </si>
  <si>
    <t>Crockery &amp; Utensils</t>
  </si>
  <si>
    <t>Welfare Expenses</t>
  </si>
  <si>
    <t>Training Centre Expenses</t>
  </si>
  <si>
    <t>Affiliation Expenses</t>
  </si>
  <si>
    <t>Generator Running Expenses</t>
  </si>
  <si>
    <t>Water Charges</t>
  </si>
  <si>
    <t>Examination Expenses</t>
  </si>
  <si>
    <t>Sports Items &amp; Expenses</t>
  </si>
  <si>
    <t>ID Card</t>
  </si>
  <si>
    <t>Registration &amp; Affiliation Fee</t>
  </si>
  <si>
    <t>Lab Expenses</t>
  </si>
  <si>
    <t>Farewell &amp; Facilitation Expenses</t>
  </si>
  <si>
    <t>University Fees/Expenses</t>
  </si>
  <si>
    <t>College Magazine &amp; Journals</t>
  </si>
  <si>
    <t xml:space="preserve">College/University Union </t>
  </si>
  <si>
    <t>Chaplaincy Allowances</t>
  </si>
  <si>
    <t>Alumni Associations</t>
  </si>
  <si>
    <t>Other Expenses</t>
  </si>
  <si>
    <t>PTA Expenses</t>
  </si>
  <si>
    <t>Hostel Expenses</t>
  </si>
  <si>
    <t>Scholarship</t>
  </si>
  <si>
    <t>Endowments</t>
  </si>
  <si>
    <t>Prior Period Expenses</t>
  </si>
  <si>
    <t>Fee Refund</t>
  </si>
  <si>
    <t>Principal Miscellaneous Account</t>
  </si>
  <si>
    <t>Contribution to Regular Course</t>
  </si>
  <si>
    <t>School Expense</t>
  </si>
  <si>
    <t>Power &amp; Fuel</t>
  </si>
  <si>
    <t>Interest &amp; Bank Charges</t>
  </si>
  <si>
    <t>Hall Income refunded</t>
  </si>
  <si>
    <t>Managers Office Expenses</t>
  </si>
  <si>
    <t>Institutional  Expenses</t>
  </si>
  <si>
    <t>Legal Expenses</t>
  </si>
  <si>
    <t>Publication</t>
  </si>
  <si>
    <t>Bank Charges</t>
  </si>
  <si>
    <t>Amount on which depreciation is claimed</t>
  </si>
  <si>
    <t>Rate %</t>
  </si>
  <si>
    <t>More than 180 days</t>
  </si>
  <si>
    <t>Less than 180 days</t>
  </si>
  <si>
    <t>Sub Total</t>
  </si>
  <si>
    <t xml:space="preserve">Buildings: </t>
  </si>
  <si>
    <t>Commercial Buildings</t>
  </si>
  <si>
    <t>Vehicles</t>
  </si>
  <si>
    <t>Computer</t>
  </si>
  <si>
    <t>Library Books</t>
  </si>
  <si>
    <t xml:space="preserve">Grand Total </t>
  </si>
  <si>
    <t>Machinery and Equipments</t>
  </si>
  <si>
    <t xml:space="preserve">Buildings under Construction: </t>
  </si>
  <si>
    <t>Balance in savings account   as per Schedule 1</t>
  </si>
  <si>
    <t>Balance in deposit account    as per Schedule 2</t>
  </si>
  <si>
    <t>Balance in other accounts   as per schedule 3</t>
  </si>
  <si>
    <t>Rental income from Commercial Building</t>
  </si>
  <si>
    <t>Grant and Assistance (Inter accounts)</t>
  </si>
  <si>
    <t>Deposits</t>
  </si>
  <si>
    <t>Sale of Fixed Assets</t>
  </si>
  <si>
    <t>Other Capital Receipts</t>
  </si>
  <si>
    <t>Interest on Bank loans</t>
  </si>
  <si>
    <t>Postage and Telephone</t>
  </si>
  <si>
    <t>Printing and Stationery</t>
  </si>
  <si>
    <t>Rates and Taxes</t>
  </si>
  <si>
    <t>Subscription and Periodicals</t>
  </si>
  <si>
    <t>Insurance Charges</t>
  </si>
  <si>
    <t>Electricity Charges</t>
  </si>
  <si>
    <t>Fuel and Water Charges</t>
  </si>
  <si>
    <t>Travelling Expenses</t>
  </si>
  <si>
    <t>Loan from Banks</t>
  </si>
  <si>
    <t>Payment of Sundries Payable</t>
  </si>
  <si>
    <t>Payment from Endowment Fund</t>
  </si>
  <si>
    <t>Other Capital Payments</t>
  </si>
  <si>
    <t>Books</t>
  </si>
  <si>
    <t>Payment of TDS collected</t>
  </si>
  <si>
    <t>Tax Deducted at Source (TDS)</t>
  </si>
  <si>
    <t>Income from Publications</t>
  </si>
  <si>
    <t>Current year receipts</t>
  </si>
  <si>
    <t>Salary Fund</t>
  </si>
  <si>
    <t>Religious Expenses</t>
  </si>
  <si>
    <t>Administrative Expenses</t>
  </si>
  <si>
    <t>Finance Charges</t>
  </si>
  <si>
    <t>Special Collections</t>
  </si>
  <si>
    <t xml:space="preserve">SCHEDULES ATTACHED TO RECEIPTS AND PAYMENT ACCOUNT </t>
  </si>
  <si>
    <t xml:space="preserve">Balance in deposit account   </t>
  </si>
  <si>
    <t xml:space="preserve">Balance in other accounts   </t>
  </si>
  <si>
    <t>Schedule 1</t>
  </si>
  <si>
    <t>Schedule 2</t>
  </si>
  <si>
    <t>Schedule 3</t>
  </si>
  <si>
    <t>Grant to Spiritual Organisations</t>
  </si>
  <si>
    <t>Closing Balances</t>
  </si>
  <si>
    <t>Opening Balances</t>
  </si>
  <si>
    <t>A</t>
  </si>
  <si>
    <t>B</t>
  </si>
  <si>
    <t>C</t>
  </si>
  <si>
    <t>D</t>
  </si>
  <si>
    <t>E</t>
  </si>
  <si>
    <t>F</t>
  </si>
  <si>
    <t>G</t>
  </si>
  <si>
    <t>H</t>
  </si>
  <si>
    <t>I</t>
  </si>
  <si>
    <t>J</t>
  </si>
  <si>
    <t>K</t>
  </si>
  <si>
    <t>L</t>
  </si>
  <si>
    <t>M</t>
  </si>
  <si>
    <t>N</t>
  </si>
  <si>
    <t>O</t>
  </si>
  <si>
    <t>P</t>
  </si>
  <si>
    <t>Q</t>
  </si>
  <si>
    <t>R</t>
  </si>
  <si>
    <t>S</t>
  </si>
  <si>
    <t>T</t>
  </si>
  <si>
    <t>U</t>
  </si>
  <si>
    <t>Auditors Remunaration Payable</t>
  </si>
  <si>
    <t>Other Expenses Payable</t>
  </si>
  <si>
    <t>Interest Payable on Borrowings and Loans</t>
  </si>
  <si>
    <t>Less: Advance for next year</t>
  </si>
  <si>
    <t>Add: Subscription Receivable</t>
  </si>
  <si>
    <t>Income Accrued on Investments and Deposits</t>
  </si>
  <si>
    <t>Tomb/Grave sale</t>
  </si>
  <si>
    <t>Add: Donations for capital expenditure</t>
  </si>
  <si>
    <t>Add: General Capital fund Additions</t>
  </si>
  <si>
    <t>Income receivable on investments</t>
  </si>
  <si>
    <t>Interest receivable on  advances</t>
  </si>
  <si>
    <t>Interest receivable on deposits</t>
  </si>
  <si>
    <t>Subscription Received in Advance</t>
  </si>
  <si>
    <t>Secured Loans</t>
  </si>
  <si>
    <t>Unsecured Loans</t>
  </si>
  <si>
    <t>Loans From Banks</t>
  </si>
  <si>
    <t>Reserve Fund</t>
  </si>
  <si>
    <t>Loan from Others</t>
  </si>
  <si>
    <t>General Reserve</t>
  </si>
  <si>
    <t>Other Reserves</t>
  </si>
  <si>
    <t>Balance as per last Balance sheet</t>
  </si>
  <si>
    <t>Church Building</t>
  </si>
  <si>
    <t>II</t>
  </si>
  <si>
    <t>Cash and Bank Balances</t>
  </si>
  <si>
    <t>Endowment Fund</t>
  </si>
  <si>
    <t>Advances from  MOSC Institutions</t>
  </si>
  <si>
    <t>Advances to MOSC Institutions</t>
  </si>
  <si>
    <t>Balance as per last Balance Sheet</t>
  </si>
  <si>
    <t>Sundries Payable</t>
  </si>
  <si>
    <t>Fixed Assets (Schedule A)</t>
  </si>
  <si>
    <t>SCHEDULE A - FIXED ASSETS AND DEPRECIATION</t>
  </si>
  <si>
    <t>Well and Tubewell</t>
  </si>
  <si>
    <t>Kurushupalli Building</t>
  </si>
  <si>
    <t>Parish Hall Building</t>
  </si>
  <si>
    <t>Building of Owned Institutions</t>
  </si>
  <si>
    <t>Compound Wall</t>
  </si>
  <si>
    <t>Other Buildings</t>
  </si>
  <si>
    <t>Furniture and Fixtures</t>
  </si>
  <si>
    <t>Church Equipments</t>
  </si>
  <si>
    <t>Motor Vehicles</t>
  </si>
  <si>
    <t>Sound System</t>
  </si>
  <si>
    <t>Commercial Building</t>
  </si>
  <si>
    <t xml:space="preserve">Previous Year Figures </t>
  </si>
  <si>
    <t>Web Site</t>
  </si>
  <si>
    <t>Ambulance Charges</t>
  </si>
  <si>
    <t>Ambulance</t>
  </si>
  <si>
    <t>Ambulance Expenses</t>
  </si>
  <si>
    <t>Deletions (3500)</t>
  </si>
  <si>
    <t>Canteen Payments</t>
  </si>
  <si>
    <t>Auditors Remuneration</t>
  </si>
  <si>
    <t xml:space="preserve">Auditors Remuneration </t>
  </si>
  <si>
    <t>Schedule  4</t>
  </si>
  <si>
    <t>Schedule  5</t>
  </si>
  <si>
    <t>Schedule  6</t>
  </si>
  <si>
    <t>Schedule  7</t>
  </si>
  <si>
    <t>Schedule  8</t>
  </si>
  <si>
    <t>Schedule  9</t>
  </si>
  <si>
    <t>Schedule  10</t>
  </si>
  <si>
    <t>Schedule  11</t>
  </si>
  <si>
    <t>Schedule  12</t>
  </si>
  <si>
    <t>Garbo Sunday Collection</t>
  </si>
  <si>
    <t>Gerbo Sunday Collection</t>
  </si>
  <si>
    <t>Other Collections</t>
  </si>
  <si>
    <t>Recceessa</t>
  </si>
  <si>
    <t>Dhyana Mandiram</t>
  </si>
  <si>
    <t>Kodimaram</t>
  </si>
  <si>
    <t>Parsonage</t>
  </si>
  <si>
    <t>Dhyana mandiram</t>
  </si>
  <si>
    <t>Parish Hall building</t>
  </si>
  <si>
    <t>Corpus Donations</t>
  </si>
  <si>
    <t>Catholicate Day Collection Advances</t>
  </si>
  <si>
    <t>Other Special Collection Payable</t>
  </si>
  <si>
    <t>Surgery Charges</t>
  </si>
  <si>
    <t xml:space="preserve">    Additions ( 4600)</t>
  </si>
  <si>
    <t>Members Subscriptions</t>
  </si>
  <si>
    <t>Building Tax on Let out Properties</t>
  </si>
  <si>
    <t>Religious Income</t>
  </si>
  <si>
    <t>Qurbana Income</t>
  </si>
  <si>
    <t xml:space="preserve">Interest and Dividend Income </t>
  </si>
  <si>
    <t>Agricultural Income</t>
  </si>
  <si>
    <t>Perunnal Expenses</t>
  </si>
  <si>
    <t>Fixed Deposits</t>
  </si>
  <si>
    <t>Endowement Deposits</t>
  </si>
  <si>
    <t>Corpus and Reserve Fund Deposits</t>
  </si>
  <si>
    <t xml:space="preserve">Balance in Savings Account   </t>
  </si>
  <si>
    <t>To Other Offices</t>
  </si>
  <si>
    <t>Priest Salary  Contribution (inter accounts)</t>
  </si>
  <si>
    <t>Salary and Allowances</t>
  </si>
  <si>
    <t>Deaddiction Movement</t>
  </si>
  <si>
    <t>Monthly Subscription Receivable</t>
  </si>
  <si>
    <t>Building Tax</t>
  </si>
  <si>
    <t>Capital Payments</t>
  </si>
  <si>
    <t>Fixed Assets</t>
  </si>
  <si>
    <t>Cash in hand as per Schedule 4</t>
  </si>
  <si>
    <t>Balance in savings account as per Schedule 5</t>
  </si>
  <si>
    <t>Balance in deposit account as per Schedule 6</t>
  </si>
  <si>
    <t>Cash in hand as per Schedule 8</t>
  </si>
  <si>
    <t>Inter Church Accounts</t>
  </si>
  <si>
    <t>Land Development</t>
  </si>
  <si>
    <t xml:space="preserve">Land </t>
  </si>
  <si>
    <t>Office Complex</t>
  </si>
  <si>
    <t>Depreciation for the year (5628)</t>
  </si>
  <si>
    <t>Vehicle Running and Maintenance Expenses</t>
  </si>
  <si>
    <t>Vehicle Running and maintenance Expenses</t>
  </si>
  <si>
    <t>To Diocession Office</t>
  </si>
  <si>
    <t>Revenue Receipts</t>
  </si>
  <si>
    <t>Capital Receipts</t>
  </si>
  <si>
    <t>Inter Church Payments</t>
  </si>
  <si>
    <t>Profit on Sale of Fixed Assets</t>
  </si>
  <si>
    <t>Profit on Sale/redemption of investment</t>
  </si>
  <si>
    <t>L. Deficit - Excess of expenditure over income</t>
  </si>
  <si>
    <t>Agricultural Expenses</t>
  </si>
  <si>
    <t>III</t>
  </si>
  <si>
    <t>Advances</t>
  </si>
  <si>
    <t>V</t>
  </si>
  <si>
    <t>Income Tax</t>
  </si>
  <si>
    <t>Bhandaram Collection</t>
  </si>
  <si>
    <t>Offerings Received</t>
  </si>
  <si>
    <t>Total of Opening Balances</t>
  </si>
  <si>
    <t>Total of Interest and Dividend</t>
  </si>
  <si>
    <t>Total of Inter Church Receipts</t>
  </si>
  <si>
    <t>Total of Revenue Receipts (A+B+C+D+E+F+G)</t>
  </si>
  <si>
    <t>Total of Corpus Donations</t>
  </si>
  <si>
    <t>Total of Security Deposits Returned</t>
  </si>
  <si>
    <t>Total of Taxes and Refund</t>
  </si>
  <si>
    <t>IV</t>
  </si>
  <si>
    <t>TOTAL RECEIPTS (I+II+III+IV)</t>
  </si>
  <si>
    <t>Total of Inter Church Payments</t>
  </si>
  <si>
    <t>VI</t>
  </si>
  <si>
    <t>Total of Religious Payments</t>
  </si>
  <si>
    <t>Total of Taxes and Penalty</t>
  </si>
  <si>
    <t>Total of Finance Charges</t>
  </si>
  <si>
    <t>Total of Administrative Expenses</t>
  </si>
  <si>
    <t>VII</t>
  </si>
  <si>
    <t>Total of Fixed Assets Addition</t>
  </si>
  <si>
    <t>Total of Investments</t>
  </si>
  <si>
    <t>Total of Loans and Advances</t>
  </si>
  <si>
    <t>Total of Security Deposits</t>
  </si>
  <si>
    <t>Total of Repayment of Loans</t>
  </si>
  <si>
    <t>VIII</t>
  </si>
  <si>
    <t xml:space="preserve">Total of Closing Balances </t>
  </si>
  <si>
    <t>TOTAL PAYMENTS (V+VI+VII+VIII)</t>
  </si>
  <si>
    <t>MALANKARA ORTHODOX SYRIAN CHURCH</t>
  </si>
  <si>
    <t>Loss on Sale/redemption of investment</t>
  </si>
  <si>
    <t>Loss on Sale of Fixed Assets</t>
  </si>
  <si>
    <t>W</t>
  </si>
  <si>
    <t>X</t>
  </si>
  <si>
    <t>Total of Capital Receipts ( A+B+C+D+E+F+G+H+I)</t>
  </si>
  <si>
    <t>Priest welfare fund contribution / Gratuity</t>
  </si>
  <si>
    <t>Priest welfare fund contribution/ Gratuity</t>
  </si>
  <si>
    <t>Total of Capital Payments (A+B+C+D+E+F+G+H+I)</t>
  </si>
  <si>
    <t>Current Year</t>
  </si>
  <si>
    <t>Previous Year</t>
  </si>
  <si>
    <t>in Rs</t>
  </si>
  <si>
    <t>`</t>
  </si>
  <si>
    <t>For……</t>
  </si>
  <si>
    <t>Vicar</t>
  </si>
  <si>
    <t>Trustee</t>
  </si>
  <si>
    <t>TOTAL ( A+B+C+D+E+F+G+H)</t>
  </si>
  <si>
    <t>Unsecured Loans and Advances</t>
  </si>
  <si>
    <t xml:space="preserve"> Rs.</t>
  </si>
  <si>
    <t>Rs.</t>
  </si>
  <si>
    <t>August 15 Festival</t>
  </si>
  <si>
    <t>August 15  Festival</t>
  </si>
  <si>
    <t>Balance in other accounts   as per Schedule 7</t>
  </si>
  <si>
    <t>Total Religious Income</t>
  </si>
  <si>
    <t>Total Donations</t>
  </si>
  <si>
    <t>Total Interest and Dividend</t>
  </si>
  <si>
    <t>Total Special Collections</t>
  </si>
  <si>
    <t>Total Grant and Assistances</t>
  </si>
  <si>
    <t>Total Inter Church Accounts</t>
  </si>
  <si>
    <t>Total Accrued Income</t>
  </si>
  <si>
    <t>TOTAL INCOME ( A+B+C+D+E+F+G+H+I+J+K)</t>
  </si>
  <si>
    <t>Payment of Special Collections (Inter accounts)</t>
  </si>
  <si>
    <t>Total Inter Church Payments</t>
  </si>
  <si>
    <t>Total Religious Payments</t>
  </si>
  <si>
    <t xml:space="preserve">Under Diocese of </t>
  </si>
  <si>
    <r>
      <rPr>
        <b/>
        <u/>
        <sz val="16"/>
        <color indexed="8"/>
        <rFont val="Modern No. 20"/>
        <family val="1"/>
      </rPr>
      <t xml:space="preserve">                                   </t>
    </r>
    <r>
      <rPr>
        <b/>
        <sz val="16"/>
        <color indexed="8"/>
        <rFont val="Modern No. 20"/>
        <family val="1"/>
      </rPr>
      <t>CHURCH,</t>
    </r>
  </si>
  <si>
    <t>Instructions for Preparing Church Financial Statements</t>
  </si>
  <si>
    <t>Cash Book</t>
  </si>
  <si>
    <t>Ledger</t>
  </si>
  <si>
    <t>Receipts and Payments Account in Revised Form</t>
  </si>
  <si>
    <t>Church Auditors Report in Revised Form</t>
  </si>
  <si>
    <t>Minutes Book</t>
  </si>
  <si>
    <t>Accounts should be maintained on accrual basis of accounting. All receivables and payables should be accounted before closing the books of account</t>
  </si>
  <si>
    <t xml:space="preserve">Fixed assets schedule in the prescribed format should be prepared and attached with the Balance Sheet. Depreciation of fixed assets should be provided on written down value method at the rates disclosed in the fixed assets schedule. Where, during any financial year, any addition has been made to any asset, or where any asset has been sold, discarded, demolished or destroyed, the depreciation on such assets shall be calculated as per the rates prescribed by the Income Tax Act. </t>
  </si>
  <si>
    <t>Inter account balances should be tallied with the balance of other accounting unit. Confirmation should be obtained from other accounting unit for inter account balances</t>
  </si>
  <si>
    <t>No change in account heads should be made. Account heads may be omitted, if no figure (current year or previous year) is reported against such heads. Please keep account head codes along with heads in the financial statements</t>
  </si>
  <si>
    <t>Previous years figures should be given for all financial statements.</t>
  </si>
  <si>
    <t>Bills,Payment  Vouchers and Receipts</t>
  </si>
  <si>
    <t>Monthly Subscription for Current Year and Previous year be treated as Current Year Income.Subscription dues are to be entered in Income &amp; Expenditure Account and as an asset in Balance Sheet . Subscription received in advance are to be shown as Liability in Balance Sheet.</t>
  </si>
  <si>
    <t>Accounts of all spiritual Organisations associated with Church are to be consolidated with the accounts of the Church. The accounts of any Institution under the control of the Church and have seperate PAN, then such accounts should not be consolidated with church accounts.</t>
  </si>
  <si>
    <t>Fixed Deposit Receipts</t>
  </si>
  <si>
    <t>TDS Certificates</t>
  </si>
  <si>
    <t>PAN of parties who have contributed Rs 50000 or more as Donation or Rs 50000 or more given as Loan</t>
  </si>
  <si>
    <t>Details of Fixed Assets additionsduring the year  with copies of Bills</t>
  </si>
  <si>
    <t>Books and Documents required to be collected from the Church for Audit  are given below:</t>
  </si>
  <si>
    <t>Receipts and Payments account, Income &amp; Expenditure Account and Balance Sheet are to  be prepared in accordance with the Statement prepared by the Church by using same code Number</t>
  </si>
  <si>
    <t>Following details are to be collected from church authorities and be provided in the Accounts.</t>
  </si>
  <si>
    <t>Fill the name and Address of the Church and Diocesse particulras in R&amp;P Account Sheet only</t>
  </si>
  <si>
    <t xml:space="preserve">     Members Subscription received in Advance</t>
  </si>
  <si>
    <t xml:space="preserve">     Catholicate Day Collection received in advance</t>
  </si>
  <si>
    <t xml:space="preserve">     Members Subscription receivables</t>
  </si>
  <si>
    <t xml:space="preserve">     Receivables in connection with Auction Sales</t>
  </si>
  <si>
    <t xml:space="preserve">     Any other receivables of the Church</t>
  </si>
  <si>
    <t xml:space="preserve">     Any other liabilities of the Church</t>
  </si>
  <si>
    <t>Copies of Title Deeds of Land owned by the Church</t>
  </si>
  <si>
    <t xml:space="preserve"> Certificate of Interest Received from Bank and other Institutions  during the year</t>
  </si>
  <si>
    <t>All Bank account details ( Including the accounts of Spiritual Organisations)</t>
  </si>
  <si>
    <t xml:space="preserve"> Church Buildings are to be accounted  at Cost of acquisition/ Construction less accumulated Depreciation. In the cases of Churches Auditing First  time, the value of the Building may be accounted at Cost if construction costs are available, otherwise take a valuation Report of an approved valuer/ Chartered Engineer</t>
  </si>
  <si>
    <t xml:space="preserve">    Stock Register of the Church having the details of all Church Equipments and movables</t>
  </si>
  <si>
    <t>Income &amp; Expenditure Account</t>
  </si>
  <si>
    <t xml:space="preserve">  As per Last Balance Sheet</t>
  </si>
  <si>
    <t xml:space="preserve">  Add: Surplus of the year</t>
  </si>
  <si>
    <t xml:space="preserve">  Less: Deficit of the year</t>
  </si>
  <si>
    <t>To Malankara Metropolitan</t>
  </si>
  <si>
    <t xml:space="preserve">Stock </t>
  </si>
  <si>
    <t>Excess Payments on Inter Church Accounts</t>
  </si>
  <si>
    <t>Against Diocession Office Payments</t>
  </si>
  <si>
    <t>Against  Malankara Metropolitan Payments</t>
  </si>
  <si>
    <t>Against Other Office Payments</t>
  </si>
  <si>
    <t>Special Collection Payable</t>
  </si>
  <si>
    <t>Against Malankara Metropolitan</t>
  </si>
  <si>
    <t>Against Diocession Office</t>
  </si>
  <si>
    <t>Against Other Offices</t>
  </si>
  <si>
    <t>TOTAL (I+J+K+L+M+N+O+P)</t>
  </si>
  <si>
    <t>Bonds/ Mutual Funds</t>
  </si>
  <si>
    <t>Priest Welfare Fund Deposits</t>
  </si>
  <si>
    <t>Tomb Construction</t>
  </si>
  <si>
    <t>Pilgrimage Expenses</t>
  </si>
  <si>
    <t>Kurishinthotti</t>
  </si>
  <si>
    <t>Loan From Others</t>
  </si>
  <si>
    <t>Cover Collections Receivable</t>
  </si>
  <si>
    <t>Other Security Deposits</t>
  </si>
  <si>
    <t>Rent Deposits</t>
  </si>
  <si>
    <t>Electricity Deposit</t>
  </si>
  <si>
    <t>Telephone Deposit</t>
  </si>
  <si>
    <t>LPG cylinder Deposit</t>
  </si>
  <si>
    <t>Parish Day</t>
  </si>
  <si>
    <t>Christmas Karol</t>
  </si>
  <si>
    <t>Receipt of Agricultural Produces</t>
  </si>
  <si>
    <t>Other Donations</t>
  </si>
  <si>
    <t>Church Celebrations (other than perunnal)</t>
  </si>
  <si>
    <t>Other Offerings</t>
  </si>
  <si>
    <t>Catholicate Day collection</t>
  </si>
  <si>
    <t>Grant From Diocese</t>
  </si>
  <si>
    <t>Grant from Catholicate Office</t>
  </si>
  <si>
    <t>From Members only</t>
  </si>
  <si>
    <t>Return of  Deposits and Investments</t>
  </si>
  <si>
    <t>Liabilities and Payables</t>
  </si>
  <si>
    <t>Expenses Payables</t>
  </si>
  <si>
    <t>Advances Returned</t>
  </si>
  <si>
    <t>Other Liabilities</t>
  </si>
  <si>
    <t>Total of Liabilities and Advances</t>
  </si>
  <si>
    <t>Priest Salary Fund Contribution (Inter Accounts)</t>
  </si>
  <si>
    <t>Church Consumables/ Daily Expenses</t>
  </si>
  <si>
    <t>Suvisheshayogam Expenses</t>
  </si>
  <si>
    <t>Holy week and Dhyanam expenses</t>
  </si>
  <si>
    <t>Food and Refreshment Expenses</t>
  </si>
  <si>
    <t>Sunday School</t>
  </si>
  <si>
    <t>Other Spiritual organisations</t>
  </si>
  <si>
    <t>Allowances to Priest</t>
  </si>
  <si>
    <t>Medical Aid</t>
  </si>
  <si>
    <t>Marriage Aid</t>
  </si>
  <si>
    <t>Housing Aid</t>
  </si>
  <si>
    <t>Education and Scholership</t>
  </si>
  <si>
    <t>Rice Distribution</t>
  </si>
  <si>
    <t>Other Charity</t>
  </si>
  <si>
    <t>Charity Payments</t>
  </si>
  <si>
    <t>Meeting and Conference expenses</t>
  </si>
  <si>
    <t>Wages and Cooly</t>
  </si>
  <si>
    <t>Cleaning Expenses</t>
  </si>
  <si>
    <t>Computer, Software  and Peripherals</t>
  </si>
  <si>
    <t>Deposits/ Bonds</t>
  </si>
  <si>
    <t>Mutual Funds</t>
  </si>
  <si>
    <t>Investment of Endowment fund</t>
  </si>
  <si>
    <t>Other Advances</t>
  </si>
  <si>
    <t>Advance for Land</t>
  </si>
  <si>
    <t>Building under Construction</t>
  </si>
  <si>
    <t>Electricity  Deposit</t>
  </si>
  <si>
    <t>LPG Cylinder  Deposit</t>
  </si>
  <si>
    <t>Other Security  Deposits</t>
  </si>
  <si>
    <t>Outstanding Expenses</t>
  </si>
  <si>
    <t>Advances from Others</t>
  </si>
  <si>
    <t>GST Payable</t>
  </si>
  <si>
    <t>TDS Payable</t>
  </si>
  <si>
    <t xml:space="preserve">Advance to Spiritual Organisations </t>
  </si>
  <si>
    <t>Advance to Contractors</t>
  </si>
  <si>
    <t>Refund of Taxes</t>
  </si>
  <si>
    <t>Place</t>
  </si>
  <si>
    <t>Date</t>
  </si>
  <si>
    <t>Grant and Assistance From Diocese and HO</t>
  </si>
  <si>
    <t>Capital Expenses</t>
  </si>
  <si>
    <t>Grant for Revenue Expenditure</t>
  </si>
  <si>
    <t>Advance from others</t>
  </si>
  <si>
    <t>Advances from Trustees</t>
  </si>
  <si>
    <t>Borrowings and Loans</t>
  </si>
  <si>
    <t>Total of Borrowings (I +II)</t>
  </si>
  <si>
    <t>Endowment  Receipts</t>
  </si>
  <si>
    <t>Payment of Special Collections (Inter Accounts)</t>
  </si>
  <si>
    <t>Holy Qurbana Allowances</t>
  </si>
  <si>
    <t>Advances from others</t>
  </si>
  <si>
    <t>Advance to spiritual organisations</t>
  </si>
  <si>
    <t>G S T Paid</t>
  </si>
  <si>
    <t>G S T Collected</t>
  </si>
  <si>
    <t>Collection of  TDS Payable (Cr)</t>
  </si>
  <si>
    <t>Catholicate Day Collection</t>
  </si>
  <si>
    <t>Receivables</t>
  </si>
  <si>
    <t>Sundry Receivables</t>
  </si>
  <si>
    <t>Cash in Hand</t>
  </si>
  <si>
    <t>Balance in Savings Account</t>
  </si>
  <si>
    <t>Balance in Deposit Account</t>
  </si>
  <si>
    <t>Balance in other Accounts</t>
  </si>
  <si>
    <t>Sundry Creditors</t>
  </si>
  <si>
    <t>Against Other MOSC Office Payments</t>
  </si>
  <si>
    <t>Grant and Assistance (Inter Accounts)</t>
  </si>
  <si>
    <t>From Catholicate Office</t>
  </si>
  <si>
    <t>From Diocese Office</t>
  </si>
  <si>
    <t>Total of Advances</t>
  </si>
  <si>
    <t>Return of Deposits and Investments</t>
  </si>
  <si>
    <t>Grant From Diocese Office</t>
  </si>
  <si>
    <t>Grant From Catholicate Offices</t>
  </si>
  <si>
    <t>To</t>
  </si>
  <si>
    <t>Chartered Accountants</t>
  </si>
  <si>
    <t>Sir</t>
  </si>
  <si>
    <t xml:space="preserve">Sub: Audit of accounts of the Church for the year ended </t>
  </si>
  <si>
    <t xml:space="preserve">We hereby confirm the following relating to the audit of accounts of the Church as on </t>
  </si>
  <si>
    <t>The details of land holdings of the church are the following</t>
  </si>
  <si>
    <t>Sl No</t>
  </si>
  <si>
    <t>Description</t>
  </si>
  <si>
    <t>Area</t>
  </si>
  <si>
    <t xml:space="preserve">Cost </t>
  </si>
  <si>
    <t>Land Tax Paid</t>
  </si>
  <si>
    <t>Whether Registered in the Name of Church</t>
  </si>
  <si>
    <t>Remarks</t>
  </si>
  <si>
    <t>Details of Endowement Receipts of the Church as on</t>
  </si>
  <si>
    <t>Name of Donor</t>
  </si>
  <si>
    <t>Amount</t>
  </si>
  <si>
    <t>Purpose of Endowement</t>
  </si>
  <si>
    <t>Details of Fixed  Deposits held by the Church as on</t>
  </si>
  <si>
    <t>Bank</t>
  </si>
  <si>
    <t>FD No</t>
  </si>
  <si>
    <t>Purpose</t>
  </si>
  <si>
    <t>Details of Grant Received from Catholicate Office/ Diocese during the year</t>
  </si>
  <si>
    <t>Grant  Received From</t>
  </si>
  <si>
    <t>Ref No</t>
  </si>
  <si>
    <t>Details of Savings Bank Accounts held by the Church as on</t>
  </si>
  <si>
    <t>SB No</t>
  </si>
  <si>
    <t>List of Spiritual Organisation's Accounts/ Other Accounts  given for Consolidation with Church accounts</t>
  </si>
  <si>
    <t>Amount paid from Church</t>
  </si>
  <si>
    <t>Amount Received by Church</t>
  </si>
  <si>
    <t>Name of Unit' Organisation</t>
  </si>
  <si>
    <t>Details of Cash Balances held by Church and Associated Concerns</t>
  </si>
  <si>
    <t>Unit</t>
  </si>
  <si>
    <t>Details of Receivables by the Church as on…………… (including Monthly Subscription  and Cover Collection dues)</t>
  </si>
  <si>
    <t xml:space="preserve"> On account of</t>
  </si>
  <si>
    <t xml:space="preserve">Details of  Loans Repayable, Sundry Creditors, Other Liabilities etc as on </t>
  </si>
  <si>
    <t>Liabilities</t>
  </si>
  <si>
    <t>Stock Items</t>
  </si>
  <si>
    <t>Quantity</t>
  </si>
  <si>
    <t>Rate</t>
  </si>
  <si>
    <t>Value</t>
  </si>
  <si>
    <t>Whether own produced or Donation Received</t>
  </si>
  <si>
    <t>Details of Stock of Agricultural Produces as on</t>
  </si>
  <si>
    <t>the Church</t>
  </si>
  <si>
    <t xml:space="preserve">We hereby certify that the details given above are correct and are as per the Books of Accounts maintained by </t>
  </si>
  <si>
    <t>Details of TDS /GST Collected and paid during the year</t>
  </si>
  <si>
    <t>Collected from</t>
  </si>
  <si>
    <t>TDS/ GST</t>
  </si>
  <si>
    <t>Collected on</t>
  </si>
  <si>
    <t>Paid on</t>
  </si>
  <si>
    <t>Whether Return Filed</t>
  </si>
  <si>
    <t>Details of TDS Received by the Church during the year</t>
  </si>
  <si>
    <t>Received From</t>
  </si>
  <si>
    <t>Income</t>
  </si>
  <si>
    <t>TDS</t>
  </si>
  <si>
    <t>Form 16A Attached</t>
  </si>
  <si>
    <t>DRAFT COPY OF MANAGEMENT CONFIRMATION LETTER TO AUDITORS</t>
  </si>
  <si>
    <t>Other Equipments</t>
  </si>
  <si>
    <t>Computer, Software  and peripherals</t>
  </si>
  <si>
    <t>Computer,Software and Peripherals</t>
  </si>
  <si>
    <t>Furniture &amp; Equipments</t>
  </si>
  <si>
    <t>Creditors and Expenses Payable</t>
  </si>
  <si>
    <t>Church Receipts</t>
  </si>
  <si>
    <t>Total of Church Receipts</t>
  </si>
  <si>
    <t>Total  Donation Receipts</t>
  </si>
  <si>
    <t>Total Religious Receipts (A+B)</t>
  </si>
  <si>
    <t>For segregating church equipments and other equipments used in churches</t>
  </si>
  <si>
    <t>Details of Fixed Assets Purchased during the Year</t>
  </si>
  <si>
    <t>Cost</t>
  </si>
  <si>
    <t>Donation</t>
  </si>
  <si>
    <t>Particulars of Assets</t>
  </si>
  <si>
    <t>Details of Special Collections Recieved and paid</t>
  </si>
  <si>
    <t>Receipts</t>
  </si>
  <si>
    <t>Payments</t>
  </si>
  <si>
    <t>Balance</t>
  </si>
  <si>
    <t>Collectios</t>
  </si>
  <si>
    <t>Church:</t>
  </si>
  <si>
    <t>Grant Receipts</t>
  </si>
  <si>
    <t>From Diocese</t>
  </si>
  <si>
    <t>From Others</t>
  </si>
  <si>
    <t>Received from</t>
  </si>
  <si>
    <t>Reference No and Date</t>
  </si>
  <si>
    <t>Cover/ Special Collection payment</t>
  </si>
  <si>
    <t>Receipt No and Date</t>
  </si>
  <si>
    <t>From Catholicate  Office</t>
  </si>
  <si>
    <t>Fund Paid to</t>
  </si>
  <si>
    <t>To Catholicate Office</t>
  </si>
  <si>
    <t>To Diocese Office</t>
  </si>
  <si>
    <t>To Other MOSC Offices</t>
  </si>
  <si>
    <t>(To be submitted by all Churches to Diocese Office before April 10, every year)</t>
  </si>
  <si>
    <t>Return of Interchurch Transactions for the Year ended…………………</t>
  </si>
  <si>
    <t>Priest Salary Contributions paid for the year:</t>
  </si>
  <si>
    <t xml:space="preserve">     Catholicate Day Collection</t>
  </si>
  <si>
    <t xml:space="preserve">     Receesa</t>
  </si>
  <si>
    <t xml:space="preserve">     Diocesan day collection</t>
  </si>
  <si>
    <t xml:space="preserve">     Vivaha Kaimuthu</t>
  </si>
  <si>
    <t xml:space="preserve">     Hossana Kanikka</t>
  </si>
  <si>
    <t xml:space="preserve">     Kohene Kanikka</t>
  </si>
  <si>
    <t xml:space="preserve">     Other Collections</t>
  </si>
  <si>
    <t xml:space="preserve">     Mission Sunday collection</t>
  </si>
  <si>
    <t xml:space="preserve">     Sunday school day collection</t>
  </si>
  <si>
    <t xml:space="preserve">     Seminary day collection</t>
  </si>
  <si>
    <t xml:space="preserve">     Gerbo Sunday Collection</t>
  </si>
  <si>
    <t xml:space="preserve">     Other collections</t>
  </si>
  <si>
    <t>Methrasana Vihitham</t>
  </si>
  <si>
    <t>Annexure 12</t>
  </si>
  <si>
    <t>Annexure  8</t>
  </si>
  <si>
    <t>Annexure 1A</t>
  </si>
  <si>
    <t>Annexure 2A</t>
  </si>
  <si>
    <t>Annexure 3</t>
  </si>
  <si>
    <t>ANNEXURE TO CHURCH AUDIT REPORT</t>
  </si>
  <si>
    <t>Annexure 14</t>
  </si>
  <si>
    <t>Annexure 13</t>
  </si>
  <si>
    <t>(i)</t>
  </si>
  <si>
    <t>Voluntary contribution received in kind but not converted into investments in the specified modes u/s 11(5) within the time provided</t>
  </si>
  <si>
    <t xml:space="preserve">S. No. </t>
  </si>
  <si>
    <t>Name and address of donor</t>
  </si>
  <si>
    <t>Value of Contribution/ donation</t>
  </si>
  <si>
    <t>Value of Contribution applied to object</t>
  </si>
  <si>
    <t>Amount out of (3) invested in modes prescribed under section 11(5)</t>
  </si>
  <si>
    <t>Balance to be treated as income under section 13(I) (d)</t>
  </si>
  <si>
    <t>(ii)</t>
  </si>
  <si>
    <t>Details of amounts inadmissable</t>
  </si>
  <si>
    <t>Amounts inadmissable under sub-section (1) of section 11 rws sub-clause (ia) of clause (a) of section 40</t>
  </si>
  <si>
    <t>Details of payment on which tax is not deducted</t>
  </si>
  <si>
    <t>S No.</t>
  </si>
  <si>
    <t>Date of payment</t>
  </si>
  <si>
    <t>Nature</t>
  </si>
  <si>
    <t>Details of Payee</t>
  </si>
  <si>
    <t xml:space="preserve">Name </t>
  </si>
  <si>
    <t>Pan</t>
  </si>
  <si>
    <t>Address</t>
  </si>
  <si>
    <t>Details of payment on which tax has been deductedbut has not been paidon or before the due date specified in sub section (I) of section 139</t>
  </si>
  <si>
    <t xml:space="preserve">Amount </t>
  </si>
  <si>
    <t>Deposited</t>
  </si>
  <si>
    <t>Expenses of payments not dedcutible in certain circumstances</t>
  </si>
  <si>
    <t>For any amount that is disallowable under sub-section (I) of section 11 rws sub-section (3) of section 40A during the previous year</t>
  </si>
  <si>
    <t>For any amount that is disallowable under sub-section (I) of section 11 rws sub-section (3A) of section 40A during the previous year</t>
  </si>
  <si>
    <t>Compliance for certain loans, deposits, specified sum and transactions</t>
  </si>
  <si>
    <t>For trust or institution that has taken or accepted any loan or deposit or any specified sum, exceeding the limit specified in section 269SS during the previous year</t>
  </si>
  <si>
    <t>S No</t>
  </si>
  <si>
    <t xml:space="preserve">Details of person </t>
  </si>
  <si>
    <t>Name</t>
  </si>
  <si>
    <t>PAN if applicable</t>
  </si>
  <si>
    <t>Details of transaction</t>
  </si>
  <si>
    <t>Loan/ deposit/ any specified sum</t>
  </si>
  <si>
    <t>Whether squared up? (Yes/ No)</t>
  </si>
  <si>
    <t>Maximum Amount outstanding</t>
  </si>
  <si>
    <t>Mode of Transaction</t>
  </si>
  <si>
    <t>Details of payer</t>
  </si>
  <si>
    <t>PAN if available</t>
  </si>
  <si>
    <t>Details of receipt</t>
  </si>
  <si>
    <t>From a person in a day/ in respect of a single transaction/ transactions relating to one event or occasion from a person</t>
  </si>
  <si>
    <t>Date (s)</t>
  </si>
  <si>
    <t>Mode of transaction</t>
  </si>
  <si>
    <t>For trust or institution that has received an amount exceeding the limit specified in section 269T during the previous year</t>
  </si>
  <si>
    <t>details of Payee</t>
  </si>
  <si>
    <t>Loan/ deposit/ any specified advance</t>
  </si>
  <si>
    <t>Whether Squared up/ (yes/ no)</t>
  </si>
  <si>
    <t xml:space="preserve">Maximum amount outstanding </t>
  </si>
  <si>
    <t>Mode of repayment</t>
  </si>
  <si>
    <t>Compliance with provision of tax deduction or collection at source</t>
  </si>
  <si>
    <t>Trust or institution that is required to deduct or collect tax as per the provisions of the chapter  XVII- B or Chapter XVII-BB</t>
  </si>
  <si>
    <t>Section</t>
  </si>
  <si>
    <t>Nature of payment</t>
  </si>
  <si>
    <t>Total amount of payment/ receipt of the nature specified in column 3</t>
  </si>
  <si>
    <t>Total amount on which tax was required to be deducted or collected out of 4</t>
  </si>
  <si>
    <t xml:space="preserve">Total amount on which tax was deducted or collected at specified rate out of 5 </t>
  </si>
  <si>
    <t>Amount of tax collected/ deducted out of 6</t>
  </si>
  <si>
    <t>Total amount on which tax was deducted or collected at less than specified rate out of 7</t>
  </si>
  <si>
    <t>Amount of tax deducted or collected on 8</t>
  </si>
  <si>
    <t>Amount of tax deducted or collected not deposited to the credit of the central government out of 6 and 8</t>
  </si>
  <si>
    <t>Whether trust or institution is required to furnish the statement of tax deducted or collected</t>
  </si>
  <si>
    <t>If yes</t>
  </si>
  <si>
    <t>Tax deduction and collection account number (TAN)</t>
  </si>
  <si>
    <t>Type of form</t>
  </si>
  <si>
    <t>Due date for furnishing</t>
  </si>
  <si>
    <t>Date of furnishing if furnished</t>
  </si>
  <si>
    <t>Whether the statement of tax deducted or collected contatins information about all transactions which are required to be reported</t>
  </si>
  <si>
    <t>Whether trust or institution is liable to pay interest under s201 (1A)  or section 206C(7)</t>
  </si>
  <si>
    <t>TAN</t>
  </si>
  <si>
    <t>Amount of interest under s201(1A)/ s206C(7) is payable</t>
  </si>
  <si>
    <t>Amount paid out of 2 along with date of payment</t>
  </si>
  <si>
    <t>Malankara Orthodox Syrian Church</t>
  </si>
  <si>
    <t xml:space="preserve">Under diocese of </t>
  </si>
  <si>
    <t>Tax deduction details</t>
  </si>
  <si>
    <t>Sl. No.</t>
  </si>
  <si>
    <t>Voluntary Contributions</t>
  </si>
  <si>
    <t>For trust or institution that has received an amount exceeding the limit specified in section 269ST from a person in a day; or in respect of a single transaction; or in respect of transactions relating to one event or occasion from a person during the previous year</t>
  </si>
  <si>
    <t>By Cheque/ Bank draft/ ECS</t>
  </si>
  <si>
    <t>By Cheque/ Bank draft/ECS</t>
  </si>
  <si>
    <t>Mode of Receipt (Cheque/ Bank Draft/ ECS</t>
  </si>
  <si>
    <t>F O R M   N O.  10B</t>
  </si>
  <si>
    <t>( See Rule 17B )</t>
  </si>
  <si>
    <t>Audit Report under section 12A(b) of the Income-tax Act, 1961, in the case of</t>
  </si>
  <si>
    <t>Charitable or religious trusts or institutions.</t>
  </si>
  <si>
    <t>In our opinion and to the best of our information, and according to information given to us, the said accounts give a true and fair view :-</t>
  </si>
  <si>
    <t>The prescribed particulars are annexure hereto.</t>
  </si>
  <si>
    <t xml:space="preserve">                                                                             FOR _________________</t>
  </si>
  <si>
    <t xml:space="preserve">                                                                             CHARTERED ACCOUNTANTS</t>
  </si>
  <si>
    <t xml:space="preserve">                                                           </t>
  </si>
  <si>
    <t xml:space="preserve">         </t>
  </si>
  <si>
    <t xml:space="preserve">           </t>
  </si>
  <si>
    <t xml:space="preserve">    </t>
  </si>
  <si>
    <t xml:space="preserve">                      </t>
  </si>
  <si>
    <t>A N N E X U R E</t>
  </si>
  <si>
    <t>Statement of Particulars</t>
  </si>
  <si>
    <r>
      <rPr>
        <b/>
        <sz val="7"/>
        <color theme="1"/>
        <rFont val="Times New Roman"/>
        <family val="1"/>
      </rPr>
      <t xml:space="preserve">      </t>
    </r>
    <r>
      <rPr>
        <b/>
        <u/>
        <sz val="12"/>
        <color theme="1"/>
        <rFont val="Times New Roman"/>
        <family val="1"/>
      </rPr>
      <t>Application of Income for Charitable or religious purposes</t>
    </r>
  </si>
  <si>
    <t>Amount  of  income  of  the  previous  year  applied  to Charitable or religious purposes in India during that year</t>
  </si>
  <si>
    <t>Whether the trust/institution  has exercised the option clause (2) of the Explanation to section 11(1) ? If so, the details of amount of income deemed to have been applied to charitable  or religious purposes in India during the previous year.</t>
  </si>
  <si>
    <r>
      <t xml:space="preserve">Amount of income </t>
    </r>
    <r>
      <rPr>
        <u/>
        <sz val="12"/>
        <color theme="1"/>
        <rFont val="Times New Roman"/>
        <family val="1"/>
      </rPr>
      <t>accumulated or set apart/finally set apart</t>
    </r>
    <r>
      <rPr>
        <sz val="12"/>
        <color theme="1"/>
        <rFont val="Times New Roman"/>
        <family val="1"/>
      </rPr>
      <t xml:space="preserve"> for application to                Charitable or religious purposes, to the extent it does not exceed 15 percent of the income derived from property held under trust wholly  /   in part only for such purposes</t>
    </r>
  </si>
  <si>
    <r>
      <rPr>
        <sz val="7"/>
        <color theme="1"/>
        <rFont val="Times New Roman"/>
        <family val="1"/>
      </rPr>
      <t xml:space="preserve"> </t>
    </r>
    <r>
      <rPr>
        <sz val="12"/>
        <color theme="1"/>
        <rFont val="Times New Roman"/>
        <family val="1"/>
      </rPr>
      <t xml:space="preserve">Amount of income eligible for exemption under section 11(1)( c) .(Give Details) </t>
    </r>
  </si>
  <si>
    <t>Nil</t>
  </si>
  <si>
    <t>Amount of income in addition to the amount referred to in item 3 above, accumulated or set apart for specified purposes under section 11(2)</t>
  </si>
  <si>
    <t>Whether the amount of income mentioned in item 5 above has been invested or deposited in the manner laid down in section 11(2)(b) ? If so, the details thereof.</t>
  </si>
  <si>
    <t>Whether any part of the income in respect of which an option was exercised under clause (2)  of the  Explanation of section 11(1) in any earlier year deemed to be income of the previous year under section 11(1B) ? If so, the details thereof.</t>
  </si>
  <si>
    <t>Whether, during the previous year, part of income accumulated  or set apart for specified purposes u/s. 11(2) in any earlier year</t>
  </si>
  <si>
    <t>(a)</t>
  </si>
  <si>
    <r>
      <rPr>
        <sz val="7"/>
        <color theme="1"/>
        <rFont val="Times New Roman"/>
        <family val="1"/>
      </rPr>
      <t xml:space="preserve"> </t>
    </r>
    <r>
      <rPr>
        <sz val="12"/>
        <color theme="1"/>
        <rFont val="Times New Roman"/>
        <family val="1"/>
      </rPr>
      <t>has been applied for the purposes other than charitable or religious purposes or has ceased to be accumulated or set-apart for application thereto, or</t>
    </r>
  </si>
  <si>
    <t>No</t>
  </si>
  <si>
    <t>(b)</t>
  </si>
  <si>
    <t>has ceased to remain invested in any security referred to in section 11(2) (b) (i) or deposited in any account referred to in section  11(2)(b) (ii) section 11(2)(b)(iii), or</t>
  </si>
  <si>
    <t>(c )</t>
  </si>
  <si>
    <t>has  not been utilised for purposes for which it was accumulated or set apart during the period for which it was to be accumulated  or set apart, or in the year immediately following the expiry thereof ? If so, the details thereof.</t>
  </si>
  <si>
    <t>Application or use of income or property for the benefit of persons referred to in section 13(3)</t>
  </si>
  <si>
    <t xml:space="preserve">Whether any part of the income or property of the trust/institution was lent, or continues to be lent, in the previous year to any person referred to in section 13(3) hereinafter referred to in this Annexure as such person ? If so, give details of the amount,rate of interest charged and the nature of security, if any  </t>
  </si>
  <si>
    <t>Whether any land, building or other property of the trust/ Institution was made, or continued to be made, available for the use of any such person during the previous year ? If so, give details of the property and the amount of rent or compensation charged, if any.</t>
  </si>
  <si>
    <t>Whether any payment was made to any such person during the previous year by way of salary, allowance or otherwise ? If so, give details</t>
  </si>
  <si>
    <t>Whether the services of the trust institution were made available to any such person during the previous year ? If so, give details thereof together with remuneration or compensation received,  if any.</t>
  </si>
  <si>
    <r>
      <rPr>
        <sz val="7"/>
        <color theme="1"/>
        <rFont val="Times New Roman"/>
        <family val="1"/>
      </rPr>
      <t xml:space="preserve"> </t>
    </r>
    <r>
      <rPr>
        <sz val="12"/>
        <color theme="1"/>
        <rFont val="Times New Roman"/>
        <family val="1"/>
      </rPr>
      <t xml:space="preserve">Whether any share, security, or other property was purchased by or  on behalf  of the trust/institution during the previous year from any such person ? If so give details thereof together with the consideration paid. </t>
    </r>
  </si>
  <si>
    <t xml:space="preserve">Whether any shares, security or other property was sold by or behalf of the trust/institution during the previous year to any such person ? If so, give details thereof together with the consideration received. </t>
  </si>
  <si>
    <t xml:space="preserve">Whether any income or property of the trust/institution was diverted during the previous year in favour of any such  person ? If so, give details thereof together with the amount of income or value of property so diverted. </t>
  </si>
  <si>
    <t>Whether the income or property of the trust/institution was used or applied during the previous year for the benefit of any such person in any other manner ? If so, give details.</t>
  </si>
  <si>
    <t>Investments held at any time during the previous year(s) in concerns in which  persons referred to in  Section 13(3) have a substantial  interest</t>
  </si>
  <si>
    <t>Sr No</t>
  </si>
  <si>
    <t>Name &amp; Address of the Concern</t>
  </si>
  <si>
    <t>Where concern is Company ,Number &amp; Class of Shares</t>
  </si>
  <si>
    <t>Nominal Value of the Investment</t>
  </si>
  <si>
    <t>Income from the Investment</t>
  </si>
  <si>
    <t>Whether the amount in Column(4) exceeded 5% of the capital of the concern during the previous year ( yes/No)</t>
  </si>
  <si>
    <t>NOT APPLICABLE</t>
  </si>
  <si>
    <t xml:space="preserve">Amount  of  income  of  the  previous  year  </t>
  </si>
  <si>
    <t>Total Expenses for the year</t>
  </si>
  <si>
    <t>Less: Disallowances under Income Tax Act</t>
  </si>
  <si>
    <t>Add: Addition of Fixed Assets during the year</t>
  </si>
  <si>
    <t>Gross Amount  of  income  of  the  previous  year  applied  to Charitable or religious purposes in India during that year</t>
  </si>
  <si>
    <t xml:space="preserve"> Allowable Amount  of  income  of  the  previous  year  applied  to Charitable or religious purposes in India during that year</t>
  </si>
  <si>
    <t>85% of Gross Income</t>
  </si>
  <si>
    <t>Excess/Shortfall in utilisation</t>
  </si>
  <si>
    <t>(B-C)</t>
  </si>
  <si>
    <t>(D-E)</t>
  </si>
  <si>
    <t>1. 30% disallowance u/s 40(a)(ia) for non-deduction of TDS</t>
  </si>
  <si>
    <t>2.100% disallownace u/s 40(a)(3) &amp; 40(a)(3a) for cash payments exceeding Rs. 10000</t>
  </si>
  <si>
    <t>3. Depreciation</t>
  </si>
  <si>
    <t>4. Loss on Sale of Assets charged to I&amp;E Account</t>
  </si>
  <si>
    <t>5.Reserves if any charged to I&amp;E Account</t>
  </si>
  <si>
    <t>Audit report should be prepared  in Form No 10B ( annexed to this statement). Accounting policies should be attached with the financial statements</t>
  </si>
  <si>
    <t>Collection and remittances of GST are to be varified</t>
  </si>
  <si>
    <t>All the expenses/ payments disallowable under Income Tax Act are to be given in various schedules of  Annexure 13</t>
  </si>
  <si>
    <t xml:space="preserve"> Allowable Amount  of  income  of  the  previous  year  applied  to Charitable or religious purposes in India during that year be calculated as per the Total Income Statement  This Total Income statement has to be prepared and submitted along with  Financial Statements for consolidation at Diocese level.</t>
  </si>
  <si>
    <t xml:space="preserve">                         UDIN</t>
  </si>
  <si>
    <t>Medical Assistance</t>
  </si>
  <si>
    <t>Assistance for Poor Fund /Charity</t>
  </si>
  <si>
    <t>Financial Year 2018-19</t>
  </si>
  <si>
    <t>Financial Year 2017-18</t>
  </si>
  <si>
    <t>Financial Year 2016-17</t>
  </si>
  <si>
    <t>Financial Year 2019- 20</t>
  </si>
  <si>
    <t>TDS COLLECTION</t>
  </si>
  <si>
    <t>TDS PAYMENTS</t>
  </si>
  <si>
    <t>BALANCE PAYABLE</t>
  </si>
  <si>
    <t>GST COLLECTION</t>
  </si>
  <si>
    <t>GST PAYABLE</t>
  </si>
  <si>
    <t>FIXED ASSETS ADDITIONS DURING THE YEAR</t>
  </si>
  <si>
    <t>a</t>
  </si>
  <si>
    <t>LAND</t>
  </si>
  <si>
    <t>b</t>
  </si>
  <si>
    <t>LAND DEVELOPMENT</t>
  </si>
  <si>
    <t>BUILDING CONSTRUCTION</t>
  </si>
  <si>
    <t>c</t>
  </si>
  <si>
    <t>d</t>
  </si>
  <si>
    <t>e</t>
  </si>
  <si>
    <t>OTHER MOVABLE ASSETS</t>
  </si>
  <si>
    <t>LOANS AND ADVANCES PAYABLES</t>
  </si>
  <si>
    <t>OTHER LIABILITIES</t>
  </si>
  <si>
    <t>Schedule  13</t>
  </si>
  <si>
    <t>RECEIVABLES</t>
  </si>
  <si>
    <t>Schedule  14</t>
  </si>
  <si>
    <t>DONATIONS RECEIVED</t>
  </si>
  <si>
    <t>Schedule  15</t>
  </si>
  <si>
    <t>Mode of Receipt</t>
  </si>
  <si>
    <t>LOANS RECEIPTS/REPAYMENTS</t>
  </si>
  <si>
    <t>Mode of Receipt/Payments</t>
  </si>
  <si>
    <t>Schedule  16</t>
  </si>
  <si>
    <t>Schedule  17</t>
  </si>
  <si>
    <t>Schedule  18</t>
  </si>
  <si>
    <t>Schedule  19</t>
  </si>
  <si>
    <t>BUILDING UNDER CONSTRUCTION</t>
  </si>
  <si>
    <t>Sch</t>
  </si>
  <si>
    <t>Rental income of Parish Hall</t>
  </si>
  <si>
    <t>Bank SB Interest</t>
  </si>
  <si>
    <t>Bank FD Interest</t>
  </si>
  <si>
    <t xml:space="preserve"> GST PAYABLE</t>
  </si>
  <si>
    <t xml:space="preserve"> TDS PAYABLE</t>
  </si>
  <si>
    <t>Schedule  20</t>
  </si>
  <si>
    <t>Schedule  21</t>
  </si>
  <si>
    <t>Previous year TDS Receivables should be shown in Schedule 12</t>
  </si>
  <si>
    <t>Schedules nos 9 to 14 has to be filled and  shown in Balance Sheet if applicable.</t>
  </si>
  <si>
    <t>Details be given in Schedules No 15 towards acquisition of Land, Building and Other assets during the year</t>
  </si>
  <si>
    <t>Details of Donations receipts be shown in Schedule 16</t>
  </si>
  <si>
    <t>PLACE:                                                                  PROPRIETOR  /PARTNER</t>
  </si>
  <si>
    <t>DATE:                                                                     M NO:</t>
  </si>
  <si>
    <t xml:space="preserve">                                                                                Auditor Name </t>
  </si>
  <si>
    <t xml:space="preserve">We have obtained all the information and explanations, which to the best of our knowledge and belief were necessary for the purposes of the audit. In our opinion, proper books of account have been kept by the head office and the branches of the above-named Church visited by us so for as per appears from our examination of the books, and proper returns adequate for the purposes of audit have been received from branches not visited by us, subject to the comments give below – </t>
  </si>
  <si>
    <t>Dhyanam/Suvishshayogam</t>
  </si>
  <si>
    <t>Education Assistances</t>
  </si>
  <si>
    <t xml:space="preserve"> Expenses Payable</t>
  </si>
  <si>
    <t>Electrical Equipments</t>
  </si>
  <si>
    <t>Yearwise Breakup be given in Annexure 12</t>
  </si>
  <si>
    <t>TDS/TCS  of  Previous Years</t>
  </si>
  <si>
    <t>TDS/TCS  OF PREVIOUS YEARS</t>
  </si>
  <si>
    <t>RECEIPTS AND PAYMENT ACCOUNT FOR THE YEAR ENDED 31ST MARCH 2022</t>
  </si>
  <si>
    <t>Financial Year 2020- 21</t>
  </si>
  <si>
    <t>INCOME AND EXPENDITURE ACCOUNT FOR THE YEAR ENDED 31ST MARCH  2022</t>
  </si>
  <si>
    <t>BALANCE SHEET AS AT 31ST MARCH  2022</t>
  </si>
  <si>
    <t>TDS/TCS For 2022</t>
  </si>
  <si>
    <t>SCHEDULE ATTACHED TO BALANCE SHEET AS AT 31ST MARCH 2022</t>
  </si>
  <si>
    <t>WDV as on 01.04.2021</t>
  </si>
  <si>
    <t>WDV as on 31.03.2022 (5600)</t>
  </si>
  <si>
    <t xml:space="preserve"> RECEIPTS AND PAYMENT ACCOUNT FOR THE YEAR ENDED 31ST MARCH  2022</t>
  </si>
  <si>
    <t>INCOME AND EXPENDITURE ACCOUNT FOR THE YEAR ENDED 31ST MARCH 2022</t>
  </si>
  <si>
    <t>COMPUTATION OF ALLOWABLE TOTAL INCOME FOR THE YEAR ENDED 31-03-2022</t>
  </si>
  <si>
    <r>
      <t>We have examined the Balance Sheet of  ----------------------------------------------------------- a church under -------DIOCESE of MALANKARA ORTHODOX SYRIAN CHURCH  (PAN  AAATM7039F) as at 31</t>
    </r>
    <r>
      <rPr>
        <vertAlign val="superscript"/>
        <sz val="12"/>
        <color theme="1"/>
        <rFont val="Times New Roman"/>
        <family val="1"/>
      </rPr>
      <t>st</t>
    </r>
    <r>
      <rPr>
        <sz val="12"/>
        <color theme="1"/>
        <rFont val="Times New Roman"/>
        <family val="1"/>
      </rPr>
      <t xml:space="preserve"> March, 2022 and the Income &amp; Expenditure Account   for the year ended on that date which are in agreement with the books of account maintained by the said Church.</t>
    </r>
  </si>
  <si>
    <r>
      <t>i)</t>
    </r>
    <r>
      <rPr>
        <sz val="7"/>
        <color theme="1"/>
        <rFont val="Times New Roman"/>
        <family val="1"/>
      </rPr>
      <t xml:space="preserve">                    </t>
    </r>
    <r>
      <rPr>
        <sz val="12"/>
        <color theme="1"/>
        <rFont val="Times New Roman"/>
        <family val="1"/>
      </rPr>
      <t>In the case of the Balance Sheet, of the State of affairs of the above-named Church as at 31</t>
    </r>
    <r>
      <rPr>
        <vertAlign val="superscript"/>
        <sz val="12"/>
        <color theme="1"/>
        <rFont val="Times New Roman"/>
        <family val="1"/>
      </rPr>
      <t>st</t>
    </r>
    <r>
      <rPr>
        <sz val="12"/>
        <color theme="1"/>
        <rFont val="Times New Roman"/>
        <family val="1"/>
      </rPr>
      <t xml:space="preserve"> March, 2022, and</t>
    </r>
  </si>
  <si>
    <r>
      <t>ii)</t>
    </r>
    <r>
      <rPr>
        <sz val="7"/>
        <color theme="1"/>
        <rFont val="Times New Roman"/>
        <family val="1"/>
      </rPr>
      <t xml:space="preserve">                  </t>
    </r>
    <r>
      <rPr>
        <sz val="12"/>
        <color theme="1"/>
        <rFont val="Times New Roman"/>
        <family val="1"/>
      </rPr>
      <t>In the case of the Income &amp; Expenditure Account, of the Surplus/Deficit of its accounting year ending on 31</t>
    </r>
    <r>
      <rPr>
        <vertAlign val="superscript"/>
        <sz val="12"/>
        <color theme="1"/>
        <rFont val="Times New Roman"/>
        <family val="1"/>
      </rPr>
      <t>st</t>
    </r>
    <r>
      <rPr>
        <sz val="12"/>
        <color theme="1"/>
        <rFont val="Times New Roman"/>
        <family val="1"/>
      </rPr>
      <t xml:space="preserve"> March, 2022.</t>
    </r>
  </si>
  <si>
    <t>Submit Supporting documents to Diocese Office</t>
  </si>
  <si>
    <t>Submit TDS filing particulars to Diocese Office</t>
  </si>
  <si>
    <t>Reconcile the GST Collection and Payments with Books of Accounts</t>
  </si>
  <si>
    <t>Submit GST particulars to Diocese Office</t>
  </si>
  <si>
    <t>Following documents have to be submitted to Diocese Office along with Audited Statements</t>
  </si>
  <si>
    <t>TDS Collection and Payments detailos with TDS filing  chalans</t>
  </si>
  <si>
    <t>Documents /bills of Fixed assets additions during the year. Ledger copies of Building Construction</t>
  </si>
  <si>
    <t>Offerings for Ritual Articles</t>
  </si>
  <si>
    <t>Other Receipts</t>
  </si>
  <si>
    <t>Marriage Receipts</t>
  </si>
  <si>
    <t>Includs Marriage Donation, Vilichuchollu Fees, Coir Fees, Video Charges</t>
  </si>
  <si>
    <t>Harvest Festival  Receipts</t>
  </si>
  <si>
    <t>Includes Harvest Festival Donation, Harvest Festival Auction, Other Auction</t>
  </si>
  <si>
    <t>Total of Revenue Payments(A+B+C+D+E+F+G+H)</t>
  </si>
  <si>
    <t>Annadhanam  Expenses</t>
  </si>
  <si>
    <t>Gifts and Compliments</t>
  </si>
  <si>
    <t>Total Charity Payments</t>
  </si>
  <si>
    <t>B2 Charity Expenses</t>
  </si>
  <si>
    <t xml:space="preserve"> Feast Expenses</t>
  </si>
  <si>
    <t>B1 Spiritual Organisations Expenses</t>
  </si>
  <si>
    <t>Total Taxes and Penalties</t>
  </si>
  <si>
    <t>O1 Spiritual Organisations Expenses</t>
  </si>
  <si>
    <t>O2 Charity Expenses</t>
  </si>
  <si>
    <t>Z . Surplus - Excess of income over expenditure</t>
  </si>
  <si>
    <t>Y</t>
  </si>
  <si>
    <t>TOTAL EXPENSES (M+N+O+P+Q+R+S+T+U+V+W+X+Y)</t>
  </si>
  <si>
    <t>Income from Commercial Buildings</t>
  </si>
  <si>
    <t>Account Name Changed</t>
  </si>
  <si>
    <t>Total Income from Church Commercial Buildings</t>
  </si>
  <si>
    <t>Total of Income from Church Commercial Buildings</t>
  </si>
  <si>
    <t>Income from Church Commercial Buildings</t>
  </si>
  <si>
    <t>Harvest Festival Receipts</t>
  </si>
  <si>
    <t>Income from Consumables (Oil,Candle etc) be entered here</t>
  </si>
  <si>
    <t>Details of Loan receip[ts and Repayments with PAN</t>
  </si>
  <si>
    <t>Details of Corpus and and Non Corpus Donations received. Declaration of corpus Donation are also</t>
  </si>
  <si>
    <t>GST Collection and Payments details. Ledger copies of GST applicable income also be submitted.</t>
  </si>
  <si>
    <t>be submitted.</t>
  </si>
  <si>
    <t>All Bank accounts and Fixed Deposits details with account Numbers be furnished in schedule 5,6 and 7.</t>
  </si>
  <si>
    <t>Details of Loan Receipts/Refunds has to be detailed in Schedule  17</t>
  </si>
  <si>
    <t>Summary Receipts and Payments and Income &amp; Expenditure Accounts are also required to submit to Diocese for Consolidation.</t>
  </si>
</sst>
</file>

<file path=xl/styles.xml><?xml version="1.0" encoding="utf-8"?>
<styleSheet xmlns="http://schemas.openxmlformats.org/spreadsheetml/2006/main">
  <numFmts count="1">
    <numFmt numFmtId="164" formatCode="_-* #,##0.00_-;\-* #,##0.00_-;_-* &quot;-&quot;??_-;_-@_-"/>
  </numFmts>
  <fonts count="64">
    <font>
      <sz val="11"/>
      <color theme="1"/>
      <name val="Calibri"/>
      <family val="2"/>
      <scheme val="minor"/>
    </font>
    <font>
      <sz val="11"/>
      <color indexed="8"/>
      <name val="Calibri"/>
      <family val="2"/>
    </font>
    <font>
      <b/>
      <sz val="11"/>
      <color indexed="8"/>
      <name val="Calibri"/>
      <family val="2"/>
    </font>
    <font>
      <b/>
      <sz val="13"/>
      <color indexed="8"/>
      <name val="Calibri"/>
      <family val="2"/>
    </font>
    <font>
      <b/>
      <sz val="11"/>
      <color indexed="8"/>
      <name val="Calibri"/>
      <family val="2"/>
    </font>
    <font>
      <b/>
      <sz val="16"/>
      <color indexed="8"/>
      <name val="Modern No. 20"/>
      <family val="1"/>
    </font>
    <font>
      <b/>
      <u/>
      <sz val="16"/>
      <color indexed="8"/>
      <name val="Modern No. 20"/>
      <family val="1"/>
    </font>
    <font>
      <b/>
      <sz val="12"/>
      <color indexed="8"/>
      <name val="Calibri"/>
      <family val="2"/>
    </font>
    <font>
      <b/>
      <sz val="11"/>
      <color indexed="8"/>
      <name val="Modern No. 20"/>
      <family val="1"/>
    </font>
    <font>
      <sz val="13"/>
      <color indexed="8"/>
      <name val="Calibri"/>
      <family val="2"/>
    </font>
    <font>
      <b/>
      <i/>
      <sz val="13"/>
      <color indexed="8"/>
      <name val="Calibri"/>
      <family val="2"/>
    </font>
    <font>
      <sz val="13"/>
      <name val="Calibri"/>
      <family val="2"/>
    </font>
    <font>
      <b/>
      <sz val="13"/>
      <name val="Calibri"/>
      <family val="2"/>
    </font>
    <font>
      <b/>
      <sz val="12"/>
      <color indexed="8"/>
      <name val="Modern No. 20"/>
      <family val="1"/>
    </font>
    <font>
      <b/>
      <u/>
      <sz val="13"/>
      <name val="Calibri"/>
      <family val="2"/>
    </font>
    <font>
      <b/>
      <i/>
      <sz val="13"/>
      <name val="Calibri"/>
      <family val="2"/>
    </font>
    <font>
      <sz val="11"/>
      <color theme="1"/>
      <name val="Calibri"/>
      <family val="2"/>
      <scheme val="minor"/>
    </font>
    <font>
      <b/>
      <sz val="11"/>
      <color theme="1"/>
      <name val="Calibri"/>
      <family val="2"/>
      <scheme val="minor"/>
    </font>
    <font>
      <b/>
      <sz val="12"/>
      <color theme="1"/>
      <name val="Calibri"/>
      <family val="2"/>
      <scheme val="minor"/>
    </font>
    <font>
      <sz val="20"/>
      <color theme="1"/>
      <name val="Calibri"/>
      <family val="2"/>
      <scheme val="minor"/>
    </font>
    <font>
      <sz val="12"/>
      <color theme="1"/>
      <name val="Calibri"/>
      <family val="2"/>
      <scheme val="minor"/>
    </font>
    <font>
      <b/>
      <sz val="13"/>
      <color theme="1"/>
      <name val="Calibri"/>
      <family val="2"/>
      <scheme val="minor"/>
    </font>
    <font>
      <sz val="13"/>
      <color theme="1"/>
      <name val="Calibri"/>
      <family val="2"/>
      <scheme val="minor"/>
    </font>
    <font>
      <b/>
      <i/>
      <sz val="13"/>
      <color theme="1"/>
      <name val="Calibri"/>
      <family val="2"/>
      <scheme val="minor"/>
    </font>
    <font>
      <sz val="13"/>
      <name val="Calibri"/>
      <family val="2"/>
      <scheme val="minor"/>
    </font>
    <font>
      <sz val="13"/>
      <color rgb="FFFF0000"/>
      <name val="Calibri"/>
      <family val="2"/>
      <scheme val="minor"/>
    </font>
    <font>
      <sz val="13"/>
      <color rgb="FF92D050"/>
      <name val="Calibri"/>
      <family val="2"/>
      <scheme val="minor"/>
    </font>
    <font>
      <sz val="13"/>
      <color indexed="8"/>
      <name val="Calibri"/>
      <family val="2"/>
      <scheme val="minor"/>
    </font>
    <font>
      <b/>
      <sz val="13"/>
      <color rgb="FFFF0000"/>
      <name val="Calibri"/>
      <family val="2"/>
    </font>
    <font>
      <b/>
      <sz val="13"/>
      <name val="Calibri"/>
      <family val="2"/>
      <scheme val="minor"/>
    </font>
    <font>
      <sz val="14"/>
      <color theme="1"/>
      <name val="Calibri"/>
      <family val="2"/>
      <scheme val="minor"/>
    </font>
    <font>
      <i/>
      <sz val="13"/>
      <color theme="1"/>
      <name val="Calibri"/>
      <family val="2"/>
      <scheme val="minor"/>
    </font>
    <font>
      <b/>
      <sz val="16"/>
      <color theme="1"/>
      <name val="Modern No. 20"/>
      <family val="1"/>
    </font>
    <font>
      <i/>
      <sz val="11"/>
      <color theme="1"/>
      <name val="Calibri"/>
      <family val="2"/>
      <scheme val="minor"/>
    </font>
    <font>
      <b/>
      <sz val="14"/>
      <color theme="1"/>
      <name val="Calibri"/>
      <family val="2"/>
      <scheme val="minor"/>
    </font>
    <font>
      <b/>
      <sz val="11"/>
      <color theme="1"/>
      <name val="Modern No. 20"/>
      <family val="1"/>
    </font>
    <font>
      <sz val="14"/>
      <color theme="1"/>
      <name val="Modern No. 20"/>
      <family val="1"/>
    </font>
    <font>
      <b/>
      <sz val="12"/>
      <color theme="1"/>
      <name val="Modern No. 20"/>
      <family val="1"/>
    </font>
    <font>
      <b/>
      <sz val="14"/>
      <color theme="1"/>
      <name val="Modern No. 20"/>
      <family val="1"/>
    </font>
    <font>
      <sz val="16"/>
      <color theme="1"/>
      <name val="Modern No. 20"/>
      <family val="1"/>
    </font>
    <font>
      <sz val="11"/>
      <color theme="1"/>
      <name val="Arial"/>
      <family val="2"/>
    </font>
    <font>
      <sz val="11"/>
      <color rgb="FF000000"/>
      <name val="Arial"/>
      <family val="2"/>
    </font>
    <font>
      <b/>
      <sz val="18"/>
      <color theme="1"/>
      <name val="Calibri"/>
      <family val="2"/>
      <scheme val="minor"/>
    </font>
    <font>
      <sz val="10"/>
      <color theme="1"/>
      <name val="Arial"/>
      <family val="2"/>
    </font>
    <font>
      <b/>
      <sz val="10"/>
      <color theme="1"/>
      <name val="Arial"/>
      <family val="2"/>
    </font>
    <font>
      <b/>
      <sz val="10"/>
      <color theme="0"/>
      <name val="Arial"/>
      <family val="2"/>
    </font>
    <font>
      <b/>
      <sz val="11"/>
      <color theme="0"/>
      <name val="Arial"/>
      <family val="2"/>
    </font>
    <font>
      <b/>
      <sz val="11"/>
      <color theme="1"/>
      <name val="Arial"/>
      <family val="2"/>
    </font>
    <font>
      <b/>
      <sz val="18"/>
      <color theme="1"/>
      <name val="Arial"/>
      <family val="2"/>
    </font>
    <font>
      <b/>
      <u/>
      <sz val="16"/>
      <color theme="1"/>
      <name val="Times New Roman"/>
      <family val="1"/>
    </font>
    <font>
      <sz val="12"/>
      <color theme="1"/>
      <name val="Times New Roman"/>
      <family val="1"/>
    </font>
    <font>
      <b/>
      <u/>
      <sz val="12"/>
      <color theme="1"/>
      <name val="Times New Roman"/>
      <family val="1"/>
    </font>
    <font>
      <vertAlign val="superscript"/>
      <sz val="12"/>
      <color theme="1"/>
      <name val="Times New Roman"/>
      <family val="1"/>
    </font>
    <font>
      <sz val="7"/>
      <color theme="1"/>
      <name val="Times New Roman"/>
      <family val="1"/>
    </font>
    <font>
      <b/>
      <sz val="12"/>
      <color theme="1"/>
      <name val="Times New Roman"/>
      <family val="1"/>
    </font>
    <font>
      <sz val="12"/>
      <color theme="1"/>
      <name val="Arial"/>
      <family val="2"/>
    </font>
    <font>
      <b/>
      <sz val="10"/>
      <color theme="1"/>
      <name val="Times New Roman"/>
      <family val="1"/>
    </font>
    <font>
      <sz val="10"/>
      <color theme="1"/>
      <name val="Times New Roman"/>
      <family val="1"/>
    </font>
    <font>
      <b/>
      <sz val="7"/>
      <color theme="1"/>
      <name val="Times New Roman"/>
      <family val="1"/>
    </font>
    <font>
      <u/>
      <sz val="12"/>
      <color theme="1"/>
      <name val="Times New Roman"/>
      <family val="1"/>
    </font>
    <font>
      <b/>
      <u/>
      <sz val="11"/>
      <color theme="1"/>
      <name val="Times New Roman"/>
      <family val="1"/>
    </font>
    <font>
      <sz val="11"/>
      <color theme="1"/>
      <name val="Calibri"/>
      <family val="2"/>
    </font>
    <font>
      <sz val="11"/>
      <color rgb="FFFF0000"/>
      <name val="Calibri"/>
      <family val="2"/>
      <scheme val="minor"/>
    </font>
    <font>
      <sz val="12"/>
      <name val="Calibri"/>
      <family val="2"/>
      <scheme val="minor"/>
    </font>
  </fonts>
  <fills count="9">
    <fill>
      <patternFill patternType="none"/>
    </fill>
    <fill>
      <patternFill patternType="gray125"/>
    </fill>
    <fill>
      <patternFill patternType="lightUp"/>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lightUp">
        <bgColor theme="0"/>
      </patternFill>
    </fill>
    <fill>
      <patternFill patternType="solid">
        <fgColor rgb="FF0070C0"/>
        <bgColor indexed="64"/>
      </patternFill>
    </fill>
    <fill>
      <patternFill patternType="solid">
        <fgColor theme="4"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s>
  <cellStyleXfs count="2">
    <xf numFmtId="0" fontId="0" fillId="0" borderId="0"/>
    <xf numFmtId="164" fontId="1" fillId="0" borderId="0" applyFont="0" applyFill="0" applyBorder="0" applyAlignment="0" applyProtection="0"/>
  </cellStyleXfs>
  <cellXfs count="528">
    <xf numFmtId="0" fontId="0" fillId="0" borderId="0" xfId="0"/>
    <xf numFmtId="0" fontId="0" fillId="2" borderId="1" xfId="0" applyFill="1" applyBorder="1"/>
    <xf numFmtId="0" fontId="0" fillId="0" borderId="0" xfId="0" applyAlignment="1">
      <alignment horizontal="center"/>
    </xf>
    <xf numFmtId="0" fontId="0" fillId="0" borderId="2" xfId="0" applyBorder="1"/>
    <xf numFmtId="0" fontId="0" fillId="0" borderId="0" xfId="0" applyAlignment="1">
      <alignment horizontal="left"/>
    </xf>
    <xf numFmtId="0" fontId="0" fillId="0" borderId="0" xfId="0" applyFill="1" applyAlignment="1">
      <alignment horizontal="center"/>
    </xf>
    <xf numFmtId="0" fontId="0" fillId="0" borderId="0" xfId="0" applyFill="1"/>
    <xf numFmtId="0" fontId="18" fillId="0" borderId="1" xfId="0" applyFont="1" applyBorder="1"/>
    <xf numFmtId="0" fontId="0" fillId="3" borderId="0" xfId="0" applyFill="1" applyBorder="1"/>
    <xf numFmtId="0" fontId="2" fillId="0" borderId="3" xfId="0" applyFont="1" applyBorder="1" applyAlignment="1">
      <alignment horizontal="center" vertical="center"/>
    </xf>
    <xf numFmtId="0" fontId="20" fillId="0" borderId="1" xfId="0" applyFont="1" applyBorder="1"/>
    <xf numFmtId="0" fontId="20" fillId="0" borderId="1" xfId="0" applyFont="1" applyFill="1" applyBorder="1" applyAlignment="1">
      <alignment horizontal="center"/>
    </xf>
    <xf numFmtId="0" fontId="20" fillId="0" borderId="0" xfId="0" applyFont="1"/>
    <xf numFmtId="0" fontId="3" fillId="0" borderId="4" xfId="0" applyFont="1" applyBorder="1" applyAlignment="1">
      <alignment horizontal="center" vertical="center"/>
    </xf>
    <xf numFmtId="0" fontId="21" fillId="0" borderId="5" xfId="0" applyFont="1" applyFill="1" applyBorder="1" applyAlignment="1">
      <alignment horizontal="center"/>
    </xf>
    <xf numFmtId="0" fontId="3" fillId="0" borderId="1" xfId="0" applyFont="1" applyFill="1" applyBorder="1"/>
    <xf numFmtId="0" fontId="22" fillId="0" borderId="1" xfId="0" applyFont="1" applyFill="1" applyBorder="1"/>
    <xf numFmtId="0" fontId="22" fillId="3" borderId="5" xfId="0" applyFont="1" applyFill="1" applyBorder="1" applyAlignment="1">
      <alignment horizontal="center"/>
    </xf>
    <xf numFmtId="0" fontId="22" fillId="0" borderId="5" xfId="0" applyFont="1" applyBorder="1"/>
    <xf numFmtId="0" fontId="22" fillId="0" borderId="6" xfId="0" applyFont="1" applyBorder="1"/>
    <xf numFmtId="0" fontId="22" fillId="0" borderId="1" xfId="0" applyFont="1" applyBorder="1"/>
    <xf numFmtId="0" fontId="23" fillId="0" borderId="5" xfId="0" applyFont="1" applyBorder="1"/>
    <xf numFmtId="0" fontId="23" fillId="0" borderId="2" xfId="0" applyFont="1" applyBorder="1"/>
    <xf numFmtId="0" fontId="22" fillId="0" borderId="5" xfId="0" applyFont="1" applyFill="1" applyBorder="1" applyAlignment="1">
      <alignment horizontal="center"/>
    </xf>
    <xf numFmtId="0" fontId="21" fillId="0" borderId="5" xfId="0" applyFont="1" applyBorder="1"/>
    <xf numFmtId="0" fontId="3" fillId="0" borderId="2" xfId="0" applyFont="1" applyBorder="1"/>
    <xf numFmtId="0" fontId="22" fillId="0" borderId="2" xfId="0" applyFont="1" applyBorder="1"/>
    <xf numFmtId="0" fontId="21" fillId="0" borderId="2" xfId="0" applyFont="1" applyBorder="1"/>
    <xf numFmtId="0" fontId="22" fillId="0" borderId="6" xfId="0" applyNumberFormat="1" applyFont="1" applyBorder="1"/>
    <xf numFmtId="0" fontId="22" fillId="0" borderId="1" xfId="0" applyFont="1" applyFill="1" applyBorder="1" applyAlignment="1">
      <alignment horizontal="center"/>
    </xf>
    <xf numFmtId="0" fontId="24" fillId="0" borderId="6" xfId="0" applyNumberFormat="1" applyFont="1" applyBorder="1"/>
    <xf numFmtId="0" fontId="24" fillId="0" borderId="6" xfId="0" applyFont="1" applyBorder="1"/>
    <xf numFmtId="0" fontId="22" fillId="0" borderId="7" xfId="0" applyFont="1" applyBorder="1"/>
    <xf numFmtId="0" fontId="21" fillId="0" borderId="7" xfId="0" applyFont="1" applyBorder="1"/>
    <xf numFmtId="0" fontId="22" fillId="0" borderId="3" xfId="0" applyFont="1" applyBorder="1"/>
    <xf numFmtId="0" fontId="22" fillId="0" borderId="8" xfId="0" applyFont="1" applyBorder="1"/>
    <xf numFmtId="0" fontId="22" fillId="0" borderId="4" xfId="0" applyFont="1" applyBorder="1"/>
    <xf numFmtId="0" fontId="25" fillId="0" borderId="6" xfId="0" applyNumberFormat="1" applyFont="1" applyBorder="1"/>
    <xf numFmtId="0" fontId="22" fillId="0" borderId="10" xfId="0" applyFont="1" applyFill="1" applyBorder="1" applyAlignment="1">
      <alignment horizontal="center"/>
    </xf>
    <xf numFmtId="0" fontId="22" fillId="0" borderId="11" xfId="0" applyFont="1" applyBorder="1"/>
    <xf numFmtId="0" fontId="22" fillId="0" borderId="6" xfId="0" applyFont="1" applyFill="1" applyBorder="1"/>
    <xf numFmtId="0" fontId="23" fillId="0" borderId="6" xfId="0" applyFont="1" applyBorder="1"/>
    <xf numFmtId="0" fontId="22" fillId="0" borderId="2" xfId="0" applyNumberFormat="1" applyFont="1" applyBorder="1"/>
    <xf numFmtId="0" fontId="21" fillId="0" borderId="5" xfId="0" applyFont="1" applyFill="1" applyBorder="1"/>
    <xf numFmtId="0" fontId="3" fillId="0" borderId="2" xfId="0" applyFont="1" applyFill="1" applyBorder="1"/>
    <xf numFmtId="0" fontId="22" fillId="0" borderId="2" xfId="0" applyFont="1" applyFill="1" applyBorder="1"/>
    <xf numFmtId="0" fontId="21" fillId="0" borderId="6" xfId="0" applyFont="1" applyBorder="1"/>
    <xf numFmtId="0" fontId="21" fillId="0" borderId="6" xfId="0" applyFont="1" applyFill="1" applyBorder="1"/>
    <xf numFmtId="0" fontId="21" fillId="0" borderId="2" xfId="0" applyFont="1" applyFill="1" applyBorder="1"/>
    <xf numFmtId="0" fontId="21" fillId="0" borderId="1" xfId="0" applyFont="1" applyFill="1" applyBorder="1" applyAlignment="1">
      <alignment horizontal="center"/>
    </xf>
    <xf numFmtId="0" fontId="22" fillId="0" borderId="12" xfId="0" applyFont="1" applyFill="1" applyBorder="1" applyAlignment="1">
      <alignment horizontal="center"/>
    </xf>
    <xf numFmtId="0" fontId="3" fillId="0" borderId="7" xfId="0" applyFont="1" applyBorder="1"/>
    <xf numFmtId="0" fontId="22" fillId="0" borderId="0" xfId="0" applyFont="1" applyBorder="1"/>
    <xf numFmtId="0" fontId="22" fillId="0" borderId="0" xfId="0" applyFont="1" applyFill="1" applyBorder="1"/>
    <xf numFmtId="0" fontId="22" fillId="0" borderId="0" xfId="0" applyFont="1"/>
    <xf numFmtId="0" fontId="23" fillId="0" borderId="2" xfId="0" applyFont="1" applyFill="1" applyBorder="1"/>
    <xf numFmtId="0" fontId="21" fillId="0" borderId="0" xfId="0" applyFont="1" applyBorder="1"/>
    <xf numFmtId="0" fontId="3" fillId="0" borderId="0" xfId="0" applyFont="1" applyBorder="1"/>
    <xf numFmtId="0" fontId="22" fillId="0" borderId="7" xfId="0" applyFont="1" applyFill="1" applyBorder="1"/>
    <xf numFmtId="0" fontId="22" fillId="0" borderId="5" xfId="0" applyFont="1" applyFill="1" applyBorder="1"/>
    <xf numFmtId="0" fontId="9" fillId="0" borderId="1" xfId="0" applyFont="1" applyFill="1" applyBorder="1" applyAlignment="1">
      <alignment horizontal="center"/>
    </xf>
    <xf numFmtId="0" fontId="3" fillId="0" borderId="0" xfId="0" applyFont="1" applyFill="1" applyBorder="1"/>
    <xf numFmtId="0" fontId="9" fillId="0" borderId="0" xfId="0" applyFont="1" applyFill="1" applyBorder="1"/>
    <xf numFmtId="0" fontId="21" fillId="0" borderId="0" xfId="0" applyFont="1" applyFill="1" applyBorder="1"/>
    <xf numFmtId="0" fontId="9" fillId="0" borderId="2" xfId="0" applyFont="1" applyBorder="1"/>
    <xf numFmtId="0" fontId="3" fillId="0" borderId="6" xfId="0" applyFont="1" applyBorder="1" applyAlignment="1">
      <alignment horizontal="center"/>
    </xf>
    <xf numFmtId="0" fontId="3" fillId="0" borderId="11" xfId="0" applyFont="1" applyFill="1" applyBorder="1"/>
    <xf numFmtId="0" fontId="3" fillId="0" borderId="7" xfId="0" applyFont="1" applyFill="1" applyBorder="1"/>
    <xf numFmtId="0" fontId="3" fillId="0" borderId="5" xfId="0" applyFont="1" applyFill="1" applyBorder="1"/>
    <xf numFmtId="0" fontId="21" fillId="0" borderId="4" xfId="0" applyFont="1" applyBorder="1"/>
    <xf numFmtId="0" fontId="22" fillId="0" borderId="9" xfId="0" applyFont="1" applyFill="1" applyBorder="1"/>
    <xf numFmtId="0" fontId="24" fillId="0" borderId="0" xfId="0" applyFont="1" applyFill="1"/>
    <xf numFmtId="0" fontId="24" fillId="0" borderId="2" xfId="0" applyFont="1" applyFill="1" applyBorder="1"/>
    <xf numFmtId="0" fontId="24" fillId="0" borderId="6" xfId="0" applyFont="1" applyFill="1" applyBorder="1"/>
    <xf numFmtId="0" fontId="25" fillId="0" borderId="6" xfId="0" applyFont="1" applyFill="1" applyBorder="1"/>
    <xf numFmtId="0" fontId="22" fillId="0" borderId="0" xfId="0" applyFont="1" applyFill="1"/>
    <xf numFmtId="0" fontId="3" fillId="0" borderId="4" xfId="0" applyFont="1" applyBorder="1"/>
    <xf numFmtId="0" fontId="9" fillId="0" borderId="4" xfId="0" applyFont="1" applyBorder="1"/>
    <xf numFmtId="0" fontId="22" fillId="0" borderId="9" xfId="0" applyFont="1" applyBorder="1"/>
    <xf numFmtId="0" fontId="9" fillId="0" borderId="7" xfId="0" applyFont="1" applyBorder="1"/>
    <xf numFmtId="0" fontId="21" fillId="0" borderId="13" xfId="0" applyFont="1" applyFill="1" applyBorder="1"/>
    <xf numFmtId="0" fontId="21" fillId="0" borderId="8" xfId="0" applyFont="1" applyBorder="1"/>
    <xf numFmtId="0" fontId="26" fillId="0" borderId="5" xfId="0" applyFont="1" applyBorder="1"/>
    <xf numFmtId="0" fontId="26" fillId="0" borderId="2" xfId="0" applyFont="1" applyBorder="1"/>
    <xf numFmtId="0" fontId="9" fillId="0" borderId="0" xfId="0" applyFont="1" applyBorder="1"/>
    <xf numFmtId="0" fontId="10" fillId="0" borderId="2" xfId="0" applyFont="1" applyBorder="1"/>
    <xf numFmtId="0" fontId="3" fillId="0" borderId="5" xfId="0" applyFont="1" applyBorder="1" applyAlignment="1">
      <alignment horizontal="left"/>
    </xf>
    <xf numFmtId="0" fontId="7" fillId="0" borderId="1" xfId="0" applyFont="1" applyBorder="1" applyAlignment="1">
      <alignment horizontal="center" vertical="center"/>
    </xf>
    <xf numFmtId="0" fontId="7" fillId="0" borderId="10" xfId="0" applyFont="1" applyBorder="1" applyAlignment="1">
      <alignment horizontal="center" vertical="center"/>
    </xf>
    <xf numFmtId="0" fontId="20" fillId="2" borderId="6" xfId="0" applyFont="1" applyFill="1" applyBorder="1"/>
    <xf numFmtId="0" fontId="20" fillId="2" borderId="1" xfId="0" applyFont="1" applyFill="1" applyBorder="1"/>
    <xf numFmtId="0" fontId="22" fillId="0" borderId="0" xfId="0" applyFont="1" applyFill="1" applyAlignment="1">
      <alignment horizontal="left"/>
    </xf>
    <xf numFmtId="0" fontId="22" fillId="0" borderId="0" xfId="0" applyFont="1" applyFill="1" applyAlignment="1">
      <alignment horizontal="center"/>
    </xf>
    <xf numFmtId="0" fontId="3" fillId="0" borderId="1" xfId="0" applyFont="1" applyFill="1" applyBorder="1" applyAlignment="1">
      <alignment horizontal="center" vertical="center"/>
    </xf>
    <xf numFmtId="0" fontId="3" fillId="0" borderId="4" xfId="0" applyFont="1" applyBorder="1" applyAlignment="1">
      <alignment horizontal="left" vertical="center"/>
    </xf>
    <xf numFmtId="0" fontId="22" fillId="3" borderId="1" xfId="0" applyFont="1" applyFill="1" applyBorder="1" applyAlignment="1">
      <alignment horizontal="center"/>
    </xf>
    <xf numFmtId="0" fontId="22" fillId="0" borderId="10" xfId="0" applyFont="1" applyBorder="1"/>
    <xf numFmtId="0" fontId="22" fillId="0" borderId="12" xfId="0" applyFont="1" applyBorder="1"/>
    <xf numFmtId="0" fontId="22" fillId="0" borderId="5" xfId="0" applyFont="1" applyBorder="1" applyAlignment="1"/>
    <xf numFmtId="0" fontId="22" fillId="0" borderId="2" xfId="0" applyFont="1" applyBorder="1" applyAlignment="1"/>
    <xf numFmtId="0" fontId="22" fillId="0" borderId="6" xfId="0" applyFont="1" applyBorder="1" applyAlignment="1"/>
    <xf numFmtId="0" fontId="22" fillId="0" borderId="8" xfId="0" applyFont="1" applyBorder="1" applyAlignment="1"/>
    <xf numFmtId="0" fontId="22" fillId="0" borderId="4" xfId="0" applyFont="1" applyBorder="1" applyAlignment="1"/>
    <xf numFmtId="0" fontId="22" fillId="0" borderId="9" xfId="0" applyFont="1" applyBorder="1" applyAlignment="1"/>
    <xf numFmtId="0" fontId="21" fillId="0" borderId="0" xfId="0" applyFont="1"/>
    <xf numFmtId="0" fontId="22" fillId="0" borderId="14" xfId="0" applyFont="1" applyBorder="1"/>
    <xf numFmtId="0" fontId="22" fillId="0" borderId="15" xfId="0" applyFont="1" applyBorder="1"/>
    <xf numFmtId="0" fontId="22" fillId="0" borderId="13" xfId="0" applyFont="1" applyBorder="1"/>
    <xf numFmtId="0" fontId="21" fillId="0" borderId="1" xfId="0" applyFont="1" applyBorder="1"/>
    <xf numFmtId="0" fontId="3" fillId="0" borderId="5" xfId="0" applyFont="1" applyBorder="1" applyAlignment="1">
      <alignment horizontal="left" vertical="center"/>
    </xf>
    <xf numFmtId="0" fontId="21" fillId="0" borderId="9" xfId="0" applyFont="1" applyFill="1" applyBorder="1"/>
    <xf numFmtId="0" fontId="24" fillId="0" borderId="0" xfId="1" applyNumberFormat="1" applyFont="1" applyBorder="1"/>
    <xf numFmtId="0" fontId="24" fillId="0" borderId="2" xfId="1" applyNumberFormat="1" applyFont="1" applyBorder="1"/>
    <xf numFmtId="0" fontId="24" fillId="0" borderId="0" xfId="0" applyNumberFormat="1" applyFont="1" applyBorder="1"/>
    <xf numFmtId="0" fontId="24" fillId="0" borderId="2" xfId="0" applyNumberFormat="1" applyFont="1" applyBorder="1"/>
    <xf numFmtId="0" fontId="21" fillId="0" borderId="7" xfId="0" applyFont="1" applyFill="1" applyBorder="1"/>
    <xf numFmtId="0" fontId="21" fillId="0" borderId="3" xfId="0" applyFont="1" applyFill="1" applyBorder="1"/>
    <xf numFmtId="0" fontId="22" fillId="2" borderId="1" xfId="0" applyFont="1" applyFill="1" applyBorder="1"/>
    <xf numFmtId="0" fontId="27" fillId="0" borderId="2" xfId="1" applyNumberFormat="1" applyFont="1" applyFill="1" applyBorder="1"/>
    <xf numFmtId="0" fontId="24" fillId="0" borderId="0" xfId="1" applyNumberFormat="1" applyFont="1" applyFill="1" applyBorder="1"/>
    <xf numFmtId="0" fontId="24" fillId="0" borderId="2" xfId="1" applyNumberFormat="1" applyFont="1" applyFill="1" applyBorder="1"/>
    <xf numFmtId="0" fontId="27" fillId="0" borderId="0" xfId="1" applyNumberFormat="1" applyFont="1" applyFill="1" applyBorder="1"/>
    <xf numFmtId="0" fontId="24" fillId="3" borderId="2" xfId="0" applyNumberFormat="1" applyFont="1" applyFill="1" applyBorder="1"/>
    <xf numFmtId="0" fontId="24" fillId="3" borderId="0" xfId="0" applyNumberFormat="1" applyFont="1" applyFill="1" applyBorder="1"/>
    <xf numFmtId="0" fontId="21" fillId="0" borderId="9" xfId="0" applyFont="1" applyBorder="1"/>
    <xf numFmtId="0" fontId="24" fillId="0" borderId="0" xfId="0" applyNumberFormat="1" applyFont="1" applyFill="1" applyBorder="1"/>
    <xf numFmtId="0" fontId="24" fillId="0" borderId="2" xfId="0" applyNumberFormat="1" applyFont="1" applyFill="1" applyBorder="1"/>
    <xf numFmtId="0" fontId="22" fillId="3" borderId="5" xfId="0" applyFont="1" applyFill="1" applyBorder="1"/>
    <xf numFmtId="0" fontId="3" fillId="3" borderId="2" xfId="0" applyFont="1" applyFill="1" applyBorder="1"/>
    <xf numFmtId="0" fontId="22" fillId="3" borderId="0" xfId="0" applyFont="1" applyFill="1" applyBorder="1"/>
    <xf numFmtId="0" fontId="22" fillId="3" borderId="0" xfId="0" applyFont="1" applyFill="1"/>
    <xf numFmtId="0" fontId="21" fillId="3" borderId="0" xfId="0" applyFont="1" applyFill="1" applyBorder="1"/>
    <xf numFmtId="0" fontId="22" fillId="3" borderId="11" xfId="0" applyFont="1" applyFill="1" applyBorder="1"/>
    <xf numFmtId="0" fontId="22" fillId="3" borderId="7" xfId="0" applyFont="1" applyFill="1" applyBorder="1"/>
    <xf numFmtId="0" fontId="22" fillId="3" borderId="7" xfId="0" applyNumberFormat="1" applyFont="1" applyFill="1" applyBorder="1"/>
    <xf numFmtId="0" fontId="22" fillId="3" borderId="2" xfId="0" applyFont="1" applyFill="1" applyBorder="1"/>
    <xf numFmtId="0" fontId="22" fillId="3" borderId="8" xfId="0" applyFont="1" applyFill="1" applyBorder="1"/>
    <xf numFmtId="0" fontId="22" fillId="3" borderId="4" xfId="0" applyFont="1" applyFill="1" applyBorder="1"/>
    <xf numFmtId="0" fontId="22" fillId="3" borderId="4" xfId="0" applyNumberFormat="1" applyFont="1" applyFill="1" applyBorder="1"/>
    <xf numFmtId="0" fontId="21" fillId="3" borderId="2" xfId="0" applyFont="1" applyFill="1" applyBorder="1"/>
    <xf numFmtId="0" fontId="22" fillId="3" borderId="6" xfId="0" applyFont="1" applyFill="1" applyBorder="1"/>
    <xf numFmtId="0" fontId="21" fillId="3" borderId="4" xfId="0" applyFont="1" applyFill="1" applyBorder="1"/>
    <xf numFmtId="0" fontId="24" fillId="3" borderId="6" xfId="0" applyFont="1" applyFill="1" applyBorder="1"/>
    <xf numFmtId="0" fontId="22" fillId="3" borderId="2" xfId="0" applyNumberFormat="1" applyFont="1" applyFill="1" applyBorder="1"/>
    <xf numFmtId="0" fontId="22" fillId="3" borderId="13" xfId="0" applyFont="1" applyFill="1" applyBorder="1"/>
    <xf numFmtId="0" fontId="22" fillId="3" borderId="0" xfId="0" applyNumberFormat="1" applyFont="1" applyFill="1"/>
    <xf numFmtId="0" fontId="24" fillId="3" borderId="6" xfId="0" applyNumberFormat="1" applyFont="1" applyFill="1" applyBorder="1"/>
    <xf numFmtId="0" fontId="24" fillId="3" borderId="3" xfId="0" applyNumberFormat="1" applyFont="1" applyFill="1" applyBorder="1"/>
    <xf numFmtId="0" fontId="22" fillId="3" borderId="0" xfId="0" applyNumberFormat="1" applyFont="1" applyFill="1" applyBorder="1"/>
    <xf numFmtId="0" fontId="22" fillId="3" borderId="6" xfId="0" applyNumberFormat="1" applyFont="1" applyFill="1" applyBorder="1"/>
    <xf numFmtId="0" fontId="3" fillId="3" borderId="0" xfId="0" applyFont="1" applyFill="1" applyBorder="1"/>
    <xf numFmtId="0" fontId="22" fillId="3" borderId="10" xfId="0" applyFont="1" applyFill="1" applyBorder="1" applyAlignment="1">
      <alignment horizontal="center"/>
    </xf>
    <xf numFmtId="0" fontId="3" fillId="3" borderId="7" xfId="0" applyFont="1" applyFill="1" applyBorder="1"/>
    <xf numFmtId="0" fontId="3" fillId="3" borderId="4" xfId="0" applyFont="1" applyFill="1" applyBorder="1"/>
    <xf numFmtId="0" fontId="22" fillId="0" borderId="15" xfId="0" applyFont="1" applyFill="1" applyBorder="1" applyAlignment="1">
      <alignment horizontal="center"/>
    </xf>
    <xf numFmtId="0" fontId="22" fillId="3" borderId="3" xfId="0" applyFont="1" applyFill="1" applyBorder="1"/>
    <xf numFmtId="0" fontId="24" fillId="0" borderId="5" xfId="0" applyFont="1" applyBorder="1" applyAlignment="1">
      <alignment horizontal="center"/>
    </xf>
    <xf numFmtId="0" fontId="11" fillId="3" borderId="6" xfId="0" applyFont="1" applyFill="1" applyBorder="1"/>
    <xf numFmtId="0" fontId="21" fillId="3" borderId="9" xfId="0" applyFont="1" applyFill="1" applyBorder="1"/>
    <xf numFmtId="0" fontId="3" fillId="3" borderId="2" xfId="0" applyFont="1" applyFill="1" applyBorder="1" applyAlignment="1">
      <alignment horizontal="center"/>
    </xf>
    <xf numFmtId="0" fontId="3" fillId="3" borderId="11" xfId="0" applyFont="1" applyFill="1" applyBorder="1"/>
    <xf numFmtId="0" fontId="21" fillId="3" borderId="6" xfId="0" applyFont="1" applyFill="1" applyBorder="1"/>
    <xf numFmtId="0" fontId="24" fillId="3" borderId="0" xfId="0" applyFont="1" applyFill="1"/>
    <xf numFmtId="0" fontId="24" fillId="3" borderId="2" xfId="0" applyFont="1" applyFill="1" applyBorder="1"/>
    <xf numFmtId="0" fontId="22" fillId="3" borderId="9" xfId="0" applyFont="1" applyFill="1" applyBorder="1"/>
    <xf numFmtId="0" fontId="9" fillId="3" borderId="2" xfId="0" applyFont="1" applyFill="1" applyBorder="1"/>
    <xf numFmtId="0" fontId="3" fillId="3" borderId="14" xfId="0" applyFont="1" applyFill="1" applyBorder="1"/>
    <xf numFmtId="0" fontId="3" fillId="3" borderId="5" xfId="0" applyFont="1" applyFill="1" applyBorder="1"/>
    <xf numFmtId="0" fontId="3" fillId="0" borderId="2" xfId="0" applyFont="1" applyBorder="1" applyAlignment="1">
      <alignment horizontal="center"/>
    </xf>
    <xf numFmtId="0" fontId="24" fillId="0" borderId="1" xfId="0" applyFont="1" applyFill="1" applyBorder="1" applyAlignment="1">
      <alignment horizontal="center"/>
    </xf>
    <xf numFmtId="0" fontId="11" fillId="0" borderId="6" xfId="0" applyFont="1" applyFill="1" applyBorder="1"/>
    <xf numFmtId="0" fontId="11" fillId="0" borderId="9" xfId="0" applyFont="1" applyFill="1" applyBorder="1"/>
    <xf numFmtId="0" fontId="22" fillId="3" borderId="12" xfId="0" applyFont="1" applyFill="1" applyBorder="1" applyAlignment="1">
      <alignment horizontal="center"/>
    </xf>
    <xf numFmtId="0" fontId="22" fillId="0" borderId="4" xfId="0" applyFont="1" applyFill="1" applyBorder="1"/>
    <xf numFmtId="0" fontId="12" fillId="0" borderId="2" xfId="0" applyFont="1" applyFill="1" applyBorder="1"/>
    <xf numFmtId="0" fontId="28" fillId="0" borderId="2" xfId="0" applyFont="1" applyFill="1" applyBorder="1"/>
    <xf numFmtId="0" fontId="3" fillId="0" borderId="4" xfId="0" applyFont="1" applyFill="1" applyBorder="1"/>
    <xf numFmtId="0" fontId="22" fillId="0" borderId="1" xfId="0" applyFont="1" applyBorder="1" applyAlignment="1">
      <alignment horizontal="center"/>
    </xf>
    <xf numFmtId="0" fontId="3" fillId="0" borderId="2" xfId="0" applyFont="1" applyBorder="1" applyAlignment="1">
      <alignment horizontal="left"/>
    </xf>
    <xf numFmtId="0" fontId="24" fillId="0" borderId="1" xfId="0" applyFont="1" applyBorder="1" applyAlignment="1">
      <alignment horizontal="center"/>
    </xf>
    <xf numFmtId="0" fontId="11" fillId="0" borderId="6" xfId="0" applyFont="1" applyBorder="1"/>
    <xf numFmtId="0" fontId="24" fillId="0" borderId="10" xfId="0" applyFont="1" applyFill="1" applyBorder="1" applyAlignment="1">
      <alignment horizontal="center"/>
    </xf>
    <xf numFmtId="0" fontId="9" fillId="0" borderId="6" xfId="0" applyFont="1" applyBorder="1"/>
    <xf numFmtId="0" fontId="11" fillId="0" borderId="3" xfId="0" applyFont="1" applyBorder="1"/>
    <xf numFmtId="0" fontId="22" fillId="0" borderId="0" xfId="0" applyFont="1" applyAlignment="1">
      <alignment horizontal="left"/>
    </xf>
    <xf numFmtId="0" fontId="22" fillId="0" borderId="0" xfId="0" applyFont="1" applyAlignment="1">
      <alignment horizontal="center"/>
    </xf>
    <xf numFmtId="0" fontId="22" fillId="0" borderId="12" xfId="0" applyFont="1" applyBorder="1" applyAlignment="1">
      <alignment horizontal="center"/>
    </xf>
    <xf numFmtId="9" fontId="20" fillId="0" borderId="1" xfId="0" applyNumberFormat="1" applyFont="1" applyBorder="1"/>
    <xf numFmtId="0" fontId="18" fillId="0" borderId="1" xfId="0" applyFont="1" applyBorder="1" applyAlignment="1">
      <alignment horizontal="right"/>
    </xf>
    <xf numFmtId="9" fontId="18" fillId="0" borderId="1" xfId="0" applyNumberFormat="1" applyFont="1" applyBorder="1"/>
    <xf numFmtId="0" fontId="20" fillId="0" borderId="15" xfId="0" applyFont="1" applyFill="1" applyBorder="1" applyAlignment="1">
      <alignment horizontal="center"/>
    </xf>
    <xf numFmtId="0" fontId="22" fillId="0" borderId="5" xfId="0" applyFont="1" applyBorder="1" applyAlignment="1">
      <alignment horizontal="center"/>
    </xf>
    <xf numFmtId="0" fontId="22" fillId="0" borderId="2" xfId="0" applyFont="1" applyBorder="1" applyAlignment="1">
      <alignment horizontal="center"/>
    </xf>
    <xf numFmtId="0" fontId="22" fillId="0" borderId="6" xfId="0" applyFont="1" applyBorder="1" applyAlignment="1">
      <alignment horizontal="center"/>
    </xf>
    <xf numFmtId="0" fontId="0" fillId="0" borderId="0" xfId="0" applyBorder="1"/>
    <xf numFmtId="0" fontId="7" fillId="0" borderId="6" xfId="0" applyFont="1" applyBorder="1" applyAlignment="1">
      <alignment horizontal="center" vertical="center"/>
    </xf>
    <xf numFmtId="0" fontId="24" fillId="0" borderId="7" xfId="0" applyNumberFormat="1" applyFont="1" applyBorder="1"/>
    <xf numFmtId="0" fontId="29" fillId="0" borderId="4" xfId="0" applyNumberFormat="1" applyFont="1" applyBorder="1"/>
    <xf numFmtId="0" fontId="21" fillId="0" borderId="10" xfId="0" applyFont="1" applyBorder="1"/>
    <xf numFmtId="0" fontId="30" fillId="0" borderId="0" xfId="0" applyFont="1" applyFill="1" applyAlignment="1">
      <alignment horizontal="left"/>
    </xf>
    <xf numFmtId="0" fontId="30" fillId="0" borderId="0" xfId="0" applyFont="1"/>
    <xf numFmtId="0" fontId="30" fillId="0" borderId="0" xfId="0" applyFont="1" applyFill="1" applyAlignment="1">
      <alignment horizontal="center"/>
    </xf>
    <xf numFmtId="0" fontId="7" fillId="0" borderId="5" xfId="0" applyFont="1" applyBorder="1" applyAlignment="1">
      <alignment horizontal="center" vertical="center"/>
    </xf>
    <xf numFmtId="0" fontId="2" fillId="0" borderId="5" xfId="0" applyFont="1" applyBorder="1" applyAlignment="1">
      <alignment horizontal="center" vertical="center"/>
    </xf>
    <xf numFmtId="0" fontId="31" fillId="0" borderId="2" xfId="0" applyFont="1" applyBorder="1"/>
    <xf numFmtId="0" fontId="31" fillId="0" borderId="6" xfId="0" applyNumberFormat="1" applyFont="1" applyBorder="1"/>
    <xf numFmtId="2" fontId="20" fillId="0" borderId="1" xfId="0" applyNumberFormat="1" applyFont="1" applyBorder="1"/>
    <xf numFmtId="2" fontId="20" fillId="4" borderId="6" xfId="0" applyNumberFormat="1" applyFont="1" applyFill="1" applyBorder="1"/>
    <xf numFmtId="2" fontId="20" fillId="5" borderId="6" xfId="0" applyNumberFormat="1" applyFont="1" applyFill="1" applyBorder="1"/>
    <xf numFmtId="2" fontId="20" fillId="2" borderId="6" xfId="0" applyNumberFormat="1" applyFont="1" applyFill="1" applyBorder="1"/>
    <xf numFmtId="2" fontId="20" fillId="0" borderId="6" xfId="0" applyNumberFormat="1" applyFont="1" applyBorder="1"/>
    <xf numFmtId="2" fontId="20" fillId="2" borderId="1" xfId="0" applyNumberFormat="1" applyFont="1" applyFill="1" applyBorder="1"/>
    <xf numFmtId="2" fontId="20" fillId="4" borderId="1" xfId="0" applyNumberFormat="1" applyFont="1" applyFill="1" applyBorder="1"/>
    <xf numFmtId="2" fontId="20" fillId="0" borderId="3" xfId="0" applyNumberFormat="1" applyFont="1" applyBorder="1"/>
    <xf numFmtId="2" fontId="20" fillId="5" borderId="1" xfId="0" applyNumberFormat="1" applyFont="1" applyFill="1" applyBorder="1"/>
    <xf numFmtId="2" fontId="20" fillId="0" borderId="1" xfId="0" applyNumberFormat="1" applyFont="1" applyFill="1" applyBorder="1"/>
    <xf numFmtId="0" fontId="31" fillId="0" borderId="2" xfId="0" applyFont="1" applyFill="1" applyBorder="1"/>
    <xf numFmtId="2" fontId="22" fillId="0" borderId="1" xfId="0" applyNumberFormat="1" applyFont="1" applyBorder="1"/>
    <xf numFmtId="2" fontId="22" fillId="2" borderId="1" xfId="0" applyNumberFormat="1" applyFont="1" applyFill="1" applyBorder="1"/>
    <xf numFmtId="2" fontId="0" fillId="0" borderId="1" xfId="0" applyNumberFormat="1" applyBorder="1"/>
    <xf numFmtId="2" fontId="22" fillId="0" borderId="10" xfId="0" applyNumberFormat="1" applyFont="1" applyBorder="1"/>
    <xf numFmtId="2" fontId="22" fillId="2" borderId="12" xfId="0" applyNumberFormat="1" applyFont="1" applyFill="1" applyBorder="1"/>
    <xf numFmtId="2" fontId="21" fillId="0" borderId="1" xfId="0" applyNumberFormat="1" applyFont="1" applyBorder="1"/>
    <xf numFmtId="2" fontId="24" fillId="4" borderId="1" xfId="0" applyNumberFormat="1" applyFont="1" applyFill="1" applyBorder="1"/>
    <xf numFmtId="2" fontId="0" fillId="4" borderId="1" xfId="0" applyNumberFormat="1" applyFill="1" applyBorder="1"/>
    <xf numFmtId="2" fontId="22" fillId="4" borderId="1" xfId="0" applyNumberFormat="1" applyFont="1" applyFill="1" applyBorder="1"/>
    <xf numFmtId="0" fontId="31" fillId="0" borderId="6" xfId="0" applyFont="1" applyFill="1" applyBorder="1"/>
    <xf numFmtId="2" fontId="0" fillId="2" borderId="1" xfId="0" applyNumberFormat="1" applyFill="1" applyBorder="1"/>
    <xf numFmtId="2" fontId="0" fillId="3" borderId="1" xfId="0" applyNumberFormat="1" applyFill="1" applyBorder="1"/>
    <xf numFmtId="2" fontId="0" fillId="0" borderId="0" xfId="0" applyNumberFormat="1"/>
    <xf numFmtId="2" fontId="0" fillId="0" borderId="10" xfId="0" applyNumberFormat="1" applyBorder="1"/>
    <xf numFmtId="164" fontId="16" fillId="0" borderId="0" xfId="1" applyFont="1"/>
    <xf numFmtId="0" fontId="31" fillId="3" borderId="4" xfId="0" applyFont="1" applyFill="1" applyBorder="1"/>
    <xf numFmtId="2" fontId="0" fillId="5" borderId="1" xfId="0" applyNumberFormat="1" applyFill="1" applyBorder="1"/>
    <xf numFmtId="0" fontId="23" fillId="3" borderId="2" xfId="0" applyFont="1" applyFill="1" applyBorder="1"/>
    <xf numFmtId="0" fontId="23" fillId="3" borderId="4" xfId="0" applyFont="1" applyFill="1" applyBorder="1"/>
    <xf numFmtId="0" fontId="23" fillId="3" borderId="7" xfId="0" applyFont="1" applyFill="1" applyBorder="1"/>
    <xf numFmtId="0" fontId="24" fillId="0" borderId="8" xfId="0" applyFont="1" applyBorder="1" applyAlignment="1">
      <alignment horizontal="center"/>
    </xf>
    <xf numFmtId="0" fontId="11" fillId="3" borderId="4" xfId="0" applyFont="1" applyFill="1" applyBorder="1"/>
    <xf numFmtId="0" fontId="3" fillId="3" borderId="6" xfId="0" applyFont="1" applyFill="1" applyBorder="1"/>
    <xf numFmtId="0" fontId="31" fillId="3" borderId="2" xfId="0" applyFont="1" applyFill="1" applyBorder="1"/>
    <xf numFmtId="2" fontId="17" fillId="0" borderId="1" xfId="0" applyNumberFormat="1" applyFont="1" applyBorder="1"/>
    <xf numFmtId="2" fontId="17" fillId="0" borderId="16" xfId="0" applyNumberFormat="1" applyFont="1" applyBorder="1"/>
    <xf numFmtId="2" fontId="0" fillId="5" borderId="10" xfId="0" applyNumberFormat="1" applyFill="1" applyBorder="1"/>
    <xf numFmtId="0" fontId="9" fillId="0" borderId="14" xfId="0" applyFont="1" applyFill="1" applyBorder="1"/>
    <xf numFmtId="0" fontId="32" fillId="0" borderId="0" xfId="0" applyFont="1" applyFill="1" applyAlignment="1"/>
    <xf numFmtId="0" fontId="0" fillId="0" borderId="0" xfId="0" applyAlignment="1">
      <alignment vertical="top"/>
    </xf>
    <xf numFmtId="0" fontId="0" fillId="0" borderId="6" xfId="0" applyBorder="1"/>
    <xf numFmtId="2" fontId="18" fillId="0" borderId="1" xfId="0" applyNumberFormat="1" applyFont="1" applyBorder="1"/>
    <xf numFmtId="2" fontId="9" fillId="0" borderId="1" xfId="0" applyNumberFormat="1" applyFont="1" applyBorder="1" applyAlignment="1">
      <alignment horizontal="right"/>
    </xf>
    <xf numFmtId="0" fontId="24" fillId="0" borderId="10" xfId="0" applyFont="1" applyBorder="1" applyAlignment="1">
      <alignment horizontal="center"/>
    </xf>
    <xf numFmtId="2" fontId="9" fillId="0" borderId="1" xfId="0" applyNumberFormat="1" applyFont="1" applyBorder="1" applyAlignment="1">
      <alignment horizontal="center"/>
    </xf>
    <xf numFmtId="2" fontId="7" fillId="0" borderId="5" xfId="0" applyNumberFormat="1" applyFont="1" applyBorder="1" applyAlignment="1">
      <alignment horizontal="center" vertical="center"/>
    </xf>
    <xf numFmtId="2" fontId="7" fillId="0" borderId="1" xfId="0" applyNumberFormat="1" applyFont="1" applyBorder="1" applyAlignment="1">
      <alignment horizontal="center" vertical="center"/>
    </xf>
    <xf numFmtId="2" fontId="7" fillId="0" borderId="10" xfId="0" applyNumberFormat="1" applyFont="1" applyBorder="1" applyAlignment="1">
      <alignment horizontal="center" vertical="center"/>
    </xf>
    <xf numFmtId="2" fontId="22" fillId="0" borderId="1" xfId="0" applyNumberFormat="1" applyFont="1" applyFill="1" applyBorder="1"/>
    <xf numFmtId="2" fontId="21" fillId="0" borderId="16" xfId="0" applyNumberFormat="1" applyFont="1" applyBorder="1"/>
    <xf numFmtId="0" fontId="14" fillId="0" borderId="9" xfId="0" applyFont="1" applyFill="1" applyBorder="1"/>
    <xf numFmtId="0" fontId="9" fillId="3" borderId="7" xfId="0" applyFont="1" applyFill="1" applyBorder="1"/>
    <xf numFmtId="0" fontId="15" fillId="0" borderId="4" xfId="0" applyFont="1" applyFill="1" applyBorder="1"/>
    <xf numFmtId="0" fontId="24" fillId="0" borderId="2" xfId="0" applyFont="1" applyBorder="1"/>
    <xf numFmtId="0" fontId="24" fillId="0" borderId="0" xfId="0" applyFont="1" applyBorder="1"/>
    <xf numFmtId="0" fontId="24" fillId="0" borderId="0" xfId="0" applyFont="1" applyFill="1" applyBorder="1"/>
    <xf numFmtId="0" fontId="12" fillId="0" borderId="2" xfId="0" applyFont="1" applyBorder="1"/>
    <xf numFmtId="0" fontId="29" fillId="0" borderId="2" xfId="0" applyFont="1" applyFill="1" applyBorder="1"/>
    <xf numFmtId="0" fontId="29" fillId="0" borderId="7" xfId="0" applyFont="1" applyFill="1" applyBorder="1"/>
    <xf numFmtId="0" fontId="0" fillId="0" borderId="0" xfId="0" applyAlignment="1">
      <alignment wrapText="1"/>
    </xf>
    <xf numFmtId="0" fontId="0" fillId="0" borderId="1" xfId="0" applyBorder="1"/>
    <xf numFmtId="0" fontId="0" fillId="0" borderId="1" xfId="0" applyBorder="1" applyAlignment="1">
      <alignment wrapText="1"/>
    </xf>
    <xf numFmtId="0" fontId="0" fillId="0" borderId="0" xfId="0"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0" fontId="0" fillId="0" borderId="1" xfId="0" applyBorder="1" applyAlignment="1"/>
    <xf numFmtId="0" fontId="0" fillId="0" borderId="1" xfId="0" applyFill="1" applyBorder="1"/>
    <xf numFmtId="0" fontId="0" fillId="0" borderId="1" xfId="0" applyFill="1" applyBorder="1" applyAlignment="1">
      <alignment wrapText="1"/>
    </xf>
    <xf numFmtId="0" fontId="0" fillId="0" borderId="1" xfId="0" applyBorder="1" applyAlignment="1">
      <alignment horizontal="center"/>
    </xf>
    <xf numFmtId="0" fontId="0" fillId="0" borderId="2" xfId="0" applyBorder="1" applyAlignment="1">
      <alignment horizontal="center"/>
    </xf>
    <xf numFmtId="0" fontId="0" fillId="0" borderId="5" xfId="0" applyBorder="1" applyAlignment="1"/>
    <xf numFmtId="0" fontId="0" fillId="0" borderId="2" xfId="0" applyBorder="1" applyAlignment="1"/>
    <xf numFmtId="0" fontId="0" fillId="0" borderId="6" xfId="0" applyBorder="1" applyAlignment="1"/>
    <xf numFmtId="0" fontId="0" fillId="0" borderId="6" xfId="0" applyBorder="1" applyAlignment="1">
      <alignment horizontal="center"/>
    </xf>
    <xf numFmtId="0" fontId="0" fillId="0" borderId="1" xfId="0" applyFill="1" applyBorder="1" applyAlignment="1">
      <alignment horizontal="center"/>
    </xf>
    <xf numFmtId="0" fontId="33" fillId="0" borderId="0" xfId="0" applyFont="1"/>
    <xf numFmtId="0" fontId="0" fillId="0" borderId="0" xfId="0" applyFill="1" applyBorder="1"/>
    <xf numFmtId="0" fontId="34" fillId="0" borderId="0" xfId="0" applyFont="1"/>
    <xf numFmtId="0" fontId="17" fillId="0" borderId="0" xfId="0" applyFont="1"/>
    <xf numFmtId="0" fontId="0" fillId="0" borderId="0" xfId="0" applyAlignment="1">
      <alignment horizontal="center"/>
    </xf>
    <xf numFmtId="2" fontId="20" fillId="6" borderId="1" xfId="0" applyNumberFormat="1" applyFont="1" applyFill="1" applyBorder="1"/>
    <xf numFmtId="0" fontId="0" fillId="3" borderId="0" xfId="0" applyFill="1"/>
    <xf numFmtId="0" fontId="29" fillId="3" borderId="2" xfId="0" applyFont="1" applyFill="1" applyBorder="1"/>
    <xf numFmtId="2" fontId="20" fillId="3" borderId="1" xfId="0" applyNumberFormat="1" applyFont="1" applyFill="1" applyBorder="1"/>
    <xf numFmtId="0" fontId="29" fillId="3" borderId="7" xfId="0" applyFont="1" applyFill="1" applyBorder="1"/>
    <xf numFmtId="0" fontId="23" fillId="3" borderId="5" xfId="0" applyFont="1" applyFill="1" applyBorder="1"/>
    <xf numFmtId="0" fontId="21" fillId="3" borderId="1" xfId="0" applyFont="1" applyFill="1" applyBorder="1" applyAlignment="1">
      <alignment horizontal="center"/>
    </xf>
    <xf numFmtId="0" fontId="21" fillId="3" borderId="5" xfId="0" applyFont="1" applyFill="1" applyBorder="1"/>
    <xf numFmtId="0" fontId="23" fillId="3" borderId="6" xfId="0" applyFont="1" applyFill="1" applyBorder="1"/>
    <xf numFmtId="2" fontId="20" fillId="3" borderId="12" xfId="0" applyNumberFormat="1" applyFont="1" applyFill="1" applyBorder="1"/>
    <xf numFmtId="0" fontId="24" fillId="3" borderId="0" xfId="0" applyFont="1" applyFill="1" applyBorder="1"/>
    <xf numFmtId="2" fontId="20" fillId="3" borderId="6" xfId="0" applyNumberFormat="1" applyFont="1" applyFill="1" applyBorder="1"/>
    <xf numFmtId="0" fontId="9" fillId="3" borderId="1" xfId="0" applyFont="1" applyFill="1" applyBorder="1" applyAlignment="1">
      <alignment horizontal="center"/>
    </xf>
    <xf numFmtId="0" fontId="9" fillId="3" borderId="0" xfId="0" applyFont="1" applyFill="1" applyBorder="1"/>
    <xf numFmtId="0" fontId="9" fillId="3" borderId="5" xfId="0" applyFont="1" applyFill="1" applyBorder="1"/>
    <xf numFmtId="0" fontId="9" fillId="3" borderId="6" xfId="0" applyFont="1" applyFill="1" applyBorder="1"/>
    <xf numFmtId="0" fontId="10" fillId="3" borderId="0" xfId="0" applyFont="1" applyFill="1" applyBorder="1"/>
    <xf numFmtId="0" fontId="3" fillId="3" borderId="6" xfId="0" applyFont="1" applyFill="1" applyBorder="1" applyAlignment="1">
      <alignment horizont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20" fillId="6" borderId="1" xfId="0" applyFont="1" applyFill="1" applyBorder="1"/>
    <xf numFmtId="0" fontId="26" fillId="3" borderId="5" xfId="0" applyFont="1" applyFill="1" applyBorder="1"/>
    <xf numFmtId="0" fontId="26" fillId="3" borderId="2" xfId="0" applyFont="1" applyFill="1" applyBorder="1"/>
    <xf numFmtId="2" fontId="20" fillId="6" borderId="6" xfId="0" applyNumberFormat="1" applyFont="1" applyFill="1" applyBorder="1"/>
    <xf numFmtId="0" fontId="43" fillId="0" borderId="0" xfId="0" applyFont="1" applyAlignment="1">
      <alignment horizontal="center" vertical="center" wrapText="1"/>
    </xf>
    <xf numFmtId="0" fontId="43" fillId="0" borderId="1" xfId="0" applyFont="1" applyBorder="1" applyAlignment="1">
      <alignment horizontal="center" vertical="center" wrapText="1"/>
    </xf>
    <xf numFmtId="0" fontId="44" fillId="0" borderId="1" xfId="0" applyFont="1" applyBorder="1" applyAlignment="1">
      <alignment horizontal="center" vertical="center" wrapText="1"/>
    </xf>
    <xf numFmtId="0" fontId="44" fillId="0" borderId="0" xfId="0" applyFont="1" applyAlignment="1">
      <alignment horizontal="left" vertical="center"/>
    </xf>
    <xf numFmtId="0" fontId="44" fillId="0" borderId="0" xfId="0" applyFont="1" applyAlignment="1">
      <alignment horizontal="center" vertical="center" wrapText="1"/>
    </xf>
    <xf numFmtId="0" fontId="44" fillId="0" borderId="0" xfId="0" applyFont="1" applyAlignment="1">
      <alignment horizontal="left" vertical="center" wrapText="1"/>
    </xf>
    <xf numFmtId="2" fontId="44" fillId="0" borderId="1" xfId="0" applyNumberFormat="1" applyFont="1" applyBorder="1" applyAlignment="1">
      <alignment horizontal="center" vertical="center" wrapText="1"/>
    </xf>
    <xf numFmtId="0" fontId="17" fillId="0" borderId="0" xfId="0" applyFont="1" applyAlignment="1">
      <alignment horizontal="left"/>
    </xf>
    <xf numFmtId="0" fontId="17" fillId="0" borderId="0" xfId="0" applyFont="1" applyAlignment="1">
      <alignment horizontal="center"/>
    </xf>
    <xf numFmtId="2" fontId="0" fillId="0" borderId="14" xfId="0" applyNumberFormat="1" applyBorder="1"/>
    <xf numFmtId="0" fontId="17" fillId="0" borderId="15" xfId="0" applyFont="1" applyBorder="1" applyAlignment="1">
      <alignment horizontal="center"/>
    </xf>
    <xf numFmtId="2" fontId="17" fillId="0" borderId="6" xfId="0" applyNumberFormat="1" applyFont="1" applyBorder="1" applyAlignment="1">
      <alignment horizontal="center"/>
    </xf>
    <xf numFmtId="0" fontId="44" fillId="0" borderId="5" xfId="0" applyFont="1" applyBorder="1" applyAlignment="1">
      <alignment horizontal="center" vertical="center" wrapText="1"/>
    </xf>
    <xf numFmtId="0" fontId="44" fillId="0" borderId="6" xfId="0" applyFont="1" applyBorder="1" applyAlignment="1">
      <alignment horizontal="center" vertical="center" wrapText="1"/>
    </xf>
    <xf numFmtId="0" fontId="45" fillId="7" borderId="1" xfId="0" applyFont="1" applyFill="1" applyBorder="1" applyAlignment="1">
      <alignment horizontal="center" vertical="center" wrapText="1"/>
    </xf>
    <xf numFmtId="0" fontId="40" fillId="0" borderId="1" xfId="0" applyFont="1" applyBorder="1" applyAlignment="1">
      <alignment horizontal="center" vertical="center" wrapText="1"/>
    </xf>
    <xf numFmtId="2" fontId="40" fillId="0" borderId="1" xfId="0" applyNumberFormat="1" applyFont="1" applyBorder="1" applyAlignment="1">
      <alignment horizontal="center" vertical="center" wrapText="1"/>
    </xf>
    <xf numFmtId="0" fontId="47" fillId="0" borderId="5" xfId="0" applyFont="1" applyBorder="1" applyAlignment="1">
      <alignment horizontal="center" vertical="center" wrapText="1"/>
    </xf>
    <xf numFmtId="0" fontId="47" fillId="0" borderId="6" xfId="0" applyFont="1" applyBorder="1" applyAlignment="1">
      <alignment horizontal="center" vertical="center" wrapText="1"/>
    </xf>
    <xf numFmtId="2" fontId="47" fillId="0" borderId="1" xfId="0" applyNumberFormat="1" applyFont="1" applyBorder="1" applyAlignment="1">
      <alignment horizontal="center" vertical="center" wrapText="1"/>
    </xf>
    <xf numFmtId="0" fontId="47" fillId="0" borderId="1" xfId="0" applyFont="1" applyBorder="1" applyAlignment="1">
      <alignment horizontal="center" vertical="center" wrapText="1"/>
    </xf>
    <xf numFmtId="0" fontId="46" fillId="7" borderId="1" xfId="0" applyFont="1" applyFill="1" applyBorder="1" applyAlignment="1">
      <alignment horizontal="center" vertical="center" wrapText="1"/>
    </xf>
    <xf numFmtId="0" fontId="46" fillId="7" borderId="1" xfId="0" applyFont="1" applyFill="1" applyBorder="1" applyAlignment="1">
      <alignment horizontal="center" vertical="center" wrapText="1"/>
    </xf>
    <xf numFmtId="0" fontId="46" fillId="7" borderId="5" xfId="0" applyFont="1" applyFill="1" applyBorder="1" applyAlignment="1">
      <alignment vertical="center" wrapText="1"/>
    </xf>
    <xf numFmtId="0" fontId="46" fillId="7" borderId="2" xfId="0" applyFont="1" applyFill="1" applyBorder="1" applyAlignment="1">
      <alignment vertical="center" wrapText="1"/>
    </xf>
    <xf numFmtId="0" fontId="46" fillId="7" borderId="6" xfId="0" applyFont="1" applyFill="1" applyBorder="1" applyAlignment="1">
      <alignment vertical="center" wrapText="1"/>
    </xf>
    <xf numFmtId="0" fontId="45" fillId="7" borderId="5" xfId="0" applyFont="1" applyFill="1" applyBorder="1" applyAlignment="1">
      <alignment vertical="center" wrapText="1"/>
    </xf>
    <xf numFmtId="0" fontId="45" fillId="7" borderId="2" xfId="0" applyFont="1" applyFill="1" applyBorder="1" applyAlignment="1">
      <alignment vertical="center" wrapText="1"/>
    </xf>
    <xf numFmtId="0" fontId="45" fillId="7" borderId="6" xfId="0" applyFont="1" applyFill="1" applyBorder="1" applyAlignment="1">
      <alignment vertical="center" wrapText="1"/>
    </xf>
    <xf numFmtId="0" fontId="44" fillId="0" borderId="0" xfId="0" applyFont="1" applyAlignment="1">
      <alignment vertical="center" wrapText="1"/>
    </xf>
    <xf numFmtId="0" fontId="44" fillId="0" borderId="0" xfId="0" applyFont="1" applyAlignment="1">
      <alignment horizontal="center" vertical="center" wrapText="1"/>
    </xf>
    <xf numFmtId="0" fontId="44" fillId="0" borderId="0" xfId="0" applyFont="1" applyAlignment="1">
      <alignment horizontal="left" vertical="center" wrapText="1"/>
    </xf>
    <xf numFmtId="0" fontId="44" fillId="0" borderId="0" xfId="0" applyFont="1" applyAlignment="1">
      <alignment vertical="center"/>
    </xf>
    <xf numFmtId="0" fontId="43" fillId="0" borderId="1" xfId="0" applyFont="1" applyBorder="1" applyAlignment="1">
      <alignment horizontal="right" vertical="center" wrapText="1"/>
    </xf>
    <xf numFmtId="2" fontId="44" fillId="0" borderId="1" xfId="0" applyNumberFormat="1" applyFont="1" applyBorder="1" applyAlignment="1">
      <alignment horizontal="right" vertical="center" wrapText="1"/>
    </xf>
    <xf numFmtId="0" fontId="0" fillId="0" borderId="1" xfId="0" applyBorder="1" applyAlignment="1">
      <alignment horizontal="center"/>
    </xf>
    <xf numFmtId="0" fontId="49" fillId="0" borderId="10" xfId="0" applyFont="1" applyBorder="1" applyAlignment="1">
      <alignment horizontal="center"/>
    </xf>
    <xf numFmtId="0" fontId="50" fillId="0" borderId="15" xfId="0" applyFont="1" applyBorder="1" applyAlignment="1">
      <alignment horizontal="center"/>
    </xf>
    <xf numFmtId="0" fontId="51" fillId="0" borderId="15" xfId="0" applyFont="1" applyBorder="1" applyAlignment="1">
      <alignment horizontal="center"/>
    </xf>
    <xf numFmtId="0" fontId="50" fillId="0" borderId="15" xfId="0" applyFont="1" applyBorder="1" applyAlignment="1">
      <alignment horizontal="justify" vertical="top"/>
    </xf>
    <xf numFmtId="0" fontId="50" fillId="0" borderId="15" xfId="0" applyFont="1" applyBorder="1" applyAlignment="1">
      <alignment horizontal="justify"/>
    </xf>
    <xf numFmtId="0" fontId="54" fillId="0" borderId="15" xfId="0" applyFont="1" applyBorder="1" applyAlignment="1">
      <alignment horizontal="justify"/>
    </xf>
    <xf numFmtId="0" fontId="55" fillId="0" borderId="0" xfId="0" applyFont="1" applyAlignment="1">
      <alignment horizontal="justify"/>
    </xf>
    <xf numFmtId="0" fontId="44" fillId="0" borderId="0" xfId="0" applyFont="1" applyAlignment="1">
      <alignment horizontal="justify"/>
    </xf>
    <xf numFmtId="0" fontId="56" fillId="0" borderId="0" xfId="0" applyFont="1" applyAlignment="1">
      <alignment horizontal="justify"/>
    </xf>
    <xf numFmtId="0" fontId="57" fillId="0" borderId="0" xfId="0" applyFont="1" applyAlignment="1">
      <alignment horizontal="justify"/>
    </xf>
    <xf numFmtId="0" fontId="57" fillId="0" borderId="0" xfId="0" applyFont="1"/>
    <xf numFmtId="0" fontId="50" fillId="0" borderId="0" xfId="0" applyFont="1" applyAlignment="1">
      <alignment horizontal="center"/>
    </xf>
    <xf numFmtId="0" fontId="51" fillId="0" borderId="1" xfId="0" applyFont="1" applyBorder="1" applyAlignment="1">
      <alignment horizontal="center"/>
    </xf>
    <xf numFmtId="0" fontId="50" fillId="0" borderId="1" xfId="0" applyFont="1" applyBorder="1" applyAlignment="1">
      <alignment horizontal="center"/>
    </xf>
    <xf numFmtId="0" fontId="17" fillId="0" borderId="1" xfId="0" applyFont="1" applyBorder="1"/>
    <xf numFmtId="0" fontId="54" fillId="0" borderId="1" xfId="0" applyFont="1" applyBorder="1" applyAlignment="1"/>
    <xf numFmtId="0" fontId="54" fillId="0" borderId="1" xfId="0" applyFont="1" applyBorder="1" applyAlignment="1">
      <alignment horizontal="left"/>
    </xf>
    <xf numFmtId="0" fontId="0" fillId="0" borderId="1" xfId="0" applyBorder="1" applyAlignment="1">
      <alignment horizontal="center" vertical="top"/>
    </xf>
    <xf numFmtId="0" fontId="50" fillId="0" borderId="1" xfId="0" applyFont="1" applyBorder="1" applyAlignment="1">
      <alignment horizontal="left" wrapText="1"/>
    </xf>
    <xf numFmtId="0" fontId="50" fillId="0" borderId="1" xfId="0" applyFont="1" applyBorder="1" applyAlignment="1">
      <alignment horizontal="justify"/>
    </xf>
    <xf numFmtId="0" fontId="50" fillId="0" borderId="1" xfId="0" applyFont="1" applyBorder="1" applyAlignment="1">
      <alignment horizontal="justify" vertical="top"/>
    </xf>
    <xf numFmtId="0" fontId="50" fillId="0" borderId="1" xfId="0" applyFont="1" applyBorder="1" applyAlignment="1">
      <alignment horizontal="left" vertical="top" wrapText="1"/>
    </xf>
    <xf numFmtId="0" fontId="0" fillId="0" borderId="1" xfId="0" applyBorder="1" applyAlignment="1">
      <alignment horizontal="center" vertical="top" wrapText="1"/>
    </xf>
    <xf numFmtId="0" fontId="50" fillId="0" borderId="1" xfId="0" applyFont="1" applyBorder="1" applyAlignment="1">
      <alignment horizontal="center" vertical="top"/>
    </xf>
    <xf numFmtId="0" fontId="0" fillId="0" borderId="1" xfId="0" applyBorder="1" applyAlignment="1">
      <alignment vertical="top" wrapText="1"/>
    </xf>
    <xf numFmtId="0" fontId="50" fillId="0" borderId="1" xfId="0" applyNumberFormat="1" applyFont="1" applyBorder="1" applyAlignment="1">
      <alignment horizontal="justify"/>
    </xf>
    <xf numFmtId="0" fontId="0" fillId="0" borderId="1" xfId="0" applyBorder="1" applyAlignment="1">
      <alignment vertical="top"/>
    </xf>
    <xf numFmtId="0" fontId="60" fillId="0" borderId="1" xfId="0" applyFont="1" applyBorder="1" applyAlignment="1">
      <alignment horizontal="justify"/>
    </xf>
    <xf numFmtId="0" fontId="0" fillId="0" borderId="0" xfId="0" applyBorder="1" applyAlignment="1">
      <alignment horizontal="center" vertical="top" wrapText="1"/>
    </xf>
    <xf numFmtId="0" fontId="50" fillId="0" borderId="0" xfId="0" applyFont="1" applyBorder="1" applyAlignment="1">
      <alignment horizontal="left" wrapText="1"/>
    </xf>
    <xf numFmtId="0" fontId="50" fillId="0" borderId="0" xfId="0" applyFont="1" applyBorder="1" applyAlignment="1">
      <alignment horizontal="center" vertical="top"/>
    </xf>
    <xf numFmtId="0" fontId="0" fillId="0" borderId="0" xfId="0" applyBorder="1" applyAlignment="1">
      <alignment horizontal="center" vertical="top"/>
    </xf>
    <xf numFmtId="0" fontId="50" fillId="0" borderId="0" xfId="0" applyFont="1" applyBorder="1" applyAlignment="1">
      <alignment horizontal="justify"/>
    </xf>
    <xf numFmtId="0" fontId="50" fillId="0" borderId="0" xfId="0" applyFont="1" applyBorder="1" applyAlignment="1">
      <alignment horizontal="justify" vertical="top"/>
    </xf>
    <xf numFmtId="0" fontId="0" fillId="0" borderId="0" xfId="0" applyBorder="1" applyAlignment="1">
      <alignment vertical="top" wrapText="1"/>
    </xf>
    <xf numFmtId="0" fontId="50" fillId="0" borderId="0" xfId="0" applyNumberFormat="1" applyFont="1" applyBorder="1" applyAlignment="1">
      <alignment horizontal="justify"/>
    </xf>
    <xf numFmtId="0" fontId="0" fillId="0" borderId="0" xfId="0" applyBorder="1" applyAlignment="1">
      <alignment vertical="top"/>
    </xf>
    <xf numFmtId="0" fontId="60" fillId="0" borderId="0" xfId="0" applyFont="1" applyBorder="1" applyAlignment="1">
      <alignment horizontal="justify"/>
    </xf>
    <xf numFmtId="0" fontId="17" fillId="0" borderId="1" xfId="0" applyFont="1" applyBorder="1" applyAlignment="1">
      <alignment horizontal="center"/>
    </xf>
    <xf numFmtId="2" fontId="0" fillId="0" borderId="6" xfId="0" applyNumberFormat="1" applyBorder="1"/>
    <xf numFmtId="0" fontId="17" fillId="0" borderId="6" xfId="0" applyFont="1" applyBorder="1" applyAlignment="1">
      <alignment horizontal="center"/>
    </xf>
    <xf numFmtId="0" fontId="0" fillId="0" borderId="14" xfId="0" applyBorder="1"/>
    <xf numFmtId="0" fontId="50" fillId="0" borderId="14" xfId="0" applyFont="1" applyBorder="1" applyAlignment="1">
      <alignment horizontal="left" wrapText="1"/>
    </xf>
    <xf numFmtId="0" fontId="0" fillId="0" borderId="14" xfId="0" applyBorder="1" applyAlignment="1">
      <alignment horizontal="left" indent="4"/>
    </xf>
    <xf numFmtId="0" fontId="0" fillId="0" borderId="14" xfId="0" applyBorder="1" applyAlignment="1">
      <alignment horizontal="left" wrapText="1" indent="4"/>
    </xf>
    <xf numFmtId="0" fontId="0" fillId="0" borderId="15" xfId="0" applyBorder="1" applyAlignment="1">
      <alignment horizontal="left" wrapText="1" indent="4"/>
    </xf>
    <xf numFmtId="0" fontId="0" fillId="0" borderId="15" xfId="0" applyFill="1" applyBorder="1" applyAlignment="1">
      <alignment wrapText="1"/>
    </xf>
    <xf numFmtId="0" fontId="0" fillId="0" borderId="15" xfId="0" applyBorder="1"/>
    <xf numFmtId="2" fontId="0" fillId="0" borderId="12" xfId="0" applyNumberFormat="1" applyBorder="1"/>
    <xf numFmtId="2" fontId="0" fillId="0" borderId="9" xfId="0" applyNumberFormat="1" applyBorder="1"/>
    <xf numFmtId="2" fontId="0" fillId="0" borderId="6" xfId="0" applyNumberFormat="1" applyBorder="1" applyAlignment="1">
      <alignment horizontal="center"/>
    </xf>
    <xf numFmtId="2" fontId="0" fillId="0" borderId="1" xfId="0" applyNumberFormat="1" applyBorder="1" applyAlignment="1">
      <alignment horizontal="center" vertical="top"/>
    </xf>
    <xf numFmtId="0" fontId="0" fillId="0" borderId="12" xfId="0" applyBorder="1" applyAlignment="1">
      <alignment horizontal="center"/>
    </xf>
    <xf numFmtId="0" fontId="28" fillId="3" borderId="2" xfId="0" applyFont="1" applyFill="1" applyBorder="1"/>
    <xf numFmtId="2" fontId="22" fillId="3" borderId="1" xfId="0" applyNumberFormat="1" applyFont="1" applyFill="1" applyBorder="1"/>
    <xf numFmtId="0" fontId="11" fillId="3" borderId="9" xfId="0" applyFont="1" applyFill="1" applyBorder="1"/>
    <xf numFmtId="2" fontId="22" fillId="3" borderId="10" xfId="0" applyNumberFormat="1" applyFont="1" applyFill="1" applyBorder="1"/>
    <xf numFmtId="0" fontId="3" fillId="0" borderId="7" xfId="0" applyFont="1" applyBorder="1" applyAlignment="1">
      <alignment horizontal="center" vertical="center"/>
    </xf>
    <xf numFmtId="0" fontId="22" fillId="0" borderId="5" xfId="0" applyFont="1" applyBorder="1" applyAlignment="1">
      <alignment horizontal="center"/>
    </xf>
    <xf numFmtId="0" fontId="3" fillId="0" borderId="9" xfId="0" applyFont="1" applyBorder="1" applyAlignment="1">
      <alignment horizontal="center" vertical="center"/>
    </xf>
    <xf numFmtId="2" fontId="0" fillId="0" borderId="1" xfId="0" applyNumberFormat="1" applyFont="1" applyBorder="1" applyAlignment="1">
      <alignment horizontal="center" wrapText="1"/>
    </xf>
    <xf numFmtId="0" fontId="22" fillId="0" borderId="13" xfId="0" applyFont="1" applyFill="1" applyBorder="1" applyAlignment="1">
      <alignment horizontal="center"/>
    </xf>
    <xf numFmtId="0" fontId="22" fillId="0" borderId="11" xfId="0" applyFont="1" applyFill="1" applyBorder="1" applyAlignment="1">
      <alignment horizontal="center"/>
    </xf>
    <xf numFmtId="0" fontId="22" fillId="0" borderId="3" xfId="0" applyFont="1" applyFill="1" applyBorder="1"/>
    <xf numFmtId="0" fontId="22" fillId="0" borderId="14" xfId="0" applyFont="1" applyFill="1" applyBorder="1"/>
    <xf numFmtId="0" fontId="24" fillId="0" borderId="8" xfId="0" applyFont="1" applyFill="1" applyBorder="1" applyAlignment="1">
      <alignment horizontal="center"/>
    </xf>
    <xf numFmtId="0" fontId="22" fillId="0" borderId="8" xfId="0" applyFont="1" applyFill="1" applyBorder="1" applyAlignment="1">
      <alignment horizontal="center"/>
    </xf>
    <xf numFmtId="0" fontId="24" fillId="0" borderId="5" xfId="0" applyFont="1" applyFill="1" applyBorder="1" applyAlignment="1">
      <alignment horizontal="center"/>
    </xf>
    <xf numFmtId="0" fontId="22" fillId="3" borderId="8" xfId="0" applyFont="1" applyFill="1" applyBorder="1" applyAlignment="1">
      <alignment horizontal="center"/>
    </xf>
    <xf numFmtId="0" fontId="9" fillId="3" borderId="3" xfId="0" applyFont="1" applyFill="1" applyBorder="1"/>
    <xf numFmtId="0" fontId="24" fillId="0" borderId="14" xfId="0" applyFont="1" applyBorder="1"/>
    <xf numFmtId="0" fontId="24" fillId="0" borderId="11" xfId="0" applyFont="1" applyBorder="1" applyAlignment="1">
      <alignment horizontal="center"/>
    </xf>
    <xf numFmtId="0" fontId="24" fillId="0" borderId="11" xfId="0" applyFont="1" applyFill="1" applyBorder="1" applyAlignment="1">
      <alignment horizontal="center"/>
    </xf>
    <xf numFmtId="0" fontId="22" fillId="3" borderId="11" xfId="0" applyFont="1" applyFill="1" applyBorder="1" applyAlignment="1">
      <alignment horizontal="center"/>
    </xf>
    <xf numFmtId="0" fontId="24" fillId="3" borderId="3" xfId="0" applyFont="1" applyFill="1" applyBorder="1" applyAlignment="1">
      <alignment horizontal="center"/>
    </xf>
    <xf numFmtId="0" fontId="11" fillId="0" borderId="3" xfId="0" applyFont="1" applyFill="1" applyBorder="1" applyAlignment="1">
      <alignment horizontal="center"/>
    </xf>
    <xf numFmtId="0" fontId="9" fillId="0" borderId="6" xfId="0" applyFont="1" applyBorder="1" applyAlignment="1">
      <alignment horizontal="center"/>
    </xf>
    <xf numFmtId="0" fontId="22" fillId="0" borderId="6" xfId="0" applyFont="1" applyBorder="1" applyAlignment="1">
      <alignment horizontal="center"/>
    </xf>
    <xf numFmtId="0" fontId="11" fillId="0" borderId="3" xfId="0" applyFont="1" applyBorder="1" applyAlignment="1">
      <alignment horizontal="center"/>
    </xf>
    <xf numFmtId="0" fontId="24" fillId="3" borderId="2" xfId="0" applyFont="1" applyFill="1" applyBorder="1" applyAlignment="1">
      <alignment horizontal="center"/>
    </xf>
    <xf numFmtId="2" fontId="62" fillId="0" borderId="1" xfId="0" applyNumberFormat="1" applyFont="1" applyBorder="1"/>
    <xf numFmtId="0" fontId="0" fillId="0" borderId="0" xfId="0" applyAlignment="1">
      <alignment horizontal="center"/>
    </xf>
    <xf numFmtId="0" fontId="28" fillId="3" borderId="4" xfId="0" applyFont="1" applyFill="1" applyBorder="1"/>
    <xf numFmtId="0" fontId="63" fillId="0" borderId="1" xfId="0" applyFont="1" applyBorder="1"/>
    <xf numFmtId="0" fontId="22" fillId="5" borderId="6" xfId="0" applyFont="1" applyFill="1" applyBorder="1"/>
    <xf numFmtId="2" fontId="20" fillId="8" borderId="1" xfId="0" applyNumberFormat="1" applyFont="1" applyFill="1" applyBorder="1"/>
    <xf numFmtId="0" fontId="20" fillId="3" borderId="2" xfId="0" applyFont="1" applyFill="1" applyBorder="1"/>
    <xf numFmtId="0" fontId="22" fillId="3" borderId="1" xfId="0" applyFont="1" applyFill="1" applyBorder="1"/>
    <xf numFmtId="0" fontId="21" fillId="3" borderId="1" xfId="0" applyFont="1" applyFill="1" applyBorder="1"/>
    <xf numFmtId="0" fontId="7" fillId="0" borderId="2" xfId="0" applyFont="1" applyBorder="1"/>
    <xf numFmtId="0" fontId="0" fillId="3" borderId="2" xfId="0" applyFont="1" applyFill="1" applyBorder="1"/>
    <xf numFmtId="0" fontId="0" fillId="0" borderId="0" xfId="0" applyAlignment="1">
      <alignment wrapText="1"/>
    </xf>
    <xf numFmtId="0" fontId="0" fillId="0" borderId="0" xfId="0" applyAlignment="1"/>
    <xf numFmtId="0" fontId="61" fillId="0" borderId="0" xfId="0" applyFont="1" applyBorder="1" applyAlignment="1">
      <alignment horizontal="left" wrapText="1"/>
    </xf>
    <xf numFmtId="0" fontId="61" fillId="0" borderId="0" xfId="0" applyFont="1" applyBorder="1" applyAlignment="1"/>
    <xf numFmtId="0" fontId="0" fillId="0" borderId="0" xfId="0" applyAlignment="1">
      <alignment horizontal="left" wrapText="1"/>
    </xf>
    <xf numFmtId="0" fontId="40" fillId="0" borderId="0" xfId="0" applyFont="1" applyAlignment="1">
      <alignment horizontal="left" wrapText="1"/>
    </xf>
    <xf numFmtId="0" fontId="41" fillId="0" borderId="0" xfId="0" applyFont="1" applyAlignment="1">
      <alignment horizontal="left" wrapText="1"/>
    </xf>
    <xf numFmtId="0" fontId="38" fillId="0" borderId="0" xfId="0" applyFont="1" applyFill="1" applyAlignment="1">
      <alignment horizontal="center"/>
    </xf>
    <xf numFmtId="0" fontId="30" fillId="0" borderId="0" xfId="0" applyFont="1" applyAlignment="1">
      <alignment horizontal="center"/>
    </xf>
    <xf numFmtId="0" fontId="3" fillId="3" borderId="11"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9" xfId="0" applyFont="1" applyFill="1" applyBorder="1" applyAlignment="1">
      <alignment horizontal="center" vertical="center"/>
    </xf>
    <xf numFmtId="0" fontId="32" fillId="0" borderId="0" xfId="0" applyFont="1" applyFill="1" applyAlignment="1">
      <alignment horizontal="center"/>
    </xf>
    <xf numFmtId="0" fontId="5" fillId="0" borderId="0" xfId="0" applyFont="1" applyFill="1" applyAlignment="1">
      <alignment horizontal="center"/>
    </xf>
    <xf numFmtId="0" fontId="3" fillId="0" borderId="10" xfId="0" applyFont="1" applyFill="1" applyBorder="1" applyAlignment="1">
      <alignment horizontal="center" vertical="center"/>
    </xf>
    <xf numFmtId="0" fontId="3" fillId="0" borderId="12" xfId="0" applyFont="1" applyFill="1" applyBorder="1" applyAlignment="1">
      <alignment horizontal="center" vertical="center"/>
    </xf>
    <xf numFmtId="0" fontId="35" fillId="0" borderId="0" xfId="0" applyFont="1" applyFill="1" applyAlignment="1">
      <alignment horizontal="center"/>
    </xf>
    <xf numFmtId="0" fontId="3" fillId="3" borderId="5" xfId="0" applyFont="1" applyFill="1" applyBorder="1" applyAlignment="1">
      <alignment horizontal="center" vertical="center"/>
    </xf>
    <xf numFmtId="0" fontId="3" fillId="0" borderId="7"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6" fillId="0" borderId="0" xfId="0" applyFont="1" applyFill="1" applyAlignment="1">
      <alignment horizontal="center"/>
    </xf>
    <xf numFmtId="0" fontId="0" fillId="0" borderId="0" xfId="0" applyAlignment="1">
      <alignment horizontal="center"/>
    </xf>
    <xf numFmtId="0" fontId="3" fillId="0" borderId="4" xfId="0" applyFont="1" applyBorder="1" applyAlignment="1">
      <alignment horizontal="center"/>
    </xf>
    <xf numFmtId="0" fontId="21" fillId="0" borderId="5" xfId="0" applyFont="1" applyBorder="1" applyAlignment="1">
      <alignment horizontal="center" vertical="center"/>
    </xf>
    <xf numFmtId="0" fontId="21" fillId="0" borderId="2" xfId="0" applyFont="1" applyBorder="1" applyAlignment="1">
      <alignment horizontal="center" vertical="center"/>
    </xf>
    <xf numFmtId="0" fontId="21" fillId="0" borderId="6" xfId="0" applyFont="1" applyBorder="1" applyAlignment="1">
      <alignment horizontal="center" vertical="center"/>
    </xf>
    <xf numFmtId="0" fontId="31" fillId="0" borderId="5" xfId="0" applyFont="1" applyBorder="1" applyAlignment="1">
      <alignment horizontal="center"/>
    </xf>
    <xf numFmtId="0" fontId="31" fillId="0" borderId="2" xfId="0" applyFont="1" applyBorder="1" applyAlignment="1">
      <alignment horizontal="center"/>
    </xf>
    <xf numFmtId="0" fontId="31" fillId="0" borderId="6" xfId="0" applyFont="1" applyBorder="1" applyAlignment="1">
      <alignment horizontal="center"/>
    </xf>
    <xf numFmtId="0" fontId="22" fillId="0" borderId="5" xfId="0" applyFont="1" applyBorder="1" applyAlignment="1">
      <alignment horizontal="center"/>
    </xf>
    <xf numFmtId="0" fontId="22" fillId="0" borderId="2" xfId="0" applyFont="1" applyBorder="1" applyAlignment="1">
      <alignment horizontal="center"/>
    </xf>
    <xf numFmtId="0" fontId="22" fillId="0" borderId="6" xfId="0" applyFont="1" applyBorder="1" applyAlignment="1">
      <alignment horizontal="center"/>
    </xf>
    <xf numFmtId="0" fontId="3" fillId="0" borderId="1" xfId="0" applyFont="1" applyFill="1" applyBorder="1" applyAlignment="1">
      <alignment horizontal="center" vertical="center"/>
    </xf>
    <xf numFmtId="0" fontId="3" fillId="0" borderId="11"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7" fillId="0" borderId="4" xfId="0" applyFont="1" applyFill="1" applyBorder="1" applyAlignment="1">
      <alignment horizont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0" fontId="4" fillId="0" borderId="1" xfId="0" applyFont="1" applyFill="1" applyBorder="1" applyAlignment="1">
      <alignment horizontal="center" vertical="center"/>
    </xf>
    <xf numFmtId="0" fontId="38" fillId="0" borderId="5" xfId="0" applyFont="1" applyFill="1" applyBorder="1" applyAlignment="1">
      <alignment horizontal="center"/>
    </xf>
    <xf numFmtId="0" fontId="38" fillId="0" borderId="2" xfId="0" applyFont="1" applyFill="1" applyBorder="1" applyAlignment="1">
      <alignment horizontal="center"/>
    </xf>
    <xf numFmtId="0" fontId="38" fillId="0" borderId="6" xfId="0" applyFont="1" applyFill="1" applyBorder="1" applyAlignment="1">
      <alignment horizontal="center"/>
    </xf>
    <xf numFmtId="0" fontId="17" fillId="0" borderId="1" xfId="0" applyFont="1" applyBorder="1" applyAlignment="1">
      <alignment horizontal="center" vertical="center"/>
    </xf>
    <xf numFmtId="0" fontId="13" fillId="0" borderId="0" xfId="0" applyFont="1" applyAlignment="1">
      <alignment horizontal="center"/>
    </xf>
    <xf numFmtId="0" fontId="17" fillId="0" borderId="1" xfId="0" applyFont="1" applyBorder="1" applyAlignment="1">
      <alignment horizontal="center"/>
    </xf>
    <xf numFmtId="0" fontId="17" fillId="0" borderId="1" xfId="0" applyFont="1" applyBorder="1" applyAlignment="1">
      <alignment horizontal="center" vertical="center" wrapText="1"/>
    </xf>
    <xf numFmtId="0" fontId="17" fillId="0" borderId="1" xfId="0" applyFont="1" applyBorder="1" applyAlignment="1">
      <alignment horizontal="center" wrapText="1"/>
    </xf>
    <xf numFmtId="0" fontId="8" fillId="0" borderId="4" xfId="0" applyFont="1" applyBorder="1" applyAlignment="1">
      <alignment horizontal="center"/>
    </xf>
    <xf numFmtId="0" fontId="17" fillId="0" borderId="10"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2" xfId="0" applyFont="1" applyBorder="1" applyAlignment="1">
      <alignment horizontal="center" vertical="center" wrapText="1"/>
    </xf>
    <xf numFmtId="0" fontId="3" fillId="0" borderId="5" xfId="0" applyFont="1" applyFill="1" applyBorder="1" applyAlignment="1">
      <alignment horizontal="center" vertical="center"/>
    </xf>
    <xf numFmtId="0" fontId="39" fillId="0" borderId="0" xfId="0" applyFont="1" applyFill="1" applyAlignment="1">
      <alignment horizontal="center"/>
    </xf>
    <xf numFmtId="0" fontId="35" fillId="0" borderId="4" xfId="0" applyFont="1" applyFill="1" applyBorder="1" applyAlignment="1">
      <alignment horizontal="center"/>
    </xf>
    <xf numFmtId="0" fontId="0" fillId="0" borderId="1" xfId="0" applyBorder="1" applyAlignment="1">
      <alignment horizontal="center"/>
    </xf>
    <xf numFmtId="0" fontId="18" fillId="0" borderId="0" xfId="0" applyFont="1" applyAlignment="1">
      <alignment horizontal="center"/>
    </xf>
    <xf numFmtId="0" fontId="0" fillId="0" borderId="1" xfId="0" applyBorder="1" applyAlignment="1">
      <alignment horizontal="center" wrapText="1"/>
    </xf>
    <xf numFmtId="0" fontId="0" fillId="0" borderId="5" xfId="0"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42" fillId="0" borderId="0" xfId="0" applyFont="1" applyAlignment="1">
      <alignment horizontal="left"/>
    </xf>
    <xf numFmtId="0" fontId="19" fillId="0" borderId="0" xfId="0" applyFont="1" applyAlignment="1">
      <alignment horizontal="center"/>
    </xf>
    <xf numFmtId="0" fontId="44" fillId="0" borderId="0" xfId="0" applyFont="1" applyAlignment="1">
      <alignment horizontal="left" vertical="center" wrapText="1"/>
    </xf>
    <xf numFmtId="0" fontId="48" fillId="0" borderId="0" xfId="0" applyFont="1" applyAlignment="1">
      <alignment horizontal="center" vertical="center"/>
    </xf>
    <xf numFmtId="0" fontId="44" fillId="0" borderId="0" xfId="0" applyFont="1" applyAlignment="1">
      <alignment horizontal="center" vertical="center"/>
    </xf>
    <xf numFmtId="0" fontId="44" fillId="0" borderId="0" xfId="0" applyFont="1" applyAlignment="1">
      <alignment horizontal="center" vertical="center" wrapText="1"/>
    </xf>
    <xf numFmtId="0" fontId="47" fillId="0" borderId="5" xfId="0" applyFont="1" applyBorder="1" applyAlignment="1">
      <alignment horizontal="center" vertical="center" wrapText="1"/>
    </xf>
    <xf numFmtId="0" fontId="47" fillId="0" borderId="6" xfId="0" applyFont="1" applyBorder="1" applyAlignment="1">
      <alignment horizontal="center" vertical="center" wrapText="1"/>
    </xf>
    <xf numFmtId="2" fontId="47" fillId="0" borderId="5" xfId="0" applyNumberFormat="1" applyFont="1" applyBorder="1" applyAlignment="1">
      <alignment horizontal="center" vertical="center" wrapText="1"/>
    </xf>
    <xf numFmtId="2" fontId="47" fillId="0" borderId="2" xfId="0" applyNumberFormat="1" applyFont="1" applyBorder="1" applyAlignment="1">
      <alignment horizontal="center" vertical="center" wrapText="1"/>
    </xf>
    <xf numFmtId="2" fontId="47" fillId="0" borderId="6" xfId="0" applyNumberFormat="1" applyFont="1" applyBorder="1" applyAlignment="1">
      <alignment horizontal="center" vertical="center" wrapText="1"/>
    </xf>
    <xf numFmtId="0" fontId="46" fillId="7" borderId="5" xfId="0" applyFont="1" applyFill="1" applyBorder="1" applyAlignment="1">
      <alignment horizontal="center" vertical="center" wrapText="1"/>
    </xf>
    <xf numFmtId="0" fontId="46" fillId="7" borderId="2" xfId="0" applyFont="1" applyFill="1" applyBorder="1" applyAlignment="1">
      <alignment horizontal="center" vertical="center" wrapText="1"/>
    </xf>
    <xf numFmtId="0" fontId="46" fillId="7" borderId="6" xfId="0" applyFont="1" applyFill="1" applyBorder="1" applyAlignment="1">
      <alignment horizontal="center" vertical="center" wrapText="1"/>
    </xf>
    <xf numFmtId="0" fontId="45" fillId="7" borderId="5" xfId="0" applyFont="1" applyFill="1" applyBorder="1" applyAlignment="1">
      <alignment horizontal="center" vertical="center" wrapText="1"/>
    </xf>
    <xf numFmtId="0" fontId="45" fillId="7" borderId="2" xfId="0" applyFont="1" applyFill="1" applyBorder="1" applyAlignment="1">
      <alignment horizontal="center" vertical="center" wrapText="1"/>
    </xf>
    <xf numFmtId="0" fontId="45" fillId="7" borderId="6" xfId="0" applyFont="1" applyFill="1" applyBorder="1" applyAlignment="1">
      <alignment horizontal="center" vertical="center" wrapText="1"/>
    </xf>
    <xf numFmtId="0" fontId="17" fillId="0" borderId="0" xfId="0" applyFont="1" applyAlignment="1">
      <alignment horizontal="center"/>
    </xf>
    <xf numFmtId="0" fontId="60" fillId="0" borderId="1" xfId="0" applyFont="1" applyBorder="1" applyAlignment="1">
      <alignment horizontal="left" vertical="top" wrapText="1"/>
    </xf>
    <xf numFmtId="0" fontId="17" fillId="0" borderId="11" xfId="0" applyFont="1" applyBorder="1" applyAlignment="1">
      <alignment horizontal="center" vertical="center"/>
    </xf>
    <xf numFmtId="0" fontId="17" fillId="0" borderId="7" xfId="0" applyFont="1" applyBorder="1" applyAlignment="1">
      <alignment horizontal="center" vertical="center"/>
    </xf>
    <xf numFmtId="0" fontId="17" fillId="0" borderId="3" xfId="0" applyFont="1" applyBorder="1" applyAlignment="1">
      <alignment horizontal="center" vertical="center"/>
    </xf>
    <xf numFmtId="0" fontId="17" fillId="0" borderId="8" xfId="0" applyFont="1" applyBorder="1" applyAlignment="1">
      <alignment horizontal="center" vertical="center"/>
    </xf>
    <xf numFmtId="0" fontId="17" fillId="0" borderId="4" xfId="0" applyFont="1" applyBorder="1" applyAlignment="1">
      <alignment horizontal="center" vertical="center"/>
    </xf>
    <xf numFmtId="0" fontId="17" fillId="0" borderId="9" xfId="0" applyFont="1" applyBorder="1" applyAlignment="1">
      <alignment horizontal="center"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H54"/>
  <sheetViews>
    <sheetView tabSelected="1" topLeftCell="A34" workbookViewId="0">
      <selection activeCell="H41" sqref="H41"/>
    </sheetView>
  </sheetViews>
  <sheetFormatPr defaultRowHeight="15"/>
  <cols>
    <col min="1" max="1" width="5.140625" customWidth="1"/>
    <col min="2" max="2" width="3.7109375" customWidth="1"/>
    <col min="3" max="3" width="91.28515625" customWidth="1"/>
  </cols>
  <sheetData>
    <row r="2" spans="1:8" ht="20.25">
      <c r="A2" s="445" t="s">
        <v>477</v>
      </c>
      <c r="B2" s="445"/>
      <c r="C2" s="445"/>
      <c r="D2" s="245"/>
      <c r="E2" s="245"/>
      <c r="F2" s="245"/>
      <c r="G2" s="245"/>
      <c r="H2" s="245"/>
    </row>
    <row r="3" spans="1:8" ht="18.75">
      <c r="A3" s="446" t="s">
        <v>513</v>
      </c>
      <c r="B3" s="446"/>
      <c r="C3" s="446"/>
    </row>
    <row r="5" spans="1:8">
      <c r="A5">
        <v>1</v>
      </c>
      <c r="B5" t="s">
        <v>534</v>
      </c>
    </row>
    <row r="6" spans="1:8">
      <c r="A6">
        <v>2</v>
      </c>
      <c r="B6" t="s">
        <v>531</v>
      </c>
    </row>
    <row r="7" spans="1:8">
      <c r="B7">
        <v>1</v>
      </c>
      <c r="C7" t="s">
        <v>514</v>
      </c>
    </row>
    <row r="8" spans="1:8">
      <c r="B8">
        <v>2</v>
      </c>
      <c r="C8" t="s">
        <v>515</v>
      </c>
    </row>
    <row r="9" spans="1:8">
      <c r="B9">
        <v>3</v>
      </c>
      <c r="C9" t="s">
        <v>518</v>
      </c>
    </row>
    <row r="10" spans="1:8">
      <c r="B10">
        <v>4</v>
      </c>
      <c r="C10" t="s">
        <v>516</v>
      </c>
    </row>
    <row r="11" spans="1:8">
      <c r="B11">
        <v>5</v>
      </c>
      <c r="C11" t="s">
        <v>517</v>
      </c>
    </row>
    <row r="12" spans="1:8">
      <c r="B12">
        <v>6</v>
      </c>
      <c r="C12" t="s">
        <v>524</v>
      </c>
    </row>
    <row r="13" spans="1:8">
      <c r="B13">
        <v>7</v>
      </c>
      <c r="C13" t="s">
        <v>530</v>
      </c>
    </row>
    <row r="14" spans="1:8">
      <c r="B14">
        <v>8</v>
      </c>
      <c r="C14" t="s">
        <v>543</v>
      </c>
    </row>
    <row r="15" spans="1:8">
      <c r="B15">
        <v>9</v>
      </c>
      <c r="C15" t="s">
        <v>527</v>
      </c>
    </row>
    <row r="16" spans="1:8">
      <c r="B16">
        <v>10</v>
      </c>
      <c r="C16" t="s">
        <v>542</v>
      </c>
    </row>
    <row r="17" spans="1:3">
      <c r="B17">
        <v>11</v>
      </c>
      <c r="C17" t="s">
        <v>528</v>
      </c>
    </row>
    <row r="18" spans="1:3">
      <c r="B18">
        <v>12</v>
      </c>
      <c r="C18" t="s">
        <v>529</v>
      </c>
    </row>
    <row r="19" spans="1:3">
      <c r="B19">
        <v>13</v>
      </c>
      <c r="C19" t="s">
        <v>541</v>
      </c>
    </row>
    <row r="20" spans="1:3">
      <c r="B20">
        <v>14</v>
      </c>
      <c r="C20" t="s">
        <v>533</v>
      </c>
    </row>
    <row r="21" spans="1:3">
      <c r="C21" t="s">
        <v>535</v>
      </c>
    </row>
    <row r="22" spans="1:3">
      <c r="C22" t="s">
        <v>536</v>
      </c>
    </row>
    <row r="23" spans="1:3">
      <c r="C23" t="s">
        <v>537</v>
      </c>
    </row>
    <row r="24" spans="1:3">
      <c r="C24" t="s">
        <v>538</v>
      </c>
    </row>
    <row r="25" spans="1:3">
      <c r="C25" t="s">
        <v>539</v>
      </c>
    </row>
    <row r="26" spans="1:3">
      <c r="C26" t="s">
        <v>540</v>
      </c>
    </row>
    <row r="27" spans="1:3">
      <c r="B27">
        <v>15</v>
      </c>
      <c r="C27" t="s">
        <v>545</v>
      </c>
    </row>
    <row r="28" spans="1:3" ht="28.5" customHeight="1">
      <c r="A28" s="246">
        <v>3</v>
      </c>
      <c r="B28" s="442" t="s">
        <v>532</v>
      </c>
      <c r="C28" s="442"/>
    </row>
    <row r="29" spans="1:3" ht="30" customHeight="1">
      <c r="A29" s="246">
        <v>4</v>
      </c>
      <c r="B29" s="444" t="s">
        <v>519</v>
      </c>
      <c r="C29" s="444"/>
    </row>
    <row r="30" spans="1:3" ht="45.75" customHeight="1">
      <c r="A30" s="246">
        <v>5</v>
      </c>
      <c r="B30" s="444" t="s">
        <v>525</v>
      </c>
      <c r="C30" s="444"/>
    </row>
    <row r="31" spans="1:3" ht="74.25" customHeight="1">
      <c r="A31" s="246">
        <v>6</v>
      </c>
      <c r="B31" s="444" t="s">
        <v>520</v>
      </c>
      <c r="C31" s="444"/>
    </row>
    <row r="32" spans="1:3" ht="31.5" customHeight="1">
      <c r="A32" s="246">
        <v>7</v>
      </c>
      <c r="B32" s="444" t="s">
        <v>521</v>
      </c>
      <c r="C32" s="444"/>
    </row>
    <row r="33" spans="1:3" ht="42.75" customHeight="1">
      <c r="A33" s="246">
        <v>8</v>
      </c>
      <c r="B33" s="443" t="s">
        <v>522</v>
      </c>
      <c r="C33" s="443"/>
    </row>
    <row r="34" spans="1:3" ht="15.75" customHeight="1">
      <c r="A34" s="246">
        <v>9</v>
      </c>
      <c r="B34" s="443" t="s">
        <v>523</v>
      </c>
      <c r="C34" s="443"/>
    </row>
    <row r="35" spans="1:3" ht="29.25" customHeight="1">
      <c r="A35" s="246">
        <v>10</v>
      </c>
      <c r="B35" s="443" t="s">
        <v>912</v>
      </c>
      <c r="C35" s="443"/>
    </row>
    <row r="36" spans="1:3" ht="44.25" customHeight="1">
      <c r="A36" s="246">
        <v>11</v>
      </c>
      <c r="B36" s="443" t="s">
        <v>526</v>
      </c>
      <c r="C36" s="443"/>
    </row>
    <row r="37" spans="1:3" ht="59.25" customHeight="1">
      <c r="A37" s="246">
        <v>12</v>
      </c>
      <c r="B37" s="442" t="s">
        <v>544</v>
      </c>
      <c r="C37" s="442"/>
    </row>
    <row r="38" spans="1:3" ht="30" customHeight="1">
      <c r="A38" s="246">
        <v>13</v>
      </c>
      <c r="B38" s="442" t="s">
        <v>1029</v>
      </c>
      <c r="C38" s="442"/>
    </row>
    <row r="39" spans="1:3">
      <c r="A39" s="246">
        <v>14</v>
      </c>
      <c r="B39" t="s">
        <v>913</v>
      </c>
    </row>
    <row r="40" spans="1:3" ht="29.25" customHeight="1">
      <c r="A40" s="246">
        <v>15</v>
      </c>
      <c r="B40" s="438" t="s">
        <v>914</v>
      </c>
      <c r="C40" s="439"/>
    </row>
    <row r="41" spans="1:3" ht="47.25" customHeight="1">
      <c r="A41" s="246">
        <v>16</v>
      </c>
      <c r="B41" s="440" t="s">
        <v>915</v>
      </c>
      <c r="C41" s="441"/>
    </row>
    <row r="42" spans="1:3">
      <c r="A42" s="246">
        <v>17</v>
      </c>
      <c r="B42" t="s">
        <v>961</v>
      </c>
    </row>
    <row r="43" spans="1:3">
      <c r="A43" s="246">
        <v>18</v>
      </c>
      <c r="B43" t="s">
        <v>962</v>
      </c>
    </row>
    <row r="44" spans="1:3">
      <c r="A44" s="246">
        <v>19</v>
      </c>
      <c r="B44" t="s">
        <v>963</v>
      </c>
    </row>
    <row r="45" spans="1:3">
      <c r="A45" s="246">
        <v>20</v>
      </c>
      <c r="B45" t="s">
        <v>964</v>
      </c>
    </row>
    <row r="46" spans="1:3">
      <c r="A46" s="246">
        <v>21</v>
      </c>
      <c r="B46" t="s">
        <v>1028</v>
      </c>
    </row>
    <row r="47" spans="1:3">
      <c r="A47" s="246">
        <v>22</v>
      </c>
      <c r="B47" t="s">
        <v>994</v>
      </c>
    </row>
    <row r="48" spans="1:3">
      <c r="B48" t="s">
        <v>929</v>
      </c>
      <c r="C48" t="s">
        <v>1025</v>
      </c>
    </row>
    <row r="49" spans="1:3">
      <c r="B49" t="s">
        <v>931</v>
      </c>
      <c r="C49" t="s">
        <v>995</v>
      </c>
    </row>
    <row r="50" spans="1:3">
      <c r="B50" t="s">
        <v>934</v>
      </c>
      <c r="C50" t="s">
        <v>996</v>
      </c>
    </row>
    <row r="51" spans="1:3">
      <c r="B51" t="s">
        <v>935</v>
      </c>
      <c r="C51" t="s">
        <v>1023</v>
      </c>
    </row>
    <row r="52" spans="1:3">
      <c r="B52" t="s">
        <v>936</v>
      </c>
      <c r="C52" t="s">
        <v>1024</v>
      </c>
    </row>
    <row r="53" spans="1:3">
      <c r="C53" t="s">
        <v>1026</v>
      </c>
    </row>
    <row r="54" spans="1:3">
      <c r="A54">
        <v>23</v>
      </c>
      <c r="B54" t="s">
        <v>1027</v>
      </c>
    </row>
  </sheetData>
  <mergeCells count="15">
    <mergeCell ref="B33:C33"/>
    <mergeCell ref="B28:C28"/>
    <mergeCell ref="B30:C30"/>
    <mergeCell ref="B37:C37"/>
    <mergeCell ref="A2:C2"/>
    <mergeCell ref="A3:C3"/>
    <mergeCell ref="B29:C29"/>
    <mergeCell ref="B31:C31"/>
    <mergeCell ref="B32:C32"/>
    <mergeCell ref="B40:C40"/>
    <mergeCell ref="B41:C41"/>
    <mergeCell ref="B38:C38"/>
    <mergeCell ref="B34:C34"/>
    <mergeCell ref="B35:C35"/>
    <mergeCell ref="B36:C3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E48"/>
  <sheetViews>
    <sheetView topLeftCell="A10" workbookViewId="0">
      <selection activeCell="I15" sqref="I15"/>
    </sheetView>
  </sheetViews>
  <sheetFormatPr defaultRowHeight="15"/>
  <cols>
    <col min="1" max="1" width="3.5703125" customWidth="1"/>
    <col min="2" max="2" width="28" customWidth="1"/>
    <col min="3" max="3" width="20.140625" customWidth="1"/>
    <col min="4" max="4" width="14.7109375" customWidth="1"/>
    <col min="5" max="5" width="20.85546875" customWidth="1"/>
  </cols>
  <sheetData>
    <row r="1" spans="1:5">
      <c r="E1" t="s">
        <v>761</v>
      </c>
    </row>
    <row r="2" spans="1:5" ht="26.25">
      <c r="A2" s="504" t="s">
        <v>477</v>
      </c>
      <c r="B2" s="504"/>
      <c r="C2" s="504"/>
      <c r="D2" s="504"/>
      <c r="E2" s="504"/>
    </row>
    <row r="3" spans="1:5" ht="23.25">
      <c r="A3" s="503" t="s">
        <v>746</v>
      </c>
      <c r="B3" s="503"/>
      <c r="C3" s="503"/>
      <c r="D3" s="503"/>
      <c r="E3" s="503"/>
    </row>
    <row r="4" spans="1:5" ht="17.25" customHeight="1">
      <c r="A4" s="463" t="s">
        <v>745</v>
      </c>
      <c r="B4" s="463"/>
      <c r="C4" s="463"/>
      <c r="D4" s="463"/>
      <c r="E4" s="463"/>
    </row>
    <row r="5" spans="1:5" ht="18.75">
      <c r="A5" s="284" t="s">
        <v>732</v>
      </c>
    </row>
    <row r="7" spans="1:5">
      <c r="A7" s="285" t="s">
        <v>314</v>
      </c>
      <c r="B7" s="285" t="s">
        <v>747</v>
      </c>
    </row>
    <row r="9" spans="1:5">
      <c r="A9" s="285" t="s">
        <v>315</v>
      </c>
      <c r="B9" s="285" t="s">
        <v>733</v>
      </c>
    </row>
    <row r="10" spans="1:5">
      <c r="A10" s="276"/>
      <c r="B10" s="276" t="s">
        <v>736</v>
      </c>
      <c r="C10" s="276" t="s">
        <v>677</v>
      </c>
      <c r="D10" s="276" t="s">
        <v>672</v>
      </c>
      <c r="E10" s="276" t="s">
        <v>737</v>
      </c>
    </row>
    <row r="11" spans="1:5">
      <c r="B11" t="s">
        <v>734</v>
      </c>
    </row>
    <row r="14" spans="1:5">
      <c r="B14" t="s">
        <v>740</v>
      </c>
    </row>
    <row r="17" spans="1:5">
      <c r="B17" t="s">
        <v>735</v>
      </c>
    </row>
    <row r="20" spans="1:5">
      <c r="A20" s="285" t="s">
        <v>316</v>
      </c>
      <c r="B20" s="285" t="s">
        <v>738</v>
      </c>
    </row>
    <row r="21" spans="1:5">
      <c r="A21" s="276"/>
      <c r="B21" s="276" t="s">
        <v>741</v>
      </c>
      <c r="C21" s="276"/>
      <c r="D21" s="276" t="s">
        <v>672</v>
      </c>
      <c r="E21" s="276" t="s">
        <v>739</v>
      </c>
    </row>
    <row r="22" spans="1:5">
      <c r="A22">
        <v>1</v>
      </c>
      <c r="B22" s="282" t="s">
        <v>742</v>
      </c>
    </row>
    <row r="23" spans="1:5">
      <c r="B23" t="s">
        <v>748</v>
      </c>
    </row>
    <row r="24" spans="1:5">
      <c r="B24" t="s">
        <v>749</v>
      </c>
    </row>
    <row r="26" spans="1:5">
      <c r="A26">
        <v>2</v>
      </c>
      <c r="B26" s="282" t="s">
        <v>743</v>
      </c>
    </row>
    <row r="27" spans="1:5">
      <c r="B27" s="283" t="s">
        <v>750</v>
      </c>
    </row>
    <row r="28" spans="1:5">
      <c r="B28" s="194" t="s">
        <v>751</v>
      </c>
    </row>
    <row r="29" spans="1:5">
      <c r="B29" s="194" t="s">
        <v>752</v>
      </c>
    </row>
    <row r="30" spans="1:5">
      <c r="B30" s="194" t="s">
        <v>753</v>
      </c>
    </row>
    <row r="31" spans="1:5">
      <c r="B31" s="283" t="s">
        <v>754</v>
      </c>
    </row>
    <row r="35" spans="1:5">
      <c r="A35">
        <v>3</v>
      </c>
      <c r="B35" s="282" t="s">
        <v>744</v>
      </c>
    </row>
    <row r="36" spans="1:5">
      <c r="B36" s="194" t="s">
        <v>755</v>
      </c>
    </row>
    <row r="37" spans="1:5">
      <c r="B37" s="194" t="s">
        <v>756</v>
      </c>
    </row>
    <row r="38" spans="1:5">
      <c r="B38" s="194" t="s">
        <v>757</v>
      </c>
    </row>
    <row r="39" spans="1:5">
      <c r="B39" s="283" t="s">
        <v>758</v>
      </c>
    </row>
    <row r="40" spans="1:5">
      <c r="B40" s="194" t="s">
        <v>759</v>
      </c>
    </row>
    <row r="47" spans="1:5">
      <c r="A47" t="s">
        <v>624</v>
      </c>
      <c r="C47" t="s">
        <v>491</v>
      </c>
      <c r="E47" t="s">
        <v>492</v>
      </c>
    </row>
    <row r="48" spans="1:5">
      <c r="A48" t="s">
        <v>625</v>
      </c>
    </row>
  </sheetData>
  <mergeCells count="3">
    <mergeCell ref="A3:E3"/>
    <mergeCell ref="A4:E4"/>
    <mergeCell ref="A2:E2"/>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dimension ref="A1:N135"/>
  <sheetViews>
    <sheetView topLeftCell="A55" workbookViewId="0">
      <selection activeCell="K15" sqref="K15"/>
    </sheetView>
  </sheetViews>
  <sheetFormatPr defaultRowHeight="15"/>
  <cols>
    <col min="1" max="1" width="5.5703125" customWidth="1"/>
    <col min="3" max="3" width="13" customWidth="1"/>
    <col min="4" max="4" width="14.140625" customWidth="1"/>
    <col min="5" max="5" width="12.85546875" customWidth="1"/>
    <col min="6" max="6" width="16.7109375" customWidth="1"/>
    <col min="7" max="7" width="11.5703125" customWidth="1"/>
  </cols>
  <sheetData>
    <row r="1" spans="1:11">
      <c r="A1" s="314" t="s">
        <v>768</v>
      </c>
    </row>
    <row r="2" spans="1:11" ht="23.25">
      <c r="A2" s="506" t="s">
        <v>839</v>
      </c>
      <c r="B2" s="506"/>
      <c r="C2" s="506"/>
      <c r="D2" s="506"/>
      <c r="E2" s="506"/>
      <c r="F2" s="506"/>
      <c r="G2" s="506"/>
      <c r="H2" s="506"/>
      <c r="I2" s="506"/>
      <c r="J2" s="506"/>
    </row>
    <row r="3" spans="1:11" ht="20.25">
      <c r="A3" s="454" t="s">
        <v>512</v>
      </c>
      <c r="B3" s="454"/>
      <c r="C3" s="454"/>
      <c r="D3" s="454"/>
      <c r="E3" s="454"/>
      <c r="F3" s="454"/>
      <c r="G3" s="454"/>
      <c r="H3" s="454"/>
      <c r="I3" s="454"/>
      <c r="J3" s="454"/>
    </row>
    <row r="4" spans="1:11">
      <c r="A4" s="507" t="s">
        <v>840</v>
      </c>
      <c r="B4" s="507"/>
      <c r="C4" s="507"/>
      <c r="D4" s="507"/>
      <c r="E4" s="507"/>
      <c r="F4" s="507"/>
      <c r="G4" s="507"/>
      <c r="H4" s="507"/>
      <c r="I4" s="507"/>
      <c r="J4" s="507"/>
      <c r="K4" s="343"/>
    </row>
    <row r="5" spans="1:11">
      <c r="A5" s="507" t="s">
        <v>766</v>
      </c>
      <c r="B5" s="507"/>
      <c r="C5" s="507"/>
      <c r="D5" s="507"/>
      <c r="E5" s="507"/>
      <c r="F5" s="507"/>
      <c r="G5" s="507"/>
      <c r="H5" s="507"/>
      <c r="I5" s="507"/>
      <c r="J5" s="507"/>
    </row>
    <row r="9" spans="1:11">
      <c r="A9" s="315" t="s">
        <v>322</v>
      </c>
      <c r="B9" s="314" t="s">
        <v>843</v>
      </c>
      <c r="C9" s="315"/>
      <c r="D9" s="315"/>
      <c r="E9" s="311"/>
      <c r="F9" s="311"/>
      <c r="G9" s="311"/>
      <c r="H9" s="311"/>
    </row>
    <row r="10" spans="1:11">
      <c r="A10" s="315"/>
      <c r="B10" s="314"/>
      <c r="C10" s="315"/>
      <c r="D10" s="315"/>
      <c r="E10" s="311"/>
      <c r="F10" s="311"/>
      <c r="G10" s="311"/>
      <c r="H10" s="311"/>
    </row>
    <row r="11" spans="1:11" ht="26.25" customHeight="1">
      <c r="A11" s="315" t="s">
        <v>769</v>
      </c>
      <c r="B11" s="505" t="s">
        <v>770</v>
      </c>
      <c r="C11" s="505"/>
      <c r="D11" s="505"/>
      <c r="E11" s="505"/>
      <c r="F11" s="505"/>
      <c r="G11" s="505"/>
      <c r="H11" s="505"/>
      <c r="I11" s="505"/>
    </row>
    <row r="12" spans="1:11">
      <c r="A12" s="311"/>
      <c r="B12" s="311"/>
      <c r="C12" s="311"/>
      <c r="D12" s="311"/>
      <c r="E12" s="311"/>
      <c r="F12" s="311"/>
      <c r="G12" s="311"/>
      <c r="H12" s="311"/>
    </row>
    <row r="13" spans="1:11" ht="76.5">
      <c r="A13" s="311"/>
      <c r="B13" s="325" t="s">
        <v>771</v>
      </c>
      <c r="C13" s="325" t="s">
        <v>772</v>
      </c>
      <c r="D13" s="325" t="s">
        <v>773</v>
      </c>
      <c r="E13" s="325" t="s">
        <v>774</v>
      </c>
      <c r="F13" s="325" t="s">
        <v>775</v>
      </c>
      <c r="G13" s="325" t="s">
        <v>776</v>
      </c>
    </row>
    <row r="14" spans="1:11">
      <c r="A14" s="311"/>
      <c r="B14" s="325">
        <v>1</v>
      </c>
      <c r="C14" s="325">
        <v>2</v>
      </c>
      <c r="D14" s="325">
        <v>3</v>
      </c>
      <c r="E14" s="325">
        <v>4</v>
      </c>
      <c r="F14" s="325">
        <v>5</v>
      </c>
      <c r="G14" s="325">
        <v>6</v>
      </c>
    </row>
    <row r="15" spans="1:11">
      <c r="A15" s="311"/>
      <c r="B15" s="312"/>
      <c r="C15" s="312"/>
      <c r="D15" s="312"/>
      <c r="E15" s="312"/>
      <c r="F15" s="312"/>
      <c r="G15" s="312"/>
    </row>
    <row r="16" spans="1:11">
      <c r="A16" s="311"/>
      <c r="B16" s="312"/>
      <c r="C16" s="312"/>
      <c r="D16" s="312"/>
      <c r="E16" s="312"/>
      <c r="F16" s="312"/>
      <c r="G16" s="312"/>
    </row>
    <row r="17" spans="1:11">
      <c r="A17" s="311"/>
      <c r="B17" s="312"/>
      <c r="C17" s="312"/>
      <c r="D17" s="312"/>
      <c r="E17" s="312"/>
      <c r="F17" s="312"/>
      <c r="G17" s="312"/>
    </row>
    <row r="18" spans="1:11">
      <c r="A18" s="311"/>
      <c r="B18" s="312"/>
      <c r="C18" s="312"/>
      <c r="D18" s="312"/>
      <c r="E18" s="312"/>
      <c r="F18" s="312"/>
      <c r="G18" s="312"/>
    </row>
    <row r="19" spans="1:11">
      <c r="A19" s="315"/>
      <c r="B19" s="313"/>
      <c r="C19" s="313" t="s">
        <v>80</v>
      </c>
      <c r="D19" s="313"/>
      <c r="E19" s="313"/>
      <c r="F19" s="313"/>
      <c r="G19" s="313"/>
    </row>
    <row r="21" spans="1:11">
      <c r="A21" s="315" t="s">
        <v>357</v>
      </c>
      <c r="B21" s="314" t="s">
        <v>778</v>
      </c>
      <c r="C21" s="315"/>
      <c r="D21" s="315"/>
      <c r="E21" s="315"/>
      <c r="F21" s="315"/>
      <c r="G21" s="315"/>
      <c r="H21" s="315"/>
      <c r="I21" s="315"/>
      <c r="J21" s="315"/>
      <c r="K21" s="315"/>
    </row>
    <row r="22" spans="1:11">
      <c r="A22" s="315"/>
      <c r="B22" s="315"/>
      <c r="C22" s="315"/>
      <c r="D22" s="315"/>
      <c r="E22" s="315"/>
      <c r="F22" s="315"/>
      <c r="G22" s="315"/>
      <c r="H22" s="315"/>
      <c r="I22" s="315"/>
      <c r="J22" s="315"/>
      <c r="K22" s="315"/>
    </row>
    <row r="23" spans="1:11">
      <c r="A23" s="314" t="s">
        <v>779</v>
      </c>
      <c r="C23" s="315"/>
      <c r="D23" s="315"/>
      <c r="E23" s="315"/>
      <c r="F23" s="315"/>
      <c r="G23" s="315"/>
      <c r="H23" s="315"/>
      <c r="I23" s="315"/>
      <c r="J23" s="315"/>
      <c r="K23" s="315"/>
    </row>
    <row r="24" spans="1:11">
      <c r="A24" s="315"/>
      <c r="B24" s="315"/>
      <c r="C24" s="315"/>
      <c r="D24" s="315"/>
      <c r="E24" s="315"/>
      <c r="F24" s="315"/>
      <c r="G24" s="315"/>
      <c r="H24" s="315"/>
      <c r="I24" s="315"/>
      <c r="J24" s="315"/>
      <c r="K24" s="315"/>
    </row>
    <row r="25" spans="1:11">
      <c r="A25" s="315" t="s">
        <v>769</v>
      </c>
      <c r="B25" s="314" t="s">
        <v>780</v>
      </c>
      <c r="D25" s="315"/>
      <c r="E25" s="315"/>
      <c r="F25" s="315"/>
      <c r="G25" s="315"/>
      <c r="H25" s="315"/>
      <c r="I25" s="315"/>
      <c r="J25" s="315"/>
      <c r="K25" s="315"/>
    </row>
    <row r="26" spans="1:11">
      <c r="A26" s="315"/>
      <c r="B26" s="315"/>
      <c r="C26" s="315"/>
      <c r="D26" s="315"/>
      <c r="E26" s="315"/>
      <c r="F26" s="315"/>
      <c r="G26" s="315"/>
      <c r="H26" s="315"/>
      <c r="I26" s="315"/>
      <c r="J26" s="315"/>
      <c r="K26" s="315"/>
    </row>
    <row r="27" spans="1:11" ht="30">
      <c r="A27" s="315"/>
      <c r="B27" s="332" t="s">
        <v>781</v>
      </c>
      <c r="C27" s="332" t="s">
        <v>782</v>
      </c>
      <c r="D27" s="332" t="s">
        <v>672</v>
      </c>
      <c r="E27" s="332" t="s">
        <v>783</v>
      </c>
      <c r="F27" s="334" t="s">
        <v>784</v>
      </c>
      <c r="G27" s="335"/>
      <c r="H27" s="336"/>
      <c r="J27" s="315"/>
      <c r="K27" s="315"/>
    </row>
    <row r="28" spans="1:11" ht="30">
      <c r="A28" s="315"/>
      <c r="B28" s="332"/>
      <c r="C28" s="332"/>
      <c r="D28" s="332"/>
      <c r="E28" s="332"/>
      <c r="F28" s="332" t="s">
        <v>785</v>
      </c>
      <c r="G28" s="332" t="s">
        <v>786</v>
      </c>
      <c r="H28" s="332" t="s">
        <v>787</v>
      </c>
      <c r="J28" s="315"/>
      <c r="K28" s="315"/>
    </row>
    <row r="29" spans="1:11">
      <c r="A29" s="311"/>
      <c r="B29" s="326"/>
      <c r="C29" s="326"/>
      <c r="D29" s="327"/>
      <c r="E29" s="326"/>
      <c r="F29" s="326"/>
      <c r="G29" s="326"/>
      <c r="H29" s="326"/>
      <c r="J29" s="311"/>
      <c r="K29" s="311"/>
    </row>
    <row r="30" spans="1:11">
      <c r="A30" s="311"/>
      <c r="B30" s="326"/>
      <c r="C30" s="326"/>
      <c r="D30" s="327"/>
      <c r="E30" s="326"/>
      <c r="F30" s="326"/>
      <c r="G30" s="326"/>
      <c r="H30" s="326"/>
      <c r="J30" s="311"/>
      <c r="K30" s="311"/>
    </row>
    <row r="31" spans="1:11">
      <c r="A31" s="311"/>
      <c r="B31" s="326"/>
      <c r="C31" s="326"/>
      <c r="D31" s="327"/>
      <c r="E31" s="326"/>
      <c r="F31" s="326"/>
      <c r="G31" s="326"/>
      <c r="H31" s="326"/>
      <c r="J31" s="311"/>
      <c r="K31" s="311"/>
    </row>
    <row r="32" spans="1:11">
      <c r="A32" s="311"/>
      <c r="B32" s="326"/>
      <c r="C32" s="326"/>
      <c r="D32" s="327"/>
      <c r="E32" s="326"/>
      <c r="F32" s="326"/>
      <c r="G32" s="326"/>
      <c r="H32" s="326"/>
      <c r="J32" s="311"/>
      <c r="K32" s="311"/>
    </row>
    <row r="33" spans="1:11">
      <c r="A33" s="315"/>
      <c r="B33" s="328" t="s">
        <v>80</v>
      </c>
      <c r="C33" s="329"/>
      <c r="D33" s="330">
        <f>SUM(D29:D32)</f>
        <v>0</v>
      </c>
      <c r="E33" s="331"/>
      <c r="F33" s="331"/>
      <c r="G33" s="331"/>
      <c r="H33" s="331"/>
      <c r="J33" s="315"/>
      <c r="K33" s="315"/>
    </row>
    <row r="34" spans="1:11">
      <c r="A34" s="311"/>
      <c r="B34" s="311"/>
      <c r="C34" s="311"/>
      <c r="D34" s="311"/>
      <c r="E34" s="311"/>
      <c r="F34" s="311"/>
      <c r="G34" s="311"/>
      <c r="H34" s="311"/>
      <c r="I34" s="311"/>
      <c r="J34" s="311"/>
      <c r="K34" s="311"/>
    </row>
    <row r="35" spans="1:11" ht="26.25" customHeight="1">
      <c r="A35" s="315" t="s">
        <v>777</v>
      </c>
      <c r="B35" s="505" t="s">
        <v>788</v>
      </c>
      <c r="C35" s="505"/>
      <c r="D35" s="505"/>
      <c r="E35" s="505"/>
      <c r="F35" s="505"/>
      <c r="G35" s="505"/>
      <c r="H35" s="505"/>
      <c r="I35" s="505"/>
      <c r="J35" s="505"/>
      <c r="K35" s="315"/>
    </row>
    <row r="36" spans="1:11">
      <c r="A36" s="315"/>
      <c r="B36" s="315"/>
      <c r="C36" s="315"/>
      <c r="D36" s="315"/>
      <c r="E36" s="315"/>
      <c r="F36" s="315"/>
      <c r="G36" s="315"/>
      <c r="H36" s="315"/>
      <c r="I36" s="315"/>
      <c r="J36" s="315"/>
      <c r="K36" s="315"/>
    </row>
    <row r="37" spans="1:11" ht="30" customHeight="1">
      <c r="A37" s="315"/>
      <c r="B37" s="332" t="s">
        <v>781</v>
      </c>
      <c r="C37" s="332" t="s">
        <v>782</v>
      </c>
      <c r="D37" s="332" t="s">
        <v>672</v>
      </c>
      <c r="E37" s="332" t="s">
        <v>783</v>
      </c>
      <c r="F37" s="334" t="s">
        <v>784</v>
      </c>
      <c r="G37" s="335"/>
      <c r="H37" s="336"/>
      <c r="I37" s="334" t="s">
        <v>841</v>
      </c>
      <c r="J37" s="336"/>
    </row>
    <row r="38" spans="1:11" ht="30">
      <c r="A38" s="315"/>
      <c r="B38" s="332"/>
      <c r="C38" s="332"/>
      <c r="D38" s="332"/>
      <c r="E38" s="332"/>
      <c r="F38" s="332" t="s">
        <v>785</v>
      </c>
      <c r="G38" s="332" t="s">
        <v>786</v>
      </c>
      <c r="H38" s="332" t="s">
        <v>787</v>
      </c>
      <c r="I38" s="332" t="s">
        <v>789</v>
      </c>
      <c r="J38" s="332" t="s">
        <v>790</v>
      </c>
    </row>
    <row r="39" spans="1:11">
      <c r="A39" s="315"/>
      <c r="B39" s="332">
        <v>1</v>
      </c>
      <c r="C39" s="332">
        <v>2</v>
      </c>
      <c r="D39" s="332">
        <v>3</v>
      </c>
      <c r="E39" s="332">
        <v>4</v>
      </c>
      <c r="F39" s="332">
        <v>5</v>
      </c>
      <c r="G39" s="332">
        <v>6</v>
      </c>
      <c r="H39" s="332">
        <v>7</v>
      </c>
      <c r="I39" s="332">
        <v>8</v>
      </c>
      <c r="J39" s="332">
        <v>9</v>
      </c>
    </row>
    <row r="40" spans="1:11">
      <c r="A40" s="311"/>
      <c r="B40" s="312"/>
      <c r="C40" s="312"/>
      <c r="D40" s="312"/>
      <c r="E40" s="312"/>
      <c r="F40" s="312"/>
      <c r="G40" s="312"/>
      <c r="H40" s="312"/>
      <c r="I40" s="312"/>
      <c r="J40" s="312"/>
    </row>
    <row r="41" spans="1:11">
      <c r="A41" s="311"/>
      <c r="B41" s="312"/>
      <c r="C41" s="312"/>
      <c r="D41" s="312"/>
      <c r="E41" s="312"/>
      <c r="F41" s="312"/>
      <c r="G41" s="312"/>
      <c r="H41" s="312"/>
      <c r="I41" s="312"/>
      <c r="J41" s="312"/>
    </row>
    <row r="42" spans="1:11">
      <c r="A42" s="311"/>
      <c r="B42" s="312"/>
      <c r="C42" s="312"/>
      <c r="D42" s="312"/>
      <c r="E42" s="312"/>
      <c r="F42" s="312"/>
      <c r="G42" s="312"/>
      <c r="H42" s="312"/>
      <c r="I42" s="312"/>
      <c r="J42" s="312"/>
    </row>
    <row r="43" spans="1:11">
      <c r="A43" s="311"/>
      <c r="B43" s="312"/>
      <c r="C43" s="312"/>
      <c r="D43" s="312"/>
      <c r="E43" s="312"/>
      <c r="F43" s="312"/>
      <c r="G43" s="312"/>
      <c r="H43" s="312"/>
      <c r="I43" s="312"/>
      <c r="J43" s="312"/>
    </row>
    <row r="44" spans="1:11">
      <c r="A44" s="315"/>
      <c r="B44" s="323" t="s">
        <v>80</v>
      </c>
      <c r="C44" s="324"/>
      <c r="D44" s="317">
        <f>SUM(D40:D43)</f>
        <v>0</v>
      </c>
      <c r="E44" s="313"/>
      <c r="F44" s="313"/>
      <c r="G44" s="313"/>
      <c r="H44" s="313"/>
      <c r="I44" s="313"/>
      <c r="J44" s="313"/>
    </row>
    <row r="47" spans="1:11">
      <c r="A47" s="315" t="s">
        <v>447</v>
      </c>
      <c r="B47" s="314" t="s">
        <v>791</v>
      </c>
      <c r="C47" s="315"/>
      <c r="D47" s="315"/>
      <c r="E47" s="315"/>
      <c r="F47" s="315"/>
      <c r="G47" s="315"/>
      <c r="H47" s="315"/>
      <c r="I47" s="315"/>
    </row>
    <row r="48" spans="1:11">
      <c r="A48" s="315"/>
      <c r="B48" s="314"/>
      <c r="C48" s="315"/>
      <c r="D48" s="315"/>
      <c r="E48" s="315"/>
      <c r="F48" s="315"/>
      <c r="G48" s="315"/>
      <c r="H48" s="315"/>
      <c r="I48" s="315"/>
    </row>
    <row r="49" spans="1:10" ht="26.25" customHeight="1">
      <c r="A49" s="315" t="s">
        <v>769</v>
      </c>
      <c r="B49" s="505" t="s">
        <v>792</v>
      </c>
      <c r="C49" s="505"/>
      <c r="D49" s="505"/>
      <c r="E49" s="505"/>
      <c r="F49" s="505"/>
      <c r="G49" s="505"/>
      <c r="H49" s="505"/>
      <c r="I49" s="505"/>
      <c r="J49" s="505"/>
    </row>
    <row r="50" spans="1:10">
      <c r="A50" s="315"/>
      <c r="B50" s="315"/>
      <c r="C50" s="315"/>
      <c r="D50" s="315"/>
      <c r="E50" s="315"/>
      <c r="F50" s="315"/>
      <c r="G50" s="315"/>
      <c r="H50" s="315"/>
      <c r="I50" s="315"/>
    </row>
    <row r="51" spans="1:10" ht="25.5">
      <c r="A51" s="315"/>
      <c r="B51" s="325" t="s">
        <v>781</v>
      </c>
      <c r="C51" s="325" t="s">
        <v>782</v>
      </c>
      <c r="D51" s="325" t="s">
        <v>672</v>
      </c>
      <c r="E51" s="325" t="s">
        <v>783</v>
      </c>
      <c r="F51" s="337" t="s">
        <v>784</v>
      </c>
      <c r="G51" s="338"/>
      <c r="H51" s="339"/>
    </row>
    <row r="52" spans="1:10">
      <c r="A52" s="315"/>
      <c r="B52" s="325"/>
      <c r="C52" s="325"/>
      <c r="D52" s="325"/>
      <c r="E52" s="325"/>
      <c r="F52" s="325" t="s">
        <v>785</v>
      </c>
      <c r="G52" s="325" t="s">
        <v>786</v>
      </c>
      <c r="H52" s="325" t="s">
        <v>787</v>
      </c>
    </row>
    <row r="53" spans="1:10">
      <c r="A53" s="311"/>
      <c r="B53" s="312"/>
      <c r="C53" s="312"/>
      <c r="D53" s="312"/>
      <c r="E53" s="312"/>
      <c r="F53" s="312"/>
      <c r="G53" s="312"/>
      <c r="H53" s="312"/>
    </row>
    <row r="54" spans="1:10">
      <c r="A54" s="311"/>
      <c r="B54" s="312"/>
      <c r="C54" s="312"/>
      <c r="D54" s="312"/>
      <c r="E54" s="312"/>
      <c r="F54" s="312"/>
      <c r="G54" s="312"/>
      <c r="H54" s="312"/>
    </row>
    <row r="55" spans="1:10">
      <c r="A55" s="311"/>
      <c r="B55" s="312"/>
      <c r="C55" s="312"/>
      <c r="D55" s="312"/>
      <c r="E55" s="312"/>
      <c r="F55" s="312"/>
      <c r="G55" s="312"/>
      <c r="H55" s="312"/>
    </row>
    <row r="56" spans="1:10">
      <c r="A56" s="311"/>
      <c r="B56" s="312"/>
      <c r="C56" s="312"/>
      <c r="D56" s="312"/>
      <c r="E56" s="312"/>
      <c r="F56" s="312"/>
      <c r="G56" s="312"/>
      <c r="H56" s="312"/>
    </row>
    <row r="57" spans="1:10">
      <c r="A57" s="311"/>
      <c r="B57" s="312"/>
      <c r="C57" s="312"/>
      <c r="D57" s="312"/>
      <c r="E57" s="312"/>
      <c r="F57" s="312"/>
      <c r="G57" s="312"/>
      <c r="H57" s="312"/>
    </row>
    <row r="58" spans="1:10">
      <c r="A58" s="311"/>
      <c r="B58" s="311"/>
      <c r="C58" s="311"/>
      <c r="D58" s="311"/>
      <c r="E58" s="311"/>
      <c r="F58" s="311"/>
      <c r="G58" s="311"/>
      <c r="H58" s="311"/>
      <c r="I58" s="311"/>
    </row>
    <row r="59" spans="1:10" ht="33.75" customHeight="1">
      <c r="A59" s="315" t="s">
        <v>777</v>
      </c>
      <c r="B59" s="505" t="s">
        <v>793</v>
      </c>
      <c r="C59" s="505"/>
      <c r="D59" s="505"/>
      <c r="E59" s="505"/>
      <c r="F59" s="505"/>
      <c r="G59" s="505"/>
      <c r="H59" s="505"/>
      <c r="I59" s="505"/>
      <c r="J59" s="505"/>
    </row>
    <row r="60" spans="1:10">
      <c r="A60" s="315"/>
      <c r="B60" s="315"/>
      <c r="C60" s="315"/>
      <c r="D60" s="315"/>
      <c r="E60" s="315"/>
      <c r="F60" s="315"/>
      <c r="G60" s="315"/>
      <c r="H60" s="315"/>
      <c r="I60" s="315"/>
    </row>
    <row r="61" spans="1:10" ht="25.5">
      <c r="A61" s="315"/>
      <c r="B61" s="325" t="s">
        <v>781</v>
      </c>
      <c r="C61" s="325" t="s">
        <v>782</v>
      </c>
      <c r="D61" s="325" t="s">
        <v>672</v>
      </c>
      <c r="E61" s="325" t="s">
        <v>783</v>
      </c>
      <c r="F61" s="337" t="s">
        <v>784</v>
      </c>
      <c r="G61" s="338"/>
      <c r="H61" s="339"/>
    </row>
    <row r="62" spans="1:10">
      <c r="A62" s="311"/>
      <c r="B62" s="325"/>
      <c r="C62" s="325"/>
      <c r="D62" s="325"/>
      <c r="E62" s="325"/>
      <c r="F62" s="325" t="s">
        <v>785</v>
      </c>
      <c r="G62" s="325" t="s">
        <v>786</v>
      </c>
      <c r="H62" s="325" t="s">
        <v>787</v>
      </c>
    </row>
    <row r="63" spans="1:10">
      <c r="A63" s="311"/>
      <c r="B63" s="312"/>
      <c r="C63" s="312"/>
      <c r="D63" s="312"/>
      <c r="E63" s="312"/>
      <c r="F63" s="312"/>
      <c r="G63" s="312"/>
      <c r="H63" s="312"/>
    </row>
    <row r="64" spans="1:10">
      <c r="A64" s="311"/>
      <c r="B64" s="312"/>
      <c r="C64" s="312"/>
      <c r="D64" s="312"/>
      <c r="E64" s="312"/>
      <c r="F64" s="312"/>
      <c r="G64" s="312"/>
      <c r="H64" s="312"/>
    </row>
    <row r="65" spans="1:14">
      <c r="A65" s="311"/>
      <c r="B65" s="312"/>
      <c r="C65" s="312"/>
      <c r="D65" s="312"/>
      <c r="E65" s="312"/>
      <c r="F65" s="312"/>
      <c r="G65" s="312"/>
      <c r="H65" s="312"/>
    </row>
    <row r="66" spans="1:14">
      <c r="A66" s="311"/>
      <c r="B66" s="312"/>
      <c r="C66" s="312"/>
      <c r="D66" s="312"/>
      <c r="E66" s="312"/>
      <c r="F66" s="312"/>
      <c r="G66" s="312"/>
      <c r="H66" s="312"/>
    </row>
    <row r="67" spans="1:14">
      <c r="A67" s="311"/>
      <c r="B67" s="312"/>
      <c r="C67" s="312"/>
      <c r="D67" s="312"/>
      <c r="E67" s="312"/>
      <c r="F67" s="312"/>
      <c r="G67" s="312"/>
      <c r="H67" s="312"/>
    </row>
    <row r="70" spans="1:14">
      <c r="A70" s="315" t="s">
        <v>460</v>
      </c>
      <c r="B70" s="314" t="s">
        <v>794</v>
      </c>
      <c r="C70" s="316"/>
      <c r="D70" s="316"/>
      <c r="E70" s="316"/>
      <c r="F70" s="316"/>
      <c r="G70" s="316"/>
      <c r="H70" s="316"/>
      <c r="I70" s="316"/>
      <c r="J70" s="316"/>
      <c r="K70" s="316"/>
      <c r="L70" s="316"/>
      <c r="M70" s="316"/>
      <c r="N70" s="316"/>
    </row>
    <row r="71" spans="1:14">
      <c r="A71" s="315"/>
      <c r="B71" s="316"/>
      <c r="C71" s="316"/>
      <c r="D71" s="316"/>
      <c r="E71" s="316"/>
      <c r="F71" s="316"/>
      <c r="G71" s="316"/>
      <c r="H71" s="316"/>
      <c r="I71" s="316"/>
      <c r="J71" s="316"/>
      <c r="K71" s="316"/>
      <c r="L71" s="316"/>
      <c r="M71" s="316"/>
      <c r="N71" s="316"/>
    </row>
    <row r="72" spans="1:14" ht="35.25" customHeight="1">
      <c r="A72" s="316">
        <v>1</v>
      </c>
      <c r="B72" s="505" t="s">
        <v>795</v>
      </c>
      <c r="C72" s="505"/>
      <c r="D72" s="505"/>
      <c r="E72" s="505"/>
      <c r="F72" s="505"/>
      <c r="G72" s="505"/>
      <c r="H72" s="505"/>
      <c r="I72" s="505"/>
      <c r="J72" s="505"/>
      <c r="K72" s="340"/>
      <c r="L72" s="340"/>
      <c r="M72" s="340"/>
      <c r="N72" s="340"/>
    </row>
    <row r="73" spans="1:14">
      <c r="A73" s="315"/>
      <c r="B73" s="508"/>
      <c r="C73" s="508"/>
      <c r="D73" s="508"/>
      <c r="E73" s="508"/>
      <c r="F73" s="508"/>
      <c r="G73" s="508"/>
      <c r="H73" s="508"/>
      <c r="I73" s="508"/>
      <c r="J73" s="508"/>
      <c r="K73" s="508"/>
      <c r="L73" s="508"/>
      <c r="M73" s="315"/>
      <c r="N73" s="315"/>
    </row>
    <row r="74" spans="1:14" ht="38.25">
      <c r="A74" s="315"/>
      <c r="B74" s="325" t="s">
        <v>796</v>
      </c>
      <c r="C74" s="337" t="s">
        <v>797</v>
      </c>
      <c r="D74" s="338"/>
      <c r="E74" s="339"/>
      <c r="F74" s="337" t="s">
        <v>800</v>
      </c>
      <c r="G74" s="338"/>
      <c r="H74" s="338"/>
      <c r="I74" s="339"/>
      <c r="J74" s="337" t="s">
        <v>804</v>
      </c>
      <c r="M74" s="315"/>
      <c r="N74" s="315"/>
    </row>
    <row r="75" spans="1:14" ht="63.75">
      <c r="A75" s="315"/>
      <c r="B75" s="325"/>
      <c r="C75" s="325" t="s">
        <v>798</v>
      </c>
      <c r="D75" s="325" t="s">
        <v>799</v>
      </c>
      <c r="E75" s="325" t="s">
        <v>787</v>
      </c>
      <c r="F75" s="325" t="s">
        <v>801</v>
      </c>
      <c r="G75" s="325" t="s">
        <v>672</v>
      </c>
      <c r="H75" s="325" t="s">
        <v>802</v>
      </c>
      <c r="I75" s="325" t="s">
        <v>803</v>
      </c>
      <c r="J75" s="325" t="s">
        <v>845</v>
      </c>
      <c r="M75" s="315"/>
      <c r="N75" s="315"/>
    </row>
    <row r="76" spans="1:14">
      <c r="A76" s="311"/>
      <c r="B76" s="312"/>
      <c r="C76" s="312"/>
      <c r="D76" s="312"/>
      <c r="E76" s="312"/>
      <c r="F76" s="312"/>
      <c r="G76" s="312"/>
      <c r="H76" s="312"/>
      <c r="I76" s="312"/>
      <c r="J76" s="312"/>
      <c r="M76" s="311"/>
      <c r="N76" s="311"/>
    </row>
    <row r="77" spans="1:14">
      <c r="A77" s="311"/>
      <c r="B77" s="312"/>
      <c r="C77" s="312"/>
      <c r="D77" s="312"/>
      <c r="E77" s="312"/>
      <c r="F77" s="312"/>
      <c r="G77" s="312"/>
      <c r="H77" s="312"/>
      <c r="I77" s="312"/>
      <c r="J77" s="312"/>
      <c r="M77" s="311"/>
      <c r="N77" s="311"/>
    </row>
    <row r="78" spans="1:14">
      <c r="A78" s="311"/>
      <c r="B78" s="312"/>
      <c r="C78" s="312"/>
      <c r="D78" s="312"/>
      <c r="E78" s="312"/>
      <c r="F78" s="312"/>
      <c r="G78" s="312"/>
      <c r="H78" s="312"/>
      <c r="I78" s="312"/>
      <c r="J78" s="312"/>
      <c r="M78" s="311"/>
      <c r="N78" s="311"/>
    </row>
    <row r="79" spans="1:14">
      <c r="A79" s="311"/>
      <c r="B79" s="312"/>
      <c r="C79" s="312"/>
      <c r="D79" s="312"/>
      <c r="E79" s="312"/>
      <c r="F79" s="312"/>
      <c r="G79" s="312"/>
      <c r="H79" s="312"/>
      <c r="I79" s="312"/>
      <c r="J79" s="312"/>
      <c r="M79" s="311"/>
      <c r="N79" s="311"/>
    </row>
    <row r="80" spans="1:14">
      <c r="A80" s="311"/>
      <c r="B80" s="312"/>
      <c r="C80" s="312"/>
      <c r="D80" s="312"/>
      <c r="E80" s="312"/>
      <c r="F80" s="312"/>
      <c r="G80" s="312"/>
      <c r="H80" s="312"/>
      <c r="I80" s="312"/>
      <c r="J80" s="312"/>
      <c r="M80" s="311"/>
      <c r="N80" s="311"/>
    </row>
    <row r="81" spans="1:14">
      <c r="A81" s="311"/>
      <c r="B81" s="311"/>
      <c r="C81" s="311"/>
      <c r="D81" s="311"/>
      <c r="E81" s="311"/>
      <c r="F81" s="311"/>
      <c r="G81" s="311"/>
      <c r="H81" s="311"/>
      <c r="I81" s="311"/>
      <c r="J81" s="311"/>
      <c r="K81" s="311"/>
      <c r="L81" s="311"/>
      <c r="M81" s="311"/>
      <c r="N81" s="311"/>
    </row>
    <row r="82" spans="1:14" ht="42" customHeight="1">
      <c r="A82" s="315">
        <v>2</v>
      </c>
      <c r="B82" s="505" t="s">
        <v>844</v>
      </c>
      <c r="C82" s="505"/>
      <c r="D82" s="505"/>
      <c r="E82" s="505"/>
      <c r="F82" s="505"/>
      <c r="G82" s="505"/>
      <c r="H82" s="505"/>
      <c r="I82" s="505"/>
      <c r="J82" s="505"/>
      <c r="K82" s="340"/>
      <c r="L82" s="340"/>
      <c r="M82" s="340"/>
      <c r="N82" s="340"/>
    </row>
    <row r="83" spans="1:14">
      <c r="A83" s="315"/>
      <c r="B83" s="315"/>
      <c r="C83" s="315"/>
      <c r="D83" s="315"/>
      <c r="E83" s="315"/>
      <c r="F83" s="315"/>
      <c r="G83" s="315"/>
      <c r="H83" s="315"/>
      <c r="I83" s="315"/>
      <c r="J83" s="315"/>
      <c r="K83" s="315"/>
      <c r="L83" s="315"/>
      <c r="M83" s="315"/>
      <c r="N83" s="315"/>
    </row>
    <row r="84" spans="1:14" ht="38.25">
      <c r="A84" s="315"/>
      <c r="B84" s="325" t="s">
        <v>796</v>
      </c>
      <c r="C84" s="337" t="s">
        <v>805</v>
      </c>
      <c r="D84" s="338"/>
      <c r="E84" s="339"/>
      <c r="F84" s="337" t="s">
        <v>807</v>
      </c>
      <c r="G84" s="338"/>
      <c r="H84" s="339"/>
      <c r="I84" s="337" t="s">
        <v>810</v>
      </c>
      <c r="L84" s="315"/>
      <c r="M84" s="315"/>
      <c r="N84" s="315"/>
    </row>
    <row r="85" spans="1:14" ht="114.75">
      <c r="A85" s="315"/>
      <c r="B85" s="325"/>
      <c r="C85" s="325" t="s">
        <v>798</v>
      </c>
      <c r="D85" s="325" t="s">
        <v>806</v>
      </c>
      <c r="E85" s="325" t="s">
        <v>787</v>
      </c>
      <c r="F85" s="325" t="s">
        <v>808</v>
      </c>
      <c r="G85" s="325" t="s">
        <v>789</v>
      </c>
      <c r="H85" s="325" t="s">
        <v>809</v>
      </c>
      <c r="I85" s="325" t="s">
        <v>846</v>
      </c>
      <c r="L85" s="315"/>
      <c r="M85" s="315"/>
      <c r="N85" s="315"/>
    </row>
    <row r="86" spans="1:14">
      <c r="A86" s="311"/>
      <c r="B86" s="312"/>
      <c r="C86" s="312"/>
      <c r="D86" s="312"/>
      <c r="E86" s="312"/>
      <c r="F86" s="312"/>
      <c r="G86" s="312"/>
      <c r="H86" s="312"/>
      <c r="I86" s="312"/>
      <c r="L86" s="311"/>
      <c r="M86" s="311"/>
      <c r="N86" s="311"/>
    </row>
    <row r="87" spans="1:14">
      <c r="A87" s="311"/>
      <c r="B87" s="312"/>
      <c r="C87" s="312"/>
      <c r="D87" s="312"/>
      <c r="E87" s="312"/>
      <c r="F87" s="312"/>
      <c r="G87" s="312"/>
      <c r="H87" s="312"/>
      <c r="I87" s="312"/>
      <c r="L87" s="311"/>
      <c r="M87" s="311"/>
      <c r="N87" s="311"/>
    </row>
    <row r="88" spans="1:14">
      <c r="A88" s="311"/>
      <c r="B88" s="312"/>
      <c r="C88" s="312"/>
      <c r="D88" s="312"/>
      <c r="E88" s="312"/>
      <c r="F88" s="312"/>
      <c r="G88" s="312"/>
      <c r="H88" s="312"/>
      <c r="I88" s="312"/>
      <c r="L88" s="311"/>
      <c r="M88" s="311"/>
      <c r="N88" s="311"/>
    </row>
    <row r="89" spans="1:14">
      <c r="A89" s="311"/>
      <c r="B89" s="312"/>
      <c r="C89" s="312"/>
      <c r="D89" s="312"/>
      <c r="E89" s="312"/>
      <c r="F89" s="312"/>
      <c r="G89" s="312"/>
      <c r="H89" s="312"/>
      <c r="I89" s="312"/>
      <c r="L89" s="311"/>
      <c r="M89" s="311"/>
      <c r="N89" s="311"/>
    </row>
    <row r="90" spans="1:14">
      <c r="A90" s="311"/>
      <c r="B90" s="312"/>
      <c r="C90" s="312"/>
      <c r="D90" s="312"/>
      <c r="E90" s="312"/>
      <c r="F90" s="312"/>
      <c r="G90" s="312"/>
      <c r="H90" s="312"/>
      <c r="I90" s="312"/>
      <c r="L90" s="311"/>
      <c r="M90" s="311"/>
      <c r="N90" s="311"/>
    </row>
    <row r="91" spans="1:14">
      <c r="A91" s="311"/>
      <c r="B91" s="311"/>
      <c r="C91" s="311"/>
      <c r="D91" s="311"/>
      <c r="E91" s="311"/>
      <c r="F91" s="311"/>
      <c r="G91" s="311"/>
      <c r="H91" s="311"/>
      <c r="I91" s="311"/>
      <c r="J91" s="311"/>
      <c r="K91" s="311"/>
      <c r="L91" s="311"/>
      <c r="M91" s="311"/>
      <c r="N91" s="311"/>
    </row>
    <row r="92" spans="1:14" ht="27" customHeight="1">
      <c r="A92" s="315">
        <v>3</v>
      </c>
      <c r="B92" s="505" t="s">
        <v>811</v>
      </c>
      <c r="C92" s="505"/>
      <c r="D92" s="505"/>
      <c r="E92" s="505"/>
      <c r="F92" s="505"/>
      <c r="G92" s="505"/>
      <c r="H92" s="505"/>
      <c r="I92" s="505"/>
      <c r="J92" s="505"/>
      <c r="K92" s="340"/>
      <c r="L92" s="340"/>
      <c r="M92" s="340"/>
      <c r="N92" s="340"/>
    </row>
    <row r="93" spans="1:14">
      <c r="A93" s="315"/>
      <c r="B93" s="315"/>
      <c r="C93" s="315"/>
      <c r="D93" s="315"/>
      <c r="E93" s="315"/>
      <c r="F93" s="315"/>
      <c r="G93" s="315"/>
      <c r="H93" s="315"/>
      <c r="I93" s="315"/>
      <c r="J93" s="315"/>
      <c r="K93" s="315"/>
      <c r="L93" s="315"/>
      <c r="M93" s="315"/>
      <c r="N93" s="315"/>
    </row>
    <row r="94" spans="1:14" ht="38.25">
      <c r="A94" s="325" t="s">
        <v>796</v>
      </c>
      <c r="B94" s="337" t="s">
        <v>812</v>
      </c>
      <c r="C94" s="338"/>
      <c r="D94" s="339"/>
      <c r="E94" s="337" t="s">
        <v>800</v>
      </c>
      <c r="F94" s="338"/>
      <c r="G94" s="338"/>
      <c r="H94" s="338"/>
      <c r="I94" s="338"/>
      <c r="J94" s="337" t="s">
        <v>816</v>
      </c>
    </row>
    <row r="95" spans="1:14" ht="63.75">
      <c r="A95" s="325"/>
      <c r="B95" s="325" t="s">
        <v>798</v>
      </c>
      <c r="C95" s="325" t="s">
        <v>806</v>
      </c>
      <c r="D95" s="325" t="s">
        <v>787</v>
      </c>
      <c r="E95" s="325" t="s">
        <v>813</v>
      </c>
      <c r="F95" s="325" t="s">
        <v>672</v>
      </c>
      <c r="G95" s="325" t="s">
        <v>847</v>
      </c>
      <c r="H95" s="325" t="s">
        <v>814</v>
      </c>
      <c r="I95" s="325" t="s">
        <v>815</v>
      </c>
      <c r="J95" s="325" t="s">
        <v>846</v>
      </c>
    </row>
    <row r="96" spans="1:14">
      <c r="A96" s="312"/>
      <c r="B96" s="312"/>
      <c r="C96" s="312"/>
      <c r="D96" s="312"/>
      <c r="E96" s="312"/>
      <c r="F96" s="312"/>
      <c r="G96" s="312"/>
      <c r="H96" s="312"/>
      <c r="I96" s="312"/>
      <c r="J96" s="312"/>
    </row>
    <row r="97" spans="1:12">
      <c r="A97" s="312"/>
      <c r="B97" s="312"/>
      <c r="C97" s="312"/>
      <c r="D97" s="312"/>
      <c r="E97" s="312"/>
      <c r="F97" s="312"/>
      <c r="G97" s="312"/>
      <c r="H97" s="312"/>
      <c r="I97" s="312"/>
      <c r="J97" s="312"/>
    </row>
    <row r="98" spans="1:12">
      <c r="A98" s="312"/>
      <c r="B98" s="312"/>
      <c r="C98" s="312"/>
      <c r="D98" s="312"/>
      <c r="E98" s="312"/>
      <c r="F98" s="312"/>
      <c r="G98" s="312"/>
      <c r="H98" s="312"/>
      <c r="I98" s="312"/>
      <c r="J98" s="312"/>
    </row>
    <row r="99" spans="1:12">
      <c r="A99" s="312"/>
      <c r="B99" s="312"/>
      <c r="C99" s="312"/>
      <c r="D99" s="312"/>
      <c r="E99" s="312"/>
      <c r="F99" s="312"/>
      <c r="G99" s="312"/>
      <c r="H99" s="312"/>
      <c r="I99" s="312"/>
      <c r="J99" s="312"/>
    </row>
    <row r="101" spans="1:12">
      <c r="A101" s="315" t="s">
        <v>449</v>
      </c>
      <c r="B101" s="314" t="s">
        <v>817</v>
      </c>
      <c r="C101" s="315"/>
      <c r="D101" s="315"/>
      <c r="E101" s="315"/>
      <c r="F101" s="315"/>
      <c r="G101" s="315"/>
      <c r="H101" s="315"/>
      <c r="I101" s="315"/>
      <c r="J101" s="315"/>
      <c r="K101" s="315"/>
      <c r="L101" s="315"/>
    </row>
    <row r="102" spans="1:12">
      <c r="A102" s="315"/>
      <c r="B102" s="315"/>
      <c r="C102" s="315"/>
      <c r="D102" s="315"/>
      <c r="E102" s="315"/>
      <c r="F102" s="315"/>
      <c r="G102" s="315"/>
      <c r="H102" s="315"/>
      <c r="I102" s="315"/>
      <c r="J102" s="315"/>
      <c r="K102" s="315"/>
      <c r="L102" s="315"/>
    </row>
    <row r="103" spans="1:12" ht="29.25" customHeight="1">
      <c r="A103" s="315">
        <v>1</v>
      </c>
      <c r="B103" s="505" t="s">
        <v>818</v>
      </c>
      <c r="C103" s="505"/>
      <c r="D103" s="505"/>
      <c r="E103" s="505"/>
      <c r="F103" s="505"/>
      <c r="G103" s="505"/>
      <c r="H103" s="505"/>
      <c r="I103" s="505"/>
      <c r="J103" s="505"/>
      <c r="K103" s="315"/>
      <c r="L103" s="315"/>
    </row>
    <row r="104" spans="1:12">
      <c r="A104" s="315"/>
      <c r="B104" s="315"/>
      <c r="C104" s="315"/>
      <c r="D104" s="315"/>
      <c r="E104" s="315"/>
      <c r="F104" s="315"/>
      <c r="G104" s="315"/>
      <c r="H104" s="315"/>
      <c r="I104" s="315"/>
      <c r="J104" s="315"/>
      <c r="K104" s="315"/>
      <c r="L104" s="315"/>
    </row>
    <row r="105" spans="1:12" ht="191.25">
      <c r="A105" s="325" t="s">
        <v>836</v>
      </c>
      <c r="B105" s="325" t="s">
        <v>819</v>
      </c>
      <c r="C105" s="325" t="s">
        <v>820</v>
      </c>
      <c r="D105" s="325" t="s">
        <v>821</v>
      </c>
      <c r="E105" s="325" t="s">
        <v>822</v>
      </c>
      <c r="F105" s="325" t="s">
        <v>823</v>
      </c>
      <c r="G105" s="325" t="s">
        <v>824</v>
      </c>
      <c r="H105" s="325" t="s">
        <v>825</v>
      </c>
      <c r="I105" s="325" t="s">
        <v>826</v>
      </c>
      <c r="J105" s="325" t="s">
        <v>827</v>
      </c>
    </row>
    <row r="106" spans="1:12">
      <c r="A106" s="325">
        <v>1</v>
      </c>
      <c r="B106" s="325">
        <v>2</v>
      </c>
      <c r="C106" s="325">
        <v>3</v>
      </c>
      <c r="D106" s="325">
        <v>4</v>
      </c>
      <c r="E106" s="325">
        <v>5</v>
      </c>
      <c r="F106" s="325">
        <v>6</v>
      </c>
      <c r="G106" s="325">
        <v>7</v>
      </c>
      <c r="H106" s="325">
        <v>8</v>
      </c>
      <c r="I106" s="325">
        <v>9</v>
      </c>
      <c r="J106" s="325">
        <v>10</v>
      </c>
    </row>
    <row r="107" spans="1:12">
      <c r="A107" s="312"/>
      <c r="B107" s="312"/>
      <c r="C107" s="312"/>
      <c r="D107" s="312"/>
      <c r="E107" s="312"/>
      <c r="F107" s="312"/>
      <c r="G107" s="312"/>
      <c r="H107" s="312"/>
      <c r="I107" s="312"/>
      <c r="J107" s="312"/>
    </row>
    <row r="108" spans="1:12">
      <c r="A108" s="312"/>
      <c r="B108" s="312"/>
      <c r="C108" s="312"/>
      <c r="D108" s="312"/>
      <c r="E108" s="312"/>
      <c r="F108" s="312"/>
      <c r="G108" s="312"/>
      <c r="H108" s="312"/>
      <c r="I108" s="312"/>
      <c r="J108" s="312"/>
    </row>
    <row r="109" spans="1:12">
      <c r="A109" s="312"/>
      <c r="B109" s="312"/>
      <c r="C109" s="312"/>
      <c r="D109" s="312"/>
      <c r="E109" s="312"/>
      <c r="F109" s="312"/>
      <c r="G109" s="312"/>
      <c r="H109" s="312"/>
      <c r="I109" s="312"/>
      <c r="J109" s="312"/>
    </row>
    <row r="110" spans="1:12">
      <c r="A110" s="312"/>
      <c r="B110" s="312"/>
      <c r="C110" s="312"/>
      <c r="D110" s="312"/>
      <c r="E110" s="312"/>
      <c r="F110" s="312"/>
      <c r="G110" s="312"/>
      <c r="H110" s="312"/>
      <c r="I110" s="312"/>
      <c r="J110" s="312"/>
    </row>
    <row r="111" spans="1:12">
      <c r="A111" s="312"/>
      <c r="B111" s="312"/>
      <c r="C111" s="312"/>
      <c r="D111" s="312"/>
      <c r="E111" s="312"/>
      <c r="F111" s="312"/>
      <c r="G111" s="312"/>
      <c r="H111" s="312"/>
      <c r="I111" s="312"/>
      <c r="J111" s="312"/>
    </row>
    <row r="112" spans="1:12">
      <c r="A112" s="311"/>
      <c r="B112" s="311"/>
      <c r="C112" s="311"/>
      <c r="D112" s="311"/>
      <c r="E112" s="311"/>
      <c r="F112" s="311"/>
      <c r="G112" s="311"/>
      <c r="H112" s="311"/>
      <c r="I112" s="311"/>
      <c r="J112" s="311"/>
      <c r="K112" s="311"/>
      <c r="L112" s="311"/>
    </row>
    <row r="113" spans="1:12">
      <c r="A113" s="315">
        <v>2</v>
      </c>
      <c r="B113" s="314" t="s">
        <v>828</v>
      </c>
      <c r="D113" s="315"/>
      <c r="E113" s="315"/>
      <c r="F113" s="315"/>
      <c r="G113" s="315"/>
      <c r="H113" s="315"/>
      <c r="I113" s="315"/>
      <c r="J113" s="315"/>
      <c r="K113" s="315"/>
      <c r="L113" s="315"/>
    </row>
    <row r="114" spans="1:12">
      <c r="A114" s="315"/>
      <c r="B114" s="315"/>
      <c r="C114" s="315"/>
      <c r="D114" s="315"/>
      <c r="E114" s="315"/>
      <c r="F114" s="315"/>
      <c r="G114" s="315"/>
      <c r="H114" s="315"/>
      <c r="I114" s="315"/>
      <c r="J114" s="315"/>
      <c r="K114" s="315"/>
      <c r="L114" s="315"/>
    </row>
    <row r="115" spans="1:12">
      <c r="A115" s="315"/>
      <c r="B115" s="315" t="s">
        <v>829</v>
      </c>
      <c r="D115" s="315"/>
      <c r="E115" s="315"/>
      <c r="F115" s="315"/>
      <c r="G115" s="315"/>
      <c r="H115" s="315"/>
      <c r="I115" s="315"/>
      <c r="J115" s="315"/>
      <c r="K115" s="315"/>
      <c r="L115" s="315"/>
    </row>
    <row r="116" spans="1:12">
      <c r="A116" s="315"/>
      <c r="B116" s="315"/>
      <c r="C116" s="315"/>
      <c r="D116" s="315"/>
      <c r="E116" s="315"/>
      <c r="F116" s="315"/>
      <c r="G116" s="315"/>
      <c r="H116" s="315"/>
      <c r="I116" s="315"/>
      <c r="J116" s="315"/>
      <c r="K116" s="315"/>
      <c r="L116" s="315"/>
    </row>
    <row r="117" spans="1:12" ht="140.25">
      <c r="A117" s="315"/>
      <c r="B117" s="325" t="s">
        <v>830</v>
      </c>
      <c r="C117" s="325" t="s">
        <v>831</v>
      </c>
      <c r="D117" s="325" t="s">
        <v>832</v>
      </c>
      <c r="E117" s="325" t="s">
        <v>833</v>
      </c>
      <c r="F117" s="325" t="s">
        <v>834</v>
      </c>
      <c r="H117" s="315"/>
      <c r="I117" s="315"/>
      <c r="J117" s="315"/>
      <c r="K117" s="315"/>
      <c r="L117" s="315"/>
    </row>
    <row r="118" spans="1:12">
      <c r="A118" s="315"/>
      <c r="B118" s="325">
        <v>1</v>
      </c>
      <c r="C118" s="325">
        <v>2</v>
      </c>
      <c r="D118" s="325">
        <v>3</v>
      </c>
      <c r="E118" s="325">
        <v>4</v>
      </c>
      <c r="F118" s="325">
        <v>5</v>
      </c>
      <c r="H118" s="315"/>
      <c r="I118" s="315"/>
      <c r="J118" s="315"/>
      <c r="K118" s="315"/>
      <c r="L118" s="315"/>
    </row>
    <row r="119" spans="1:12">
      <c r="A119" s="311"/>
      <c r="B119" s="312"/>
      <c r="C119" s="312"/>
      <c r="D119" s="312"/>
      <c r="E119" s="312"/>
      <c r="F119" s="312"/>
      <c r="H119" s="311"/>
      <c r="I119" s="311"/>
      <c r="J119" s="311"/>
      <c r="K119" s="311"/>
      <c r="L119" s="311"/>
    </row>
    <row r="120" spans="1:12">
      <c r="A120" s="311"/>
      <c r="B120" s="312"/>
      <c r="C120" s="312"/>
      <c r="D120" s="312"/>
      <c r="E120" s="312"/>
      <c r="F120" s="312"/>
      <c r="H120" s="311"/>
      <c r="I120" s="311"/>
      <c r="J120" s="311"/>
      <c r="K120" s="311"/>
      <c r="L120" s="311"/>
    </row>
    <row r="121" spans="1:12">
      <c r="A121" s="311"/>
      <c r="B121" s="312"/>
      <c r="C121" s="312"/>
      <c r="D121" s="312"/>
      <c r="E121" s="312"/>
      <c r="F121" s="312"/>
      <c r="H121" s="311"/>
      <c r="I121" s="311"/>
      <c r="J121" s="311"/>
      <c r="K121" s="311"/>
      <c r="L121" s="311"/>
    </row>
    <row r="122" spans="1:12">
      <c r="A122" s="311"/>
      <c r="B122" s="312"/>
      <c r="C122" s="312"/>
      <c r="D122" s="312"/>
      <c r="E122" s="312"/>
      <c r="F122" s="312"/>
      <c r="H122" s="311"/>
      <c r="I122" s="311"/>
      <c r="J122" s="311"/>
      <c r="K122" s="311"/>
      <c r="L122" s="311"/>
    </row>
    <row r="123" spans="1:12">
      <c r="A123" s="311"/>
      <c r="B123" s="312"/>
      <c r="C123" s="312"/>
      <c r="D123" s="312"/>
      <c r="E123" s="312"/>
      <c r="F123" s="312"/>
      <c r="H123" s="311"/>
      <c r="I123" s="311"/>
      <c r="J123" s="311"/>
      <c r="K123" s="311"/>
      <c r="L123" s="311"/>
    </row>
    <row r="124" spans="1:12">
      <c r="A124" s="311"/>
      <c r="B124" s="311"/>
      <c r="C124" s="311"/>
      <c r="D124" s="311"/>
      <c r="E124" s="311"/>
      <c r="F124" s="311"/>
      <c r="G124" s="311"/>
      <c r="H124" s="311"/>
      <c r="I124" s="311"/>
      <c r="J124" s="311"/>
      <c r="K124" s="311"/>
      <c r="L124" s="311"/>
    </row>
    <row r="125" spans="1:12">
      <c r="A125" s="315">
        <v>3</v>
      </c>
      <c r="B125" s="314" t="s">
        <v>835</v>
      </c>
      <c r="D125" s="315"/>
      <c r="E125" s="315"/>
      <c r="F125" s="315"/>
      <c r="G125" s="315"/>
      <c r="H125" s="315"/>
      <c r="I125" s="315"/>
      <c r="J125" s="315"/>
      <c r="K125" s="315"/>
      <c r="L125" s="315"/>
    </row>
    <row r="126" spans="1:12">
      <c r="A126" s="315"/>
      <c r="B126" s="315"/>
      <c r="C126" s="315"/>
      <c r="D126" s="315"/>
      <c r="E126" s="315"/>
      <c r="F126" s="315"/>
      <c r="G126" s="315"/>
      <c r="H126" s="315"/>
      <c r="I126" s="315"/>
      <c r="J126" s="315"/>
      <c r="K126" s="315"/>
      <c r="L126" s="315"/>
    </row>
    <row r="127" spans="1:12">
      <c r="A127" s="315"/>
      <c r="B127" s="315" t="s">
        <v>829</v>
      </c>
      <c r="D127" s="315"/>
      <c r="E127" s="315"/>
      <c r="F127" s="315"/>
      <c r="G127" s="315"/>
      <c r="H127" s="315"/>
      <c r="I127" s="315"/>
      <c r="J127" s="315"/>
      <c r="K127" s="315"/>
      <c r="L127" s="315"/>
    </row>
    <row r="128" spans="1:12">
      <c r="A128" s="315"/>
      <c r="B128" s="315"/>
      <c r="C128" s="315"/>
      <c r="D128" s="315"/>
      <c r="E128" s="315"/>
      <c r="F128" s="315"/>
      <c r="G128" s="315"/>
      <c r="H128" s="315"/>
      <c r="I128" s="315"/>
      <c r="J128" s="315"/>
      <c r="K128" s="315"/>
      <c r="L128" s="315"/>
    </row>
    <row r="129" spans="1:12" ht="76.5">
      <c r="A129" s="315"/>
      <c r="B129" s="325" t="s">
        <v>836</v>
      </c>
      <c r="C129" s="325" t="s">
        <v>837</v>
      </c>
      <c r="D129" s="325" t="s">
        <v>838</v>
      </c>
      <c r="F129" s="315"/>
      <c r="G129" s="315"/>
      <c r="H129" s="315"/>
      <c r="I129" s="315"/>
      <c r="J129" s="315"/>
      <c r="K129" s="315"/>
      <c r="L129" s="315"/>
    </row>
    <row r="130" spans="1:12">
      <c r="A130" s="315"/>
      <c r="B130" s="325">
        <v>1</v>
      </c>
      <c r="C130" s="325">
        <v>2</v>
      </c>
      <c r="D130" s="325">
        <v>3</v>
      </c>
      <c r="F130" s="315"/>
      <c r="G130" s="315"/>
      <c r="H130" s="315"/>
      <c r="I130" s="315"/>
      <c r="J130" s="315"/>
      <c r="K130" s="315"/>
      <c r="L130" s="315"/>
    </row>
    <row r="131" spans="1:12">
      <c r="A131" s="311"/>
      <c r="B131" s="312"/>
      <c r="C131" s="312"/>
      <c r="D131" s="312"/>
      <c r="F131" s="311"/>
      <c r="G131" s="311"/>
      <c r="H131" s="311"/>
      <c r="I131" s="311"/>
      <c r="J131" s="311"/>
      <c r="K131" s="311"/>
      <c r="L131" s="311"/>
    </row>
    <row r="132" spans="1:12">
      <c r="A132" s="311"/>
      <c r="B132" s="312"/>
      <c r="C132" s="312"/>
      <c r="D132" s="312"/>
      <c r="F132" s="311"/>
      <c r="G132" s="311"/>
      <c r="H132" s="311"/>
      <c r="I132" s="311"/>
      <c r="J132" s="311"/>
      <c r="K132" s="311"/>
      <c r="L132" s="311"/>
    </row>
    <row r="133" spans="1:12">
      <c r="A133" s="311"/>
      <c r="B133" s="312"/>
      <c r="C133" s="312"/>
      <c r="D133" s="312"/>
      <c r="F133" s="311"/>
      <c r="G133" s="311"/>
      <c r="H133" s="311"/>
      <c r="I133" s="311"/>
      <c r="J133" s="311"/>
      <c r="K133" s="311"/>
      <c r="L133" s="311"/>
    </row>
    <row r="134" spans="1:12">
      <c r="A134" s="311"/>
      <c r="B134" s="312"/>
      <c r="C134" s="312"/>
      <c r="D134" s="312"/>
      <c r="F134" s="311"/>
      <c r="G134" s="311"/>
      <c r="H134" s="311"/>
      <c r="I134" s="311"/>
      <c r="J134" s="311"/>
      <c r="K134" s="311"/>
      <c r="L134" s="311"/>
    </row>
    <row r="135" spans="1:12">
      <c r="A135" s="311"/>
      <c r="B135" s="312"/>
      <c r="C135" s="312"/>
      <c r="D135" s="312"/>
      <c r="F135" s="311"/>
      <c r="G135" s="311"/>
      <c r="H135" s="311"/>
      <c r="I135" s="311"/>
      <c r="J135" s="311"/>
      <c r="K135" s="311"/>
      <c r="L135" s="311"/>
    </row>
  </sheetData>
  <mergeCells count="13">
    <mergeCell ref="B103:J103"/>
    <mergeCell ref="A2:J2"/>
    <mergeCell ref="A5:J5"/>
    <mergeCell ref="A4:J4"/>
    <mergeCell ref="A3:J3"/>
    <mergeCell ref="B11:I11"/>
    <mergeCell ref="B72:J72"/>
    <mergeCell ref="B82:J82"/>
    <mergeCell ref="B73:L73"/>
    <mergeCell ref="B35:J35"/>
    <mergeCell ref="B59:J59"/>
    <mergeCell ref="B49:J49"/>
    <mergeCell ref="B92:J92"/>
  </mergeCells>
  <pageMargins left="0.2" right="0.24"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80"/>
  <sheetViews>
    <sheetView topLeftCell="A52" workbookViewId="0">
      <selection activeCell="J13" sqref="J13"/>
    </sheetView>
  </sheetViews>
  <sheetFormatPr defaultRowHeight="15"/>
  <cols>
    <col min="1" max="1" width="5.5703125" customWidth="1"/>
    <col min="3" max="3" width="13" customWidth="1"/>
    <col min="4" max="4" width="14.140625" customWidth="1"/>
    <col min="5" max="5" width="24.28515625" customWidth="1"/>
    <col min="6" max="6" width="22.85546875" customWidth="1"/>
    <col min="7" max="7" width="23.42578125" customWidth="1"/>
    <col min="8" max="8" width="28.42578125" customWidth="1"/>
  </cols>
  <sheetData>
    <row r="1" spans="1:11">
      <c r="A1" s="314" t="s">
        <v>768</v>
      </c>
    </row>
    <row r="2" spans="1:11" ht="23.25">
      <c r="A2" s="506" t="s">
        <v>839</v>
      </c>
      <c r="B2" s="506"/>
      <c r="C2" s="506"/>
      <c r="D2" s="506"/>
      <c r="E2" s="506"/>
      <c r="F2" s="506"/>
      <c r="G2" s="506"/>
      <c r="H2" s="506"/>
      <c r="I2" s="506"/>
      <c r="J2" s="506"/>
      <c r="K2" s="506"/>
    </row>
    <row r="3" spans="1:11" ht="20.25">
      <c r="A3" s="454" t="s">
        <v>512</v>
      </c>
      <c r="B3" s="454"/>
      <c r="C3" s="454"/>
      <c r="D3" s="454"/>
      <c r="E3" s="454"/>
      <c r="F3" s="454"/>
      <c r="G3" s="454"/>
      <c r="H3" s="454"/>
      <c r="I3" s="454"/>
      <c r="J3" s="454"/>
      <c r="K3" s="454"/>
    </row>
    <row r="4" spans="1:11">
      <c r="A4" s="507" t="s">
        <v>840</v>
      </c>
      <c r="B4" s="507"/>
      <c r="C4" s="507"/>
      <c r="D4" s="507"/>
      <c r="E4" s="507"/>
      <c r="F4" s="507"/>
      <c r="G4" s="507"/>
      <c r="H4" s="507"/>
      <c r="I4" s="507"/>
      <c r="J4" s="507"/>
      <c r="K4" s="507"/>
    </row>
    <row r="5" spans="1:11">
      <c r="A5" s="507" t="s">
        <v>766</v>
      </c>
      <c r="B5" s="507"/>
      <c r="C5" s="507"/>
      <c r="D5" s="507"/>
      <c r="E5" s="507"/>
      <c r="F5" s="507"/>
      <c r="G5" s="507"/>
      <c r="H5" s="507"/>
      <c r="I5" s="507"/>
      <c r="J5" s="507"/>
      <c r="K5" s="507"/>
    </row>
    <row r="9" spans="1:11">
      <c r="A9" s="341" t="s">
        <v>322</v>
      </c>
      <c r="B9" s="314" t="s">
        <v>843</v>
      </c>
      <c r="C9" s="341"/>
      <c r="D9" s="341"/>
      <c r="E9" s="311"/>
      <c r="F9" s="311"/>
      <c r="G9" s="311"/>
      <c r="H9" s="311"/>
    </row>
    <row r="10" spans="1:11">
      <c r="A10" s="341"/>
      <c r="B10" s="314"/>
      <c r="C10" s="341"/>
      <c r="D10" s="341"/>
      <c r="E10" s="311"/>
      <c r="F10" s="311"/>
      <c r="G10" s="311"/>
      <c r="H10" s="311"/>
    </row>
    <row r="11" spans="1:11">
      <c r="A11" s="341" t="s">
        <v>769</v>
      </c>
      <c r="B11" s="505" t="s">
        <v>770</v>
      </c>
      <c r="C11" s="505"/>
      <c r="D11" s="505"/>
      <c r="E11" s="505"/>
      <c r="F11" s="505"/>
      <c r="G11" s="505"/>
      <c r="H11" s="505"/>
      <c r="I11" s="505"/>
    </row>
    <row r="12" spans="1:11">
      <c r="A12" s="311"/>
      <c r="B12" s="311"/>
      <c r="C12" s="311"/>
      <c r="D12" s="311"/>
      <c r="E12" s="311"/>
      <c r="F12" s="311"/>
      <c r="G12" s="311"/>
      <c r="H12" s="311"/>
    </row>
    <row r="13" spans="1:11" ht="51">
      <c r="A13" s="311"/>
      <c r="B13" s="325" t="s">
        <v>771</v>
      </c>
      <c r="C13" s="325" t="s">
        <v>772</v>
      </c>
      <c r="D13" s="325" t="s">
        <v>773</v>
      </c>
      <c r="E13" s="325" t="s">
        <v>774</v>
      </c>
      <c r="F13" s="325" t="s">
        <v>775</v>
      </c>
      <c r="G13" s="325" t="s">
        <v>776</v>
      </c>
    </row>
    <row r="14" spans="1:11">
      <c r="A14" s="311"/>
      <c r="B14" s="325">
        <v>1</v>
      </c>
      <c r="C14" s="325">
        <v>2</v>
      </c>
      <c r="D14" s="325">
        <v>3</v>
      </c>
      <c r="E14" s="325">
        <v>4</v>
      </c>
      <c r="F14" s="325">
        <v>5</v>
      </c>
      <c r="G14" s="325">
        <v>6</v>
      </c>
    </row>
    <row r="15" spans="1:11">
      <c r="A15" s="311"/>
      <c r="B15" s="312"/>
      <c r="C15" s="312"/>
      <c r="D15" s="344"/>
      <c r="E15" s="312"/>
      <c r="F15" s="312"/>
      <c r="G15" s="312"/>
    </row>
    <row r="16" spans="1:11">
      <c r="A16" s="311"/>
      <c r="B16" s="312"/>
      <c r="C16" s="312"/>
      <c r="D16" s="344"/>
      <c r="E16" s="312"/>
      <c r="F16" s="312"/>
      <c r="G16" s="312"/>
    </row>
    <row r="17" spans="1:11">
      <c r="A17" s="311"/>
      <c r="B17" s="312"/>
      <c r="C17" s="312"/>
      <c r="D17" s="344"/>
      <c r="E17" s="312"/>
      <c r="F17" s="312"/>
      <c r="G17" s="312"/>
    </row>
    <row r="18" spans="1:11">
      <c r="A18" s="311"/>
      <c r="B18" s="312"/>
      <c r="C18" s="312"/>
      <c r="D18" s="344"/>
      <c r="E18" s="312"/>
      <c r="F18" s="312"/>
      <c r="G18" s="312"/>
    </row>
    <row r="19" spans="1:11">
      <c r="A19" s="341"/>
      <c r="B19" s="313"/>
      <c r="C19" s="313" t="s">
        <v>80</v>
      </c>
      <c r="D19" s="345">
        <f>SUM(D15:D18)</f>
        <v>0</v>
      </c>
      <c r="E19" s="313"/>
      <c r="F19" s="313"/>
      <c r="G19" s="313"/>
    </row>
    <row r="21" spans="1:11">
      <c r="A21" s="341" t="s">
        <v>357</v>
      </c>
      <c r="B21" s="314" t="s">
        <v>778</v>
      </c>
      <c r="C21" s="341"/>
      <c r="D21" s="341"/>
      <c r="E21" s="341"/>
      <c r="F21" s="341"/>
      <c r="G21" s="341"/>
      <c r="H21" s="341"/>
      <c r="I21" s="341"/>
      <c r="J21" s="341"/>
      <c r="K21" s="341"/>
    </row>
    <row r="22" spans="1:11">
      <c r="A22" s="341"/>
      <c r="B22" s="341"/>
      <c r="C22" s="341"/>
      <c r="D22" s="341"/>
      <c r="E22" s="341"/>
      <c r="F22" s="341"/>
      <c r="G22" s="341"/>
      <c r="H22" s="341"/>
      <c r="I22" s="341"/>
      <c r="J22" s="341"/>
      <c r="K22" s="341"/>
    </row>
    <row r="23" spans="1:11">
      <c r="A23" s="314" t="s">
        <v>779</v>
      </c>
      <c r="C23" s="341"/>
      <c r="D23" s="341"/>
      <c r="E23" s="341"/>
      <c r="F23" s="341"/>
      <c r="G23" s="341"/>
      <c r="H23" s="341"/>
      <c r="I23" s="341"/>
      <c r="J23" s="341"/>
      <c r="K23" s="341"/>
    </row>
    <row r="24" spans="1:11">
      <c r="A24" s="341"/>
      <c r="B24" s="341"/>
      <c r="C24" s="341"/>
      <c r="D24" s="341"/>
      <c r="E24" s="341"/>
      <c r="F24" s="341"/>
      <c r="G24" s="341"/>
      <c r="H24" s="341"/>
      <c r="I24" s="341"/>
      <c r="J24" s="341"/>
      <c r="K24" s="341"/>
    </row>
    <row r="25" spans="1:11">
      <c r="A25" s="341" t="s">
        <v>769</v>
      </c>
      <c r="B25" s="314" t="s">
        <v>780</v>
      </c>
      <c r="D25" s="341"/>
      <c r="E25" s="341"/>
      <c r="F25" s="341"/>
      <c r="G25" s="341"/>
      <c r="H25" s="341"/>
      <c r="I25" s="341"/>
      <c r="J25" s="341"/>
      <c r="K25" s="341"/>
    </row>
    <row r="26" spans="1:11">
      <c r="A26" s="341"/>
      <c r="B26" s="341"/>
      <c r="C26" s="341"/>
      <c r="D26" s="341"/>
      <c r="E26" s="341"/>
      <c r="F26" s="341"/>
      <c r="G26" s="341"/>
      <c r="H26" s="341"/>
      <c r="I26" s="341"/>
      <c r="J26" s="341"/>
      <c r="K26" s="341"/>
    </row>
    <row r="27" spans="1:11" ht="30">
      <c r="A27" s="341"/>
      <c r="B27" s="333" t="s">
        <v>781</v>
      </c>
      <c r="C27" s="333" t="s">
        <v>782</v>
      </c>
      <c r="D27" s="333" t="s">
        <v>672</v>
      </c>
      <c r="E27" s="333" t="s">
        <v>783</v>
      </c>
      <c r="F27" s="514" t="s">
        <v>784</v>
      </c>
      <c r="G27" s="515"/>
      <c r="H27" s="516"/>
      <c r="J27" s="341"/>
      <c r="K27" s="341"/>
    </row>
    <row r="28" spans="1:11">
      <c r="A28" s="341"/>
      <c r="B28" s="333"/>
      <c r="C28" s="333"/>
      <c r="D28" s="333"/>
      <c r="E28" s="333"/>
      <c r="F28" s="333" t="s">
        <v>785</v>
      </c>
      <c r="G28" s="333" t="s">
        <v>786</v>
      </c>
      <c r="H28" s="333" t="s">
        <v>787</v>
      </c>
      <c r="J28" s="341"/>
      <c r="K28" s="341"/>
    </row>
    <row r="29" spans="1:11">
      <c r="A29" s="311"/>
      <c r="B29" s="326"/>
      <c r="C29" s="326"/>
      <c r="D29" s="327"/>
      <c r="E29" s="326"/>
      <c r="F29" s="326"/>
      <c r="G29" s="326"/>
      <c r="H29" s="326"/>
      <c r="J29" s="311"/>
      <c r="K29" s="311"/>
    </row>
    <row r="30" spans="1:11">
      <c r="A30" s="311"/>
      <c r="B30" s="326"/>
      <c r="C30" s="326"/>
      <c r="D30" s="327"/>
      <c r="E30" s="326"/>
      <c r="F30" s="326"/>
      <c r="G30" s="326"/>
      <c r="H30" s="326"/>
      <c r="J30" s="311"/>
      <c r="K30" s="311"/>
    </row>
    <row r="31" spans="1:11">
      <c r="A31" s="311"/>
      <c r="B31" s="326"/>
      <c r="C31" s="326"/>
      <c r="D31" s="327"/>
      <c r="E31" s="326"/>
      <c r="F31" s="326"/>
      <c r="G31" s="326"/>
      <c r="H31" s="326"/>
      <c r="J31" s="311"/>
      <c r="K31" s="311"/>
    </row>
    <row r="32" spans="1:11">
      <c r="A32" s="311"/>
      <c r="B32" s="326"/>
      <c r="C32" s="326"/>
      <c r="D32" s="327"/>
      <c r="E32" s="326"/>
      <c r="F32" s="326"/>
      <c r="G32" s="326"/>
      <c r="H32" s="326"/>
      <c r="J32" s="311"/>
      <c r="K32" s="311"/>
    </row>
    <row r="33" spans="1:11">
      <c r="A33" s="341"/>
      <c r="B33" s="509" t="s">
        <v>80</v>
      </c>
      <c r="C33" s="510"/>
      <c r="D33" s="330">
        <f>SUM(D29:D32)</f>
        <v>0</v>
      </c>
      <c r="E33" s="331"/>
      <c r="F33" s="331"/>
      <c r="G33" s="331"/>
      <c r="H33" s="331"/>
      <c r="J33" s="341"/>
      <c r="K33" s="341"/>
    </row>
    <row r="34" spans="1:11">
      <c r="A34" s="311"/>
      <c r="B34" s="311"/>
      <c r="C34" s="311"/>
      <c r="D34" s="311"/>
      <c r="E34" s="311"/>
      <c r="F34" s="311"/>
      <c r="G34" s="311"/>
      <c r="H34" s="311"/>
      <c r="I34" s="311"/>
      <c r="J34" s="311"/>
      <c r="K34" s="311"/>
    </row>
    <row r="37" spans="1:11">
      <c r="A37" s="341" t="s">
        <v>447</v>
      </c>
      <c r="B37" s="314" t="s">
        <v>791</v>
      </c>
      <c r="C37" s="341"/>
      <c r="D37" s="341"/>
      <c r="E37" s="341"/>
      <c r="F37" s="341"/>
      <c r="G37" s="341"/>
      <c r="H37" s="341"/>
      <c r="I37" s="341"/>
    </row>
    <row r="38" spans="1:11">
      <c r="A38" s="341"/>
      <c r="B38" s="314"/>
      <c r="C38" s="341"/>
      <c r="D38" s="341"/>
      <c r="E38" s="341"/>
      <c r="F38" s="341"/>
      <c r="G38" s="341"/>
      <c r="H38" s="341"/>
      <c r="I38" s="341"/>
    </row>
    <row r="39" spans="1:11">
      <c r="A39" s="341" t="s">
        <v>769</v>
      </c>
      <c r="B39" s="505" t="s">
        <v>792</v>
      </c>
      <c r="C39" s="505"/>
      <c r="D39" s="505"/>
      <c r="E39" s="505"/>
      <c r="F39" s="505"/>
      <c r="G39" s="505"/>
      <c r="H39" s="505"/>
      <c r="I39" s="505"/>
      <c r="J39" s="505"/>
    </row>
    <row r="40" spans="1:11">
      <c r="A40" s="341"/>
      <c r="B40" s="341"/>
      <c r="C40" s="341"/>
      <c r="D40" s="341"/>
      <c r="E40" s="341"/>
      <c r="F40" s="341"/>
      <c r="G40" s="341"/>
      <c r="H40" s="341"/>
      <c r="I40" s="341"/>
    </row>
    <row r="41" spans="1:11" ht="25.5">
      <c r="A41" s="341"/>
      <c r="B41" s="325" t="s">
        <v>781</v>
      </c>
      <c r="C41" s="325" t="s">
        <v>782</v>
      </c>
      <c r="D41" s="325" t="s">
        <v>672</v>
      </c>
      <c r="E41" s="325" t="s">
        <v>783</v>
      </c>
      <c r="F41" s="337" t="s">
        <v>784</v>
      </c>
      <c r="G41" s="338"/>
      <c r="H41" s="339"/>
    </row>
    <row r="42" spans="1:11">
      <c r="A42" s="341"/>
      <c r="B42" s="325"/>
      <c r="C42" s="325"/>
      <c r="D42" s="325"/>
      <c r="E42" s="325"/>
      <c r="F42" s="325" t="s">
        <v>785</v>
      </c>
      <c r="G42" s="325" t="s">
        <v>786</v>
      </c>
      <c r="H42" s="325" t="s">
        <v>787</v>
      </c>
    </row>
    <row r="43" spans="1:11">
      <c r="A43" s="311"/>
      <c r="B43" s="312"/>
      <c r="C43" s="312"/>
      <c r="D43" s="312"/>
      <c r="E43" s="312"/>
      <c r="F43" s="312"/>
      <c r="G43" s="312"/>
      <c r="H43" s="312"/>
    </row>
    <row r="44" spans="1:11">
      <c r="A44" s="311"/>
      <c r="B44" s="312"/>
      <c r="C44" s="312"/>
      <c r="D44" s="312"/>
      <c r="E44" s="312"/>
      <c r="F44" s="312"/>
      <c r="G44" s="312"/>
      <c r="H44" s="312"/>
    </row>
    <row r="45" spans="1:11">
      <c r="A45" s="311"/>
      <c r="B45" s="312"/>
      <c r="C45" s="312"/>
      <c r="D45" s="312"/>
      <c r="E45" s="312"/>
      <c r="F45" s="312"/>
      <c r="G45" s="312"/>
      <c r="H45" s="312"/>
    </row>
    <row r="46" spans="1:11">
      <c r="A46" s="311"/>
      <c r="B46" s="312"/>
      <c r="C46" s="312"/>
      <c r="D46" s="312"/>
      <c r="E46" s="312"/>
      <c r="F46" s="312"/>
      <c r="G46" s="312"/>
      <c r="H46" s="312"/>
    </row>
    <row r="47" spans="1:11">
      <c r="A47" s="311"/>
      <c r="B47" s="509" t="s">
        <v>80</v>
      </c>
      <c r="C47" s="510"/>
      <c r="D47" s="330">
        <f>SUM(D43:D46)</f>
        <v>0</v>
      </c>
      <c r="E47" s="312"/>
      <c r="F47" s="312"/>
      <c r="G47" s="312"/>
      <c r="H47" s="312"/>
    </row>
    <row r="48" spans="1:11">
      <c r="A48" s="311"/>
      <c r="B48" s="311"/>
      <c r="C48" s="311"/>
      <c r="D48" s="311"/>
      <c r="E48" s="311"/>
      <c r="F48" s="311"/>
      <c r="G48" s="311"/>
      <c r="H48" s="311"/>
      <c r="I48" s="311"/>
    </row>
    <row r="50" spans="1:14">
      <c r="A50" s="341" t="s">
        <v>460</v>
      </c>
      <c r="B50" s="314" t="s">
        <v>794</v>
      </c>
      <c r="C50" s="342"/>
      <c r="D50" s="342"/>
      <c r="E50" s="342"/>
      <c r="F50" s="342"/>
      <c r="G50" s="342"/>
      <c r="H50" s="342"/>
      <c r="I50" s="342"/>
      <c r="J50" s="342"/>
      <c r="K50" s="342"/>
      <c r="L50" s="342"/>
      <c r="M50" s="342"/>
      <c r="N50" s="342"/>
    </row>
    <row r="51" spans="1:14">
      <c r="A51" s="341"/>
      <c r="B51" s="342"/>
      <c r="C51" s="342"/>
      <c r="D51" s="342"/>
      <c r="E51" s="342"/>
      <c r="F51" s="342"/>
      <c r="G51" s="342"/>
      <c r="H51" s="342"/>
      <c r="I51" s="342"/>
      <c r="J51" s="342"/>
      <c r="K51" s="342"/>
      <c r="L51" s="342"/>
      <c r="M51" s="342"/>
      <c r="N51" s="342"/>
    </row>
    <row r="52" spans="1:14" ht="35.25" customHeight="1">
      <c r="A52" s="342">
        <v>1</v>
      </c>
      <c r="B52" s="505" t="s">
        <v>795</v>
      </c>
      <c r="C52" s="505"/>
      <c r="D52" s="505"/>
      <c r="E52" s="505"/>
      <c r="F52" s="505"/>
      <c r="G52" s="505"/>
      <c r="H52" s="505"/>
      <c r="I52" s="505"/>
      <c r="J52" s="505"/>
      <c r="K52" s="340"/>
      <c r="L52" s="340"/>
      <c r="M52" s="340"/>
      <c r="N52" s="340"/>
    </row>
    <row r="53" spans="1:14">
      <c r="A53" s="341"/>
      <c r="B53" s="508"/>
      <c r="C53" s="508"/>
      <c r="D53" s="508"/>
      <c r="E53" s="508"/>
      <c r="F53" s="508"/>
      <c r="G53" s="508"/>
      <c r="H53" s="508"/>
      <c r="I53" s="508"/>
      <c r="J53" s="508"/>
      <c r="K53" s="508"/>
      <c r="L53" s="508"/>
      <c r="M53" s="341"/>
      <c r="N53" s="341"/>
    </row>
    <row r="54" spans="1:14" ht="38.25">
      <c r="A54" s="341"/>
      <c r="B54" s="325" t="s">
        <v>796</v>
      </c>
      <c r="C54" s="337" t="s">
        <v>797</v>
      </c>
      <c r="D54" s="338"/>
      <c r="E54" s="339"/>
      <c r="F54" s="337" t="s">
        <v>800</v>
      </c>
      <c r="G54" s="338"/>
      <c r="H54" s="338"/>
      <c r="I54" s="339"/>
      <c r="J54" s="337" t="s">
        <v>804</v>
      </c>
      <c r="M54" s="341"/>
      <c r="N54" s="341"/>
    </row>
    <row r="55" spans="1:14" ht="63.75">
      <c r="A55" s="341"/>
      <c r="B55" s="325"/>
      <c r="C55" s="325" t="s">
        <v>798</v>
      </c>
      <c r="D55" s="325" t="s">
        <v>799</v>
      </c>
      <c r="E55" s="325" t="s">
        <v>787</v>
      </c>
      <c r="F55" s="325" t="s">
        <v>801</v>
      </c>
      <c r="G55" s="325" t="s">
        <v>672</v>
      </c>
      <c r="H55" s="325" t="s">
        <v>802</v>
      </c>
      <c r="I55" s="325" t="s">
        <v>803</v>
      </c>
      <c r="J55" s="325" t="s">
        <v>845</v>
      </c>
      <c r="M55" s="341"/>
      <c r="N55" s="341"/>
    </row>
    <row r="56" spans="1:14">
      <c r="A56" s="311"/>
      <c r="B56" s="312"/>
      <c r="C56" s="312"/>
      <c r="D56" s="312"/>
      <c r="E56" s="312"/>
      <c r="F56" s="312"/>
      <c r="G56" s="312"/>
      <c r="H56" s="312"/>
      <c r="I56" s="312"/>
      <c r="J56" s="312"/>
      <c r="M56" s="311"/>
      <c r="N56" s="311"/>
    </row>
    <row r="57" spans="1:14">
      <c r="A57" s="311"/>
      <c r="B57" s="312"/>
      <c r="C57" s="312"/>
      <c r="D57" s="312"/>
      <c r="E57" s="312"/>
      <c r="F57" s="312"/>
      <c r="G57" s="312"/>
      <c r="H57" s="312"/>
      <c r="I57" s="312"/>
      <c r="J57" s="312"/>
      <c r="M57" s="311"/>
      <c r="N57" s="311"/>
    </row>
    <row r="58" spans="1:14">
      <c r="A58" s="311"/>
      <c r="B58" s="312"/>
      <c r="C58" s="312"/>
      <c r="D58" s="312"/>
      <c r="E58" s="312"/>
      <c r="F58" s="312"/>
      <c r="G58" s="312"/>
      <c r="H58" s="312"/>
      <c r="I58" s="312"/>
      <c r="J58" s="312"/>
      <c r="M58" s="311"/>
      <c r="N58" s="311"/>
    </row>
    <row r="59" spans="1:14">
      <c r="A59" s="311"/>
      <c r="B59" s="312"/>
      <c r="C59" s="312"/>
      <c r="D59" s="312"/>
      <c r="E59" s="312"/>
      <c r="F59" s="312"/>
      <c r="G59" s="312"/>
      <c r="H59" s="312"/>
      <c r="I59" s="312"/>
      <c r="J59" s="312"/>
      <c r="M59" s="311"/>
      <c r="N59" s="311"/>
    </row>
    <row r="60" spans="1:14">
      <c r="A60" s="311"/>
      <c r="B60" s="511" t="s">
        <v>80</v>
      </c>
      <c r="C60" s="512"/>
      <c r="D60" s="512"/>
      <c r="E60" s="512"/>
      <c r="F60" s="513"/>
      <c r="G60" s="330">
        <f>SUM(G56:G59)</f>
        <v>0</v>
      </c>
      <c r="H60" s="312"/>
      <c r="I60" s="312"/>
      <c r="J60" s="312"/>
      <c r="M60" s="311"/>
      <c r="N60" s="311"/>
    </row>
    <row r="61" spans="1:14">
      <c r="A61" s="311"/>
      <c r="B61" s="311"/>
      <c r="C61" s="311"/>
      <c r="D61" s="311"/>
      <c r="E61" s="311"/>
      <c r="F61" s="311"/>
      <c r="G61" s="311"/>
      <c r="H61" s="311"/>
      <c r="I61" s="311"/>
      <c r="J61" s="311"/>
      <c r="K61" s="311"/>
      <c r="L61" s="311"/>
      <c r="M61" s="311"/>
      <c r="N61" s="311"/>
    </row>
    <row r="62" spans="1:14" ht="42" customHeight="1">
      <c r="A62" s="341">
        <v>2</v>
      </c>
      <c r="B62" s="505" t="s">
        <v>844</v>
      </c>
      <c r="C62" s="505"/>
      <c r="D62" s="505"/>
      <c r="E62" s="505"/>
      <c r="F62" s="505"/>
      <c r="G62" s="505"/>
      <c r="H62" s="505"/>
      <c r="I62" s="505"/>
      <c r="J62" s="505"/>
      <c r="K62" s="340"/>
      <c r="L62" s="340"/>
      <c r="M62" s="340"/>
      <c r="N62" s="340"/>
    </row>
    <row r="63" spans="1:14">
      <c r="A63" s="341"/>
      <c r="B63" s="341"/>
      <c r="C63" s="341"/>
      <c r="D63" s="341"/>
      <c r="E63" s="341"/>
      <c r="F63" s="341"/>
      <c r="G63" s="341"/>
      <c r="H63" s="341"/>
      <c r="I63" s="341"/>
      <c r="J63" s="341"/>
      <c r="K63" s="341"/>
      <c r="L63" s="341"/>
      <c r="M63" s="341"/>
      <c r="N63" s="341"/>
    </row>
    <row r="64" spans="1:14" ht="38.25">
      <c r="A64" s="341"/>
      <c r="B64" s="325" t="s">
        <v>796</v>
      </c>
      <c r="C64" s="517" t="s">
        <v>805</v>
      </c>
      <c r="D64" s="518"/>
      <c r="E64" s="519"/>
      <c r="F64" s="517" t="s">
        <v>807</v>
      </c>
      <c r="G64" s="518"/>
      <c r="H64" s="519"/>
      <c r="I64" s="337" t="s">
        <v>810</v>
      </c>
      <c r="L64" s="341"/>
      <c r="M64" s="341"/>
      <c r="N64" s="341"/>
    </row>
    <row r="65" spans="1:14" ht="76.5">
      <c r="A65" s="341"/>
      <c r="B65" s="325"/>
      <c r="C65" s="325" t="s">
        <v>798</v>
      </c>
      <c r="D65" s="325" t="s">
        <v>806</v>
      </c>
      <c r="E65" s="325" t="s">
        <v>787</v>
      </c>
      <c r="F65" s="325" t="s">
        <v>808</v>
      </c>
      <c r="G65" s="325" t="s">
        <v>789</v>
      </c>
      <c r="H65" s="325" t="s">
        <v>809</v>
      </c>
      <c r="I65" s="325" t="s">
        <v>846</v>
      </c>
      <c r="L65" s="341"/>
      <c r="M65" s="341"/>
      <c r="N65" s="341"/>
    </row>
    <row r="66" spans="1:14">
      <c r="A66" s="311"/>
      <c r="B66" s="312"/>
      <c r="C66" s="312"/>
      <c r="D66" s="312"/>
      <c r="E66" s="312"/>
      <c r="F66" s="312"/>
      <c r="G66" s="312"/>
      <c r="H66" s="312"/>
      <c r="I66" s="312"/>
      <c r="L66" s="311"/>
      <c r="M66" s="311"/>
      <c r="N66" s="311"/>
    </row>
    <row r="67" spans="1:14">
      <c r="A67" s="311"/>
      <c r="B67" s="312"/>
      <c r="C67" s="312"/>
      <c r="D67" s="312"/>
      <c r="E67" s="312"/>
      <c r="F67" s="312"/>
      <c r="G67" s="312"/>
      <c r="H67" s="312"/>
      <c r="I67" s="312"/>
      <c r="L67" s="311"/>
      <c r="M67" s="311"/>
      <c r="N67" s="311"/>
    </row>
    <row r="68" spans="1:14">
      <c r="A68" s="311"/>
      <c r="B68" s="312"/>
      <c r="C68" s="312"/>
      <c r="D68" s="312"/>
      <c r="E68" s="312"/>
      <c r="F68" s="312"/>
      <c r="G68" s="312"/>
      <c r="H68" s="312"/>
      <c r="I68" s="312"/>
      <c r="L68" s="311"/>
      <c r="M68" s="311"/>
      <c r="N68" s="311"/>
    </row>
    <row r="69" spans="1:14">
      <c r="A69" s="311"/>
      <c r="B69" s="312"/>
      <c r="C69" s="312"/>
      <c r="D69" s="312"/>
      <c r="E69" s="312"/>
      <c r="F69" s="312"/>
      <c r="G69" s="312"/>
      <c r="H69" s="312"/>
      <c r="I69" s="312"/>
      <c r="L69" s="311"/>
      <c r="M69" s="311"/>
      <c r="N69" s="311"/>
    </row>
    <row r="70" spans="1:14">
      <c r="A70" s="311"/>
      <c r="B70" s="511" t="s">
        <v>80</v>
      </c>
      <c r="C70" s="512"/>
      <c r="D70" s="512"/>
      <c r="E70" s="512"/>
      <c r="F70" s="513"/>
      <c r="G70" s="330">
        <f>SUM(G66:G69)</f>
        <v>0</v>
      </c>
      <c r="H70" s="312"/>
      <c r="I70" s="312"/>
      <c r="L70" s="311"/>
      <c r="M70" s="311"/>
      <c r="N70" s="311"/>
    </row>
    <row r="71" spans="1:14">
      <c r="A71" s="311"/>
      <c r="B71" s="311"/>
      <c r="C71" s="311"/>
      <c r="D71" s="311"/>
      <c r="E71" s="311"/>
      <c r="F71" s="311"/>
      <c r="G71" s="311"/>
      <c r="H71" s="311"/>
      <c r="I71" s="311"/>
      <c r="J71" s="311"/>
      <c r="K71" s="311"/>
      <c r="L71" s="311"/>
      <c r="M71" s="311"/>
      <c r="N71" s="311"/>
    </row>
    <row r="72" spans="1:14" ht="27" customHeight="1">
      <c r="A72" s="341">
        <v>3</v>
      </c>
      <c r="B72" s="505" t="s">
        <v>811</v>
      </c>
      <c r="C72" s="505"/>
      <c r="D72" s="505"/>
      <c r="E72" s="505"/>
      <c r="F72" s="505"/>
      <c r="G72" s="505"/>
      <c r="H72" s="505"/>
      <c r="I72" s="505"/>
      <c r="J72" s="505"/>
      <c r="K72" s="340"/>
      <c r="L72" s="340"/>
      <c r="M72" s="340"/>
      <c r="N72" s="340"/>
    </row>
    <row r="73" spans="1:14">
      <c r="A73" s="341"/>
      <c r="B73" s="341"/>
      <c r="C73" s="341"/>
      <c r="D73" s="341"/>
      <c r="E73" s="341"/>
      <c r="F73" s="341"/>
      <c r="G73" s="341"/>
      <c r="H73" s="341"/>
      <c r="I73" s="341"/>
      <c r="J73" s="341"/>
      <c r="K73" s="341"/>
      <c r="L73" s="341"/>
      <c r="M73" s="341"/>
      <c r="N73" s="341"/>
    </row>
    <row r="74" spans="1:14" ht="38.25">
      <c r="B74" s="325" t="s">
        <v>796</v>
      </c>
      <c r="C74" s="337" t="s">
        <v>812</v>
      </c>
      <c r="D74" s="338"/>
      <c r="E74" s="339"/>
      <c r="F74" s="337" t="s">
        <v>800</v>
      </c>
      <c r="G74" s="338"/>
      <c r="H74" s="338"/>
      <c r="I74" s="338"/>
      <c r="J74" s="338"/>
      <c r="K74" s="337" t="s">
        <v>816</v>
      </c>
    </row>
    <row r="75" spans="1:14" ht="63.75">
      <c r="B75" s="325"/>
      <c r="C75" s="325" t="s">
        <v>798</v>
      </c>
      <c r="D75" s="325" t="s">
        <v>806</v>
      </c>
      <c r="E75" s="325" t="s">
        <v>787</v>
      </c>
      <c r="F75" s="325" t="s">
        <v>813</v>
      </c>
      <c r="G75" s="325" t="s">
        <v>672</v>
      </c>
      <c r="H75" s="325" t="s">
        <v>847</v>
      </c>
      <c r="I75" s="325" t="s">
        <v>814</v>
      </c>
      <c r="J75" s="325" t="s">
        <v>815</v>
      </c>
      <c r="K75" s="325" t="s">
        <v>846</v>
      </c>
    </row>
    <row r="76" spans="1:14">
      <c r="B76" s="312"/>
      <c r="C76" s="312"/>
      <c r="D76" s="312"/>
      <c r="E76" s="312"/>
      <c r="F76" s="312"/>
      <c r="G76" s="312"/>
      <c r="H76" s="312"/>
      <c r="I76" s="312"/>
      <c r="J76" s="312"/>
      <c r="K76" s="312"/>
    </row>
    <row r="77" spans="1:14">
      <c r="B77" s="312"/>
      <c r="C77" s="312"/>
      <c r="D77" s="312"/>
      <c r="E77" s="312"/>
      <c r="F77" s="312"/>
      <c r="G77" s="312"/>
      <c r="H77" s="312"/>
      <c r="I77" s="312"/>
      <c r="J77" s="312"/>
      <c r="K77" s="312"/>
    </row>
    <row r="78" spans="1:14">
      <c r="B78" s="312"/>
      <c r="C78" s="312"/>
      <c r="D78" s="312"/>
      <c r="E78" s="312"/>
      <c r="F78" s="312"/>
      <c r="G78" s="312"/>
      <c r="H78" s="312"/>
      <c r="I78" s="312"/>
      <c r="J78" s="312"/>
      <c r="K78" s="312"/>
    </row>
    <row r="79" spans="1:14">
      <c r="B79" s="312"/>
      <c r="C79" s="312"/>
      <c r="D79" s="312"/>
      <c r="E79" s="312"/>
      <c r="F79" s="312"/>
      <c r="G79" s="312"/>
      <c r="H79" s="312"/>
      <c r="I79" s="312"/>
      <c r="J79" s="312"/>
      <c r="K79" s="312"/>
    </row>
    <row r="80" spans="1:14">
      <c r="B80" s="511" t="s">
        <v>80</v>
      </c>
      <c r="C80" s="512"/>
      <c r="D80" s="512"/>
      <c r="E80" s="512"/>
      <c r="F80" s="513"/>
      <c r="G80" s="330">
        <f>SUM(G76:G79)</f>
        <v>0</v>
      </c>
      <c r="H80" s="312"/>
      <c r="I80" s="312"/>
      <c r="J80" s="312"/>
      <c r="K80" s="312"/>
    </row>
  </sheetData>
  <mergeCells count="18">
    <mergeCell ref="A2:K2"/>
    <mergeCell ref="A3:K3"/>
    <mergeCell ref="A4:K4"/>
    <mergeCell ref="A5:K5"/>
    <mergeCell ref="B72:J72"/>
    <mergeCell ref="B11:I11"/>
    <mergeCell ref="F27:H27"/>
    <mergeCell ref="C64:E64"/>
    <mergeCell ref="F64:H64"/>
    <mergeCell ref="B39:J39"/>
    <mergeCell ref="B52:J52"/>
    <mergeCell ref="B53:L53"/>
    <mergeCell ref="B62:J62"/>
    <mergeCell ref="B33:C33"/>
    <mergeCell ref="B47:C47"/>
    <mergeCell ref="B60:F60"/>
    <mergeCell ref="B70:F70"/>
    <mergeCell ref="B80:F80"/>
  </mergeCells>
  <pageMargins left="0.31496062992125984" right="0.47244094488188981" top="0.74803149606299213" bottom="0.74803149606299213" header="0.31496062992125984" footer="0.31496062992125984"/>
  <pageSetup paperSize="9" scale="82" orientation="landscape" r:id="rId1"/>
  <rowBreaks count="2" manualBreakCount="2">
    <brk id="35" max="10" man="1"/>
    <brk id="61" max="10" man="1"/>
  </rowBreaks>
  <colBreaks count="1" manualBreakCount="1">
    <brk id="11" max="1048575" man="1"/>
  </colBreaks>
</worksheet>
</file>

<file path=xl/worksheets/sheet13.xml><?xml version="1.0" encoding="utf-8"?>
<worksheet xmlns="http://schemas.openxmlformats.org/spreadsheetml/2006/main" xmlns:r="http://schemas.openxmlformats.org/officeDocument/2006/relationships">
  <dimension ref="A2:D28"/>
  <sheetViews>
    <sheetView topLeftCell="A16" workbookViewId="0">
      <selection activeCell="A8" sqref="A8"/>
    </sheetView>
  </sheetViews>
  <sheetFormatPr defaultRowHeight="15"/>
  <cols>
    <col min="1" max="1" width="7.140625" style="319" customWidth="1"/>
    <col min="2" max="2" width="58" customWidth="1"/>
    <col min="3" max="3" width="13.85546875" style="229" customWidth="1"/>
    <col min="4" max="4" width="16" style="229" customWidth="1"/>
  </cols>
  <sheetData>
    <row r="2" spans="1:4">
      <c r="A2" s="318" t="s">
        <v>767</v>
      </c>
    </row>
    <row r="3" spans="1:4" ht="20.25">
      <c r="A3" s="453" t="str">
        <f>'R&amp;P Account'!A2:G2</f>
        <v>MALANKARA ORTHODOX SYRIAN CHURCH</v>
      </c>
      <c r="B3" s="453"/>
      <c r="C3" s="453"/>
      <c r="D3" s="453"/>
    </row>
    <row r="4" spans="1:4">
      <c r="A4" s="520" t="str">
        <f>'R&amp;P Account'!A3:G3</f>
        <v xml:space="preserve">                                   CHURCH,</v>
      </c>
      <c r="B4" s="520"/>
      <c r="C4" s="520"/>
      <c r="D4" s="520"/>
    </row>
    <row r="5" spans="1:4">
      <c r="A5" s="463" t="str">
        <f>'R&amp;P Account'!A4:G4</f>
        <v xml:space="preserve">Under Diocese of </v>
      </c>
      <c r="B5" s="463"/>
      <c r="C5" s="463"/>
      <c r="D5" s="463"/>
    </row>
    <row r="7" spans="1:4">
      <c r="A7" s="520" t="s">
        <v>986</v>
      </c>
      <c r="B7" s="520"/>
      <c r="C7" s="520"/>
      <c r="D7" s="520"/>
    </row>
    <row r="9" spans="1:4">
      <c r="A9" s="385" t="s">
        <v>842</v>
      </c>
      <c r="B9" s="387" t="s">
        <v>79</v>
      </c>
      <c r="C9" s="322"/>
      <c r="D9" s="322" t="s">
        <v>672</v>
      </c>
    </row>
    <row r="10" spans="1:4">
      <c r="A10" s="321"/>
      <c r="B10" s="388"/>
      <c r="C10" s="320"/>
      <c r="D10" s="320"/>
    </row>
    <row r="11" spans="1:4" ht="15.75">
      <c r="A11" s="321" t="s">
        <v>314</v>
      </c>
      <c r="B11" s="389" t="s">
        <v>897</v>
      </c>
      <c r="C11" s="320"/>
      <c r="D11" s="320">
        <f>'I&amp;E Account'!F125</f>
        <v>0</v>
      </c>
    </row>
    <row r="12" spans="1:4" ht="15.75">
      <c r="A12" s="321"/>
      <c r="B12" s="389"/>
      <c r="C12" s="320"/>
      <c r="D12" s="320"/>
    </row>
    <row r="13" spans="1:4" ht="15.75">
      <c r="A13" s="321"/>
      <c r="B13" s="389" t="s">
        <v>898</v>
      </c>
      <c r="C13" s="320">
        <f>'I&amp;E Account'!F273</f>
        <v>0</v>
      </c>
      <c r="D13" s="320"/>
    </row>
    <row r="14" spans="1:4" ht="15.75">
      <c r="A14" s="321"/>
      <c r="B14" s="389" t="s">
        <v>900</v>
      </c>
      <c r="C14" s="320">
        <f>'R&amp;P Account'!F347</f>
        <v>0</v>
      </c>
      <c r="D14" s="320"/>
    </row>
    <row r="15" spans="1:4" ht="15.75">
      <c r="A15" s="321"/>
      <c r="B15" s="389"/>
      <c r="C15" s="320"/>
      <c r="D15" s="320"/>
    </row>
    <row r="16" spans="1:4" ht="31.5">
      <c r="A16" s="321" t="s">
        <v>315</v>
      </c>
      <c r="B16" s="389" t="s">
        <v>901</v>
      </c>
      <c r="C16" s="395"/>
      <c r="D16" s="396">
        <f>C13+C14</f>
        <v>0</v>
      </c>
    </row>
    <row r="17" spans="1:4" ht="15.75">
      <c r="A17" s="321"/>
      <c r="B17" s="389"/>
      <c r="C17" s="320"/>
      <c r="D17" s="320"/>
    </row>
    <row r="18" spans="1:4">
      <c r="A18" s="321"/>
      <c r="B18" s="388" t="s">
        <v>899</v>
      </c>
      <c r="C18" s="320"/>
      <c r="D18" s="320"/>
    </row>
    <row r="19" spans="1:4">
      <c r="A19" s="321"/>
      <c r="B19" s="390" t="s">
        <v>907</v>
      </c>
      <c r="C19" s="320">
        <f>30%*'Annexure 13'!D33</f>
        <v>0</v>
      </c>
      <c r="D19" s="320"/>
    </row>
    <row r="20" spans="1:4" ht="30">
      <c r="A20" s="321"/>
      <c r="B20" s="391" t="s">
        <v>908</v>
      </c>
      <c r="C20" s="320">
        <f>'Annexure 13'!D47</f>
        <v>0</v>
      </c>
      <c r="D20" s="320"/>
    </row>
    <row r="21" spans="1:4">
      <c r="A21" s="321"/>
      <c r="B21" s="391" t="s">
        <v>909</v>
      </c>
      <c r="C21" s="320">
        <f>'I&amp;E Account'!F271</f>
        <v>0</v>
      </c>
      <c r="D21" s="320"/>
    </row>
    <row r="22" spans="1:4">
      <c r="A22" s="321"/>
      <c r="B22" s="391" t="s">
        <v>910</v>
      </c>
      <c r="C22" s="320"/>
      <c r="D22" s="320"/>
    </row>
    <row r="23" spans="1:4">
      <c r="A23" s="321" t="s">
        <v>316</v>
      </c>
      <c r="B23" s="391" t="s">
        <v>911</v>
      </c>
      <c r="C23" s="395"/>
      <c r="D23" s="396">
        <f>SUM(C19:C23)</f>
        <v>0</v>
      </c>
    </row>
    <row r="24" spans="1:4" ht="34.5" customHeight="1">
      <c r="A24" s="385" t="s">
        <v>317</v>
      </c>
      <c r="B24" s="365" t="s">
        <v>902</v>
      </c>
      <c r="C24" s="397" t="s">
        <v>905</v>
      </c>
      <c r="D24" s="386">
        <f>D16-D23</f>
        <v>0</v>
      </c>
    </row>
    <row r="25" spans="1:4">
      <c r="A25" s="321"/>
      <c r="B25" s="392"/>
      <c r="C25" s="320"/>
      <c r="D25" s="320"/>
    </row>
    <row r="26" spans="1:4">
      <c r="A26" s="321" t="s">
        <v>318</v>
      </c>
      <c r="B26" s="393" t="s">
        <v>903</v>
      </c>
      <c r="C26" s="320"/>
      <c r="D26" s="320">
        <f>D11*0.85</f>
        <v>0</v>
      </c>
    </row>
    <row r="27" spans="1:4">
      <c r="A27" s="321"/>
      <c r="B27" s="394"/>
      <c r="C27" s="320"/>
      <c r="D27" s="320"/>
    </row>
    <row r="28" spans="1:4">
      <c r="A28" s="385" t="s">
        <v>319</v>
      </c>
      <c r="B28" s="267" t="s">
        <v>904</v>
      </c>
      <c r="C28" s="397" t="s">
        <v>906</v>
      </c>
      <c r="D28" s="386">
        <f>D24-D26</f>
        <v>0</v>
      </c>
    </row>
  </sheetData>
  <mergeCells count="4">
    <mergeCell ref="A3:D3"/>
    <mergeCell ref="A7:D7"/>
    <mergeCell ref="A5:D5"/>
    <mergeCell ref="A4:D4"/>
  </mergeCells>
  <pageMargins left="0.41" right="0.3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3:J29"/>
  <sheetViews>
    <sheetView topLeftCell="A16" workbookViewId="0">
      <selection activeCell="A22" sqref="A22"/>
    </sheetView>
  </sheetViews>
  <sheetFormatPr defaultRowHeight="15"/>
  <cols>
    <col min="1" max="1" width="98.7109375" customWidth="1"/>
    <col min="2" max="2" width="14.28515625" bestFit="1" customWidth="1"/>
  </cols>
  <sheetData>
    <row r="3" spans="1:1" ht="20.25">
      <c r="A3" s="347" t="s">
        <v>848</v>
      </c>
    </row>
    <row r="4" spans="1:1" ht="15.75">
      <c r="A4" s="348" t="s">
        <v>849</v>
      </c>
    </row>
    <row r="5" spans="1:1" ht="15.75">
      <c r="A5" s="348"/>
    </row>
    <row r="6" spans="1:1" ht="15.75">
      <c r="A6" s="349" t="s">
        <v>850</v>
      </c>
    </row>
    <row r="7" spans="1:1" ht="15.75">
      <c r="A7" s="349" t="s">
        <v>851</v>
      </c>
    </row>
    <row r="8" spans="1:1" ht="15.75">
      <c r="A8" s="348"/>
    </row>
    <row r="9" spans="1:1" ht="66">
      <c r="A9" s="350" t="s">
        <v>987</v>
      </c>
    </row>
    <row r="10" spans="1:1" ht="15.75">
      <c r="A10" s="351"/>
    </row>
    <row r="11" spans="1:1" ht="78.75">
      <c r="A11" s="350" t="s">
        <v>968</v>
      </c>
    </row>
    <row r="12" spans="1:1" ht="15.75">
      <c r="A12" s="351"/>
    </row>
    <row r="13" spans="1:1" ht="31.5">
      <c r="A13" s="351" t="s">
        <v>852</v>
      </c>
    </row>
    <row r="14" spans="1:1" ht="15.75">
      <c r="A14" s="351"/>
    </row>
    <row r="15" spans="1:1" ht="34.5">
      <c r="A15" s="350" t="s">
        <v>988</v>
      </c>
    </row>
    <row r="16" spans="1:1" ht="15.75">
      <c r="A16" s="351"/>
    </row>
    <row r="17" spans="1:10" ht="34.5">
      <c r="A17" s="350" t="s">
        <v>989</v>
      </c>
    </row>
    <row r="18" spans="1:10" ht="15.75">
      <c r="A18" s="351"/>
    </row>
    <row r="19" spans="1:10" ht="15.75">
      <c r="A19" s="351" t="s">
        <v>853</v>
      </c>
    </row>
    <row r="20" spans="1:10" ht="15.75">
      <c r="A20" s="351"/>
    </row>
    <row r="21" spans="1:10" ht="13.5" customHeight="1">
      <c r="A21" s="352" t="s">
        <v>854</v>
      </c>
    </row>
    <row r="22" spans="1:10" ht="15.75">
      <c r="A22" s="352" t="s">
        <v>855</v>
      </c>
      <c r="B22" s="353"/>
    </row>
    <row r="23" spans="1:10" ht="15.75">
      <c r="A23" s="352" t="s">
        <v>856</v>
      </c>
      <c r="B23" s="354"/>
    </row>
    <row r="24" spans="1:10" ht="15.75">
      <c r="A24" s="352"/>
    </row>
    <row r="25" spans="1:10" ht="15.75">
      <c r="A25" s="352" t="s">
        <v>967</v>
      </c>
    </row>
    <row r="26" spans="1:10" ht="15.75">
      <c r="A26" s="352" t="s">
        <v>965</v>
      </c>
      <c r="E26" s="355" t="s">
        <v>857</v>
      </c>
      <c r="F26" s="355" t="s">
        <v>858</v>
      </c>
      <c r="G26" s="355" t="s">
        <v>859</v>
      </c>
      <c r="I26" s="355"/>
    </row>
    <row r="27" spans="1:10" ht="15.75">
      <c r="A27" s="352" t="s">
        <v>966</v>
      </c>
      <c r="G27" s="356" t="s">
        <v>859</v>
      </c>
      <c r="I27" s="356"/>
    </row>
    <row r="28" spans="1:10">
      <c r="A28" s="399" t="s">
        <v>916</v>
      </c>
      <c r="H28" s="357" t="s">
        <v>860</v>
      </c>
      <c r="J28" s="357"/>
    </row>
    <row r="29" spans="1:10" ht="15.75">
      <c r="A29" s="35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C44"/>
  <sheetViews>
    <sheetView topLeftCell="A10" workbookViewId="0">
      <selection activeCell="C6" sqref="C6"/>
    </sheetView>
  </sheetViews>
  <sheetFormatPr defaultRowHeight="15"/>
  <cols>
    <col min="2" max="2" width="100.7109375" customWidth="1"/>
    <col min="3" max="3" width="15.7109375" customWidth="1"/>
  </cols>
  <sheetData>
    <row r="1" spans="1:3" ht="15.75">
      <c r="A1" s="267"/>
      <c r="B1" s="359" t="s">
        <v>861</v>
      </c>
      <c r="C1" s="267"/>
    </row>
    <row r="2" spans="1:3" ht="15.75">
      <c r="A2" s="267"/>
      <c r="B2" s="360"/>
      <c r="C2" s="267"/>
    </row>
    <row r="3" spans="1:3" ht="15.75">
      <c r="A3" s="267"/>
      <c r="B3" s="359" t="s">
        <v>862</v>
      </c>
      <c r="C3" s="267"/>
    </row>
    <row r="4" spans="1:3" ht="15.75">
      <c r="A4" s="361" t="s">
        <v>322</v>
      </c>
      <c r="B4" s="362" t="s">
        <v>863</v>
      </c>
      <c r="C4" s="267"/>
    </row>
    <row r="5" spans="1:3" ht="15.75">
      <c r="A5" s="267"/>
      <c r="B5" s="363"/>
      <c r="C5" s="267"/>
    </row>
    <row r="6" spans="1:3" ht="15.75">
      <c r="A6" s="364">
        <v>1</v>
      </c>
      <c r="B6" s="365" t="s">
        <v>864</v>
      </c>
      <c r="C6" s="398">
        <f>'Total Income'!D24</f>
        <v>0</v>
      </c>
    </row>
    <row r="7" spans="1:3" ht="15.75">
      <c r="A7" s="364"/>
      <c r="B7" s="366"/>
      <c r="C7" s="267"/>
    </row>
    <row r="8" spans="1:3" ht="47.25">
      <c r="A8" s="364">
        <v>2</v>
      </c>
      <c r="B8" s="367" t="s">
        <v>865</v>
      </c>
      <c r="C8" s="267"/>
    </row>
    <row r="9" spans="1:3" ht="15.75">
      <c r="A9" s="364"/>
      <c r="B9" s="366"/>
      <c r="C9" s="267"/>
    </row>
    <row r="10" spans="1:3" ht="47.25">
      <c r="A10" s="364">
        <v>3</v>
      </c>
      <c r="B10" s="368" t="s">
        <v>866</v>
      </c>
      <c r="C10" s="267"/>
    </row>
    <row r="11" spans="1:3" ht="15.75">
      <c r="A11" s="364"/>
      <c r="B11" s="366"/>
      <c r="C11" s="267"/>
    </row>
    <row r="12" spans="1:3" ht="15.75">
      <c r="A12" s="369">
        <v>4</v>
      </c>
      <c r="B12" s="365" t="s">
        <v>867</v>
      </c>
      <c r="C12" s="370" t="s">
        <v>868</v>
      </c>
    </row>
    <row r="13" spans="1:3" ht="15.75">
      <c r="A13" s="364"/>
      <c r="B13" s="366"/>
      <c r="C13" s="267"/>
    </row>
    <row r="14" spans="1:3" ht="31.5">
      <c r="A14" s="364">
        <v>5</v>
      </c>
      <c r="B14" s="367" t="s">
        <v>869</v>
      </c>
      <c r="C14" s="366"/>
    </row>
    <row r="15" spans="1:3" ht="15.75">
      <c r="A15" s="364"/>
      <c r="B15" s="366"/>
      <c r="C15" s="267"/>
    </row>
    <row r="16" spans="1:3" ht="31.5">
      <c r="A16" s="364">
        <v>6</v>
      </c>
      <c r="B16" s="367" t="s">
        <v>870</v>
      </c>
      <c r="C16" s="371"/>
    </row>
    <row r="17" spans="1:3" ht="15.75">
      <c r="A17" s="364"/>
      <c r="B17" s="366"/>
      <c r="C17" s="267"/>
    </row>
    <row r="18" spans="1:3" ht="47.25">
      <c r="A18" s="364">
        <v>7</v>
      </c>
      <c r="B18" s="372" t="s">
        <v>871</v>
      </c>
      <c r="C18" s="373"/>
    </row>
    <row r="19" spans="1:3" ht="15.75">
      <c r="A19" s="364"/>
      <c r="B19" s="366"/>
      <c r="C19" s="267"/>
    </row>
    <row r="20" spans="1:3" ht="31.5">
      <c r="A20" s="364">
        <v>8</v>
      </c>
      <c r="B20" s="366" t="s">
        <v>872</v>
      </c>
      <c r="C20" s="267"/>
    </row>
    <row r="21" spans="1:3" ht="15.75">
      <c r="A21" s="364"/>
      <c r="B21" s="366"/>
      <c r="C21" s="267"/>
    </row>
    <row r="22" spans="1:3" ht="31.5">
      <c r="A22" s="364" t="s">
        <v>873</v>
      </c>
      <c r="B22" s="367" t="s">
        <v>874</v>
      </c>
      <c r="C22" s="370" t="s">
        <v>875</v>
      </c>
    </row>
    <row r="23" spans="1:3" ht="15.75">
      <c r="A23" s="364"/>
      <c r="B23" s="366"/>
      <c r="C23" s="267"/>
    </row>
    <row r="24" spans="1:3" ht="31.5">
      <c r="A24" s="364" t="s">
        <v>876</v>
      </c>
      <c r="B24" s="366" t="s">
        <v>877</v>
      </c>
      <c r="C24" s="370" t="s">
        <v>875</v>
      </c>
    </row>
    <row r="25" spans="1:3" ht="15.75">
      <c r="A25" s="364"/>
      <c r="B25" s="366"/>
      <c r="C25" s="267"/>
    </row>
    <row r="26" spans="1:3" ht="31.5">
      <c r="A26" s="364" t="s">
        <v>878</v>
      </c>
      <c r="B26" s="367" t="s">
        <v>879</v>
      </c>
      <c r="C26" s="370" t="s">
        <v>875</v>
      </c>
    </row>
    <row r="27" spans="1:3" ht="15.75">
      <c r="A27" s="364"/>
      <c r="B27" s="367"/>
      <c r="C27" s="370"/>
    </row>
    <row r="28" spans="1:3">
      <c r="A28" s="267" t="s">
        <v>357</v>
      </c>
      <c r="B28" s="374" t="s">
        <v>880</v>
      </c>
      <c r="C28" s="267"/>
    </row>
    <row r="29" spans="1:3" ht="47.25">
      <c r="A29" s="364">
        <v>1</v>
      </c>
      <c r="B29" s="366" t="s">
        <v>881</v>
      </c>
      <c r="C29" s="370" t="s">
        <v>875</v>
      </c>
    </row>
    <row r="30" spans="1:3" ht="15.75">
      <c r="A30" s="267"/>
      <c r="B30" s="366"/>
      <c r="C30" s="267"/>
    </row>
    <row r="31" spans="1:3" ht="47.25">
      <c r="A31" s="364">
        <v>2</v>
      </c>
      <c r="B31" s="366" t="s">
        <v>882</v>
      </c>
      <c r="C31" s="370" t="s">
        <v>875</v>
      </c>
    </row>
    <row r="32" spans="1:3" ht="15.75">
      <c r="A32" s="364"/>
      <c r="B32" s="366"/>
      <c r="C32" s="267"/>
    </row>
    <row r="33" spans="1:3" ht="31.5">
      <c r="A33" s="364">
        <v>3</v>
      </c>
      <c r="B33" s="366" t="s">
        <v>883</v>
      </c>
      <c r="C33" s="370" t="s">
        <v>875</v>
      </c>
    </row>
    <row r="34" spans="1:3">
      <c r="A34" s="267"/>
      <c r="C34" s="267"/>
    </row>
    <row r="35" spans="1:3" ht="31.5">
      <c r="A35" s="364">
        <v>4</v>
      </c>
      <c r="B35" s="366" t="s">
        <v>884</v>
      </c>
      <c r="C35" s="370" t="s">
        <v>875</v>
      </c>
    </row>
    <row r="36" spans="1:3" ht="15.75">
      <c r="A36" s="267"/>
      <c r="B36" s="366"/>
      <c r="C36" s="267"/>
    </row>
    <row r="37" spans="1:3" ht="31.5">
      <c r="A37" s="364">
        <v>5</v>
      </c>
      <c r="B37" s="366" t="s">
        <v>885</v>
      </c>
      <c r="C37" s="370" t="s">
        <v>875</v>
      </c>
    </row>
    <row r="38" spans="1:3" ht="15.75">
      <c r="A38" s="267"/>
      <c r="B38" s="366"/>
      <c r="C38" s="267"/>
    </row>
    <row r="39" spans="1:3" ht="31.5">
      <c r="A39" s="364">
        <v>6</v>
      </c>
      <c r="B39" s="366" t="s">
        <v>886</v>
      </c>
      <c r="C39" s="370" t="s">
        <v>875</v>
      </c>
    </row>
    <row r="40" spans="1:3" ht="15.75">
      <c r="A40" s="364"/>
      <c r="B40" s="366"/>
      <c r="C40" s="267"/>
    </row>
    <row r="41" spans="1:3" ht="31.5">
      <c r="A41" s="364">
        <v>7</v>
      </c>
      <c r="B41" s="366" t="s">
        <v>887</v>
      </c>
      <c r="C41" s="370" t="s">
        <v>875</v>
      </c>
    </row>
    <row r="42" spans="1:3" ht="15.75">
      <c r="A42" s="267"/>
      <c r="B42" s="366"/>
      <c r="C42" s="267"/>
    </row>
    <row r="43" spans="1:3" ht="31.5">
      <c r="A43" s="364">
        <v>8</v>
      </c>
      <c r="B43" s="367" t="s">
        <v>888</v>
      </c>
      <c r="C43" s="370" t="s">
        <v>875</v>
      </c>
    </row>
    <row r="44" spans="1:3" ht="15.75">
      <c r="A44" s="267"/>
      <c r="B44" s="366"/>
      <c r="C44" s="26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G66"/>
  <sheetViews>
    <sheetView topLeftCell="A13" workbookViewId="0">
      <selection activeCell="I15" sqref="I15"/>
    </sheetView>
  </sheetViews>
  <sheetFormatPr defaultRowHeight="15"/>
  <cols>
    <col min="2" max="2" width="6.28515625" customWidth="1"/>
    <col min="3" max="3" width="18.42578125" customWidth="1"/>
    <col min="4" max="4" width="16.42578125" customWidth="1"/>
    <col min="5" max="5" width="11.42578125" customWidth="1"/>
    <col min="6" max="6" width="10.85546875" customWidth="1"/>
    <col min="7" max="7" width="20.42578125" customWidth="1"/>
  </cols>
  <sheetData>
    <row r="1" spans="1:7">
      <c r="A1" s="194"/>
      <c r="B1" s="194"/>
      <c r="C1" s="194"/>
      <c r="D1" s="194"/>
    </row>
    <row r="2" spans="1:7">
      <c r="A2" s="194"/>
      <c r="B2" s="194"/>
      <c r="C2" s="194"/>
      <c r="D2" s="194"/>
    </row>
    <row r="3" spans="1:7" ht="33.75" customHeight="1">
      <c r="A3" s="194"/>
      <c r="B3" s="267" t="s">
        <v>447</v>
      </c>
      <c r="C3" s="521" t="s">
        <v>889</v>
      </c>
      <c r="D3" s="521"/>
      <c r="E3" s="521"/>
      <c r="F3" s="521"/>
      <c r="G3" s="521"/>
    </row>
    <row r="4" spans="1:7" ht="92.25" customHeight="1">
      <c r="A4" s="194"/>
      <c r="B4" s="373" t="s">
        <v>890</v>
      </c>
      <c r="C4" s="371" t="s">
        <v>891</v>
      </c>
      <c r="D4" s="371" t="s">
        <v>892</v>
      </c>
      <c r="E4" s="371" t="s">
        <v>893</v>
      </c>
      <c r="F4" s="371" t="s">
        <v>894</v>
      </c>
      <c r="G4" s="371" t="s">
        <v>895</v>
      </c>
    </row>
    <row r="5" spans="1:7">
      <c r="A5" s="194"/>
      <c r="B5" s="346">
        <v>1</v>
      </c>
      <c r="C5" s="346">
        <v>2</v>
      </c>
      <c r="D5" s="346">
        <v>3</v>
      </c>
      <c r="E5" s="346">
        <v>4</v>
      </c>
      <c r="F5" s="346">
        <v>5</v>
      </c>
      <c r="G5" s="346">
        <v>6</v>
      </c>
    </row>
    <row r="6" spans="1:7">
      <c r="A6" s="194"/>
      <c r="B6" s="346"/>
      <c r="C6" s="346"/>
      <c r="D6" s="346"/>
      <c r="E6" s="346"/>
      <c r="F6" s="346"/>
      <c r="G6" s="346"/>
    </row>
    <row r="7" spans="1:7">
      <c r="A7" s="194"/>
      <c r="B7" s="267"/>
      <c r="C7" s="522" t="s">
        <v>896</v>
      </c>
      <c r="D7" s="523"/>
      <c r="E7" s="523"/>
      <c r="F7" s="523"/>
      <c r="G7" s="524"/>
    </row>
    <row r="8" spans="1:7">
      <c r="A8" s="194"/>
      <c r="B8" s="267"/>
      <c r="C8" s="525"/>
      <c r="D8" s="526"/>
      <c r="E8" s="526"/>
      <c r="F8" s="526"/>
      <c r="G8" s="527"/>
    </row>
    <row r="9" spans="1:7">
      <c r="A9" s="194"/>
      <c r="B9" s="267"/>
      <c r="C9" s="267"/>
      <c r="D9" s="267"/>
      <c r="E9" s="267"/>
      <c r="F9" s="267"/>
      <c r="G9" s="267"/>
    </row>
    <row r="10" spans="1:7">
      <c r="A10" s="194"/>
      <c r="B10" s="267"/>
      <c r="C10" s="267"/>
      <c r="D10" s="267"/>
      <c r="E10" s="267"/>
      <c r="F10" s="267"/>
      <c r="G10" s="267"/>
    </row>
    <row r="11" spans="1:7">
      <c r="A11" s="194"/>
      <c r="B11" s="267"/>
      <c r="C11" s="267"/>
      <c r="D11" s="267"/>
      <c r="E11" s="267"/>
      <c r="F11" s="267"/>
      <c r="G11" s="267"/>
    </row>
    <row r="12" spans="1:7">
      <c r="A12" s="194"/>
      <c r="B12" s="267"/>
      <c r="C12" s="267"/>
      <c r="D12" s="267"/>
      <c r="E12" s="267"/>
      <c r="F12" s="267"/>
      <c r="G12" s="267"/>
    </row>
    <row r="13" spans="1:7">
      <c r="A13" s="194"/>
      <c r="B13" s="267"/>
      <c r="C13" s="267"/>
      <c r="D13" s="267"/>
      <c r="E13" s="267"/>
      <c r="F13" s="267"/>
      <c r="G13" s="267"/>
    </row>
    <row r="14" spans="1:7" ht="15.75">
      <c r="A14" s="194"/>
      <c r="B14" s="375"/>
      <c r="C14" s="376"/>
      <c r="D14" s="377"/>
    </row>
    <row r="15" spans="1:7" ht="15.75">
      <c r="A15" s="194"/>
      <c r="B15" s="378"/>
      <c r="C15" s="379"/>
      <c r="D15" s="194"/>
    </row>
    <row r="16" spans="1:7" ht="15.75">
      <c r="A16" s="194"/>
      <c r="B16" s="378"/>
      <c r="C16" s="380"/>
      <c r="D16" s="380"/>
    </row>
    <row r="17" spans="1:4" ht="15.75">
      <c r="A17" s="194"/>
      <c r="B17" s="378"/>
      <c r="C17" s="379"/>
      <c r="D17" s="194"/>
    </row>
    <row r="18" spans="1:4" ht="15.75">
      <c r="A18" s="194"/>
      <c r="B18" s="378"/>
      <c r="C18" s="379"/>
      <c r="D18" s="381"/>
    </row>
    <row r="19" spans="1:4" ht="15.75">
      <c r="A19" s="194"/>
      <c r="B19" s="378"/>
      <c r="C19" s="379"/>
      <c r="D19" s="194"/>
    </row>
    <row r="20" spans="1:4" ht="15.75">
      <c r="A20" s="194"/>
      <c r="B20" s="378"/>
      <c r="C20" s="382"/>
      <c r="D20" s="383"/>
    </row>
    <row r="21" spans="1:4" ht="15.75">
      <c r="A21" s="194"/>
      <c r="B21" s="378"/>
      <c r="C21" s="379"/>
      <c r="D21" s="194"/>
    </row>
    <row r="22" spans="1:4" ht="15.75">
      <c r="A22" s="194"/>
      <c r="B22" s="378"/>
      <c r="C22" s="379"/>
      <c r="D22" s="194"/>
    </row>
    <row r="23" spans="1:4" ht="15.75">
      <c r="A23" s="194"/>
      <c r="B23" s="378"/>
      <c r="C23" s="379"/>
      <c r="D23" s="194"/>
    </row>
    <row r="24" spans="1:4" ht="15.75">
      <c r="A24" s="194"/>
      <c r="B24" s="378"/>
      <c r="C24" s="380"/>
      <c r="D24" s="377"/>
    </row>
    <row r="25" spans="1:4" ht="15.75">
      <c r="A25" s="194"/>
      <c r="B25" s="378"/>
      <c r="C25" s="379"/>
      <c r="D25" s="194"/>
    </row>
    <row r="26" spans="1:4" ht="15.75">
      <c r="A26" s="194"/>
      <c r="B26" s="378"/>
      <c r="C26" s="379"/>
      <c r="D26" s="377"/>
    </row>
    <row r="27" spans="1:4" ht="15.75">
      <c r="A27" s="194"/>
      <c r="B27" s="378"/>
      <c r="C27" s="379"/>
      <c r="D27" s="194"/>
    </row>
    <row r="28" spans="1:4" ht="15.75">
      <c r="A28" s="194"/>
      <c r="B28" s="378"/>
      <c r="C28" s="380"/>
      <c r="D28" s="377"/>
    </row>
    <row r="29" spans="1:4">
      <c r="A29" s="194"/>
      <c r="B29" s="194"/>
      <c r="C29" s="194"/>
      <c r="D29" s="194"/>
    </row>
    <row r="30" spans="1:4">
      <c r="A30" s="194"/>
      <c r="B30" s="194"/>
      <c r="C30" s="194"/>
      <c r="D30" s="194"/>
    </row>
    <row r="31" spans="1:4">
      <c r="A31" s="194"/>
      <c r="B31" s="194"/>
      <c r="C31" s="384"/>
      <c r="D31" s="194"/>
    </row>
    <row r="32" spans="1:4" ht="15.75">
      <c r="A32" s="194"/>
      <c r="B32" s="378"/>
      <c r="C32" s="379"/>
      <c r="D32" s="377"/>
    </row>
    <row r="33" spans="1:4" ht="15.75">
      <c r="A33" s="194"/>
      <c r="B33" s="194"/>
      <c r="C33" s="379"/>
      <c r="D33" s="194"/>
    </row>
    <row r="34" spans="1:4" ht="15.75">
      <c r="A34" s="194"/>
      <c r="B34" s="378"/>
      <c r="C34" s="379"/>
      <c r="D34" s="377"/>
    </row>
    <row r="35" spans="1:4" ht="15.75">
      <c r="A35" s="194"/>
      <c r="B35" s="378"/>
      <c r="C35" s="379"/>
      <c r="D35" s="194"/>
    </row>
    <row r="36" spans="1:4" ht="15.75">
      <c r="A36" s="194"/>
      <c r="B36" s="378"/>
      <c r="C36" s="379"/>
      <c r="D36" s="377"/>
    </row>
    <row r="37" spans="1:4">
      <c r="A37" s="194"/>
      <c r="B37" s="194"/>
      <c r="C37" s="194"/>
      <c r="D37" s="194"/>
    </row>
    <row r="38" spans="1:4" ht="15.75">
      <c r="A38" s="194"/>
      <c r="B38" s="378"/>
      <c r="C38" s="379"/>
      <c r="D38" s="377"/>
    </row>
    <row r="39" spans="1:4" ht="15.75">
      <c r="A39" s="194"/>
      <c r="B39" s="194"/>
      <c r="C39" s="379"/>
      <c r="D39" s="194"/>
    </row>
    <row r="40" spans="1:4" ht="15.75">
      <c r="A40" s="194"/>
      <c r="B40" s="378"/>
      <c r="C40" s="379"/>
      <c r="D40" s="377"/>
    </row>
    <row r="41" spans="1:4" ht="15.75">
      <c r="A41" s="194"/>
      <c r="B41" s="194"/>
      <c r="C41" s="379"/>
      <c r="D41" s="194"/>
    </row>
    <row r="42" spans="1:4" ht="15.75">
      <c r="A42" s="194"/>
      <c r="B42" s="378"/>
      <c r="C42" s="379"/>
      <c r="D42" s="377"/>
    </row>
    <row r="43" spans="1:4" ht="15.75">
      <c r="A43" s="194"/>
      <c r="B43" s="378"/>
      <c r="C43" s="379"/>
      <c r="D43" s="194"/>
    </row>
    <row r="44" spans="1:4" ht="15.75">
      <c r="A44" s="194"/>
      <c r="B44" s="378"/>
      <c r="C44" s="379"/>
      <c r="D44" s="377"/>
    </row>
    <row r="45" spans="1:4" ht="15.75">
      <c r="A45" s="194"/>
      <c r="B45" s="194"/>
      <c r="C45" s="379"/>
      <c r="D45" s="194"/>
    </row>
    <row r="46" spans="1:4" ht="15.75">
      <c r="A46" s="194"/>
      <c r="B46" s="378"/>
      <c r="C46" s="380"/>
      <c r="D46" s="377"/>
    </row>
    <row r="47" spans="1:4" ht="15.75">
      <c r="A47" s="194"/>
      <c r="B47" s="194"/>
      <c r="C47" s="379"/>
      <c r="D47" s="194"/>
    </row>
    <row r="48" spans="1:4">
      <c r="A48" s="194"/>
      <c r="B48" s="194"/>
      <c r="C48" s="194"/>
      <c r="D48" s="194"/>
    </row>
    <row r="49" spans="1:4">
      <c r="A49" s="194"/>
      <c r="B49" s="194"/>
      <c r="C49" s="194"/>
      <c r="D49" s="194"/>
    </row>
    <row r="50" spans="1:4">
      <c r="A50" s="194"/>
      <c r="B50" s="194"/>
      <c r="C50" s="194"/>
      <c r="D50" s="194"/>
    </row>
    <row r="51" spans="1:4">
      <c r="A51" s="194"/>
      <c r="B51" s="194"/>
      <c r="C51" s="194"/>
      <c r="D51" s="194"/>
    </row>
    <row r="52" spans="1:4">
      <c r="A52" s="194"/>
      <c r="B52" s="194"/>
      <c r="C52" s="194"/>
      <c r="D52" s="194"/>
    </row>
    <row r="53" spans="1:4">
      <c r="A53" s="194"/>
      <c r="B53" s="194"/>
      <c r="C53" s="194"/>
      <c r="D53" s="194"/>
    </row>
    <row r="54" spans="1:4">
      <c r="A54" s="194"/>
      <c r="B54" s="194"/>
      <c r="C54" s="194"/>
      <c r="D54" s="194"/>
    </row>
    <row r="55" spans="1:4">
      <c r="A55" s="194"/>
      <c r="B55" s="194"/>
      <c r="C55" s="194"/>
      <c r="D55" s="194"/>
    </row>
    <row r="56" spans="1:4">
      <c r="A56" s="194"/>
      <c r="B56" s="194"/>
      <c r="C56" s="194"/>
      <c r="D56" s="194"/>
    </row>
    <row r="57" spans="1:4">
      <c r="A57" s="194"/>
      <c r="B57" s="194"/>
      <c r="C57" s="194"/>
      <c r="D57" s="194"/>
    </row>
    <row r="58" spans="1:4">
      <c r="A58" s="194"/>
      <c r="B58" s="194"/>
      <c r="C58" s="194"/>
      <c r="D58" s="194"/>
    </row>
    <row r="59" spans="1:4">
      <c r="A59" s="194"/>
      <c r="B59" s="194"/>
      <c r="C59" s="194"/>
      <c r="D59" s="194"/>
    </row>
    <row r="60" spans="1:4">
      <c r="A60" s="194"/>
      <c r="B60" s="194"/>
      <c r="C60" s="194"/>
      <c r="D60" s="194"/>
    </row>
    <row r="61" spans="1:4">
      <c r="A61" s="194"/>
      <c r="B61" s="194"/>
      <c r="C61" s="194"/>
      <c r="D61" s="194"/>
    </row>
    <row r="62" spans="1:4">
      <c r="A62" s="194"/>
      <c r="B62" s="194"/>
      <c r="C62" s="194"/>
      <c r="D62" s="194"/>
    </row>
    <row r="63" spans="1:4">
      <c r="A63" s="194"/>
      <c r="B63" s="194"/>
      <c r="C63" s="194"/>
      <c r="D63" s="194"/>
    </row>
    <row r="64" spans="1:4">
      <c r="A64" s="194"/>
      <c r="B64" s="194"/>
      <c r="C64" s="194"/>
      <c r="D64" s="194"/>
    </row>
    <row r="65" spans="1:4">
      <c r="A65" s="194"/>
      <c r="B65" s="194"/>
      <c r="C65" s="194"/>
      <c r="D65" s="194"/>
    </row>
    <row r="66" spans="1:4">
      <c r="A66" s="194"/>
      <c r="B66" s="194"/>
      <c r="C66" s="194"/>
      <c r="D66" s="194"/>
    </row>
  </sheetData>
  <mergeCells count="2">
    <mergeCell ref="C3:G3"/>
    <mergeCell ref="C7:G8"/>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397"/>
  <sheetViews>
    <sheetView workbookViewId="0">
      <selection activeCell="H29" sqref="H29"/>
    </sheetView>
  </sheetViews>
  <sheetFormatPr defaultRowHeight="18.75" customHeight="1"/>
  <cols>
    <col min="1" max="1" width="6.5703125" style="5" customWidth="1"/>
    <col min="2" max="3" width="2.42578125" customWidth="1"/>
    <col min="4" max="4" width="2.85546875" customWidth="1"/>
    <col min="5" max="5" width="45.140625" customWidth="1"/>
    <col min="6" max="6" width="18.85546875" style="12" customWidth="1"/>
    <col min="7" max="7" width="18.5703125" style="12" customWidth="1"/>
    <col min="8" max="8" width="30.7109375" customWidth="1"/>
  </cols>
  <sheetData>
    <row r="1" spans="1:7" ht="18.75" customHeight="1">
      <c r="C1" s="288"/>
      <c r="D1" s="288"/>
      <c r="E1" s="288"/>
    </row>
    <row r="2" spans="1:7" ht="26.25" customHeight="1">
      <c r="A2" s="453" t="s">
        <v>477</v>
      </c>
      <c r="B2" s="453"/>
      <c r="C2" s="453"/>
      <c r="D2" s="453"/>
      <c r="E2" s="453"/>
      <c r="F2" s="453"/>
      <c r="G2" s="453"/>
    </row>
    <row r="3" spans="1:7" ht="18.75" customHeight="1">
      <c r="A3" s="454" t="s">
        <v>512</v>
      </c>
      <c r="B3" s="453"/>
      <c r="C3" s="453"/>
      <c r="D3" s="453"/>
      <c r="E3" s="453"/>
      <c r="F3" s="453"/>
      <c r="G3" s="453"/>
    </row>
    <row r="4" spans="1:7" ht="18.75" customHeight="1">
      <c r="A4" s="462" t="s">
        <v>511</v>
      </c>
      <c r="B4" s="462"/>
      <c r="C4" s="462"/>
      <c r="D4" s="462"/>
      <c r="E4" s="462"/>
      <c r="F4" s="462"/>
      <c r="G4" s="462"/>
    </row>
    <row r="5" spans="1:7" ht="18.75" customHeight="1">
      <c r="A5" s="457" t="s">
        <v>976</v>
      </c>
      <c r="B5" s="457"/>
      <c r="C5" s="457"/>
      <c r="D5" s="457"/>
      <c r="E5" s="457"/>
      <c r="F5" s="457"/>
      <c r="G5" s="457"/>
    </row>
    <row r="6" spans="1:7" ht="18.75" customHeight="1">
      <c r="A6" s="455" t="s">
        <v>65</v>
      </c>
      <c r="B6" s="459" t="s">
        <v>22</v>
      </c>
      <c r="C6" s="459"/>
      <c r="D6" s="459"/>
      <c r="E6" s="460"/>
      <c r="F6" s="202" t="s">
        <v>486</v>
      </c>
      <c r="G6" s="202" t="s">
        <v>487</v>
      </c>
    </row>
    <row r="7" spans="1:7" ht="18.75" customHeight="1">
      <c r="A7" s="456"/>
      <c r="B7" s="461"/>
      <c r="C7" s="461"/>
      <c r="D7" s="461"/>
      <c r="E7" s="461"/>
      <c r="F7" s="87" t="s">
        <v>495</v>
      </c>
      <c r="G7" s="88" t="s">
        <v>495</v>
      </c>
    </row>
    <row r="8" spans="1:7" ht="18.75" customHeight="1">
      <c r="A8" s="14" t="s">
        <v>322</v>
      </c>
      <c r="B8" s="15" t="s">
        <v>313</v>
      </c>
      <c r="C8" s="16"/>
      <c r="D8" s="16"/>
      <c r="E8" s="16"/>
      <c r="F8" s="89"/>
      <c r="G8" s="89"/>
    </row>
    <row r="9" spans="1:7" ht="18.75" customHeight="1">
      <c r="A9" s="17">
        <v>1000</v>
      </c>
      <c r="B9" s="18"/>
      <c r="C9" s="19" t="s">
        <v>274</v>
      </c>
      <c r="D9" s="20"/>
      <c r="E9" s="20"/>
      <c r="F9" s="207">
        <f>'Schedule 2600 2700'!F9</f>
        <v>0</v>
      </c>
      <c r="G9" s="207">
        <f>'Schedule 2600 2700'!G9</f>
        <v>0</v>
      </c>
    </row>
    <row r="10" spans="1:7" ht="18.75" customHeight="1">
      <c r="A10" s="17">
        <v>1100</v>
      </c>
      <c r="B10" s="18"/>
      <c r="C10" s="19" t="s">
        <v>275</v>
      </c>
      <c r="D10" s="20"/>
      <c r="E10" s="20"/>
      <c r="F10" s="207">
        <f>'Schedule 2600 2700'!F29</f>
        <v>0</v>
      </c>
      <c r="G10" s="207">
        <f>'Schedule 2600 2700'!G29</f>
        <v>0</v>
      </c>
    </row>
    <row r="11" spans="1:7" ht="18.75" customHeight="1">
      <c r="A11" s="17">
        <v>1200</v>
      </c>
      <c r="B11" s="18"/>
      <c r="C11" s="19" t="s">
        <v>276</v>
      </c>
      <c r="D11" s="20"/>
      <c r="E11" s="20"/>
      <c r="F11" s="207">
        <f>'Schedule 2600 2700'!F35</f>
        <v>0</v>
      </c>
      <c r="G11" s="207">
        <f>'Schedule 2600 2700'!G35</f>
        <v>0</v>
      </c>
    </row>
    <row r="12" spans="1:7" ht="18.75" customHeight="1">
      <c r="A12" s="17">
        <v>1300</v>
      </c>
      <c r="B12" s="18"/>
      <c r="C12" s="19" t="s">
        <v>428</v>
      </c>
      <c r="D12" s="20"/>
      <c r="E12" s="20"/>
      <c r="F12" s="207">
        <f>'Schedule 2600 2700'!F41</f>
        <v>0</v>
      </c>
      <c r="G12" s="207">
        <f>'Schedule 2600 2700'!G41</f>
        <v>0</v>
      </c>
    </row>
    <row r="13" spans="1:7" ht="18.75" customHeight="1">
      <c r="A13" s="17"/>
      <c r="B13" s="21"/>
      <c r="C13" s="22"/>
      <c r="D13" s="22" t="s">
        <v>453</v>
      </c>
      <c r="E13" s="19"/>
      <c r="F13" s="208">
        <f>SUM(F9:F12)</f>
        <v>0</v>
      </c>
      <c r="G13" s="208">
        <f>SUM(G9:G12)</f>
        <v>0</v>
      </c>
    </row>
    <row r="14" spans="1:7" ht="18.75" customHeight="1">
      <c r="A14" s="14" t="s">
        <v>357</v>
      </c>
      <c r="B14" s="15" t="s">
        <v>440</v>
      </c>
      <c r="C14" s="16"/>
      <c r="D14" s="16"/>
      <c r="E14" s="16"/>
      <c r="F14" s="209"/>
      <c r="G14" s="209"/>
    </row>
    <row r="15" spans="1:7" s="288" customFormat="1" ht="18.75" customHeight="1">
      <c r="A15" s="17">
        <v>2000</v>
      </c>
      <c r="B15" s="294" t="s">
        <v>314</v>
      </c>
      <c r="C15" s="128" t="s">
        <v>718</v>
      </c>
      <c r="D15" s="128"/>
      <c r="E15" s="140"/>
      <c r="F15" s="310"/>
      <c r="G15" s="310"/>
    </row>
    <row r="16" spans="1:7" ht="18.75" customHeight="1">
      <c r="A16" s="23">
        <v>2100</v>
      </c>
      <c r="B16" s="18"/>
      <c r="C16" s="26"/>
      <c r="D16" s="27" t="s">
        <v>451</v>
      </c>
      <c r="E16" s="19"/>
      <c r="F16" s="209"/>
      <c r="G16" s="209"/>
    </row>
    <row r="17" spans="1:10" ht="18.75" customHeight="1">
      <c r="A17" s="23">
        <v>2101</v>
      </c>
      <c r="B17" s="18"/>
      <c r="C17" s="26"/>
      <c r="D17" s="26"/>
      <c r="E17" s="28" t="s">
        <v>56</v>
      </c>
      <c r="F17" s="210"/>
      <c r="G17" s="210"/>
    </row>
    <row r="18" spans="1:10" ht="18.75" customHeight="1">
      <c r="A18" s="29">
        <v>2102</v>
      </c>
      <c r="B18" s="18"/>
      <c r="C18" s="26"/>
      <c r="D18" s="26"/>
      <c r="E18" s="30" t="s">
        <v>95</v>
      </c>
      <c r="F18" s="210"/>
      <c r="G18" s="210"/>
    </row>
    <row r="19" spans="1:10" ht="18.75" customHeight="1">
      <c r="A19" s="23">
        <v>2103</v>
      </c>
      <c r="B19" s="18"/>
      <c r="C19" s="26"/>
      <c r="D19" s="26"/>
      <c r="E19" s="28" t="s">
        <v>96</v>
      </c>
      <c r="F19" s="210"/>
      <c r="G19" s="210"/>
    </row>
    <row r="20" spans="1:10" ht="18.75" customHeight="1">
      <c r="A20" s="23"/>
      <c r="B20" s="18"/>
      <c r="C20" s="26"/>
      <c r="D20" s="204" t="s">
        <v>265</v>
      </c>
      <c r="E20" s="205"/>
      <c r="F20" s="207">
        <f>SUM(F17:F19)</f>
        <v>0</v>
      </c>
      <c r="G20" s="207">
        <f>SUM(G17:G19)</f>
        <v>0</v>
      </c>
    </row>
    <row r="21" spans="1:10" ht="18.75" customHeight="1">
      <c r="A21" s="29">
        <v>2110</v>
      </c>
      <c r="B21" s="18"/>
      <c r="C21" s="26"/>
      <c r="D21" s="27" t="s">
        <v>122</v>
      </c>
      <c r="E21" s="19"/>
      <c r="F21" s="210"/>
      <c r="G21" s="210"/>
    </row>
    <row r="22" spans="1:10" ht="18.75" customHeight="1">
      <c r="A22" s="29">
        <v>2120</v>
      </c>
      <c r="B22" s="18"/>
      <c r="C22" s="26"/>
      <c r="D22" s="27" t="s">
        <v>452</v>
      </c>
      <c r="E22" s="19"/>
      <c r="F22" s="209"/>
      <c r="G22" s="209"/>
    </row>
    <row r="23" spans="1:10" ht="18.75" customHeight="1">
      <c r="A23" s="29">
        <v>2121</v>
      </c>
      <c r="B23" s="18"/>
      <c r="C23" s="26"/>
      <c r="D23" s="26"/>
      <c r="E23" s="28" t="s">
        <v>56</v>
      </c>
      <c r="F23" s="210"/>
      <c r="G23" s="210"/>
    </row>
    <row r="24" spans="1:10" ht="18.75" customHeight="1">
      <c r="A24" s="29">
        <v>2122</v>
      </c>
      <c r="B24" s="18"/>
      <c r="C24" s="26"/>
      <c r="D24" s="26"/>
      <c r="E24" s="30" t="s">
        <v>565</v>
      </c>
      <c r="F24" s="210"/>
      <c r="G24" s="210"/>
    </row>
    <row r="25" spans="1:10" ht="18.75" customHeight="1">
      <c r="A25" s="29">
        <v>2123</v>
      </c>
      <c r="B25" s="18"/>
      <c r="C25" s="26"/>
      <c r="D25" s="26"/>
      <c r="E25" s="31" t="s">
        <v>2</v>
      </c>
      <c r="F25" s="210"/>
      <c r="G25" s="210"/>
    </row>
    <row r="26" spans="1:10" ht="18.75" customHeight="1">
      <c r="A26" s="29">
        <v>2124</v>
      </c>
      <c r="B26" s="18"/>
      <c r="C26" s="26"/>
      <c r="D26" s="26"/>
      <c r="E26" s="19" t="s">
        <v>3</v>
      </c>
      <c r="F26" s="210"/>
      <c r="G26" s="210"/>
    </row>
    <row r="27" spans="1:10" ht="18.75" customHeight="1">
      <c r="A27" s="29">
        <v>2125</v>
      </c>
      <c r="B27" s="18"/>
      <c r="C27" s="26"/>
      <c r="D27" s="26"/>
      <c r="E27" s="19" t="s">
        <v>112</v>
      </c>
      <c r="F27" s="210"/>
      <c r="G27" s="210"/>
    </row>
    <row r="28" spans="1:10" ht="18.75" customHeight="1">
      <c r="A28" s="29">
        <v>2126</v>
      </c>
      <c r="B28" s="18"/>
      <c r="C28" s="26"/>
      <c r="D28" s="26"/>
      <c r="E28" s="19" t="s">
        <v>4</v>
      </c>
      <c r="F28" s="210"/>
      <c r="G28" s="210"/>
    </row>
    <row r="29" spans="1:10" ht="18.75" customHeight="1">
      <c r="A29" s="29">
        <v>2127</v>
      </c>
      <c r="B29" s="18"/>
      <c r="C29" s="26"/>
      <c r="D29" s="26"/>
      <c r="E29" s="140" t="s">
        <v>997</v>
      </c>
      <c r="F29" s="210"/>
      <c r="G29" s="210"/>
      <c r="H29" t="s">
        <v>1022</v>
      </c>
      <c r="J29" s="231"/>
    </row>
    <row r="30" spans="1:10" ht="18.75" customHeight="1">
      <c r="A30" s="29"/>
      <c r="B30" s="18"/>
      <c r="C30" s="26"/>
      <c r="D30" s="204" t="s">
        <v>265</v>
      </c>
      <c r="E30" s="28"/>
      <c r="F30" s="207">
        <f>SUM(F23:F29)</f>
        <v>0</v>
      </c>
      <c r="G30" s="207">
        <f>SUM(G23:G29)</f>
        <v>0</v>
      </c>
    </row>
    <row r="31" spans="1:10" ht="18.75" customHeight="1">
      <c r="A31" s="29">
        <v>2160</v>
      </c>
      <c r="B31" s="18"/>
      <c r="C31" s="26"/>
      <c r="D31" s="27" t="s">
        <v>104</v>
      </c>
      <c r="E31" s="28"/>
      <c r="F31" s="209"/>
      <c r="G31" s="209"/>
    </row>
    <row r="32" spans="1:10" ht="18.75" customHeight="1">
      <c r="A32" s="29">
        <v>2161</v>
      </c>
      <c r="B32" s="18"/>
      <c r="C32" s="26"/>
      <c r="D32" s="26"/>
      <c r="E32" s="30" t="s">
        <v>105</v>
      </c>
      <c r="F32" s="210"/>
      <c r="G32" s="210"/>
    </row>
    <row r="33" spans="1:7" ht="18.75" customHeight="1">
      <c r="A33" s="29">
        <v>2162</v>
      </c>
      <c r="B33" s="18"/>
      <c r="C33" s="26"/>
      <c r="D33" s="26"/>
      <c r="E33" s="30" t="s">
        <v>497</v>
      </c>
      <c r="F33" s="210"/>
      <c r="G33" s="210"/>
    </row>
    <row r="34" spans="1:7" ht="18.75" customHeight="1">
      <c r="A34" s="29">
        <v>2163</v>
      </c>
      <c r="B34" s="18"/>
      <c r="C34" s="26"/>
      <c r="D34" s="26"/>
      <c r="E34" s="30" t="s">
        <v>106</v>
      </c>
      <c r="F34" s="210"/>
      <c r="G34" s="210"/>
    </row>
    <row r="35" spans="1:7" ht="18.75" customHeight="1">
      <c r="A35" s="29">
        <v>2164</v>
      </c>
      <c r="B35" s="18"/>
      <c r="C35" s="26"/>
      <c r="D35" s="26"/>
      <c r="E35" s="30" t="s">
        <v>107</v>
      </c>
      <c r="F35" s="210"/>
      <c r="G35" s="210"/>
    </row>
    <row r="36" spans="1:7" ht="18.75" customHeight="1">
      <c r="A36" s="29">
        <v>2165</v>
      </c>
      <c r="B36" s="18"/>
      <c r="C36" s="26"/>
      <c r="D36" s="26"/>
      <c r="E36" s="30" t="s">
        <v>103</v>
      </c>
      <c r="F36" s="210"/>
      <c r="G36" s="210"/>
    </row>
    <row r="37" spans="1:7" ht="18.75" customHeight="1">
      <c r="A37" s="29"/>
      <c r="B37" s="18"/>
      <c r="C37" s="26"/>
      <c r="D37" s="26"/>
      <c r="E37" s="37"/>
      <c r="F37" s="210"/>
      <c r="G37" s="210"/>
    </row>
    <row r="38" spans="1:7" ht="18.75" customHeight="1">
      <c r="A38" s="29"/>
      <c r="B38" s="18"/>
      <c r="C38" s="26"/>
      <c r="D38" s="204" t="s">
        <v>265</v>
      </c>
      <c r="E38" s="37"/>
      <c r="F38" s="207">
        <f>SUM(F32:F37)</f>
        <v>0</v>
      </c>
      <c r="G38" s="207">
        <f>SUM(G32:G37)</f>
        <v>0</v>
      </c>
    </row>
    <row r="39" spans="1:7" ht="18.75" customHeight="1">
      <c r="A39" s="29">
        <v>2170</v>
      </c>
      <c r="B39" s="18"/>
      <c r="C39" s="26"/>
      <c r="D39" s="27" t="s">
        <v>108</v>
      </c>
      <c r="E39" s="37"/>
      <c r="F39" s="209"/>
      <c r="G39" s="209"/>
    </row>
    <row r="40" spans="1:7" ht="18.75" customHeight="1">
      <c r="A40" s="29">
        <v>2171</v>
      </c>
      <c r="B40" s="18"/>
      <c r="C40" s="26"/>
      <c r="D40" s="27"/>
      <c r="E40" s="30" t="s">
        <v>109</v>
      </c>
      <c r="F40" s="210"/>
      <c r="G40" s="210"/>
    </row>
    <row r="41" spans="1:7" ht="18.75" customHeight="1">
      <c r="A41" s="29">
        <v>2172</v>
      </c>
      <c r="B41" s="18"/>
      <c r="C41" s="26"/>
      <c r="D41" s="26"/>
      <c r="E41" s="28" t="s">
        <v>110</v>
      </c>
      <c r="F41" s="210"/>
      <c r="G41" s="210"/>
    </row>
    <row r="42" spans="1:7" ht="18.75" customHeight="1">
      <c r="A42" s="29"/>
      <c r="B42" s="18"/>
      <c r="C42" s="26"/>
      <c r="D42" s="204" t="s">
        <v>265</v>
      </c>
      <c r="E42" s="28"/>
      <c r="F42" s="207">
        <f>SUM(F40:F41)</f>
        <v>0</v>
      </c>
      <c r="G42" s="207">
        <f>SUM(G40:G41)</f>
        <v>0</v>
      </c>
    </row>
    <row r="43" spans="1:7" ht="18.75" customHeight="1">
      <c r="A43" s="29">
        <v>2180</v>
      </c>
      <c r="B43" s="18"/>
      <c r="C43" s="26"/>
      <c r="D43" s="27" t="s">
        <v>111</v>
      </c>
      <c r="E43" s="37"/>
      <c r="F43" s="209"/>
      <c r="G43" s="209"/>
    </row>
    <row r="44" spans="1:7" ht="18.75" customHeight="1">
      <c r="A44" s="29">
        <v>2181</v>
      </c>
      <c r="B44" s="18"/>
      <c r="C44" s="26"/>
      <c r="D44" s="26"/>
      <c r="E44" s="19" t="s">
        <v>594</v>
      </c>
      <c r="F44" s="210"/>
      <c r="G44" s="210"/>
    </row>
    <row r="45" spans="1:7" ht="18.75" customHeight="1">
      <c r="A45" s="29">
        <v>2182</v>
      </c>
      <c r="B45" s="18"/>
      <c r="C45" s="26"/>
      <c r="D45" s="26"/>
      <c r="E45" s="19" t="s">
        <v>40</v>
      </c>
      <c r="F45" s="210"/>
      <c r="G45" s="210"/>
    </row>
    <row r="46" spans="1:7" ht="18.75" customHeight="1">
      <c r="A46" s="29">
        <v>2183</v>
      </c>
      <c r="B46" s="18"/>
      <c r="C46" s="26"/>
      <c r="D46" s="26"/>
      <c r="E46" s="19" t="s">
        <v>41</v>
      </c>
      <c r="F46" s="210"/>
      <c r="G46" s="210"/>
    </row>
    <row r="47" spans="1:7" ht="18.75" customHeight="1">
      <c r="A47" s="29">
        <v>2184</v>
      </c>
      <c r="B47" s="18"/>
      <c r="C47" s="26"/>
      <c r="D47" s="26"/>
      <c r="E47" s="19" t="s">
        <v>42</v>
      </c>
      <c r="F47" s="210"/>
      <c r="G47" s="210"/>
    </row>
    <row r="48" spans="1:7" ht="18.75" customHeight="1">
      <c r="A48" s="29">
        <v>2185</v>
      </c>
      <c r="B48" s="18"/>
      <c r="C48" s="26"/>
      <c r="D48" s="26"/>
      <c r="E48" s="19" t="s">
        <v>43</v>
      </c>
      <c r="F48" s="210"/>
      <c r="G48" s="210"/>
    </row>
    <row r="49" spans="1:7" ht="18.75" customHeight="1">
      <c r="A49" s="29">
        <v>2186</v>
      </c>
      <c r="B49" s="18"/>
      <c r="C49" s="26"/>
      <c r="D49" s="26"/>
      <c r="E49" s="19" t="s">
        <v>44</v>
      </c>
      <c r="F49" s="210"/>
      <c r="G49" s="210"/>
    </row>
    <row r="50" spans="1:7" ht="18.75" customHeight="1">
      <c r="A50" s="29">
        <v>2187</v>
      </c>
      <c r="B50" s="18"/>
      <c r="C50" s="26"/>
      <c r="D50" s="26"/>
      <c r="E50" s="19" t="s">
        <v>45</v>
      </c>
      <c r="F50" s="210"/>
      <c r="G50" s="210"/>
    </row>
    <row r="51" spans="1:7" ht="18.75" customHeight="1">
      <c r="A51" s="29">
        <v>2188</v>
      </c>
      <c r="B51" s="18"/>
      <c r="C51" s="26"/>
      <c r="D51" s="26"/>
      <c r="E51" s="19" t="s">
        <v>88</v>
      </c>
      <c r="F51" s="210"/>
      <c r="G51" s="210"/>
    </row>
    <row r="52" spans="1:7" ht="18.75" customHeight="1">
      <c r="A52" s="29"/>
      <c r="B52" s="18"/>
      <c r="C52" s="26"/>
      <c r="D52" s="204" t="s">
        <v>265</v>
      </c>
      <c r="E52" s="19"/>
      <c r="F52" s="207">
        <f>SUM(F44:F51)</f>
        <v>0</v>
      </c>
      <c r="G52" s="207">
        <f>SUM(G44:G51)</f>
        <v>0</v>
      </c>
    </row>
    <row r="53" spans="1:7" ht="18.75" customHeight="1">
      <c r="A53" s="29">
        <v>2210</v>
      </c>
      <c r="B53" s="18"/>
      <c r="C53" s="26"/>
      <c r="D53" s="25" t="s">
        <v>409</v>
      </c>
      <c r="E53" s="28"/>
      <c r="F53" s="211"/>
      <c r="G53" s="211"/>
    </row>
    <row r="54" spans="1:7" ht="18.75" customHeight="1">
      <c r="A54" s="29">
        <v>2211</v>
      </c>
      <c r="B54" s="18"/>
      <c r="C54" s="26"/>
      <c r="D54" s="26" t="s">
        <v>127</v>
      </c>
      <c r="E54" s="19"/>
      <c r="F54" s="211"/>
      <c r="G54" s="211"/>
    </row>
    <row r="55" spans="1:7" ht="18.75" customHeight="1">
      <c r="A55" s="29">
        <v>2212</v>
      </c>
      <c r="B55" s="18"/>
      <c r="C55" s="26"/>
      <c r="D55" s="26"/>
      <c r="E55" s="28" t="s">
        <v>97</v>
      </c>
      <c r="F55" s="206"/>
      <c r="G55" s="206"/>
    </row>
    <row r="56" spans="1:7" ht="18.75" customHeight="1">
      <c r="A56" s="29">
        <v>2213</v>
      </c>
      <c r="B56" s="18"/>
      <c r="C56" s="26"/>
      <c r="D56" s="26"/>
      <c r="E56" s="28" t="s">
        <v>98</v>
      </c>
      <c r="F56" s="206"/>
      <c r="G56" s="206"/>
    </row>
    <row r="57" spans="1:7" ht="18.75" customHeight="1">
      <c r="A57" s="29">
        <v>2214</v>
      </c>
      <c r="B57" s="18"/>
      <c r="C57" s="26"/>
      <c r="D57" s="26"/>
      <c r="E57" s="28" t="s">
        <v>99</v>
      </c>
      <c r="F57" s="206"/>
      <c r="G57" s="206"/>
    </row>
    <row r="58" spans="1:7" ht="18.75" customHeight="1">
      <c r="A58" s="29">
        <v>2216</v>
      </c>
      <c r="B58" s="18"/>
      <c r="C58" s="26"/>
      <c r="D58" s="26"/>
      <c r="E58" s="19" t="s">
        <v>12</v>
      </c>
      <c r="F58" s="206"/>
      <c r="G58" s="206"/>
    </row>
    <row r="59" spans="1:7" ht="18.75" customHeight="1">
      <c r="A59" s="29"/>
      <c r="B59" s="18"/>
      <c r="C59" s="26"/>
      <c r="D59" s="204" t="s">
        <v>265</v>
      </c>
      <c r="E59" s="19"/>
      <c r="F59" s="212">
        <f>SUM(F54:F58)</f>
        <v>0</v>
      </c>
      <c r="G59" s="212">
        <f>SUM(G54:G58)</f>
        <v>0</v>
      </c>
    </row>
    <row r="60" spans="1:7" ht="18.75" customHeight="1">
      <c r="A60" s="29">
        <v>2220</v>
      </c>
      <c r="B60" s="18"/>
      <c r="C60" s="26"/>
      <c r="D60" s="263" t="s">
        <v>133</v>
      </c>
      <c r="E60" s="31"/>
      <c r="F60" s="211"/>
      <c r="G60" s="211"/>
    </row>
    <row r="61" spans="1:7" ht="18.75" customHeight="1">
      <c r="A61" s="29">
        <v>2221</v>
      </c>
      <c r="B61" s="18"/>
      <c r="C61" s="26"/>
      <c r="D61" s="260"/>
      <c r="E61" s="31" t="s">
        <v>954</v>
      </c>
      <c r="F61" s="206"/>
      <c r="G61" s="206"/>
    </row>
    <row r="62" spans="1:7" ht="18.75" customHeight="1">
      <c r="A62" s="29"/>
      <c r="B62" s="18"/>
      <c r="C62" s="26"/>
      <c r="D62" s="204" t="s">
        <v>265</v>
      </c>
      <c r="E62" s="19"/>
      <c r="F62" s="212">
        <f>SUM(F61:F61)</f>
        <v>0</v>
      </c>
      <c r="G62" s="212">
        <f>SUM(G61:G61)</f>
        <v>0</v>
      </c>
    </row>
    <row r="63" spans="1:7" ht="18.75" customHeight="1">
      <c r="A63" s="29">
        <v>2230</v>
      </c>
      <c r="B63" s="18"/>
      <c r="C63" s="26"/>
      <c r="D63" s="25" t="s">
        <v>19</v>
      </c>
      <c r="E63" s="19"/>
      <c r="F63" s="211"/>
      <c r="G63" s="211"/>
    </row>
    <row r="64" spans="1:7" ht="18.75" customHeight="1">
      <c r="A64" s="29">
        <v>2232</v>
      </c>
      <c r="B64" s="18"/>
      <c r="C64" s="26"/>
      <c r="D64" s="26"/>
      <c r="E64" s="19" t="s">
        <v>298</v>
      </c>
      <c r="F64" s="206"/>
      <c r="G64" s="206"/>
    </row>
    <row r="65" spans="1:8" ht="18.75" customHeight="1">
      <c r="A65" s="29">
        <v>2234</v>
      </c>
      <c r="B65" s="18"/>
      <c r="C65" s="26"/>
      <c r="D65" s="26"/>
      <c r="E65" s="19" t="s">
        <v>90</v>
      </c>
      <c r="F65" s="206"/>
      <c r="G65" s="206"/>
    </row>
    <row r="66" spans="1:8" ht="18.75" customHeight="1">
      <c r="A66" s="38">
        <v>2237</v>
      </c>
      <c r="B66" s="39"/>
      <c r="C66" s="32"/>
      <c r="D66" s="32"/>
      <c r="E66" s="34" t="s">
        <v>379</v>
      </c>
      <c r="F66" s="206"/>
      <c r="G66" s="206"/>
      <c r="H66" s="34"/>
    </row>
    <row r="67" spans="1:8" ht="18.75" customHeight="1">
      <c r="A67" s="29">
        <v>2239</v>
      </c>
      <c r="B67" s="18"/>
      <c r="C67" s="26"/>
      <c r="D67" s="26"/>
      <c r="E67" s="19" t="s">
        <v>341</v>
      </c>
      <c r="F67" s="210"/>
      <c r="G67" s="210"/>
    </row>
    <row r="68" spans="1:8" ht="18.75" customHeight="1">
      <c r="A68" s="29">
        <v>2240</v>
      </c>
      <c r="B68" s="18"/>
      <c r="C68" s="26"/>
      <c r="D68" s="26"/>
      <c r="E68" s="140" t="s">
        <v>998</v>
      </c>
      <c r="F68" s="210"/>
      <c r="G68" s="210"/>
    </row>
    <row r="69" spans="1:8" ht="18.75" customHeight="1">
      <c r="A69" s="29"/>
      <c r="B69" s="18"/>
      <c r="C69" s="26"/>
      <c r="D69" s="204" t="s">
        <v>265</v>
      </c>
      <c r="E69" s="19"/>
      <c r="F69" s="207">
        <f>SUM(F64:F68)</f>
        <v>0</v>
      </c>
      <c r="G69" s="207">
        <f>SUM(G64:G68)</f>
        <v>0</v>
      </c>
    </row>
    <row r="70" spans="1:8" s="288" customFormat="1" ht="18.75" customHeight="1">
      <c r="A70" s="95"/>
      <c r="B70" s="292"/>
      <c r="C70" s="234" t="s">
        <v>719</v>
      </c>
      <c r="D70" s="135"/>
      <c r="E70" s="295"/>
      <c r="F70" s="298">
        <f>F20+F21+F30+F38+F42+F52+F59+F62+F69</f>
        <v>0</v>
      </c>
      <c r="G70" s="298">
        <f>G20+G21+G30+G38+G42+G52+G59+G62+G69</f>
        <v>0</v>
      </c>
    </row>
    <row r="71" spans="1:8" ht="18.75" customHeight="1">
      <c r="A71" s="29">
        <v>2300</v>
      </c>
      <c r="B71" s="24" t="s">
        <v>315</v>
      </c>
      <c r="C71" s="25" t="s">
        <v>1</v>
      </c>
      <c r="D71" s="26"/>
      <c r="E71" s="19"/>
      <c r="F71" s="209"/>
      <c r="G71" s="209"/>
    </row>
    <row r="72" spans="1:8" ht="18.75" customHeight="1">
      <c r="A72" s="29">
        <v>2301</v>
      </c>
      <c r="B72" s="18"/>
      <c r="C72" s="26"/>
      <c r="D72" s="42" t="s">
        <v>113</v>
      </c>
      <c r="E72" s="19"/>
      <c r="F72" s="210"/>
      <c r="G72" s="210"/>
    </row>
    <row r="73" spans="1:8" ht="18.75" customHeight="1">
      <c r="A73" s="29">
        <v>2302</v>
      </c>
      <c r="B73" s="18"/>
      <c r="C73" s="26"/>
      <c r="D73" s="42" t="s">
        <v>114</v>
      </c>
      <c r="E73" s="19"/>
      <c r="F73" s="210"/>
      <c r="G73" s="210"/>
    </row>
    <row r="74" spans="1:8" ht="18.75" customHeight="1">
      <c r="A74" s="29">
        <v>2303</v>
      </c>
      <c r="B74" s="18"/>
      <c r="C74" s="26"/>
      <c r="D74" s="42" t="s">
        <v>115</v>
      </c>
      <c r="E74" s="19"/>
      <c r="F74" s="210"/>
      <c r="G74" s="210"/>
    </row>
    <row r="75" spans="1:8" ht="18.75" customHeight="1">
      <c r="A75" s="29">
        <v>2304</v>
      </c>
      <c r="B75" s="26"/>
      <c r="C75" s="26"/>
      <c r="D75" s="42" t="s">
        <v>918</v>
      </c>
      <c r="E75" s="19"/>
      <c r="F75" s="210"/>
      <c r="G75" s="210"/>
    </row>
    <row r="76" spans="1:8" ht="18.75" customHeight="1">
      <c r="A76" s="29">
        <v>2305</v>
      </c>
      <c r="B76" s="18"/>
      <c r="C76" s="26"/>
      <c r="D76" s="42" t="s">
        <v>917</v>
      </c>
      <c r="E76" s="19"/>
      <c r="F76" s="210"/>
      <c r="G76" s="210"/>
    </row>
    <row r="77" spans="1:8" ht="18.75" customHeight="1">
      <c r="A77" s="29">
        <v>2306</v>
      </c>
      <c r="B77" s="18"/>
      <c r="C77" s="26"/>
      <c r="D77" s="26" t="s">
        <v>970</v>
      </c>
      <c r="E77" s="19"/>
      <c r="F77" s="210"/>
      <c r="G77" s="210"/>
    </row>
    <row r="78" spans="1:8" ht="18.75" customHeight="1">
      <c r="A78" s="29">
        <v>2307</v>
      </c>
      <c r="B78" s="18"/>
      <c r="C78" s="26"/>
      <c r="D78" s="26" t="s">
        <v>969</v>
      </c>
      <c r="E78" s="19"/>
      <c r="F78" s="213"/>
      <c r="G78" s="213"/>
    </row>
    <row r="79" spans="1:8" s="3" customFormat="1" ht="18.75" customHeight="1">
      <c r="A79" s="29">
        <v>2308</v>
      </c>
      <c r="B79" s="26"/>
      <c r="C79" s="26"/>
      <c r="D79" s="26" t="s">
        <v>577</v>
      </c>
      <c r="E79" s="26"/>
      <c r="F79" s="206"/>
      <c r="G79" s="206"/>
    </row>
    <row r="80" spans="1:8" ht="18.75" customHeight="1">
      <c r="A80" s="29">
        <v>2309</v>
      </c>
      <c r="B80" s="18"/>
      <c r="C80" s="26"/>
      <c r="D80" s="26" t="s">
        <v>18</v>
      </c>
      <c r="E80" s="19"/>
      <c r="F80" s="206"/>
      <c r="G80" s="206"/>
    </row>
    <row r="81" spans="1:8" ht="18.75" customHeight="1">
      <c r="A81" s="29">
        <v>2310</v>
      </c>
      <c r="B81" s="18"/>
      <c r="C81" s="26"/>
      <c r="D81" s="26" t="s">
        <v>574</v>
      </c>
      <c r="E81" s="20"/>
      <c r="F81" s="206"/>
      <c r="G81" s="206"/>
    </row>
    <row r="82" spans="1:8" ht="18.75" customHeight="1">
      <c r="A82" s="29">
        <v>2311</v>
      </c>
      <c r="B82" s="18"/>
      <c r="C82" s="26"/>
      <c r="D82" s="26" t="s">
        <v>573</v>
      </c>
      <c r="E82" s="19"/>
      <c r="F82" s="206"/>
      <c r="G82" s="206"/>
    </row>
    <row r="83" spans="1:8" ht="18.75" customHeight="1">
      <c r="A83" s="29">
        <v>2312</v>
      </c>
      <c r="B83" s="18"/>
      <c r="C83" s="26"/>
      <c r="D83" s="26" t="s">
        <v>102</v>
      </c>
      <c r="E83" s="19"/>
      <c r="F83" s="206"/>
      <c r="G83" s="206"/>
    </row>
    <row r="84" spans="1:8" ht="18.75" customHeight="1">
      <c r="A84" s="29">
        <v>2313</v>
      </c>
      <c r="B84" s="18"/>
      <c r="C84" s="26"/>
      <c r="D84" s="26" t="s">
        <v>999</v>
      </c>
      <c r="E84" s="19"/>
      <c r="F84" s="206"/>
      <c r="G84" s="206"/>
      <c r="H84" t="s">
        <v>1000</v>
      </c>
    </row>
    <row r="85" spans="1:8" ht="18.75" customHeight="1">
      <c r="A85" s="29">
        <v>2314</v>
      </c>
      <c r="B85" s="18"/>
      <c r="C85" s="26"/>
      <c r="D85" s="26" t="s">
        <v>1001</v>
      </c>
      <c r="E85" s="19"/>
      <c r="F85" s="206"/>
      <c r="G85" s="206"/>
      <c r="H85" t="s">
        <v>1002</v>
      </c>
    </row>
    <row r="86" spans="1:8" ht="18.75" customHeight="1">
      <c r="A86" s="29">
        <v>2315</v>
      </c>
      <c r="B86" s="18"/>
      <c r="C86" s="26"/>
      <c r="D86" s="26" t="s">
        <v>85</v>
      </c>
      <c r="E86" s="19"/>
      <c r="F86" s="206"/>
      <c r="G86" s="206"/>
    </row>
    <row r="87" spans="1:8" s="288" customFormat="1" ht="18.75" customHeight="1">
      <c r="A87" s="95">
        <v>2317</v>
      </c>
      <c r="B87" s="127"/>
      <c r="C87" s="135"/>
      <c r="D87" s="135" t="s">
        <v>575</v>
      </c>
      <c r="E87" s="140"/>
      <c r="F87" s="290"/>
      <c r="G87" s="290"/>
    </row>
    <row r="88" spans="1:8" ht="18.75" customHeight="1">
      <c r="A88" s="29">
        <v>2318</v>
      </c>
      <c r="B88" s="18"/>
      <c r="C88" s="26"/>
      <c r="D88" s="26" t="s">
        <v>576</v>
      </c>
      <c r="E88" s="19"/>
      <c r="F88" s="206"/>
      <c r="G88" s="206"/>
    </row>
    <row r="89" spans="1:8" ht="18.75" customHeight="1">
      <c r="A89" s="29"/>
      <c r="B89" s="18"/>
      <c r="C89" s="26"/>
      <c r="D89" s="26"/>
      <c r="E89" s="19"/>
      <c r="F89" s="206"/>
      <c r="G89" s="206"/>
    </row>
    <row r="90" spans="1:8" ht="18.75" customHeight="1">
      <c r="A90" s="29"/>
      <c r="B90" s="18"/>
      <c r="C90" s="26"/>
      <c r="D90" s="26"/>
      <c r="E90" s="19"/>
      <c r="F90" s="206"/>
      <c r="G90" s="206"/>
    </row>
    <row r="91" spans="1:8" ht="18.75" customHeight="1">
      <c r="A91" s="29"/>
      <c r="B91" s="21"/>
      <c r="C91" s="22" t="s">
        <v>720</v>
      </c>
      <c r="D91" s="26"/>
      <c r="E91" s="19"/>
      <c r="F91" s="214">
        <f>SUM(F72:F90)</f>
        <v>0</v>
      </c>
      <c r="G91" s="214">
        <f>SUM(G72:G90)</f>
        <v>0</v>
      </c>
    </row>
    <row r="92" spans="1:8" s="288" customFormat="1" ht="18.75" customHeight="1">
      <c r="A92" s="95"/>
      <c r="B92" s="292"/>
      <c r="C92" s="234" t="s">
        <v>721</v>
      </c>
      <c r="D92" s="135"/>
      <c r="E92" s="140"/>
      <c r="F92" s="290">
        <f>F70+F91</f>
        <v>0</v>
      </c>
      <c r="G92" s="290">
        <f>G70+G91</f>
        <v>0</v>
      </c>
    </row>
    <row r="93" spans="1:8" ht="18.75" customHeight="1">
      <c r="A93" s="29">
        <v>2400</v>
      </c>
      <c r="B93" s="43" t="s">
        <v>316</v>
      </c>
      <c r="C93" s="44" t="s">
        <v>137</v>
      </c>
      <c r="D93" s="44"/>
      <c r="E93" s="40"/>
      <c r="F93" s="211"/>
      <c r="G93" s="211"/>
    </row>
    <row r="94" spans="1:8" ht="18.75" customHeight="1">
      <c r="A94" s="29">
        <v>2401</v>
      </c>
      <c r="B94" s="32"/>
      <c r="C94" s="32"/>
      <c r="D94" s="32" t="s">
        <v>955</v>
      </c>
      <c r="E94" s="34"/>
      <c r="F94" s="206"/>
      <c r="G94" s="206"/>
    </row>
    <row r="95" spans="1:8" ht="18.75" customHeight="1">
      <c r="A95" s="29">
        <v>2402</v>
      </c>
      <c r="B95" s="18"/>
      <c r="C95" s="26"/>
      <c r="D95" s="26" t="s">
        <v>956</v>
      </c>
      <c r="E95" s="19"/>
      <c r="F95" s="206"/>
      <c r="G95" s="206"/>
    </row>
    <row r="96" spans="1:8" ht="18.75" customHeight="1">
      <c r="A96" s="29">
        <v>2403</v>
      </c>
      <c r="B96" s="45"/>
      <c r="C96" s="45"/>
      <c r="D96" s="45" t="s">
        <v>138</v>
      </c>
      <c r="E96" s="40"/>
      <c r="F96" s="206"/>
      <c r="G96" s="206"/>
    </row>
    <row r="97" spans="1:8" ht="18.75" customHeight="1">
      <c r="A97" s="29">
        <v>2404</v>
      </c>
      <c r="B97" s="18"/>
      <c r="C97" s="26"/>
      <c r="D97" s="26" t="s">
        <v>67</v>
      </c>
      <c r="E97" s="19"/>
      <c r="F97" s="206"/>
      <c r="G97" s="206"/>
    </row>
    <row r="98" spans="1:8" ht="18.75" customHeight="1">
      <c r="A98" s="29"/>
      <c r="B98" s="21"/>
      <c r="C98" s="22" t="s">
        <v>454</v>
      </c>
      <c r="D98" s="26"/>
      <c r="E98" s="19"/>
      <c r="F98" s="214">
        <f>SUM(F94:F97)</f>
        <v>0</v>
      </c>
      <c r="G98" s="214">
        <f>SUM(G94:G97)</f>
        <v>0</v>
      </c>
    </row>
    <row r="99" spans="1:8" ht="18.75" customHeight="1">
      <c r="A99" s="29">
        <v>2450</v>
      </c>
      <c r="B99" s="24" t="s">
        <v>317</v>
      </c>
      <c r="C99" s="27" t="s">
        <v>414</v>
      </c>
      <c r="D99" s="27"/>
      <c r="E99" s="46"/>
      <c r="F99" s="206"/>
      <c r="G99" s="206"/>
    </row>
    <row r="100" spans="1:8" ht="18.75" customHeight="1">
      <c r="A100" s="29">
        <v>2500</v>
      </c>
      <c r="B100" s="27" t="s">
        <v>318</v>
      </c>
      <c r="C100" s="128" t="s">
        <v>1016</v>
      </c>
      <c r="D100" s="135"/>
      <c r="E100" s="140"/>
      <c r="F100" s="211"/>
      <c r="G100" s="211"/>
    </row>
    <row r="101" spans="1:8" ht="18.75" customHeight="1">
      <c r="A101" s="29">
        <v>2501</v>
      </c>
      <c r="B101" s="18"/>
      <c r="C101" s="26"/>
      <c r="D101" s="26"/>
      <c r="E101" s="40" t="s">
        <v>277</v>
      </c>
      <c r="F101" s="206"/>
      <c r="G101" s="206"/>
      <c r="H101" t="s">
        <v>1017</v>
      </c>
    </row>
    <row r="102" spans="1:8" ht="18.75" customHeight="1">
      <c r="A102" s="29"/>
      <c r="B102" s="21"/>
      <c r="C102" s="22" t="s">
        <v>1019</v>
      </c>
      <c r="D102" s="26"/>
      <c r="E102" s="40"/>
      <c r="F102" s="214">
        <f>SUM(F101:F101)</f>
        <v>0</v>
      </c>
      <c r="G102" s="214">
        <f>SUM(G101:G101)</f>
        <v>0</v>
      </c>
    </row>
    <row r="103" spans="1:8" ht="18.75" customHeight="1">
      <c r="A103" s="29">
        <v>2600</v>
      </c>
      <c r="B103" s="22" t="s">
        <v>319</v>
      </c>
      <c r="C103" s="27" t="s">
        <v>139</v>
      </c>
      <c r="D103" s="27"/>
      <c r="E103" s="47"/>
      <c r="F103" s="214">
        <f>'Schedule 2600 2700'!F153</f>
        <v>0</v>
      </c>
      <c r="G103" s="214">
        <f>'Schedule 2600 2700'!G153</f>
        <v>0</v>
      </c>
    </row>
    <row r="104" spans="1:8" ht="18.75" customHeight="1">
      <c r="A104" s="29">
        <v>2700</v>
      </c>
      <c r="B104" s="21" t="s">
        <v>320</v>
      </c>
      <c r="C104" s="48" t="s">
        <v>140</v>
      </c>
      <c r="D104" s="27"/>
      <c r="E104" s="47"/>
      <c r="F104" s="214">
        <f>'Schedule 2600 2700'!F191</f>
        <v>0</v>
      </c>
      <c r="G104" s="214">
        <f>'Schedule 2600 2700'!G191</f>
        <v>0</v>
      </c>
    </row>
    <row r="105" spans="1:8" ht="18.75" customHeight="1">
      <c r="A105" s="29"/>
      <c r="B105" s="21"/>
      <c r="C105" s="48" t="s">
        <v>456</v>
      </c>
      <c r="D105" s="27"/>
      <c r="E105" s="47"/>
      <c r="F105" s="214">
        <f>F70+F91+F98+F99+F102+F103+F104</f>
        <v>0</v>
      </c>
      <c r="G105" s="214">
        <f>G70+G91+G98+G99+G102+G103+G104</f>
        <v>0</v>
      </c>
    </row>
    <row r="106" spans="1:8" ht="18.75" customHeight="1">
      <c r="A106" s="49" t="s">
        <v>447</v>
      </c>
      <c r="B106" s="24" t="s">
        <v>432</v>
      </c>
      <c r="C106" s="48"/>
      <c r="D106" s="27"/>
      <c r="E106" s="47"/>
      <c r="F106" s="211"/>
      <c r="G106" s="211"/>
    </row>
    <row r="107" spans="1:8" ht="18.75" customHeight="1">
      <c r="A107" s="29">
        <v>2800</v>
      </c>
      <c r="B107" s="18"/>
      <c r="C107" s="25" t="s">
        <v>13</v>
      </c>
      <c r="D107" s="26"/>
      <c r="E107" s="19"/>
      <c r="F107" s="211"/>
      <c r="G107" s="211"/>
    </row>
    <row r="108" spans="1:8" ht="18.75" customHeight="1">
      <c r="A108" s="29">
        <v>2801</v>
      </c>
      <c r="B108" s="18"/>
      <c r="C108" s="26"/>
      <c r="D108" s="26" t="s">
        <v>579</v>
      </c>
      <c r="E108" s="19"/>
      <c r="F108" s="206"/>
      <c r="G108" s="206"/>
    </row>
    <row r="109" spans="1:8" ht="18.75" customHeight="1">
      <c r="A109" s="29">
        <v>2802</v>
      </c>
      <c r="B109" s="18"/>
      <c r="C109" s="26"/>
      <c r="D109" s="19" t="s">
        <v>398</v>
      </c>
      <c r="E109" s="19"/>
      <c r="F109" s="206"/>
      <c r="G109" s="206"/>
    </row>
    <row r="110" spans="1:8" ht="18.75" customHeight="1">
      <c r="A110" s="29">
        <v>2803</v>
      </c>
      <c r="B110" s="18"/>
      <c r="C110" s="26"/>
      <c r="D110" s="26" t="s">
        <v>14</v>
      </c>
      <c r="E110" s="19"/>
      <c r="F110" s="206"/>
      <c r="G110" s="206"/>
    </row>
    <row r="111" spans="1:8" ht="18.75" customHeight="1">
      <c r="A111" s="29">
        <v>2804</v>
      </c>
      <c r="B111" s="18"/>
      <c r="C111" s="26"/>
      <c r="D111" s="26" t="s">
        <v>9</v>
      </c>
      <c r="E111" s="19"/>
      <c r="F111" s="206"/>
      <c r="G111" s="206"/>
    </row>
    <row r="112" spans="1:8" ht="18.75" customHeight="1">
      <c r="A112" s="29">
        <v>2805</v>
      </c>
      <c r="B112" s="18"/>
      <c r="C112" s="26"/>
      <c r="D112" s="19" t="s">
        <v>10</v>
      </c>
      <c r="E112" s="19"/>
      <c r="F112" s="206"/>
      <c r="G112" s="206"/>
    </row>
    <row r="113" spans="1:7" ht="18.75" customHeight="1">
      <c r="A113" s="29">
        <v>2806</v>
      </c>
      <c r="B113" s="18"/>
      <c r="C113" s="26"/>
      <c r="D113" s="26" t="s">
        <v>11</v>
      </c>
      <c r="E113" s="19"/>
      <c r="F113" s="206"/>
      <c r="G113" s="206"/>
    </row>
    <row r="114" spans="1:7" ht="18.75" customHeight="1">
      <c r="A114" s="29">
        <v>2807</v>
      </c>
      <c r="B114" s="18"/>
      <c r="C114" s="26"/>
      <c r="D114" s="19" t="s">
        <v>8</v>
      </c>
      <c r="E114" s="19"/>
      <c r="F114" s="206"/>
      <c r="G114" s="206"/>
    </row>
    <row r="115" spans="1:7" ht="18.75" customHeight="1">
      <c r="A115" s="50">
        <v>2808</v>
      </c>
      <c r="B115" s="39"/>
      <c r="C115" s="32"/>
      <c r="D115" s="34" t="s">
        <v>395</v>
      </c>
      <c r="E115" s="34"/>
      <c r="F115" s="206"/>
      <c r="G115" s="206"/>
    </row>
    <row r="116" spans="1:7" ht="18.75" customHeight="1">
      <c r="A116" s="50">
        <v>2809</v>
      </c>
      <c r="B116" s="39"/>
      <c r="C116" s="32"/>
      <c r="D116" s="34" t="s">
        <v>17</v>
      </c>
      <c r="E116" s="34"/>
      <c r="F116" s="206"/>
      <c r="G116" s="206"/>
    </row>
    <row r="117" spans="1:7" ht="18.75" customHeight="1">
      <c r="A117" s="50"/>
      <c r="B117" s="39"/>
      <c r="C117" s="32"/>
      <c r="D117" s="204" t="s">
        <v>265</v>
      </c>
      <c r="E117" s="34"/>
      <c r="F117" s="212">
        <f>SUM(F108:F116)</f>
        <v>0</v>
      </c>
      <c r="G117" s="212">
        <f>SUM(G108:G116)</f>
        <v>0</v>
      </c>
    </row>
    <row r="118" spans="1:7" s="288" customFormat="1" ht="18.75" customHeight="1">
      <c r="A118" s="172">
        <v>2900</v>
      </c>
      <c r="B118" s="132"/>
      <c r="C118" s="152" t="s">
        <v>626</v>
      </c>
      <c r="D118" s="133"/>
      <c r="E118" s="155"/>
      <c r="F118" s="287"/>
      <c r="G118" s="287"/>
    </row>
    <row r="119" spans="1:7" s="288" customFormat="1" ht="18.75" customHeight="1">
      <c r="A119" s="172">
        <v>2910</v>
      </c>
      <c r="B119" s="132"/>
      <c r="C119" s="152"/>
      <c r="D119" s="289" t="s">
        <v>581</v>
      </c>
      <c r="E119" s="155"/>
      <c r="F119" s="287"/>
      <c r="G119" s="287"/>
    </row>
    <row r="120" spans="1:7" s="288" customFormat="1" ht="18.75" customHeight="1">
      <c r="A120" s="172">
        <v>2911</v>
      </c>
      <c r="B120" s="132"/>
      <c r="C120" s="152"/>
      <c r="D120" s="135" t="s">
        <v>627</v>
      </c>
      <c r="E120" s="155"/>
      <c r="F120" s="290"/>
      <c r="G120" s="290"/>
    </row>
    <row r="121" spans="1:7" s="288" customFormat="1" ht="18.75" customHeight="1">
      <c r="A121" s="172">
        <v>2912</v>
      </c>
      <c r="B121" s="132"/>
      <c r="C121" s="152"/>
      <c r="D121" s="135" t="s">
        <v>628</v>
      </c>
      <c r="E121" s="155"/>
      <c r="F121" s="290"/>
      <c r="G121" s="290"/>
    </row>
    <row r="122" spans="1:7" s="288" customFormat="1" ht="18.75" customHeight="1">
      <c r="A122" s="172"/>
      <c r="B122" s="132"/>
      <c r="C122" s="152"/>
      <c r="D122" s="133"/>
      <c r="E122" s="155"/>
      <c r="F122" s="290"/>
      <c r="G122" s="290"/>
    </row>
    <row r="123" spans="1:7" s="288" customFormat="1" ht="18.75" customHeight="1">
      <c r="A123" s="172">
        <v>2920</v>
      </c>
      <c r="B123" s="132"/>
      <c r="C123" s="152"/>
      <c r="D123" s="291" t="s">
        <v>580</v>
      </c>
      <c r="E123" s="155"/>
      <c r="F123" s="287"/>
      <c r="G123" s="287"/>
    </row>
    <row r="124" spans="1:7" s="288" customFormat="1" ht="18.75" customHeight="1">
      <c r="A124" s="172">
        <v>2921</v>
      </c>
      <c r="B124" s="136"/>
      <c r="C124" s="135"/>
      <c r="D124" s="135" t="s">
        <v>627</v>
      </c>
      <c r="E124" s="140"/>
      <c r="F124" s="290"/>
      <c r="G124" s="290"/>
    </row>
    <row r="125" spans="1:7" s="288" customFormat="1" ht="18.75" customHeight="1">
      <c r="A125" s="172">
        <v>2922</v>
      </c>
      <c r="B125" s="127"/>
      <c r="C125" s="135"/>
      <c r="D125" s="135" t="s">
        <v>628</v>
      </c>
      <c r="E125" s="140"/>
      <c r="F125" s="290"/>
      <c r="G125" s="290"/>
    </row>
    <row r="126" spans="1:7" s="288" customFormat="1" ht="18.75" customHeight="1">
      <c r="A126" s="172">
        <v>2923</v>
      </c>
      <c r="B126" s="127"/>
      <c r="C126" s="135"/>
      <c r="D126" s="135" t="s">
        <v>300</v>
      </c>
      <c r="E126" s="140"/>
      <c r="F126" s="290"/>
      <c r="G126" s="290"/>
    </row>
    <row r="127" spans="1:7" s="288" customFormat="1" ht="18.75" customHeight="1">
      <c r="A127" s="172"/>
      <c r="B127" s="129"/>
      <c r="C127" s="129"/>
      <c r="D127" s="232" t="s">
        <v>265</v>
      </c>
      <c r="E127" s="130"/>
      <c r="F127" s="290">
        <f>SUM(F120:F126)</f>
        <v>0</v>
      </c>
      <c r="G127" s="290">
        <f>SUM(G120:G126)</f>
        <v>0</v>
      </c>
    </row>
    <row r="128" spans="1:7" s="288" customFormat="1" ht="18.75" customHeight="1">
      <c r="A128" s="95"/>
      <c r="B128" s="292"/>
      <c r="C128" s="234" t="s">
        <v>455</v>
      </c>
      <c r="D128" s="135"/>
      <c r="E128" s="140"/>
      <c r="F128" s="290">
        <f>F117+F127</f>
        <v>0</v>
      </c>
      <c r="G128" s="290">
        <f>G117+G127</f>
        <v>0</v>
      </c>
    </row>
    <row r="129" spans="1:7" s="288" customFormat="1" ht="18.75" customHeight="1">
      <c r="A129" s="293" t="s">
        <v>460</v>
      </c>
      <c r="B129" s="128" t="s">
        <v>441</v>
      </c>
      <c r="C129" s="135"/>
      <c r="D129" s="135"/>
      <c r="E129" s="140"/>
      <c r="F129" s="287"/>
      <c r="G129" s="287"/>
    </row>
    <row r="130" spans="1:7" s="288" customFormat="1" ht="18.75" customHeight="1">
      <c r="A130" s="95">
        <v>3000</v>
      </c>
      <c r="B130" s="294" t="s">
        <v>314</v>
      </c>
      <c r="C130" s="128" t="s">
        <v>404</v>
      </c>
      <c r="D130" s="128"/>
      <c r="E130" s="135"/>
      <c r="F130" s="287"/>
      <c r="G130" s="287"/>
    </row>
    <row r="131" spans="1:7" s="288" customFormat="1" ht="18.75" customHeight="1">
      <c r="A131" s="95">
        <v>3001</v>
      </c>
      <c r="B131" s="129"/>
      <c r="C131" s="129"/>
      <c r="D131" s="129" t="s">
        <v>66</v>
      </c>
      <c r="E131" s="129"/>
      <c r="F131" s="290"/>
      <c r="G131" s="290"/>
    </row>
    <row r="132" spans="1:7" s="288" customFormat="1" ht="18.75" customHeight="1">
      <c r="A132" s="95">
        <v>3002</v>
      </c>
      <c r="B132" s="127"/>
      <c r="C132" s="135"/>
      <c r="D132" s="135" t="s">
        <v>5</v>
      </c>
      <c r="E132" s="135"/>
      <c r="F132" s="290"/>
      <c r="G132" s="290"/>
    </row>
    <row r="133" spans="1:7" s="288" customFormat="1" ht="18.75" customHeight="1">
      <c r="A133" s="95">
        <v>3003</v>
      </c>
      <c r="B133" s="129"/>
      <c r="C133" s="129"/>
      <c r="D133" s="129" t="s">
        <v>75</v>
      </c>
      <c r="E133" s="129"/>
      <c r="F133" s="290"/>
      <c r="G133" s="290"/>
    </row>
    <row r="134" spans="1:7" s="288" customFormat="1" ht="18.75" customHeight="1">
      <c r="A134" s="95"/>
      <c r="B134" s="292"/>
      <c r="C134" s="234" t="s">
        <v>457</v>
      </c>
      <c r="D134" s="135"/>
      <c r="E134" s="140"/>
      <c r="F134" s="290">
        <f>SUM(F131:F133)</f>
        <v>0</v>
      </c>
      <c r="G134" s="290">
        <f>SUM(G131:G133)</f>
        <v>0</v>
      </c>
    </row>
    <row r="135" spans="1:7" s="288" customFormat="1" ht="18.75" customHeight="1">
      <c r="A135" s="95">
        <v>3100</v>
      </c>
      <c r="B135" s="131" t="s">
        <v>315</v>
      </c>
      <c r="C135" s="150" t="s">
        <v>631</v>
      </c>
      <c r="D135" s="150"/>
      <c r="E135" s="129"/>
      <c r="F135" s="287"/>
      <c r="G135" s="287"/>
    </row>
    <row r="136" spans="1:7" s="288" customFormat="1" ht="18.75" customHeight="1">
      <c r="A136" s="17"/>
      <c r="B136" s="127"/>
      <c r="C136" s="128" t="s">
        <v>322</v>
      </c>
      <c r="D136" s="128" t="s">
        <v>348</v>
      </c>
      <c r="E136" s="140"/>
      <c r="F136" s="287"/>
      <c r="G136" s="287"/>
    </row>
    <row r="137" spans="1:7" s="288" customFormat="1" ht="18.75" customHeight="1">
      <c r="A137" s="17">
        <v>3101</v>
      </c>
      <c r="B137" s="136"/>
      <c r="C137" s="137"/>
      <c r="D137" s="137" t="s">
        <v>291</v>
      </c>
      <c r="E137" s="137"/>
      <c r="F137" s="290"/>
      <c r="G137" s="290"/>
    </row>
    <row r="138" spans="1:7" s="288" customFormat="1" ht="18.75" customHeight="1">
      <c r="A138" s="17">
        <v>3102</v>
      </c>
      <c r="B138" s="127"/>
      <c r="C138" s="135"/>
      <c r="D138" s="135" t="s">
        <v>352</v>
      </c>
      <c r="E138" s="140"/>
      <c r="F138" s="290"/>
      <c r="G138" s="290"/>
    </row>
    <row r="139" spans="1:7" s="288" customFormat="1" ht="18.75" customHeight="1">
      <c r="A139" s="17"/>
      <c r="B139" s="127"/>
      <c r="C139" s="240" t="s">
        <v>265</v>
      </c>
      <c r="D139" s="240"/>
      <c r="E139" s="140"/>
      <c r="F139" s="290">
        <f>SUM(F137:F138)</f>
        <v>0</v>
      </c>
      <c r="G139" s="290">
        <f>SUM(G137:G138)</f>
        <v>0</v>
      </c>
    </row>
    <row r="140" spans="1:7" s="288" customFormat="1" ht="18.75" customHeight="1">
      <c r="A140" s="17"/>
      <c r="B140" s="127"/>
      <c r="C140" s="139" t="s">
        <v>357</v>
      </c>
      <c r="D140" s="139" t="s">
        <v>494</v>
      </c>
      <c r="E140" s="140"/>
      <c r="F140" s="287"/>
      <c r="G140" s="287"/>
    </row>
    <row r="141" spans="1:7" s="288" customFormat="1" ht="18.75" customHeight="1">
      <c r="A141" s="17">
        <v>3103</v>
      </c>
      <c r="B141" s="127"/>
      <c r="C141" s="135"/>
      <c r="D141" s="135" t="s">
        <v>291</v>
      </c>
      <c r="E141" s="140"/>
      <c r="F141" s="290"/>
      <c r="G141" s="290"/>
    </row>
    <row r="142" spans="1:7" s="288" customFormat="1" ht="18.75" customHeight="1">
      <c r="A142" s="17">
        <v>3104</v>
      </c>
      <c r="B142" s="127"/>
      <c r="C142" s="135"/>
      <c r="D142" s="135" t="s">
        <v>352</v>
      </c>
      <c r="E142" s="135"/>
      <c r="F142" s="290"/>
      <c r="G142" s="290"/>
    </row>
    <row r="143" spans="1:7" s="288" customFormat="1" ht="18.75" customHeight="1">
      <c r="A143" s="95"/>
      <c r="B143" s="129"/>
      <c r="C143" s="232" t="s">
        <v>265</v>
      </c>
      <c r="D143" s="129"/>
      <c r="E143" s="129"/>
      <c r="F143" s="290">
        <f>SUM(F141:F142)</f>
        <v>0</v>
      </c>
      <c r="G143" s="290">
        <f>SUM(G141:G142)</f>
        <v>0</v>
      </c>
    </row>
    <row r="144" spans="1:7" s="288" customFormat="1" ht="18.75" customHeight="1">
      <c r="A144" s="17"/>
      <c r="B144" s="292"/>
      <c r="C144" s="234" t="s">
        <v>632</v>
      </c>
      <c r="D144" s="135"/>
      <c r="E144" s="295"/>
      <c r="F144" s="290">
        <f>F139+F143</f>
        <v>0</v>
      </c>
      <c r="G144" s="290">
        <f>G139+G143</f>
        <v>0</v>
      </c>
    </row>
    <row r="145" spans="1:8" s="288" customFormat="1" ht="18.75" customHeight="1">
      <c r="A145" s="17">
        <v>3200</v>
      </c>
      <c r="B145" s="294" t="s">
        <v>316</v>
      </c>
      <c r="C145" s="139" t="s">
        <v>448</v>
      </c>
      <c r="D145" s="135"/>
      <c r="E145" s="135"/>
      <c r="F145" s="287"/>
      <c r="G145" s="287"/>
    </row>
    <row r="146" spans="1:8" s="288" customFormat="1" ht="18.75" customHeight="1">
      <c r="A146" s="17">
        <v>3201</v>
      </c>
      <c r="B146" s="127"/>
      <c r="C146" s="135"/>
      <c r="D146" s="135" t="s">
        <v>34</v>
      </c>
      <c r="E146" s="135"/>
      <c r="F146" s="290"/>
      <c r="G146" s="290"/>
    </row>
    <row r="147" spans="1:8" s="288" customFormat="1" ht="18.75" customHeight="1">
      <c r="A147" s="95">
        <v>3202</v>
      </c>
      <c r="B147" s="135"/>
      <c r="C147" s="135"/>
      <c r="D147" s="135" t="s">
        <v>55</v>
      </c>
      <c r="E147" s="135"/>
      <c r="F147" s="290"/>
      <c r="G147" s="290"/>
    </row>
    <row r="148" spans="1:8" s="288" customFormat="1" ht="18.75" customHeight="1">
      <c r="A148" s="95">
        <v>3203</v>
      </c>
      <c r="B148" s="129"/>
      <c r="C148" s="129"/>
      <c r="D148" s="129" t="s">
        <v>630</v>
      </c>
      <c r="E148" s="129"/>
      <c r="F148" s="296"/>
      <c r="G148" s="290"/>
    </row>
    <row r="149" spans="1:8" s="288" customFormat="1" ht="18.75" customHeight="1">
      <c r="A149" s="17">
        <v>3204</v>
      </c>
      <c r="B149" s="127"/>
      <c r="C149" s="135"/>
      <c r="D149" s="135" t="s">
        <v>629</v>
      </c>
      <c r="E149" s="135"/>
      <c r="F149" s="290"/>
      <c r="G149" s="290"/>
    </row>
    <row r="150" spans="1:8" s="288" customFormat="1" ht="18.75" customHeight="1">
      <c r="A150" s="17">
        <v>3205</v>
      </c>
      <c r="B150" s="127"/>
      <c r="C150" s="135"/>
      <c r="D150" s="163" t="s">
        <v>71</v>
      </c>
      <c r="E150" s="140"/>
      <c r="F150" s="290"/>
      <c r="G150" s="290"/>
      <c r="H150" s="288" t="s">
        <v>582</v>
      </c>
    </row>
    <row r="151" spans="1:8" s="288" customFormat="1" ht="18.75" customHeight="1">
      <c r="A151" s="17"/>
      <c r="B151" s="129"/>
      <c r="C151" s="137"/>
      <c r="D151" s="297"/>
      <c r="E151" s="129"/>
      <c r="F151" s="290"/>
      <c r="G151" s="290"/>
    </row>
    <row r="152" spans="1:8" s="288" customFormat="1" ht="18.75" customHeight="1">
      <c r="A152" s="17"/>
      <c r="B152" s="292"/>
      <c r="C152" s="234" t="s">
        <v>653</v>
      </c>
      <c r="D152" s="135"/>
      <c r="E152" s="295"/>
      <c r="F152" s="290">
        <f>SUM(F146:F151)</f>
        <v>0</v>
      </c>
      <c r="G152" s="290">
        <f>SUM(G146:G151)</f>
        <v>0</v>
      </c>
    </row>
    <row r="153" spans="1:8" s="288" customFormat="1" ht="18.75" customHeight="1">
      <c r="A153" s="17">
        <v>3300</v>
      </c>
      <c r="B153" s="294" t="s">
        <v>317</v>
      </c>
      <c r="C153" s="128" t="s">
        <v>584</v>
      </c>
      <c r="D153" s="128"/>
      <c r="E153" s="135"/>
      <c r="F153" s="287"/>
      <c r="G153" s="287"/>
    </row>
    <row r="154" spans="1:8" s="288" customFormat="1" ht="18.75" customHeight="1">
      <c r="A154" s="95">
        <v>3301</v>
      </c>
      <c r="B154" s="127"/>
      <c r="C154" s="135"/>
      <c r="D154" s="135" t="s">
        <v>585</v>
      </c>
      <c r="E154" s="140"/>
      <c r="F154" s="290"/>
      <c r="G154" s="290"/>
    </row>
    <row r="155" spans="1:8" s="288" customFormat="1" ht="18.75" customHeight="1">
      <c r="A155" s="17">
        <v>3302</v>
      </c>
      <c r="B155" s="129"/>
      <c r="C155" s="129"/>
      <c r="D155" s="129" t="s">
        <v>586</v>
      </c>
      <c r="E155" s="129"/>
      <c r="F155" s="290"/>
      <c r="G155" s="290"/>
    </row>
    <row r="156" spans="1:8" s="288" customFormat="1" ht="18.75" customHeight="1">
      <c r="A156" s="95">
        <v>3303</v>
      </c>
      <c r="B156" s="127"/>
      <c r="C156" s="135"/>
      <c r="D156" s="135" t="s">
        <v>587</v>
      </c>
      <c r="E156" s="135"/>
      <c r="F156" s="290"/>
      <c r="G156" s="290"/>
    </row>
    <row r="157" spans="1:8" s="288" customFormat="1" ht="18.75" customHeight="1">
      <c r="A157" s="95">
        <v>3304</v>
      </c>
      <c r="B157" s="129"/>
      <c r="C157" s="129"/>
      <c r="D157" s="129" t="s">
        <v>569</v>
      </c>
      <c r="E157" s="129"/>
      <c r="F157" s="290"/>
      <c r="G157" s="290"/>
    </row>
    <row r="158" spans="1:8" s="288" customFormat="1" ht="18.75" customHeight="1">
      <c r="A158" s="17"/>
      <c r="B158" s="127"/>
      <c r="C158" s="135"/>
      <c r="D158" s="163"/>
      <c r="E158" s="135"/>
      <c r="F158" s="290"/>
      <c r="G158" s="290"/>
    </row>
    <row r="159" spans="1:8" s="288" customFormat="1" ht="18.75" customHeight="1">
      <c r="A159" s="95"/>
      <c r="B159" s="292"/>
      <c r="C159" s="234" t="s">
        <v>588</v>
      </c>
      <c r="D159" s="135"/>
      <c r="E159" s="295"/>
      <c r="F159" s="298">
        <f>SUM(F154:F158)</f>
        <v>0</v>
      </c>
      <c r="G159" s="298">
        <f>SUM(G154:G158)</f>
        <v>0</v>
      </c>
    </row>
    <row r="160" spans="1:8" s="288" customFormat="1" ht="18.75" customHeight="1">
      <c r="A160" s="17">
        <v>3350</v>
      </c>
      <c r="B160" s="294" t="s">
        <v>318</v>
      </c>
      <c r="C160" s="128" t="s">
        <v>583</v>
      </c>
      <c r="D160" s="128"/>
      <c r="E160" s="140"/>
      <c r="F160" s="287"/>
      <c r="G160" s="287"/>
    </row>
    <row r="161" spans="1:7" s="288" customFormat="1" ht="18.75" customHeight="1">
      <c r="A161" s="95">
        <v>3351</v>
      </c>
      <c r="B161" s="129"/>
      <c r="C161" s="150"/>
      <c r="D161" s="297" t="s">
        <v>279</v>
      </c>
      <c r="E161" s="297"/>
      <c r="F161" s="290"/>
      <c r="G161" s="290"/>
    </row>
    <row r="162" spans="1:7" s="288" customFormat="1" ht="18.75" customHeight="1">
      <c r="A162" s="17">
        <v>3352</v>
      </c>
      <c r="B162" s="127"/>
      <c r="C162" s="135"/>
      <c r="D162" s="163" t="s">
        <v>61</v>
      </c>
      <c r="E162" s="163"/>
      <c r="F162" s="290"/>
      <c r="G162" s="290"/>
    </row>
    <row r="163" spans="1:7" s="288" customFormat="1" ht="18.75" customHeight="1">
      <c r="A163" s="95"/>
      <c r="B163" s="132"/>
      <c r="C163" s="133"/>
      <c r="D163" s="133"/>
      <c r="E163" s="155"/>
      <c r="F163" s="290"/>
      <c r="G163" s="290"/>
    </row>
    <row r="164" spans="1:7" s="288" customFormat="1" ht="18.75" customHeight="1">
      <c r="A164" s="17"/>
      <c r="B164" s="292"/>
      <c r="C164" s="234" t="s">
        <v>458</v>
      </c>
      <c r="D164" s="135"/>
      <c r="E164" s="140"/>
      <c r="F164" s="298">
        <f>SUM(F161:F163)</f>
        <v>0</v>
      </c>
      <c r="G164" s="298">
        <f>SUM(G161:G163)</f>
        <v>0</v>
      </c>
    </row>
    <row r="165" spans="1:7" s="288" customFormat="1" ht="18.75" customHeight="1">
      <c r="A165" s="299">
        <v>3400</v>
      </c>
      <c r="B165" s="150" t="s">
        <v>319</v>
      </c>
      <c r="C165" s="150" t="s">
        <v>633</v>
      </c>
      <c r="D165" s="150"/>
      <c r="E165" s="300"/>
      <c r="F165" s="290"/>
      <c r="G165" s="290"/>
    </row>
    <row r="166" spans="1:7" s="288" customFormat="1" ht="18.75" customHeight="1">
      <c r="A166" s="17">
        <v>3500</v>
      </c>
      <c r="B166" s="294" t="s">
        <v>320</v>
      </c>
      <c r="C166" s="128" t="s">
        <v>280</v>
      </c>
      <c r="D166" s="128"/>
      <c r="E166" s="135"/>
      <c r="F166" s="290"/>
      <c r="G166" s="290"/>
    </row>
    <row r="167" spans="1:7" s="288" customFormat="1" ht="18.75" customHeight="1">
      <c r="A167" s="95">
        <v>3650</v>
      </c>
      <c r="B167" s="131" t="s">
        <v>321</v>
      </c>
      <c r="C167" s="150" t="s">
        <v>128</v>
      </c>
      <c r="D167" s="150"/>
      <c r="E167" s="129"/>
      <c r="F167" s="290"/>
      <c r="G167" s="290"/>
    </row>
    <row r="168" spans="1:7" s="288" customFormat="1" ht="18.75" customHeight="1">
      <c r="A168" s="95">
        <v>3651</v>
      </c>
      <c r="B168" s="127"/>
      <c r="C168" s="128"/>
      <c r="D168" s="165" t="s">
        <v>623</v>
      </c>
      <c r="E168" s="135"/>
      <c r="F168" s="290"/>
      <c r="G168" s="290"/>
    </row>
    <row r="169" spans="1:7" s="288" customFormat="1" ht="18.75" customHeight="1">
      <c r="A169" s="95">
        <v>3652</v>
      </c>
      <c r="B169" s="127"/>
      <c r="C169" s="128"/>
      <c r="D169" s="165" t="s">
        <v>639</v>
      </c>
      <c r="E169" s="140"/>
      <c r="F169" s="290"/>
      <c r="G169" s="290"/>
    </row>
    <row r="170" spans="1:7" s="288" customFormat="1" ht="18.75" customHeight="1">
      <c r="A170" s="95">
        <v>3653</v>
      </c>
      <c r="B170" s="301"/>
      <c r="C170" s="135"/>
      <c r="D170" s="165" t="s">
        <v>640</v>
      </c>
      <c r="E170" s="302"/>
      <c r="F170" s="290"/>
      <c r="G170" s="290"/>
    </row>
    <row r="171" spans="1:7" s="288" customFormat="1" ht="18.75" customHeight="1">
      <c r="A171" s="95"/>
      <c r="B171" s="303"/>
      <c r="C171" s="303" t="s">
        <v>459</v>
      </c>
      <c r="D171" s="130"/>
      <c r="E171" s="300"/>
      <c r="F171" s="290">
        <f>SUM(F168:F170)</f>
        <v>0</v>
      </c>
      <c r="G171" s="290">
        <f>SUM(G168:G170)</f>
        <v>0</v>
      </c>
    </row>
    <row r="172" spans="1:7" s="288" customFormat="1" ht="18.75" customHeight="1">
      <c r="A172" s="95">
        <v>3700</v>
      </c>
      <c r="B172" s="294" t="s">
        <v>322</v>
      </c>
      <c r="C172" s="128" t="s">
        <v>281</v>
      </c>
      <c r="D172" s="128"/>
      <c r="E172" s="140"/>
      <c r="F172" s="290"/>
      <c r="G172" s="290"/>
    </row>
    <row r="173" spans="1:7" s="288" customFormat="1" ht="18.75" customHeight="1">
      <c r="A173" s="95"/>
      <c r="B173" s="135"/>
      <c r="C173" s="139" t="s">
        <v>482</v>
      </c>
      <c r="D173" s="135"/>
      <c r="E173" s="304"/>
      <c r="F173" s="290">
        <f>F134+F144+F152+F159+F164+F165+F166+F171+F172</f>
        <v>0</v>
      </c>
      <c r="G173" s="290">
        <f>G134+G144+G152+G159+G164+G165+G166+G171+G172</f>
        <v>0</v>
      </c>
    </row>
    <row r="174" spans="1:7" s="288" customFormat="1" ht="18.75" customHeight="1">
      <c r="A174" s="95"/>
      <c r="B174" s="294" t="s">
        <v>461</v>
      </c>
      <c r="C174" s="135"/>
      <c r="D174" s="135"/>
      <c r="E174" s="140"/>
      <c r="F174" s="290">
        <f>F13+F105+F128+F173</f>
        <v>0</v>
      </c>
      <c r="G174" s="290">
        <f>G13+G105+G128+G173</f>
        <v>0</v>
      </c>
    </row>
    <row r="175" spans="1:7" s="288" customFormat="1" ht="18.75" customHeight="1">
      <c r="A175" s="458"/>
      <c r="B175" s="447" t="s">
        <v>21</v>
      </c>
      <c r="C175" s="448"/>
      <c r="D175" s="448"/>
      <c r="E175" s="449"/>
      <c r="F175" s="305" t="s">
        <v>486</v>
      </c>
      <c r="G175" s="305" t="s">
        <v>487</v>
      </c>
    </row>
    <row r="176" spans="1:7" s="288" customFormat="1" ht="18.75" customHeight="1">
      <c r="A176" s="458"/>
      <c r="B176" s="450"/>
      <c r="C176" s="451"/>
      <c r="D176" s="451"/>
      <c r="E176" s="452"/>
      <c r="F176" s="306" t="s">
        <v>488</v>
      </c>
      <c r="G176" s="306"/>
    </row>
    <row r="177" spans="1:9" s="288" customFormat="1" ht="18.75" customHeight="1">
      <c r="A177" s="293" t="s">
        <v>449</v>
      </c>
      <c r="B177" s="150" t="s">
        <v>432</v>
      </c>
      <c r="C177" s="150"/>
      <c r="D177" s="150"/>
      <c r="E177" s="129"/>
      <c r="F177" s="307"/>
      <c r="G177" s="307"/>
    </row>
    <row r="178" spans="1:9" s="288" customFormat="1" ht="18.75" customHeight="1">
      <c r="A178" s="17">
        <v>4000</v>
      </c>
      <c r="B178" s="160"/>
      <c r="C178" s="152" t="s">
        <v>634</v>
      </c>
      <c r="D178" s="152"/>
      <c r="E178" s="133"/>
      <c r="F178" s="307"/>
      <c r="G178" s="307"/>
    </row>
    <row r="179" spans="1:9" s="288" customFormat="1" ht="18.75" customHeight="1">
      <c r="A179" s="17"/>
      <c r="B179" s="167"/>
      <c r="C179" s="128" t="s">
        <v>550</v>
      </c>
      <c r="D179" s="128"/>
      <c r="E179" s="140"/>
      <c r="F179" s="307"/>
      <c r="G179" s="307"/>
      <c r="I179" s="288" t="s">
        <v>489</v>
      </c>
    </row>
    <row r="180" spans="1:9" s="288" customFormat="1" ht="18.75" customHeight="1">
      <c r="A180" s="95">
        <v>4001</v>
      </c>
      <c r="B180" s="129"/>
      <c r="C180" s="129"/>
      <c r="D180" s="129" t="s">
        <v>641</v>
      </c>
      <c r="E180" s="129"/>
      <c r="F180" s="290"/>
      <c r="G180" s="290"/>
    </row>
    <row r="181" spans="1:9" s="288" customFormat="1" ht="18.75" customHeight="1">
      <c r="A181" s="95">
        <v>4002</v>
      </c>
      <c r="B181" s="135"/>
      <c r="C181" s="135"/>
      <c r="D181" s="135" t="s">
        <v>398</v>
      </c>
      <c r="E181" s="135"/>
      <c r="F181" s="290"/>
      <c r="G181" s="290"/>
    </row>
    <row r="182" spans="1:9" ht="18.75" customHeight="1">
      <c r="A182" s="29"/>
      <c r="B182" s="26"/>
      <c r="C182" s="26"/>
      <c r="D182" s="26"/>
      <c r="E182" s="216" t="s">
        <v>265</v>
      </c>
      <c r="F182" s="212">
        <f>SUM(F180:F181)</f>
        <v>0</v>
      </c>
      <c r="G182" s="212">
        <f>SUM(G180:G181)</f>
        <v>0</v>
      </c>
    </row>
    <row r="183" spans="1:9" ht="18.75" customHeight="1">
      <c r="A183" s="29"/>
      <c r="B183" s="18"/>
      <c r="C183" s="27" t="s">
        <v>439</v>
      </c>
      <c r="D183" s="26"/>
      <c r="E183" s="40"/>
      <c r="F183" s="211"/>
      <c r="G183" s="211"/>
    </row>
    <row r="184" spans="1:9" ht="18.75" customHeight="1">
      <c r="A184" s="29">
        <v>4003</v>
      </c>
      <c r="B184" s="18"/>
      <c r="C184" s="27"/>
      <c r="D184" s="45" t="s">
        <v>8</v>
      </c>
      <c r="E184" s="40"/>
      <c r="F184" s="206"/>
      <c r="G184" s="206"/>
    </row>
    <row r="185" spans="1:9" ht="18.75" customHeight="1">
      <c r="A185" s="29">
        <v>4004</v>
      </c>
      <c r="B185" s="18"/>
      <c r="C185" s="27"/>
      <c r="D185" s="26" t="s">
        <v>14</v>
      </c>
      <c r="E185" s="40"/>
      <c r="F185" s="206"/>
      <c r="G185" s="206"/>
    </row>
    <row r="186" spans="1:9" ht="18.75" customHeight="1">
      <c r="A186" s="29">
        <v>4005</v>
      </c>
      <c r="B186" s="18"/>
      <c r="C186" s="27"/>
      <c r="D186" s="26" t="s">
        <v>15</v>
      </c>
      <c r="E186" s="40"/>
      <c r="F186" s="206"/>
      <c r="G186" s="206"/>
    </row>
    <row r="187" spans="1:9" ht="18.75" customHeight="1">
      <c r="A187" s="29">
        <v>4006</v>
      </c>
      <c r="B187" s="18"/>
      <c r="C187" s="27"/>
      <c r="D187" s="26" t="s">
        <v>16</v>
      </c>
      <c r="E187" s="40"/>
      <c r="F187" s="206"/>
      <c r="G187" s="206"/>
    </row>
    <row r="188" spans="1:9" ht="18.75" customHeight="1">
      <c r="A188" s="29">
        <v>4007</v>
      </c>
      <c r="B188" s="18"/>
      <c r="C188" s="27"/>
      <c r="D188" s="26" t="s">
        <v>760</v>
      </c>
      <c r="E188" s="40"/>
      <c r="F188" s="206"/>
      <c r="G188" s="206"/>
    </row>
    <row r="189" spans="1:9" ht="18.75" customHeight="1">
      <c r="A189" s="29">
        <v>4008</v>
      </c>
      <c r="B189" s="18"/>
      <c r="C189" s="27"/>
      <c r="D189" s="45" t="s">
        <v>397</v>
      </c>
      <c r="E189" s="40"/>
      <c r="F189" s="206"/>
      <c r="G189" s="206"/>
    </row>
    <row r="190" spans="1:9" ht="18.75" customHeight="1">
      <c r="A190" s="29"/>
      <c r="B190" s="18"/>
      <c r="C190" s="27"/>
      <c r="D190" s="45"/>
      <c r="E190" s="216" t="s">
        <v>265</v>
      </c>
      <c r="F190" s="212">
        <f>SUM(F184:F189)</f>
        <v>0</v>
      </c>
      <c r="G190" s="212">
        <f>SUM(G184:G189)</f>
        <v>0</v>
      </c>
    </row>
    <row r="191" spans="1:9" ht="18.75" customHeight="1">
      <c r="A191" s="29"/>
      <c r="B191" s="35"/>
      <c r="C191" s="69" t="s">
        <v>420</v>
      </c>
      <c r="D191" s="36"/>
      <c r="E191" s="70"/>
      <c r="F191" s="211"/>
      <c r="G191" s="211"/>
    </row>
    <row r="192" spans="1:9" ht="18.75" customHeight="1">
      <c r="A192" s="29">
        <v>4009</v>
      </c>
      <c r="B192" s="52"/>
      <c r="C192" s="52"/>
      <c r="D192" s="52" t="s">
        <v>9</v>
      </c>
      <c r="E192" s="52"/>
      <c r="F192" s="206"/>
      <c r="G192" s="206"/>
    </row>
    <row r="193" spans="1:7" ht="18.75" customHeight="1">
      <c r="A193" s="29">
        <v>4010</v>
      </c>
      <c r="B193" s="26"/>
      <c r="C193" s="26"/>
      <c r="D193" s="26" t="s">
        <v>10</v>
      </c>
      <c r="E193" s="26"/>
      <c r="F193" s="206"/>
      <c r="G193" s="206"/>
    </row>
    <row r="194" spans="1:7" ht="18.75" customHeight="1">
      <c r="A194" s="29">
        <v>4011</v>
      </c>
      <c r="B194" s="18"/>
      <c r="C194" s="26"/>
      <c r="D194" s="26" t="s">
        <v>11</v>
      </c>
      <c r="E194" s="19"/>
      <c r="F194" s="206"/>
      <c r="G194" s="206"/>
    </row>
    <row r="195" spans="1:7" ht="18.75" customHeight="1">
      <c r="A195" s="29">
        <v>4012</v>
      </c>
      <c r="B195" s="18"/>
      <c r="C195" s="26"/>
      <c r="D195" s="45" t="s">
        <v>396</v>
      </c>
      <c r="E195" s="40"/>
      <c r="F195" s="206"/>
      <c r="G195" s="206"/>
    </row>
    <row r="196" spans="1:7" ht="18.75" customHeight="1">
      <c r="A196" s="29">
        <v>4013</v>
      </c>
      <c r="B196" s="18"/>
      <c r="C196" s="26"/>
      <c r="D196" s="26" t="s">
        <v>17</v>
      </c>
      <c r="E196" s="19"/>
      <c r="F196" s="206"/>
      <c r="G196" s="206"/>
    </row>
    <row r="197" spans="1:7" ht="18.75" customHeight="1">
      <c r="A197" s="29"/>
      <c r="B197" s="52"/>
      <c r="C197" s="52"/>
      <c r="D197" s="52"/>
      <c r="E197" s="216" t="s">
        <v>265</v>
      </c>
      <c r="F197" s="212">
        <f>SUM(F192:F196)</f>
        <v>0</v>
      </c>
      <c r="G197" s="212">
        <f>SUM(G192:G196)</f>
        <v>0</v>
      </c>
    </row>
    <row r="198" spans="1:7" ht="18.75" customHeight="1">
      <c r="A198" s="29">
        <v>4030</v>
      </c>
      <c r="B198" s="18"/>
      <c r="C198" s="25" t="s">
        <v>589</v>
      </c>
      <c r="D198" s="25"/>
      <c r="E198" s="26"/>
      <c r="F198" s="206"/>
      <c r="G198" s="206"/>
    </row>
    <row r="199" spans="1:7" ht="18.75" customHeight="1">
      <c r="A199" s="29">
        <v>4100</v>
      </c>
      <c r="B199" s="18"/>
      <c r="C199" s="25" t="s">
        <v>278</v>
      </c>
      <c r="D199" s="25"/>
      <c r="E199" s="26"/>
      <c r="F199" s="211"/>
      <c r="G199" s="211"/>
    </row>
    <row r="200" spans="1:7" ht="18.75" customHeight="1">
      <c r="A200" s="29">
        <v>4102</v>
      </c>
      <c r="B200" s="18"/>
      <c r="C200" s="26"/>
      <c r="D200" s="26" t="s">
        <v>311</v>
      </c>
      <c r="E200" s="26"/>
      <c r="F200" s="206"/>
      <c r="G200" s="206"/>
    </row>
    <row r="201" spans="1:7" ht="18.75" customHeight="1">
      <c r="A201" s="29">
        <v>4103</v>
      </c>
      <c r="B201" s="18"/>
      <c r="C201" s="26"/>
      <c r="D201" s="26" t="s">
        <v>92</v>
      </c>
      <c r="E201" s="19"/>
      <c r="F201" s="206"/>
      <c r="G201" s="206"/>
    </row>
    <row r="202" spans="1:7" ht="18.75" customHeight="1">
      <c r="A202" s="29"/>
      <c r="B202" s="18"/>
      <c r="C202" s="26"/>
      <c r="D202" s="26"/>
      <c r="E202" s="216" t="s">
        <v>265</v>
      </c>
      <c r="F202" s="212">
        <f>SUM(F200:F201)</f>
        <v>0</v>
      </c>
      <c r="G202" s="212">
        <f>SUM(G200:G201)</f>
        <v>0</v>
      </c>
    </row>
    <row r="203" spans="1:7" ht="18.75" customHeight="1">
      <c r="A203" s="29"/>
      <c r="B203" s="18"/>
      <c r="C203" s="26"/>
      <c r="D203" s="22" t="s">
        <v>462</v>
      </c>
      <c r="E203" s="19"/>
      <c r="F203" s="214">
        <f>F182+F190+F197+F198+F202</f>
        <v>0</v>
      </c>
      <c r="G203" s="214">
        <f>G182+G190+G197+G198+G202</f>
        <v>0</v>
      </c>
    </row>
    <row r="204" spans="1:7" ht="18.75" customHeight="1">
      <c r="A204" s="49" t="s">
        <v>463</v>
      </c>
      <c r="B204" s="24" t="s">
        <v>183</v>
      </c>
      <c r="C204" s="26"/>
      <c r="D204" s="26"/>
      <c r="E204" s="19"/>
      <c r="F204" s="211"/>
      <c r="G204" s="211"/>
    </row>
    <row r="205" spans="1:7" ht="18.75" customHeight="1">
      <c r="A205" s="29">
        <v>4200</v>
      </c>
      <c r="B205" s="56" t="s">
        <v>314</v>
      </c>
      <c r="C205" s="56" t="s">
        <v>123</v>
      </c>
      <c r="D205" s="52"/>
      <c r="E205" s="52"/>
      <c r="F205" s="211"/>
      <c r="G205" s="211"/>
    </row>
    <row r="206" spans="1:7" ht="18.75" customHeight="1">
      <c r="A206" s="29">
        <v>4201</v>
      </c>
      <c r="B206" s="18"/>
      <c r="C206" s="26"/>
      <c r="D206" s="27" t="s">
        <v>117</v>
      </c>
      <c r="E206" s="26"/>
      <c r="F206" s="211"/>
      <c r="G206" s="211"/>
    </row>
    <row r="207" spans="1:7" ht="18.75" customHeight="1">
      <c r="A207" s="29">
        <v>4202</v>
      </c>
      <c r="B207" s="52"/>
      <c r="C207" s="52"/>
      <c r="D207" s="54"/>
      <c r="E207" s="52" t="s">
        <v>635</v>
      </c>
      <c r="F207" s="206"/>
      <c r="G207" s="206"/>
    </row>
    <row r="208" spans="1:7" ht="18.75" customHeight="1">
      <c r="A208" s="29">
        <v>4203</v>
      </c>
      <c r="B208" s="18"/>
      <c r="C208" s="26"/>
      <c r="D208" s="26"/>
      <c r="E208" s="26" t="s">
        <v>590</v>
      </c>
      <c r="F208" s="206"/>
      <c r="G208" s="206"/>
    </row>
    <row r="209" spans="1:7" ht="18.75" customHeight="1">
      <c r="A209" s="29">
        <v>4204</v>
      </c>
      <c r="B209" s="52"/>
      <c r="C209" s="52"/>
      <c r="D209" s="54"/>
      <c r="E209" s="52" t="s">
        <v>591</v>
      </c>
      <c r="F209" s="206"/>
      <c r="G209" s="206"/>
    </row>
    <row r="210" spans="1:7" ht="18.75" customHeight="1">
      <c r="A210" s="29">
        <v>4205</v>
      </c>
      <c r="B210" s="18"/>
      <c r="C210" s="26"/>
      <c r="D210" s="26"/>
      <c r="E210" s="26" t="s">
        <v>592</v>
      </c>
      <c r="F210" s="206"/>
      <c r="G210" s="206"/>
    </row>
    <row r="211" spans="1:7" ht="18.75" customHeight="1">
      <c r="A211" s="29">
        <v>4206</v>
      </c>
      <c r="B211" s="52"/>
      <c r="C211" s="52"/>
      <c r="D211" s="54"/>
      <c r="E211" s="52" t="s">
        <v>1008</v>
      </c>
      <c r="F211" s="206"/>
      <c r="G211" s="206"/>
    </row>
    <row r="212" spans="1:7" ht="18.75" customHeight="1">
      <c r="A212" s="29">
        <v>4207</v>
      </c>
      <c r="B212" s="18"/>
      <c r="C212" s="26"/>
      <c r="D212" s="26"/>
      <c r="E212" s="26" t="s">
        <v>593</v>
      </c>
      <c r="F212" s="206"/>
      <c r="G212" s="206"/>
    </row>
    <row r="213" spans="1:7" ht="18.75" customHeight="1">
      <c r="A213" s="29">
        <v>4208</v>
      </c>
      <c r="B213" s="39"/>
      <c r="C213" s="32"/>
      <c r="D213" s="32"/>
      <c r="E213" s="32" t="s">
        <v>35</v>
      </c>
      <c r="F213" s="206"/>
      <c r="G213" s="206"/>
    </row>
    <row r="214" spans="1:7" ht="18.75" customHeight="1">
      <c r="A214" s="29">
        <v>4209</v>
      </c>
      <c r="B214" s="18"/>
      <c r="C214" s="26"/>
      <c r="D214" s="26"/>
      <c r="E214" s="40" t="s">
        <v>258</v>
      </c>
      <c r="F214" s="206"/>
      <c r="G214" s="206"/>
    </row>
    <row r="215" spans="1:7" ht="18.75" customHeight="1">
      <c r="A215" s="29">
        <v>4210</v>
      </c>
      <c r="B215" s="18"/>
      <c r="C215" s="26"/>
      <c r="D215" s="26"/>
      <c r="E215" s="19" t="s">
        <v>218</v>
      </c>
      <c r="F215" s="206"/>
      <c r="G215" s="206"/>
    </row>
    <row r="216" spans="1:7" ht="18.75" customHeight="1">
      <c r="A216" s="29">
        <v>4211</v>
      </c>
      <c r="B216" s="18"/>
      <c r="C216" s="26"/>
      <c r="D216" s="26"/>
      <c r="E216" s="40" t="s">
        <v>288</v>
      </c>
      <c r="F216" s="206"/>
      <c r="G216" s="206"/>
    </row>
    <row r="217" spans="1:7" ht="18.75" customHeight="1">
      <c r="A217" s="29">
        <v>4212</v>
      </c>
      <c r="B217" s="18"/>
      <c r="C217" s="26"/>
      <c r="D217" s="26"/>
      <c r="E217" s="40" t="s">
        <v>289</v>
      </c>
      <c r="F217" s="206"/>
      <c r="G217" s="206"/>
    </row>
    <row r="218" spans="1:7" ht="18.75" customHeight="1">
      <c r="A218" s="29">
        <v>4213</v>
      </c>
      <c r="B218" s="18"/>
      <c r="C218" s="26"/>
      <c r="D218" s="26"/>
      <c r="E218" s="40" t="s">
        <v>103</v>
      </c>
      <c r="F218" s="206"/>
      <c r="G218" s="206"/>
    </row>
    <row r="219" spans="1:7" ht="18.75" customHeight="1">
      <c r="A219" s="29"/>
      <c r="B219" s="18"/>
      <c r="C219" s="26"/>
      <c r="D219" s="26"/>
      <c r="E219" s="40"/>
      <c r="F219" s="206"/>
      <c r="G219" s="206"/>
    </row>
    <row r="220" spans="1:7" ht="18.75" customHeight="1">
      <c r="A220" s="29"/>
      <c r="B220" s="18"/>
      <c r="C220" s="26"/>
      <c r="D220" s="26"/>
      <c r="E220" s="216" t="s">
        <v>265</v>
      </c>
      <c r="F220" s="212">
        <f>SUM(F207:F219)</f>
        <v>0</v>
      </c>
      <c r="G220" s="212">
        <f>SUM(G207:G219)</f>
        <v>0</v>
      </c>
    </row>
    <row r="221" spans="1:7" ht="18.75" customHeight="1">
      <c r="A221" s="29">
        <v>4230</v>
      </c>
      <c r="B221" s="35"/>
      <c r="C221" s="36"/>
      <c r="D221" s="69" t="s">
        <v>422</v>
      </c>
      <c r="E221" s="36"/>
      <c r="F221" s="211"/>
      <c r="G221" s="211"/>
    </row>
    <row r="222" spans="1:7" ht="18.75" customHeight="1">
      <c r="A222" s="29">
        <v>4231</v>
      </c>
      <c r="B222" s="18"/>
      <c r="C222" s="26"/>
      <c r="D222" s="26"/>
      <c r="E222" s="26" t="s">
        <v>596</v>
      </c>
      <c r="F222" s="206"/>
      <c r="G222" s="206"/>
    </row>
    <row r="223" spans="1:7" ht="18.75" customHeight="1">
      <c r="A223" s="29">
        <v>4232</v>
      </c>
      <c r="B223" s="52"/>
      <c r="C223" s="52"/>
      <c r="D223" s="54"/>
      <c r="E223" s="52" t="s">
        <v>89</v>
      </c>
      <c r="F223" s="206"/>
      <c r="G223" s="206"/>
    </row>
    <row r="224" spans="1:7" ht="18.75" customHeight="1">
      <c r="A224" s="29">
        <v>4233</v>
      </c>
      <c r="B224" s="18"/>
      <c r="C224" s="26"/>
      <c r="D224" s="26"/>
      <c r="E224" s="26" t="s">
        <v>483</v>
      </c>
      <c r="F224" s="206"/>
      <c r="G224" s="206"/>
    </row>
    <row r="225" spans="1:7" ht="18.75" customHeight="1">
      <c r="A225" s="29">
        <v>4234</v>
      </c>
      <c r="B225" s="52"/>
      <c r="C225" s="52"/>
      <c r="D225" s="54"/>
      <c r="E225" s="52" t="s">
        <v>73</v>
      </c>
      <c r="F225" s="206"/>
      <c r="G225" s="206"/>
    </row>
    <row r="226" spans="1:7" ht="18.75" customHeight="1">
      <c r="A226" s="29">
        <v>4235</v>
      </c>
      <c r="B226" s="18"/>
      <c r="C226" s="26"/>
      <c r="D226" s="26"/>
      <c r="E226" s="26" t="s">
        <v>86</v>
      </c>
      <c r="F226" s="206"/>
      <c r="G226" s="206"/>
    </row>
    <row r="227" spans="1:7" ht="18.75" customHeight="1">
      <c r="A227" s="29">
        <v>4236</v>
      </c>
      <c r="B227" s="18"/>
      <c r="C227" s="26"/>
      <c r="D227" s="52"/>
      <c r="E227" s="26" t="s">
        <v>120</v>
      </c>
      <c r="F227" s="206"/>
      <c r="G227" s="206"/>
    </row>
    <row r="228" spans="1:7" ht="18.75" customHeight="1">
      <c r="A228" s="29"/>
      <c r="B228" s="18"/>
      <c r="C228" s="26"/>
      <c r="D228" s="52"/>
      <c r="E228" s="216" t="s">
        <v>265</v>
      </c>
      <c r="F228" s="212">
        <f>SUM(F222:F227)</f>
        <v>0</v>
      </c>
      <c r="G228" s="212">
        <f>SUM(G222:G227)</f>
        <v>0</v>
      </c>
    </row>
    <row r="229" spans="1:7" ht="18.75" customHeight="1">
      <c r="A229" s="29">
        <v>4250</v>
      </c>
      <c r="B229" s="18"/>
      <c r="C229" s="26"/>
      <c r="D229" s="27" t="s">
        <v>198</v>
      </c>
      <c r="E229" s="26"/>
      <c r="F229" s="211"/>
      <c r="G229" s="211"/>
    </row>
    <row r="230" spans="1:7" ht="18.75" customHeight="1">
      <c r="A230" s="29">
        <v>4251</v>
      </c>
      <c r="B230" s="52"/>
      <c r="C230" s="52"/>
      <c r="D230" s="54"/>
      <c r="E230" s="52" t="s">
        <v>605</v>
      </c>
      <c r="F230" s="206"/>
      <c r="G230" s="206"/>
    </row>
    <row r="231" spans="1:7" ht="18.75" customHeight="1">
      <c r="A231" s="29">
        <v>4252</v>
      </c>
      <c r="B231" s="18"/>
      <c r="C231" s="26"/>
      <c r="D231" s="26"/>
      <c r="E231" s="26" t="s">
        <v>604</v>
      </c>
      <c r="F231" s="206"/>
      <c r="G231" s="206"/>
    </row>
    <row r="232" spans="1:7" ht="18.75" customHeight="1">
      <c r="A232" s="29">
        <v>4253</v>
      </c>
      <c r="B232" s="18"/>
      <c r="C232" s="26"/>
      <c r="D232" s="26"/>
      <c r="E232" s="19" t="s">
        <v>606</v>
      </c>
      <c r="F232" s="206"/>
      <c r="G232" s="206"/>
    </row>
    <row r="233" spans="1:7" ht="18.75" customHeight="1">
      <c r="A233" s="29">
        <v>4254</v>
      </c>
      <c r="B233" s="18"/>
      <c r="C233" s="26"/>
      <c r="D233" s="26"/>
      <c r="E233" s="40" t="s">
        <v>381</v>
      </c>
      <c r="F233" s="206"/>
      <c r="G233" s="206"/>
    </row>
    <row r="234" spans="1:7" ht="18.75" customHeight="1">
      <c r="A234" s="29">
        <v>4255</v>
      </c>
      <c r="B234" s="18"/>
      <c r="C234" s="26"/>
      <c r="D234" s="26"/>
      <c r="E234" s="40" t="s">
        <v>383</v>
      </c>
      <c r="F234" s="206"/>
      <c r="G234" s="206"/>
    </row>
    <row r="235" spans="1:7" ht="18.75" customHeight="1">
      <c r="A235" s="29">
        <v>4256</v>
      </c>
      <c r="B235" s="18"/>
      <c r="C235" s="26"/>
      <c r="D235" s="26"/>
      <c r="E235" s="40" t="s">
        <v>563</v>
      </c>
      <c r="F235" s="206"/>
      <c r="G235" s="206"/>
    </row>
    <row r="236" spans="1:7" ht="18.75" customHeight="1">
      <c r="A236" s="29">
        <v>4257</v>
      </c>
      <c r="B236" s="18"/>
      <c r="C236" s="26"/>
      <c r="D236" s="26"/>
      <c r="E236" s="40" t="s">
        <v>437</v>
      </c>
      <c r="F236" s="206"/>
      <c r="G236" s="206"/>
    </row>
    <row r="237" spans="1:7" ht="18.75" customHeight="1">
      <c r="A237" s="29">
        <v>4258</v>
      </c>
      <c r="B237" s="18"/>
      <c r="C237" s="26"/>
      <c r="D237" s="26"/>
      <c r="E237" s="40" t="s">
        <v>103</v>
      </c>
      <c r="F237" s="206"/>
      <c r="G237" s="206"/>
    </row>
    <row r="238" spans="1:7" ht="18.75" customHeight="1">
      <c r="A238" s="29"/>
      <c r="B238" s="18"/>
      <c r="C238" s="26"/>
      <c r="D238" s="26"/>
      <c r="E238" s="40"/>
      <c r="F238" s="206"/>
      <c r="G238" s="206"/>
    </row>
    <row r="239" spans="1:7" ht="18.75" customHeight="1">
      <c r="A239" s="29"/>
      <c r="B239" s="18"/>
      <c r="C239" s="26"/>
      <c r="D239" s="26"/>
      <c r="E239" s="40"/>
      <c r="F239" s="206"/>
      <c r="G239" s="206"/>
    </row>
    <row r="240" spans="1:7" ht="18.75" customHeight="1">
      <c r="A240" s="29"/>
      <c r="B240" s="52"/>
      <c r="C240" s="52"/>
      <c r="D240" s="54"/>
      <c r="E240" s="216" t="s">
        <v>265</v>
      </c>
      <c r="F240" s="212">
        <f>SUM(F230:F239)</f>
        <v>0</v>
      </c>
      <c r="G240" s="212">
        <f>SUM(G230:G239)</f>
        <v>0</v>
      </c>
    </row>
    <row r="241" spans="1:7" ht="18.75" customHeight="1">
      <c r="A241" s="29">
        <v>4260</v>
      </c>
      <c r="B241" s="18"/>
      <c r="C241" s="26"/>
      <c r="D241" s="27" t="s">
        <v>36</v>
      </c>
      <c r="E241" s="26"/>
      <c r="F241" s="211"/>
      <c r="G241" s="211"/>
    </row>
    <row r="242" spans="1:7" ht="18.75" customHeight="1">
      <c r="A242" s="29">
        <v>4261</v>
      </c>
      <c r="B242" s="52"/>
      <c r="C242" s="52"/>
      <c r="D242" s="54"/>
      <c r="E242" s="71" t="s">
        <v>105</v>
      </c>
      <c r="F242" s="206"/>
      <c r="G242" s="206"/>
    </row>
    <row r="243" spans="1:7" ht="18.75" customHeight="1">
      <c r="A243" s="29">
        <v>4262</v>
      </c>
      <c r="B243" s="18"/>
      <c r="C243" s="26"/>
      <c r="D243" s="26"/>
      <c r="E243" s="72" t="s">
        <v>497</v>
      </c>
      <c r="F243" s="206"/>
      <c r="G243" s="206"/>
    </row>
    <row r="244" spans="1:7" ht="18.75" customHeight="1">
      <c r="A244" s="29">
        <v>4263</v>
      </c>
      <c r="B244" s="52"/>
      <c r="C244" s="52"/>
      <c r="D244" s="54"/>
      <c r="E244" s="71" t="s">
        <v>106</v>
      </c>
      <c r="F244" s="206"/>
      <c r="G244" s="206"/>
    </row>
    <row r="245" spans="1:7" ht="18.75" customHeight="1">
      <c r="A245" s="29">
        <v>4264</v>
      </c>
      <c r="B245" s="18"/>
      <c r="C245" s="26"/>
      <c r="D245" s="26"/>
      <c r="E245" s="72" t="s">
        <v>107</v>
      </c>
      <c r="F245" s="206"/>
      <c r="G245" s="206"/>
    </row>
    <row r="246" spans="1:7" ht="18.75" customHeight="1">
      <c r="A246" s="29">
        <v>4265</v>
      </c>
      <c r="B246" s="26"/>
      <c r="C246" s="26"/>
      <c r="D246" s="26"/>
      <c r="E246" s="73" t="s">
        <v>103</v>
      </c>
      <c r="F246" s="206"/>
      <c r="G246" s="206"/>
    </row>
    <row r="247" spans="1:7" ht="18.75" customHeight="1">
      <c r="A247" s="50">
        <v>4266</v>
      </c>
      <c r="B247" s="18"/>
      <c r="C247" s="26"/>
      <c r="D247" s="26"/>
      <c r="E247" s="73" t="s">
        <v>564</v>
      </c>
      <c r="F247" s="206"/>
      <c r="G247" s="206"/>
    </row>
    <row r="248" spans="1:7" ht="18.75" customHeight="1">
      <c r="A248" s="50"/>
      <c r="B248" s="18"/>
      <c r="C248" s="26"/>
      <c r="D248" s="26"/>
      <c r="E248" s="74"/>
      <c r="F248" s="206"/>
      <c r="G248" s="206"/>
    </row>
    <row r="249" spans="1:7" ht="18.75" customHeight="1">
      <c r="A249" s="50"/>
      <c r="B249" s="18"/>
      <c r="C249" s="26"/>
      <c r="D249" s="26"/>
      <c r="E249" s="216" t="s">
        <v>265</v>
      </c>
      <c r="F249" s="212">
        <f>SUM(F242:F248)</f>
        <v>0</v>
      </c>
      <c r="G249" s="212">
        <f>SUM(G242:G248)</f>
        <v>0</v>
      </c>
    </row>
    <row r="250" spans="1:7" ht="18.75" customHeight="1">
      <c r="A250" s="50">
        <v>4270</v>
      </c>
      <c r="B250" s="52"/>
      <c r="C250" s="54"/>
      <c r="D250" s="56" t="s">
        <v>25</v>
      </c>
      <c r="E250" s="52"/>
      <c r="F250" s="211"/>
      <c r="G250" s="211"/>
    </row>
    <row r="251" spans="1:7" ht="18.75" customHeight="1">
      <c r="A251" s="29">
        <v>4271</v>
      </c>
      <c r="B251" s="18"/>
      <c r="C251" s="26"/>
      <c r="D251" s="26"/>
      <c r="E251" s="45" t="s">
        <v>134</v>
      </c>
      <c r="F251" s="206"/>
      <c r="G251" s="206"/>
    </row>
    <row r="252" spans="1:7" ht="18.75" customHeight="1">
      <c r="A252" s="50">
        <v>4272</v>
      </c>
      <c r="B252" s="52"/>
      <c r="C252" s="52"/>
      <c r="D252" s="54"/>
      <c r="E252" s="75" t="s">
        <v>118</v>
      </c>
      <c r="F252" s="206"/>
      <c r="G252" s="206"/>
    </row>
    <row r="253" spans="1:7" ht="18.75" customHeight="1">
      <c r="A253" s="29">
        <v>4273</v>
      </c>
      <c r="B253" s="26"/>
      <c r="C253" s="26"/>
      <c r="D253" s="26"/>
      <c r="E253" s="45" t="s">
        <v>135</v>
      </c>
      <c r="F253" s="206"/>
      <c r="G253" s="206"/>
    </row>
    <row r="254" spans="1:7" ht="18.75" customHeight="1">
      <c r="A254" s="29">
        <v>4274</v>
      </c>
      <c r="B254" s="26"/>
      <c r="C254" s="26"/>
      <c r="D254" s="26"/>
      <c r="E254" s="45" t="s">
        <v>136</v>
      </c>
      <c r="F254" s="206"/>
      <c r="G254" s="206"/>
    </row>
    <row r="255" spans="1:7" ht="18.75" customHeight="1">
      <c r="A255" s="29">
        <v>4275</v>
      </c>
      <c r="B255" s="26"/>
      <c r="C255" s="26"/>
      <c r="D255" s="26"/>
      <c r="E255" s="45" t="s">
        <v>103</v>
      </c>
      <c r="F255" s="206"/>
      <c r="G255" s="206"/>
    </row>
    <row r="256" spans="1:7" ht="18.75" customHeight="1">
      <c r="A256" s="29"/>
      <c r="B256" s="26"/>
      <c r="C256" s="26"/>
      <c r="D256" s="26"/>
      <c r="E256" s="216" t="s">
        <v>265</v>
      </c>
      <c r="F256" s="212">
        <f>SUM(F251:F255)</f>
        <v>0</v>
      </c>
      <c r="G256" s="212">
        <f>SUM(G251:G255)</f>
        <v>0</v>
      </c>
    </row>
    <row r="257" spans="1:7" ht="18.75" customHeight="1">
      <c r="A257" s="29">
        <v>4280</v>
      </c>
      <c r="B257" s="18"/>
      <c r="C257" s="26"/>
      <c r="D257" s="27" t="s">
        <v>119</v>
      </c>
      <c r="E257" s="26"/>
      <c r="F257" s="211"/>
      <c r="G257" s="211"/>
    </row>
    <row r="258" spans="1:7" ht="18.75" customHeight="1">
      <c r="A258" s="29">
        <v>4281</v>
      </c>
      <c r="B258" s="18"/>
      <c r="C258" s="26"/>
      <c r="D258" s="27"/>
      <c r="E258" s="40" t="s">
        <v>259</v>
      </c>
      <c r="F258" s="206"/>
      <c r="G258" s="206"/>
    </row>
    <row r="259" spans="1:7" ht="18.75" customHeight="1">
      <c r="A259" s="29">
        <v>4283</v>
      </c>
      <c r="B259" s="52"/>
      <c r="C259" s="52"/>
      <c r="D259" s="54"/>
      <c r="E259" s="53" t="s">
        <v>121</v>
      </c>
      <c r="F259" s="206"/>
      <c r="G259" s="206"/>
    </row>
    <row r="260" spans="1:7" ht="18.75" customHeight="1">
      <c r="A260" s="29">
        <v>4285</v>
      </c>
      <c r="B260" s="18"/>
      <c r="C260" s="26"/>
      <c r="D260" s="26"/>
      <c r="E260" s="26" t="s">
        <v>126</v>
      </c>
      <c r="F260" s="206"/>
      <c r="G260" s="206"/>
    </row>
    <row r="261" spans="1:7" ht="18.75" customHeight="1">
      <c r="A261" s="29">
        <v>4286</v>
      </c>
      <c r="B261" s="52"/>
      <c r="C261" s="52"/>
      <c r="D261" s="52"/>
      <c r="E261" s="52" t="s">
        <v>124</v>
      </c>
      <c r="F261" s="206"/>
      <c r="G261" s="206"/>
    </row>
    <row r="262" spans="1:7" ht="18.75" customHeight="1">
      <c r="A262" s="29">
        <v>4287</v>
      </c>
      <c r="B262" s="39"/>
      <c r="C262" s="32"/>
      <c r="D262" s="32"/>
      <c r="E262" s="32" t="s">
        <v>125</v>
      </c>
      <c r="F262" s="206"/>
      <c r="G262" s="206"/>
    </row>
    <row r="263" spans="1:7" ht="18.75" customHeight="1">
      <c r="A263" s="29"/>
      <c r="B263" s="18"/>
      <c r="C263" s="26"/>
      <c r="D263" s="26"/>
      <c r="E263" s="216" t="s">
        <v>265</v>
      </c>
      <c r="F263" s="207">
        <f>SUM(F258:F262)</f>
        <v>0</v>
      </c>
      <c r="G263" s="207">
        <f>SUM(G258:G262)</f>
        <v>0</v>
      </c>
    </row>
    <row r="264" spans="1:7" ht="18.75" customHeight="1">
      <c r="A264" s="29"/>
      <c r="B264" s="18"/>
      <c r="C264" s="26"/>
      <c r="D264" s="22" t="s">
        <v>464</v>
      </c>
      <c r="E264" s="19"/>
      <c r="F264" s="208">
        <f>F220+F228+F240+F249+F256+F263</f>
        <v>0</v>
      </c>
      <c r="G264" s="208">
        <f>G220+G228+G240+G249+G256+G263</f>
        <v>0</v>
      </c>
    </row>
    <row r="265" spans="1:7" ht="18.75" customHeight="1">
      <c r="A265" s="29">
        <v>4300</v>
      </c>
      <c r="B265" s="24" t="s">
        <v>315</v>
      </c>
      <c r="C265" s="27" t="s">
        <v>603</v>
      </c>
      <c r="D265" s="26"/>
      <c r="E265" s="19"/>
      <c r="F265" s="211"/>
      <c r="G265" s="211"/>
    </row>
    <row r="266" spans="1:7" ht="18.75" customHeight="1">
      <c r="A266" s="29">
        <v>4301</v>
      </c>
      <c r="B266" s="24"/>
      <c r="C266" s="27" t="s">
        <v>1009</v>
      </c>
      <c r="D266" s="26"/>
      <c r="E266" s="19"/>
      <c r="F266" s="211"/>
      <c r="G266" s="211"/>
    </row>
    <row r="267" spans="1:7" ht="18.75" customHeight="1">
      <c r="A267" s="29">
        <v>4302</v>
      </c>
      <c r="B267" s="24"/>
      <c r="C267" s="27"/>
      <c r="D267" s="19" t="s">
        <v>594</v>
      </c>
      <c r="E267" s="19"/>
      <c r="F267" s="206"/>
      <c r="G267" s="206"/>
    </row>
    <row r="268" spans="1:7" ht="18.75" customHeight="1">
      <c r="A268" s="29">
        <v>4303</v>
      </c>
      <c r="B268" s="24"/>
      <c r="C268" s="27"/>
      <c r="D268" s="19" t="s">
        <v>40</v>
      </c>
      <c r="E268" s="19"/>
      <c r="F268" s="206"/>
      <c r="G268" s="206"/>
    </row>
    <row r="269" spans="1:7" ht="18.75" customHeight="1">
      <c r="A269" s="29">
        <v>4304</v>
      </c>
      <c r="B269" s="24"/>
      <c r="C269" s="27"/>
      <c r="D269" s="19" t="s">
        <v>41</v>
      </c>
      <c r="E269" s="19"/>
      <c r="F269" s="206"/>
      <c r="G269" s="206"/>
    </row>
    <row r="270" spans="1:7" ht="18.75" customHeight="1">
      <c r="A270" s="29">
        <v>4305</v>
      </c>
      <c r="B270" s="24"/>
      <c r="C270" s="27"/>
      <c r="D270" s="19" t="s">
        <v>42</v>
      </c>
      <c r="E270" s="19"/>
      <c r="F270" s="206"/>
      <c r="G270" s="206"/>
    </row>
    <row r="271" spans="1:7" ht="18.75" customHeight="1">
      <c r="A271" s="29">
        <v>4306</v>
      </c>
      <c r="B271" s="24"/>
      <c r="C271" s="27"/>
      <c r="D271" s="19" t="s">
        <v>43</v>
      </c>
      <c r="E271" s="19"/>
      <c r="F271" s="206"/>
      <c r="G271" s="206"/>
    </row>
    <row r="272" spans="1:7" ht="18.75" customHeight="1">
      <c r="A272" s="29">
        <v>4307</v>
      </c>
      <c r="B272" s="24"/>
      <c r="C272" s="27"/>
      <c r="D272" s="19" t="s">
        <v>44</v>
      </c>
      <c r="E272" s="19"/>
      <c r="F272" s="206"/>
      <c r="G272" s="206"/>
    </row>
    <row r="273" spans="1:7" ht="18.75" customHeight="1">
      <c r="A273" s="29">
        <v>4308</v>
      </c>
      <c r="B273" s="24"/>
      <c r="C273" s="27"/>
      <c r="D273" s="19" t="s">
        <v>45</v>
      </c>
      <c r="E273" s="19"/>
      <c r="F273" s="206"/>
      <c r="G273" s="206"/>
    </row>
    <row r="274" spans="1:7" ht="18.75" customHeight="1">
      <c r="A274" s="29">
        <v>4309</v>
      </c>
      <c r="B274" s="24"/>
      <c r="C274" s="27"/>
      <c r="D274" s="19" t="s">
        <v>595</v>
      </c>
      <c r="E274" s="19"/>
      <c r="F274" s="206"/>
      <c r="G274" s="206"/>
    </row>
    <row r="275" spans="1:7" ht="18.75" customHeight="1">
      <c r="A275" s="29">
        <v>4310</v>
      </c>
      <c r="B275" s="24"/>
      <c r="C275" s="27" t="s">
        <v>1007</v>
      </c>
      <c r="D275" s="26"/>
      <c r="E275" s="19"/>
      <c r="F275" s="211"/>
      <c r="G275" s="211"/>
    </row>
    <row r="276" spans="1:7" ht="18.75" customHeight="1">
      <c r="A276" s="29">
        <v>4311</v>
      </c>
      <c r="B276" s="24"/>
      <c r="C276" s="27"/>
      <c r="D276" s="26" t="s">
        <v>597</v>
      </c>
      <c r="E276" s="19"/>
      <c r="F276" s="206"/>
      <c r="G276" s="206"/>
    </row>
    <row r="277" spans="1:7" ht="18.75" customHeight="1">
      <c r="A277" s="29">
        <v>4312</v>
      </c>
      <c r="B277" s="24"/>
      <c r="C277" s="27"/>
      <c r="D277" s="52" t="s">
        <v>598</v>
      </c>
      <c r="E277" s="19"/>
      <c r="F277" s="206"/>
      <c r="G277" s="206"/>
    </row>
    <row r="278" spans="1:7" ht="18.75" customHeight="1">
      <c r="A278" s="29">
        <v>4313</v>
      </c>
      <c r="B278" s="24"/>
      <c r="C278" s="27"/>
      <c r="D278" s="26" t="s">
        <v>599</v>
      </c>
      <c r="E278" s="19"/>
      <c r="F278" s="206"/>
      <c r="G278" s="206"/>
    </row>
    <row r="279" spans="1:7" ht="18.75" customHeight="1">
      <c r="A279" s="29">
        <v>4314</v>
      </c>
      <c r="B279" s="24"/>
      <c r="C279" s="27"/>
      <c r="D279" s="52" t="s">
        <v>600</v>
      </c>
      <c r="E279" s="19"/>
      <c r="F279" s="206"/>
      <c r="G279" s="206"/>
    </row>
    <row r="280" spans="1:7" ht="18.75" customHeight="1">
      <c r="A280" s="29">
        <v>4315</v>
      </c>
      <c r="B280" s="24"/>
      <c r="C280" s="27"/>
      <c r="D280" s="26" t="s">
        <v>601</v>
      </c>
      <c r="E280" s="19"/>
      <c r="F280" s="206"/>
      <c r="G280" s="206"/>
    </row>
    <row r="281" spans="1:7" ht="18.75" customHeight="1">
      <c r="A281" s="29">
        <v>4316</v>
      </c>
      <c r="B281" s="24"/>
      <c r="C281" s="27"/>
      <c r="D281" s="40" t="s">
        <v>423</v>
      </c>
      <c r="E281" s="19"/>
      <c r="F281" s="206"/>
      <c r="G281" s="206"/>
    </row>
    <row r="282" spans="1:7" ht="18.75" customHeight="1">
      <c r="A282" s="29">
        <v>4317</v>
      </c>
      <c r="B282" s="24"/>
      <c r="C282" s="27"/>
      <c r="D282" s="19" t="s">
        <v>602</v>
      </c>
      <c r="E282" s="19"/>
      <c r="F282" s="206"/>
      <c r="G282" s="206"/>
    </row>
    <row r="283" spans="1:7" ht="18.75" customHeight="1">
      <c r="A283" s="29">
        <v>4318</v>
      </c>
      <c r="B283" s="24"/>
      <c r="C283" s="27"/>
      <c r="D283" s="26" t="s">
        <v>1004</v>
      </c>
      <c r="E283" s="19"/>
      <c r="F283" s="206"/>
      <c r="G283" s="206"/>
    </row>
    <row r="284" spans="1:7" ht="18.75" customHeight="1">
      <c r="A284" s="29">
        <v>4319</v>
      </c>
      <c r="B284" s="24"/>
      <c r="C284" s="27"/>
      <c r="D284" s="26" t="s">
        <v>1005</v>
      </c>
      <c r="E284" s="19"/>
      <c r="F284" s="206"/>
      <c r="G284" s="206"/>
    </row>
    <row r="285" spans="1:7" ht="18.75" customHeight="1">
      <c r="A285" s="29">
        <v>4320</v>
      </c>
      <c r="B285" s="24"/>
      <c r="C285" s="27"/>
      <c r="D285" s="26" t="s">
        <v>176</v>
      </c>
      <c r="E285" s="19"/>
      <c r="F285" s="206"/>
      <c r="G285" s="206"/>
    </row>
    <row r="286" spans="1:7" ht="18.75" customHeight="1">
      <c r="A286" s="29"/>
      <c r="B286" s="24"/>
      <c r="C286" s="27"/>
      <c r="D286" s="26"/>
      <c r="E286" s="19"/>
      <c r="F286" s="206"/>
      <c r="G286" s="206"/>
    </row>
    <row r="287" spans="1:7" ht="18.75" customHeight="1">
      <c r="A287" s="29"/>
      <c r="B287" s="24"/>
      <c r="C287" s="27"/>
      <c r="D287" s="22" t="s">
        <v>1006</v>
      </c>
      <c r="E287" s="19"/>
      <c r="F287" s="432">
        <f>SUM(F267:F286)</f>
        <v>0</v>
      </c>
      <c r="G287" s="432">
        <f>SUM(G267:G286)</f>
        <v>0</v>
      </c>
    </row>
    <row r="288" spans="1:7" ht="18.75" customHeight="1">
      <c r="A288" s="29">
        <v>4330</v>
      </c>
      <c r="B288" s="24" t="s">
        <v>316</v>
      </c>
      <c r="C288" s="27" t="s">
        <v>446</v>
      </c>
      <c r="D288" s="26"/>
      <c r="E288" s="19"/>
      <c r="F288" s="206"/>
      <c r="G288" s="206"/>
    </row>
    <row r="289" spans="1:7" ht="18.75" customHeight="1">
      <c r="A289" s="29">
        <v>4340</v>
      </c>
      <c r="B289" s="24" t="s">
        <v>317</v>
      </c>
      <c r="C289" s="27" t="s">
        <v>129</v>
      </c>
      <c r="D289" s="26"/>
      <c r="E289" s="19"/>
      <c r="F289" s="211"/>
      <c r="G289" s="211"/>
    </row>
    <row r="290" spans="1:7" ht="18.75" customHeight="1">
      <c r="A290" s="29">
        <v>4341</v>
      </c>
      <c r="B290" s="24"/>
      <c r="C290" s="27"/>
      <c r="D290" s="77" t="s">
        <v>130</v>
      </c>
      <c r="E290" s="19"/>
      <c r="F290" s="206"/>
      <c r="G290" s="206"/>
    </row>
    <row r="291" spans="1:7" ht="18.75" customHeight="1">
      <c r="A291" s="29">
        <v>4342</v>
      </c>
      <c r="B291" s="24"/>
      <c r="C291" s="27"/>
      <c r="D291" s="79" t="s">
        <v>425</v>
      </c>
      <c r="E291" s="19"/>
      <c r="F291" s="206"/>
      <c r="G291" s="206"/>
    </row>
    <row r="292" spans="1:7" ht="18.75" customHeight="1">
      <c r="A292" s="29">
        <v>4343</v>
      </c>
      <c r="B292" s="24"/>
      <c r="C292" s="27"/>
      <c r="D292" s="64" t="s">
        <v>410</v>
      </c>
      <c r="E292" s="19"/>
      <c r="F292" s="206"/>
      <c r="G292" s="206"/>
    </row>
    <row r="293" spans="1:7" ht="18.75" customHeight="1">
      <c r="A293" s="29">
        <v>4344</v>
      </c>
      <c r="B293" s="24"/>
      <c r="C293" s="27"/>
      <c r="D293" s="64" t="s">
        <v>131</v>
      </c>
      <c r="E293" s="19"/>
      <c r="F293" s="206"/>
      <c r="G293" s="206"/>
    </row>
    <row r="294" spans="1:7" ht="18.75" customHeight="1">
      <c r="A294" s="29">
        <v>4345</v>
      </c>
      <c r="B294" s="24"/>
      <c r="C294" s="27"/>
      <c r="D294" s="19" t="s">
        <v>103</v>
      </c>
      <c r="E294" s="19"/>
      <c r="F294" s="206"/>
      <c r="G294" s="206"/>
    </row>
    <row r="295" spans="1:7" ht="18.75" customHeight="1">
      <c r="A295" s="29"/>
      <c r="B295" s="24"/>
      <c r="C295" s="27"/>
      <c r="D295" s="26"/>
      <c r="E295" s="19"/>
      <c r="F295" s="206"/>
      <c r="G295" s="206"/>
    </row>
    <row r="296" spans="1:7" ht="18.75" customHeight="1">
      <c r="A296" s="29"/>
      <c r="B296" s="24"/>
      <c r="C296" s="27"/>
      <c r="D296" s="22" t="s">
        <v>1010</v>
      </c>
      <c r="E296" s="19"/>
      <c r="F296" s="432">
        <f>SUM(F290:F295)</f>
        <v>0</v>
      </c>
      <c r="G296" s="432">
        <f>SUM(G290:G295)</f>
        <v>0</v>
      </c>
    </row>
    <row r="297" spans="1:7" ht="18.75" customHeight="1">
      <c r="A297" s="29">
        <v>4350</v>
      </c>
      <c r="B297" s="24" t="s">
        <v>318</v>
      </c>
      <c r="C297" s="27" t="s">
        <v>184</v>
      </c>
      <c r="D297" s="26"/>
      <c r="E297" s="19"/>
      <c r="F297" s="206">
        <f>'Schedule 2600 2700'!F219</f>
        <v>0</v>
      </c>
      <c r="G297" s="206">
        <f>'Schedule 2600 2700'!G219</f>
        <v>0</v>
      </c>
    </row>
    <row r="298" spans="1:7" ht="18.75" customHeight="1">
      <c r="A298" s="29">
        <v>4400</v>
      </c>
      <c r="B298" s="24" t="s">
        <v>319</v>
      </c>
      <c r="C298" s="27" t="s">
        <v>185</v>
      </c>
      <c r="D298" s="26"/>
      <c r="E298" s="19"/>
      <c r="F298" s="206">
        <f>'Schedule 2600 2700'!F286</f>
        <v>0</v>
      </c>
      <c r="G298" s="206">
        <f>'Schedule 2600 2700'!G286</f>
        <v>0</v>
      </c>
    </row>
    <row r="299" spans="1:7" ht="18.75" customHeight="1">
      <c r="A299" s="29">
        <v>4500</v>
      </c>
      <c r="B299" s="80" t="s">
        <v>320</v>
      </c>
      <c r="C299" s="57" t="s">
        <v>46</v>
      </c>
      <c r="D299" s="57"/>
      <c r="E299" s="52"/>
      <c r="F299" s="211"/>
      <c r="G299" s="211"/>
    </row>
    <row r="300" spans="1:7" ht="18.75" customHeight="1">
      <c r="A300" s="29">
        <v>4501</v>
      </c>
      <c r="B300" s="39"/>
      <c r="C300" s="32"/>
      <c r="D300" s="32" t="s">
        <v>282</v>
      </c>
      <c r="E300" s="32"/>
      <c r="F300" s="206"/>
      <c r="G300" s="206"/>
    </row>
    <row r="301" spans="1:7" ht="18.75" customHeight="1">
      <c r="A301" s="29">
        <v>4502</v>
      </c>
      <c r="B301" s="18"/>
      <c r="C301" s="26"/>
      <c r="D301" s="26" t="s">
        <v>30</v>
      </c>
      <c r="E301" s="19"/>
      <c r="F301" s="206"/>
      <c r="G301" s="206"/>
    </row>
    <row r="302" spans="1:7" ht="18.75" customHeight="1">
      <c r="A302" s="29">
        <v>4503</v>
      </c>
      <c r="B302" s="18"/>
      <c r="C302" s="26"/>
      <c r="D302" s="45" t="s">
        <v>260</v>
      </c>
      <c r="E302" s="19"/>
      <c r="F302" s="206"/>
      <c r="G302" s="206"/>
    </row>
    <row r="303" spans="1:7" ht="18.75" customHeight="1">
      <c r="A303" s="29"/>
      <c r="B303" s="18"/>
      <c r="C303" s="26"/>
      <c r="D303" s="22" t="s">
        <v>466</v>
      </c>
      <c r="E303" s="19"/>
      <c r="F303" s="212">
        <f>SUM(F300:F302)</f>
        <v>0</v>
      </c>
      <c r="G303" s="212">
        <f>SUM(G300:G302)</f>
        <v>0</v>
      </c>
    </row>
    <row r="304" spans="1:7" ht="18.75" customHeight="1">
      <c r="A304" s="29">
        <v>4550</v>
      </c>
      <c r="B304" s="81" t="s">
        <v>321</v>
      </c>
      <c r="C304" s="76" t="s">
        <v>116</v>
      </c>
      <c r="D304" s="76"/>
      <c r="E304" s="36"/>
      <c r="F304" s="211"/>
      <c r="G304" s="211"/>
    </row>
    <row r="305" spans="1:7" ht="18.75" customHeight="1">
      <c r="A305" s="29">
        <v>4551</v>
      </c>
      <c r="B305" s="18"/>
      <c r="C305" s="26"/>
      <c r="D305" s="26" t="s">
        <v>290</v>
      </c>
      <c r="E305" s="26"/>
      <c r="F305" s="206"/>
      <c r="G305" s="206"/>
    </row>
    <row r="306" spans="1:7" ht="18.75" customHeight="1">
      <c r="A306" s="29">
        <v>4552</v>
      </c>
      <c r="B306" s="18"/>
      <c r="C306" s="26"/>
      <c r="D306" s="26" t="s">
        <v>384</v>
      </c>
      <c r="E306" s="19"/>
      <c r="F306" s="206"/>
      <c r="G306" s="206"/>
    </row>
    <row r="307" spans="1:7" ht="18.75" customHeight="1">
      <c r="A307" s="29">
        <v>4553</v>
      </c>
      <c r="B307" s="52"/>
      <c r="C307" s="52"/>
      <c r="D307" s="52" t="s">
        <v>283</v>
      </c>
      <c r="E307" s="52"/>
      <c r="F307" s="206"/>
      <c r="G307" s="206"/>
    </row>
    <row r="308" spans="1:7" ht="18.75" customHeight="1">
      <c r="A308" s="29">
        <v>4554</v>
      </c>
      <c r="B308" s="18"/>
      <c r="C308" s="26"/>
      <c r="D308" s="26" t="s">
        <v>284</v>
      </c>
      <c r="E308" s="26"/>
      <c r="F308" s="206"/>
      <c r="G308" s="206"/>
    </row>
    <row r="309" spans="1:7" ht="18.75" customHeight="1">
      <c r="A309" s="29">
        <v>4555</v>
      </c>
      <c r="B309" s="52"/>
      <c r="C309" s="52"/>
      <c r="D309" s="52" t="s">
        <v>24</v>
      </c>
      <c r="E309" s="52"/>
      <c r="F309" s="206"/>
      <c r="G309" s="206"/>
    </row>
    <row r="310" spans="1:7" ht="18.75" customHeight="1">
      <c r="A310" s="29">
        <v>4556</v>
      </c>
      <c r="B310" s="18"/>
      <c r="C310" s="26"/>
      <c r="D310" s="26" t="s">
        <v>285</v>
      </c>
      <c r="E310" s="26"/>
      <c r="F310" s="206"/>
      <c r="G310" s="206"/>
    </row>
    <row r="311" spans="1:7" ht="18.75" customHeight="1">
      <c r="A311" s="29">
        <v>4557</v>
      </c>
      <c r="B311" s="18"/>
      <c r="C311" s="26"/>
      <c r="D311" s="26" t="s">
        <v>206</v>
      </c>
      <c r="E311" s="26"/>
      <c r="F311" s="206"/>
      <c r="G311" s="206"/>
    </row>
    <row r="312" spans="1:7" ht="18.75" customHeight="1">
      <c r="A312" s="29">
        <v>4558</v>
      </c>
      <c r="B312" s="18"/>
      <c r="C312" s="26"/>
      <c r="D312" s="26" t="s">
        <v>286</v>
      </c>
      <c r="E312" s="26"/>
      <c r="F312" s="206"/>
      <c r="G312" s="206"/>
    </row>
    <row r="313" spans="1:7" ht="18.75" customHeight="1">
      <c r="A313" s="29">
        <v>4559</v>
      </c>
      <c r="B313" s="18"/>
      <c r="C313" s="26"/>
      <c r="D313" s="26" t="s">
        <v>287</v>
      </c>
      <c r="E313" s="26"/>
      <c r="F313" s="206"/>
      <c r="G313" s="206"/>
    </row>
    <row r="314" spans="1:7" ht="18.75" customHeight="1">
      <c r="A314" s="29">
        <v>4560</v>
      </c>
      <c r="B314" s="18"/>
      <c r="C314" s="26"/>
      <c r="D314" s="26" t="s">
        <v>199</v>
      </c>
      <c r="E314" s="19"/>
      <c r="F314" s="206"/>
      <c r="G314" s="206"/>
    </row>
    <row r="315" spans="1:7" ht="18.75" customHeight="1">
      <c r="A315" s="29">
        <v>4561</v>
      </c>
      <c r="B315" s="18"/>
      <c r="C315" s="52"/>
      <c r="D315" s="26" t="s">
        <v>243</v>
      </c>
      <c r="E315" s="26"/>
      <c r="F315" s="206"/>
      <c r="G315" s="206"/>
    </row>
    <row r="316" spans="1:7" ht="18.75" customHeight="1">
      <c r="A316" s="29"/>
      <c r="B316" s="18"/>
      <c r="C316" s="54"/>
      <c r="D316" s="22" t="s">
        <v>467</v>
      </c>
      <c r="E316" s="26"/>
      <c r="F316" s="212">
        <f>SUM(F305:F315)</f>
        <v>0</v>
      </c>
      <c r="G316" s="212">
        <f>SUM(G305:G315)</f>
        <v>0</v>
      </c>
    </row>
    <row r="317" spans="1:7" ht="18.75" customHeight="1">
      <c r="A317" s="29"/>
      <c r="B317" s="18"/>
      <c r="C317" s="22" t="s">
        <v>1003</v>
      </c>
      <c r="D317" s="26"/>
      <c r="E317" s="26"/>
      <c r="F317" s="214">
        <f>F264+F287+F288+F297+F298+F303+F316+F296</f>
        <v>0</v>
      </c>
      <c r="G317" s="214">
        <f>G264+G287+G288+G297+G298+G303+G316+G296</f>
        <v>0</v>
      </c>
    </row>
    <row r="318" spans="1:7" ht="18.75" customHeight="1">
      <c r="A318" s="49" t="s">
        <v>468</v>
      </c>
      <c r="B318" s="68" t="s">
        <v>426</v>
      </c>
      <c r="C318" s="45"/>
      <c r="D318" s="45"/>
      <c r="E318" s="45"/>
      <c r="F318" s="211"/>
      <c r="G318" s="211"/>
    </row>
    <row r="319" spans="1:7" ht="18.75" customHeight="1">
      <c r="A319" s="29">
        <v>4600</v>
      </c>
      <c r="B319" s="63" t="s">
        <v>314</v>
      </c>
      <c r="C319" s="61" t="s">
        <v>427</v>
      </c>
      <c r="D319" s="61"/>
      <c r="E319" s="53"/>
      <c r="F319" s="211"/>
      <c r="G319" s="211"/>
    </row>
    <row r="320" spans="1:7" ht="18.75" customHeight="1">
      <c r="A320" s="29">
        <v>4601</v>
      </c>
      <c r="B320" s="18"/>
      <c r="C320" s="26"/>
      <c r="D320" s="26" t="s">
        <v>434</v>
      </c>
      <c r="E320" s="26"/>
      <c r="F320" s="206"/>
      <c r="G320" s="206"/>
    </row>
    <row r="321" spans="1:8" ht="18.75" customHeight="1">
      <c r="A321" s="29">
        <v>4602</v>
      </c>
      <c r="B321" s="18"/>
      <c r="C321" s="26"/>
      <c r="D321" s="26" t="s">
        <v>433</v>
      </c>
      <c r="E321" s="26"/>
      <c r="F321" s="206"/>
      <c r="G321" s="206"/>
    </row>
    <row r="322" spans="1:8" ht="18.75" customHeight="1">
      <c r="A322" s="29">
        <v>4603</v>
      </c>
      <c r="B322" s="18"/>
      <c r="C322" s="26"/>
      <c r="D322" s="26" t="s">
        <v>366</v>
      </c>
      <c r="E322" s="26"/>
      <c r="F322" s="206"/>
      <c r="G322" s="206"/>
    </row>
    <row r="323" spans="1:8" ht="18.75" customHeight="1">
      <c r="A323" s="29">
        <v>4604</v>
      </c>
      <c r="B323" s="18"/>
      <c r="C323" s="26"/>
      <c r="D323" s="26" t="s">
        <v>356</v>
      </c>
      <c r="E323" s="19"/>
      <c r="F323" s="206"/>
      <c r="G323" s="206"/>
    </row>
    <row r="324" spans="1:8" ht="18.75" customHeight="1">
      <c r="A324" s="29">
        <v>4605</v>
      </c>
      <c r="B324" s="35"/>
      <c r="C324" s="36"/>
      <c r="D324" s="54" t="s">
        <v>435</v>
      </c>
      <c r="E324" s="54"/>
      <c r="F324" s="206"/>
      <c r="G324" s="206"/>
    </row>
    <row r="325" spans="1:8" ht="18.75" customHeight="1">
      <c r="A325" s="29">
        <v>4606</v>
      </c>
      <c r="B325" s="18"/>
      <c r="C325" s="26"/>
      <c r="D325" s="26" t="s">
        <v>399</v>
      </c>
      <c r="E325" s="26"/>
      <c r="F325" s="206"/>
      <c r="G325" s="206"/>
    </row>
    <row r="326" spans="1:8" ht="18.75" customHeight="1">
      <c r="A326" s="29">
        <v>4607</v>
      </c>
      <c r="B326" s="18"/>
      <c r="C326" s="26"/>
      <c r="D326" s="26" t="s">
        <v>50</v>
      </c>
      <c r="E326" s="26"/>
      <c r="F326" s="206"/>
      <c r="G326" s="206"/>
    </row>
    <row r="327" spans="1:8" ht="18.75" customHeight="1">
      <c r="A327" s="29">
        <v>4608</v>
      </c>
      <c r="B327" s="18"/>
      <c r="C327" s="26"/>
      <c r="D327" s="26" t="s">
        <v>403</v>
      </c>
      <c r="E327" s="26"/>
      <c r="F327" s="206"/>
      <c r="G327" s="206"/>
    </row>
    <row r="328" spans="1:8" ht="18.75" customHeight="1">
      <c r="A328" s="29">
        <v>4609</v>
      </c>
      <c r="B328" s="18"/>
      <c r="C328" s="26"/>
      <c r="D328" s="26" t="s">
        <v>87</v>
      </c>
      <c r="E328" s="26"/>
      <c r="F328" s="206"/>
      <c r="G328" s="206"/>
    </row>
    <row r="329" spans="1:8" ht="18.75" customHeight="1">
      <c r="A329" s="29">
        <v>4610</v>
      </c>
      <c r="B329" s="18"/>
      <c r="C329" s="26"/>
      <c r="D329" s="26" t="s">
        <v>59</v>
      </c>
      <c r="E329" s="26"/>
      <c r="F329" s="206"/>
      <c r="G329" s="206"/>
    </row>
    <row r="330" spans="1:8" ht="18.75" customHeight="1">
      <c r="A330" s="29">
        <v>4611</v>
      </c>
      <c r="B330" s="18"/>
      <c r="C330" s="26"/>
      <c r="D330" s="26" t="s">
        <v>401</v>
      </c>
      <c r="E330" s="26"/>
      <c r="F330" s="206"/>
      <c r="G330" s="206"/>
    </row>
    <row r="331" spans="1:8" ht="18.75" customHeight="1">
      <c r="A331" s="29">
        <v>4612</v>
      </c>
      <c r="B331" s="18"/>
      <c r="C331" s="26"/>
      <c r="D331" s="26" t="s">
        <v>400</v>
      </c>
      <c r="E331" s="26"/>
      <c r="F331" s="206"/>
      <c r="G331" s="206"/>
    </row>
    <row r="332" spans="1:8" ht="18.75" customHeight="1">
      <c r="A332" s="29">
        <v>4613</v>
      </c>
      <c r="B332" s="18"/>
      <c r="C332" s="26"/>
      <c r="D332" s="26" t="s">
        <v>376</v>
      </c>
      <c r="E332" s="26"/>
      <c r="F332" s="206"/>
      <c r="G332" s="206"/>
    </row>
    <row r="333" spans="1:8" ht="18.75" customHeight="1">
      <c r="A333" s="29">
        <v>4614</v>
      </c>
      <c r="B333" s="18"/>
      <c r="C333" s="26"/>
      <c r="D333" s="26" t="s">
        <v>371</v>
      </c>
      <c r="E333" s="26"/>
      <c r="F333" s="206"/>
      <c r="G333" s="206"/>
    </row>
    <row r="334" spans="1:8" ht="18.75" customHeight="1">
      <c r="A334" s="29">
        <v>4615</v>
      </c>
      <c r="B334" s="82"/>
      <c r="C334" s="83"/>
      <c r="D334" s="26" t="s">
        <v>372</v>
      </c>
      <c r="E334" s="83"/>
      <c r="F334" s="206"/>
      <c r="G334" s="206"/>
    </row>
    <row r="335" spans="1:8" ht="18.75" customHeight="1">
      <c r="A335" s="29">
        <v>4616</v>
      </c>
      <c r="B335" s="82"/>
      <c r="C335" s="83"/>
      <c r="D335" s="26" t="s">
        <v>373</v>
      </c>
      <c r="E335" s="83"/>
      <c r="F335" s="206"/>
      <c r="G335" s="206"/>
    </row>
    <row r="336" spans="1:8" s="288" customFormat="1" ht="18.75" customHeight="1">
      <c r="A336" s="95">
        <v>4617</v>
      </c>
      <c r="B336" s="308"/>
      <c r="C336" s="309"/>
      <c r="D336" s="135" t="s">
        <v>713</v>
      </c>
      <c r="E336" s="309"/>
      <c r="F336" s="290"/>
      <c r="G336" s="290"/>
      <c r="H336" s="288" t="s">
        <v>722</v>
      </c>
    </row>
    <row r="337" spans="1:7" ht="18.75" customHeight="1">
      <c r="A337" s="29">
        <v>4618</v>
      </c>
      <c r="B337" s="82"/>
      <c r="C337" s="83"/>
      <c r="D337" s="26" t="s">
        <v>374</v>
      </c>
      <c r="E337" s="83"/>
      <c r="F337" s="206"/>
      <c r="G337" s="206"/>
    </row>
    <row r="338" spans="1:7" ht="18.75" customHeight="1">
      <c r="A338" s="29">
        <v>4619</v>
      </c>
      <c r="B338" s="18"/>
      <c r="C338" s="26"/>
      <c r="D338" s="26" t="s">
        <v>380</v>
      </c>
      <c r="E338" s="26"/>
      <c r="F338" s="206"/>
      <c r="G338" s="206"/>
    </row>
    <row r="339" spans="1:7" ht="18.75" customHeight="1">
      <c r="A339" s="29">
        <v>4620</v>
      </c>
      <c r="B339" s="18"/>
      <c r="C339" s="26"/>
      <c r="D339" s="26" t="s">
        <v>607</v>
      </c>
      <c r="E339" s="26"/>
      <c r="F339" s="206"/>
      <c r="G339" s="206"/>
    </row>
    <row r="340" spans="1:7" ht="18.75" customHeight="1">
      <c r="A340" s="29">
        <v>4621</v>
      </c>
      <c r="B340" s="18"/>
      <c r="C340" s="26"/>
      <c r="D340" s="26" t="s">
        <v>58</v>
      </c>
      <c r="E340" s="26"/>
      <c r="F340" s="206"/>
      <c r="G340" s="206"/>
    </row>
    <row r="341" spans="1:7" ht="18.75" customHeight="1">
      <c r="A341" s="29">
        <v>4622</v>
      </c>
      <c r="B341" s="18"/>
      <c r="C341" s="26"/>
      <c r="D341" s="26" t="s">
        <v>972</v>
      </c>
      <c r="E341" s="19"/>
      <c r="F341" s="206"/>
      <c r="G341" s="206"/>
    </row>
    <row r="342" spans="1:7" ht="18.75" customHeight="1">
      <c r="A342" s="29">
        <v>4623</v>
      </c>
      <c r="B342" s="18"/>
      <c r="C342" s="26"/>
      <c r="D342" s="26" t="s">
        <v>49</v>
      </c>
      <c r="E342" s="19"/>
      <c r="F342" s="206"/>
      <c r="G342" s="206"/>
    </row>
    <row r="343" spans="1:7" ht="18.75" customHeight="1">
      <c r="A343" s="29">
        <v>4624</v>
      </c>
      <c r="B343" s="18"/>
      <c r="C343" s="26"/>
      <c r="D343" s="26" t="s">
        <v>51</v>
      </c>
      <c r="E343" s="26"/>
      <c r="F343" s="206"/>
      <c r="G343" s="206"/>
    </row>
    <row r="344" spans="1:7" ht="18.75" customHeight="1">
      <c r="A344" s="29">
        <v>4625</v>
      </c>
      <c r="B344" s="18"/>
      <c r="C344" s="26"/>
      <c r="D344" s="26" t="s">
        <v>375</v>
      </c>
      <c r="E344" s="26"/>
      <c r="F344" s="206"/>
      <c r="G344" s="206"/>
    </row>
    <row r="345" spans="1:7" ht="18.75" customHeight="1">
      <c r="A345" s="29">
        <v>4626</v>
      </c>
      <c r="B345" s="18"/>
      <c r="C345" s="26"/>
      <c r="D345" s="72" t="s">
        <v>295</v>
      </c>
      <c r="E345" s="26"/>
      <c r="F345" s="206"/>
      <c r="G345" s="206"/>
    </row>
    <row r="346" spans="1:7" ht="18.75" customHeight="1">
      <c r="A346" s="29">
        <v>4627</v>
      </c>
      <c r="B346" s="18"/>
      <c r="C346" s="26"/>
      <c r="D346" s="26" t="s">
        <v>613</v>
      </c>
      <c r="E346" s="26"/>
      <c r="F346" s="206"/>
      <c r="G346" s="206"/>
    </row>
    <row r="347" spans="1:7" ht="18.75" customHeight="1">
      <c r="A347" s="29"/>
      <c r="B347" s="18"/>
      <c r="C347" s="54"/>
      <c r="D347" s="22" t="s">
        <v>469</v>
      </c>
      <c r="E347" s="26"/>
      <c r="F347" s="212">
        <f>SUM(F320:F346)</f>
        <v>0</v>
      </c>
      <c r="G347" s="212">
        <f>SUM(G320:G346)</f>
        <v>0</v>
      </c>
    </row>
    <row r="348" spans="1:7" ht="18.75" customHeight="1">
      <c r="A348" s="29">
        <v>4700</v>
      </c>
      <c r="B348" s="43" t="s">
        <v>315</v>
      </c>
      <c r="C348" s="44" t="s">
        <v>61</v>
      </c>
      <c r="D348" s="44"/>
      <c r="E348" s="45"/>
      <c r="F348" s="211"/>
      <c r="G348" s="211"/>
    </row>
    <row r="349" spans="1:7" ht="18.75" customHeight="1">
      <c r="A349" s="29">
        <v>4701</v>
      </c>
      <c r="B349" s="53"/>
      <c r="C349" s="53"/>
      <c r="D349" s="262" t="s">
        <v>608</v>
      </c>
      <c r="E349" s="262"/>
      <c r="F349" s="215"/>
      <c r="G349" s="215"/>
    </row>
    <row r="350" spans="1:7" ht="18.75" customHeight="1">
      <c r="A350" s="29">
        <v>4702</v>
      </c>
      <c r="B350" s="59"/>
      <c r="C350" s="45"/>
      <c r="D350" s="72" t="s">
        <v>609</v>
      </c>
      <c r="E350" s="72"/>
      <c r="F350" s="215"/>
      <c r="G350" s="215"/>
    </row>
    <row r="351" spans="1:7" ht="18.75" customHeight="1">
      <c r="A351" s="29">
        <v>4703</v>
      </c>
      <c r="B351" s="53"/>
      <c r="C351" s="53"/>
      <c r="D351" s="262" t="s">
        <v>610</v>
      </c>
      <c r="E351" s="262"/>
      <c r="F351" s="215"/>
      <c r="G351" s="215"/>
    </row>
    <row r="352" spans="1:7" ht="18.75" customHeight="1">
      <c r="A352" s="29">
        <v>4704</v>
      </c>
      <c r="B352" s="59"/>
      <c r="C352" s="45"/>
      <c r="D352" s="72" t="s">
        <v>62</v>
      </c>
      <c r="E352" s="72"/>
      <c r="F352" s="215"/>
      <c r="G352" s="215"/>
    </row>
    <row r="353" spans="1:7" ht="18.75" customHeight="1">
      <c r="A353" s="29"/>
      <c r="B353" s="59"/>
      <c r="C353" s="45"/>
      <c r="D353" s="55" t="s">
        <v>470</v>
      </c>
      <c r="E353" s="40"/>
      <c r="F353" s="212">
        <f>SUM(F349:F352)</f>
        <v>0</v>
      </c>
      <c r="G353" s="212">
        <f>SUM(G349:G352)</f>
        <v>0</v>
      </c>
    </row>
    <row r="354" spans="1:7" ht="18.75" customHeight="1">
      <c r="A354" s="29">
        <v>4750</v>
      </c>
      <c r="B354" s="63" t="s">
        <v>316</v>
      </c>
      <c r="C354" s="61" t="s">
        <v>77</v>
      </c>
      <c r="D354" s="61"/>
      <c r="E354" s="53"/>
      <c r="F354" s="211"/>
      <c r="G354" s="211"/>
    </row>
    <row r="355" spans="1:7" ht="18.75" customHeight="1">
      <c r="A355" s="29">
        <v>4751</v>
      </c>
      <c r="B355" s="26"/>
      <c r="C355" s="26"/>
      <c r="D355" s="26" t="s">
        <v>637</v>
      </c>
      <c r="E355" s="26"/>
      <c r="F355" s="206"/>
      <c r="G355" s="206"/>
    </row>
    <row r="356" spans="1:7" ht="18.75" customHeight="1">
      <c r="A356" s="29">
        <v>4752</v>
      </c>
      <c r="B356" s="18"/>
      <c r="C356" s="26"/>
      <c r="D356" s="26" t="s">
        <v>612</v>
      </c>
      <c r="E356" s="19"/>
      <c r="F356" s="206"/>
      <c r="G356" s="206"/>
    </row>
    <row r="357" spans="1:7" ht="18.75" customHeight="1">
      <c r="A357" s="29">
        <v>4753</v>
      </c>
      <c r="B357" s="52"/>
      <c r="C357" s="52"/>
      <c r="D357" s="53" t="s">
        <v>361</v>
      </c>
      <c r="E357" s="52"/>
      <c r="F357" s="206"/>
      <c r="G357" s="206"/>
    </row>
    <row r="358" spans="1:7" ht="18.75" customHeight="1">
      <c r="A358" s="29">
        <v>4754</v>
      </c>
      <c r="B358" s="26"/>
      <c r="C358" s="26"/>
      <c r="D358" s="26" t="s">
        <v>622</v>
      </c>
      <c r="E358" s="26"/>
      <c r="F358" s="206"/>
      <c r="G358" s="206"/>
    </row>
    <row r="359" spans="1:7" ht="18.75" customHeight="1">
      <c r="A359" s="29">
        <v>4755</v>
      </c>
      <c r="B359" s="32"/>
      <c r="C359" s="32"/>
      <c r="D359" s="32" t="s">
        <v>611</v>
      </c>
      <c r="E359" s="32"/>
      <c r="F359" s="206"/>
      <c r="G359" s="206"/>
    </row>
    <row r="360" spans="1:7" ht="18.75" customHeight="1">
      <c r="A360" s="29"/>
      <c r="B360" s="18"/>
      <c r="C360" s="26"/>
      <c r="D360" s="55" t="s">
        <v>471</v>
      </c>
      <c r="E360" s="19"/>
      <c r="F360" s="212">
        <f>SUM(F355:F359)</f>
        <v>0</v>
      </c>
      <c r="G360" s="212">
        <f>SUM(G355:G359)</f>
        <v>0</v>
      </c>
    </row>
    <row r="361" spans="1:7" ht="18.75" customHeight="1">
      <c r="A361" s="29">
        <v>4800</v>
      </c>
      <c r="B361" s="48" t="s">
        <v>317</v>
      </c>
      <c r="C361" s="44" t="s">
        <v>78</v>
      </c>
      <c r="D361" s="44"/>
      <c r="E361" s="45"/>
      <c r="F361" s="211"/>
      <c r="G361" s="211"/>
    </row>
    <row r="362" spans="1:7" ht="18.75" customHeight="1">
      <c r="A362" s="29">
        <v>4801</v>
      </c>
      <c r="B362" s="26"/>
      <c r="C362" s="25"/>
      <c r="D362" s="260" t="s">
        <v>569</v>
      </c>
      <c r="E362" s="260"/>
      <c r="F362" s="206"/>
      <c r="G362" s="206"/>
    </row>
    <row r="363" spans="1:7" ht="18.75" customHeight="1">
      <c r="A363" s="29">
        <v>4802</v>
      </c>
      <c r="B363" s="52"/>
      <c r="C363" s="52"/>
      <c r="D363" s="261" t="s">
        <v>614</v>
      </c>
      <c r="E363" s="261"/>
      <c r="F363" s="206"/>
      <c r="G363" s="206"/>
    </row>
    <row r="364" spans="1:7" ht="18.75" customHeight="1">
      <c r="A364" s="29">
        <v>4803</v>
      </c>
      <c r="B364" s="26"/>
      <c r="C364" s="26"/>
      <c r="D364" s="260" t="s">
        <v>571</v>
      </c>
      <c r="E364" s="260"/>
      <c r="F364" s="206"/>
      <c r="G364" s="206"/>
    </row>
    <row r="365" spans="1:7" ht="18.75" customHeight="1">
      <c r="A365" s="29">
        <v>4804</v>
      </c>
      <c r="B365" s="52"/>
      <c r="C365" s="52"/>
      <c r="D365" s="261" t="s">
        <v>615</v>
      </c>
      <c r="E365" s="261"/>
      <c r="F365" s="206"/>
      <c r="G365" s="206"/>
    </row>
    <row r="366" spans="1:7" ht="18.75" customHeight="1">
      <c r="A366" s="29">
        <v>4805</v>
      </c>
      <c r="B366" s="32"/>
      <c r="C366" s="32"/>
      <c r="D366" s="32" t="s">
        <v>616</v>
      </c>
      <c r="E366" s="32"/>
      <c r="F366" s="206"/>
      <c r="G366" s="206"/>
    </row>
    <row r="367" spans="1:7" ht="18.75" customHeight="1">
      <c r="A367" s="29"/>
      <c r="B367" s="18"/>
      <c r="C367" s="26"/>
      <c r="D367" s="55" t="s">
        <v>472</v>
      </c>
      <c r="E367" s="19"/>
      <c r="F367" s="212">
        <f>SUM(F362:F366)</f>
        <v>0</v>
      </c>
      <c r="G367" s="212">
        <f>SUM(G362:G366)</f>
        <v>0</v>
      </c>
    </row>
    <row r="368" spans="1:7" ht="18.75" customHeight="1">
      <c r="A368" s="29">
        <v>4850</v>
      </c>
      <c r="B368" s="63" t="s">
        <v>318</v>
      </c>
      <c r="C368" s="61" t="s">
        <v>84</v>
      </c>
      <c r="D368" s="61"/>
      <c r="E368" s="53"/>
      <c r="F368" s="211"/>
      <c r="G368" s="211"/>
    </row>
    <row r="369" spans="1:7" ht="18.75" customHeight="1">
      <c r="A369" s="23">
        <v>4851</v>
      </c>
      <c r="B369" s="18"/>
      <c r="C369" s="26"/>
      <c r="D369" s="26" t="s">
        <v>291</v>
      </c>
      <c r="E369" s="26"/>
      <c r="F369" s="206"/>
      <c r="G369" s="206"/>
    </row>
    <row r="370" spans="1:7" ht="18.75" customHeight="1">
      <c r="A370" s="23">
        <v>4852</v>
      </c>
      <c r="B370" s="18"/>
      <c r="C370" s="26"/>
      <c r="D370" s="26" t="s">
        <v>352</v>
      </c>
      <c r="E370" s="26"/>
      <c r="F370" s="206"/>
      <c r="G370" s="206"/>
    </row>
    <row r="371" spans="1:7" ht="18.75" customHeight="1">
      <c r="A371" s="23">
        <v>4853</v>
      </c>
      <c r="B371" s="18"/>
      <c r="C371" s="26"/>
      <c r="D371" s="26" t="s">
        <v>34</v>
      </c>
      <c r="E371" s="26"/>
      <c r="F371" s="206"/>
      <c r="G371" s="206"/>
    </row>
    <row r="372" spans="1:7" ht="18.75" customHeight="1">
      <c r="A372" s="29">
        <v>4854</v>
      </c>
      <c r="B372" s="52"/>
      <c r="C372" s="52"/>
      <c r="D372" s="52" t="s">
        <v>617</v>
      </c>
      <c r="E372" s="52"/>
      <c r="F372" s="206"/>
      <c r="G372" s="206"/>
    </row>
    <row r="373" spans="1:7" ht="18.75" customHeight="1">
      <c r="A373" s="23">
        <v>4855</v>
      </c>
      <c r="B373" s="18"/>
      <c r="C373" s="26"/>
      <c r="D373" s="26" t="s">
        <v>636</v>
      </c>
      <c r="E373" s="26"/>
      <c r="F373" s="206"/>
      <c r="G373" s="206"/>
    </row>
    <row r="374" spans="1:7" ht="18.75" customHeight="1">
      <c r="A374" s="29">
        <v>4856</v>
      </c>
      <c r="B374" s="52"/>
      <c r="C374" s="52"/>
      <c r="D374" s="261" t="s">
        <v>71</v>
      </c>
      <c r="E374" s="261"/>
      <c r="F374" s="206"/>
      <c r="G374" s="206"/>
    </row>
    <row r="375" spans="1:7" ht="18.75" customHeight="1">
      <c r="A375" s="29"/>
      <c r="B375" s="18"/>
      <c r="C375" s="26"/>
      <c r="D375" s="55" t="s">
        <v>473</v>
      </c>
      <c r="E375" s="19"/>
      <c r="F375" s="212">
        <f>SUM(F369:F374)</f>
        <v>0</v>
      </c>
      <c r="G375" s="212">
        <f>SUM(G369:G374)</f>
        <v>0</v>
      </c>
    </row>
    <row r="376" spans="1:7" ht="18.75" customHeight="1">
      <c r="A376" s="29">
        <v>4900</v>
      </c>
      <c r="B376" s="81" t="s">
        <v>319</v>
      </c>
      <c r="C376" s="76" t="s">
        <v>129</v>
      </c>
      <c r="D376" s="76"/>
      <c r="E376" s="36"/>
      <c r="F376" s="211"/>
      <c r="G376" s="211"/>
    </row>
    <row r="377" spans="1:7" ht="18.75" customHeight="1">
      <c r="A377" s="29">
        <v>4901</v>
      </c>
      <c r="B377" s="52"/>
      <c r="C377" s="54"/>
      <c r="D377" s="84" t="s">
        <v>296</v>
      </c>
      <c r="E377" s="52"/>
      <c r="F377" s="206"/>
      <c r="G377" s="206"/>
    </row>
    <row r="378" spans="1:7" ht="18.75" customHeight="1">
      <c r="A378" s="29">
        <v>4902</v>
      </c>
      <c r="B378" s="18"/>
      <c r="C378" s="26"/>
      <c r="D378" s="64" t="s">
        <v>297</v>
      </c>
      <c r="E378" s="19"/>
      <c r="F378" s="206"/>
      <c r="G378" s="206"/>
    </row>
    <row r="379" spans="1:7" s="288" customFormat="1" ht="18.75" customHeight="1">
      <c r="A379" s="95">
        <v>4903</v>
      </c>
      <c r="B379" s="127"/>
      <c r="C379" s="135"/>
      <c r="D379" s="165" t="s">
        <v>638</v>
      </c>
      <c r="E379" s="135"/>
      <c r="F379" s="290"/>
      <c r="G379" s="290"/>
    </row>
    <row r="380" spans="1:7" ht="18.75" customHeight="1">
      <c r="A380" s="29"/>
      <c r="B380" s="18"/>
      <c r="C380" s="26"/>
      <c r="D380" s="85" t="s">
        <v>465</v>
      </c>
      <c r="E380" s="26"/>
      <c r="F380" s="212">
        <f>SUM(F377:F379)</f>
        <v>0</v>
      </c>
      <c r="G380" s="212">
        <f>SUM(G377:G379)</f>
        <v>0</v>
      </c>
    </row>
    <row r="381" spans="1:7" ht="18.75" customHeight="1">
      <c r="A381" s="29">
        <v>4940</v>
      </c>
      <c r="B381" s="24" t="s">
        <v>320</v>
      </c>
      <c r="C381" s="25" t="s">
        <v>292</v>
      </c>
      <c r="D381" s="25"/>
      <c r="E381" s="26"/>
      <c r="F381" s="206"/>
      <c r="G381" s="206"/>
    </row>
    <row r="382" spans="1:7" ht="18.75" customHeight="1">
      <c r="A382" s="29">
        <v>4950</v>
      </c>
      <c r="B382" s="56" t="s">
        <v>321</v>
      </c>
      <c r="C382" s="57" t="s">
        <v>293</v>
      </c>
      <c r="D382" s="57"/>
      <c r="E382" s="52"/>
      <c r="F382" s="206"/>
      <c r="G382" s="206"/>
    </row>
    <row r="383" spans="1:7" ht="18.75" customHeight="1">
      <c r="A383" s="29">
        <v>4955</v>
      </c>
      <c r="B383" s="24" t="s">
        <v>322</v>
      </c>
      <c r="C383" s="25" t="s">
        <v>294</v>
      </c>
      <c r="D383" s="25"/>
      <c r="E383" s="26"/>
      <c r="F383" s="206"/>
      <c r="G383" s="206"/>
    </row>
    <row r="384" spans="1:7" ht="18.75" customHeight="1">
      <c r="A384" s="29"/>
      <c r="B384" s="24"/>
      <c r="C384" s="25" t="s">
        <v>485</v>
      </c>
      <c r="D384" s="25"/>
      <c r="E384" s="19"/>
      <c r="F384" s="214">
        <f>F347+F353+F360+F367+F375+F380+F381+F382+F383</f>
        <v>0</v>
      </c>
      <c r="G384" s="214">
        <f>G347+G353+G360+G367+G375+G380+G381+G382+G383</f>
        <v>0</v>
      </c>
    </row>
    <row r="385" spans="1:7" ht="18.75" customHeight="1">
      <c r="A385" s="49" t="s">
        <v>474</v>
      </c>
      <c r="B385" s="61" t="s">
        <v>312</v>
      </c>
      <c r="C385" s="53"/>
      <c r="D385" s="53"/>
      <c r="E385" s="53"/>
      <c r="F385" s="211"/>
      <c r="G385" s="211"/>
    </row>
    <row r="386" spans="1:7" ht="18.75" customHeight="1">
      <c r="A386" s="29">
        <v>6100</v>
      </c>
      <c r="B386" s="18"/>
      <c r="C386" s="26" t="s">
        <v>429</v>
      </c>
      <c r="D386" s="26"/>
      <c r="E386" s="26"/>
      <c r="F386" s="212">
        <f>'Schedule 2600 2700'!F49</f>
        <v>0</v>
      </c>
      <c r="G386" s="212">
        <f>'Schedule 2600 2700'!G49</f>
        <v>0</v>
      </c>
    </row>
    <row r="387" spans="1:7" ht="18.75" customHeight="1">
      <c r="A387" s="29">
        <v>6200</v>
      </c>
      <c r="B387" s="52"/>
      <c r="C387" s="52" t="s">
        <v>430</v>
      </c>
      <c r="D387" s="52"/>
      <c r="E387" s="52"/>
      <c r="F387" s="212">
        <f>'Schedule 2600 2700'!F68</f>
        <v>0</v>
      </c>
      <c r="G387" s="212">
        <f>'Schedule 2600 2700'!G68</f>
        <v>0</v>
      </c>
    </row>
    <row r="388" spans="1:7" ht="18.75" customHeight="1">
      <c r="A388" s="29">
        <v>6300</v>
      </c>
      <c r="B388" s="18"/>
      <c r="C388" s="26" t="s">
        <v>499</v>
      </c>
      <c r="D388" s="26"/>
      <c r="E388" s="26"/>
      <c r="F388" s="212">
        <f>'Schedule 2600 2700'!F73</f>
        <v>0</v>
      </c>
      <c r="G388" s="212">
        <f>'Schedule 2600 2700'!G73</f>
        <v>0</v>
      </c>
    </row>
    <row r="389" spans="1:7" ht="18.75" customHeight="1">
      <c r="A389" s="29">
        <v>6400</v>
      </c>
      <c r="B389" s="18"/>
      <c r="C389" s="26" t="s">
        <v>431</v>
      </c>
      <c r="D389" s="26"/>
      <c r="E389" s="19"/>
      <c r="F389" s="212">
        <f>'Schedule 2600 2700'!F79</f>
        <v>0</v>
      </c>
      <c r="G389" s="212">
        <f>'Schedule 2600 2700'!G79</f>
        <v>0</v>
      </c>
    </row>
    <row r="390" spans="1:7" ht="18.75" customHeight="1">
      <c r="A390" s="29"/>
      <c r="B390" s="52"/>
      <c r="C390" s="55" t="s">
        <v>475</v>
      </c>
      <c r="D390" s="26"/>
      <c r="E390" s="19"/>
      <c r="F390" s="214">
        <f>SUM(F386:F389)</f>
        <v>0</v>
      </c>
      <c r="G390" s="214">
        <f>SUM(G386:G389)</f>
        <v>0</v>
      </c>
    </row>
    <row r="391" spans="1:7" ht="18.75" customHeight="1">
      <c r="A391" s="29"/>
      <c r="B391" s="86" t="s">
        <v>476</v>
      </c>
      <c r="C391" s="26"/>
      <c r="D391" s="26"/>
      <c r="E391" s="19"/>
      <c r="F391" s="214">
        <f>F203+F317+F384+F390</f>
        <v>0</v>
      </c>
      <c r="G391" s="214">
        <f>G203+G317+G384+G390</f>
        <v>0</v>
      </c>
    </row>
    <row r="392" spans="1:7" ht="24.75" customHeight="1">
      <c r="A392" s="199" t="s">
        <v>82</v>
      </c>
      <c r="B392" s="200"/>
      <c r="C392" s="200"/>
      <c r="D392" s="200"/>
      <c r="E392" s="200"/>
      <c r="F392" s="200" t="s">
        <v>490</v>
      </c>
      <c r="G392" s="200"/>
    </row>
    <row r="393" spans="1:7" ht="18" customHeight="1">
      <c r="A393" s="201"/>
      <c r="B393" s="200"/>
      <c r="C393" s="200"/>
      <c r="D393" s="200"/>
      <c r="E393" s="200"/>
      <c r="F393" s="200"/>
      <c r="G393" s="200"/>
    </row>
    <row r="394" spans="1:7" ht="18.75" customHeight="1">
      <c r="A394" s="199"/>
      <c r="B394" s="200"/>
      <c r="C394" s="200"/>
      <c r="D394" s="200"/>
      <c r="E394" s="200"/>
      <c r="F394" s="200" t="s">
        <v>491</v>
      </c>
      <c r="G394" s="200"/>
    </row>
    <row r="395" spans="1:7" ht="19.5" customHeight="1">
      <c r="A395" s="199" t="s">
        <v>624</v>
      </c>
      <c r="B395" s="200"/>
      <c r="C395" s="200"/>
      <c r="D395" s="200"/>
      <c r="E395" s="200"/>
      <c r="F395" s="200"/>
      <c r="G395" s="200"/>
    </row>
    <row r="396" spans="1:7" ht="18.75" customHeight="1">
      <c r="A396" s="199" t="s">
        <v>625</v>
      </c>
      <c r="B396" s="200"/>
      <c r="C396" s="200"/>
      <c r="D396" s="200"/>
      <c r="E396" s="200"/>
      <c r="F396" s="200" t="s">
        <v>492</v>
      </c>
      <c r="G396" s="200"/>
    </row>
    <row r="397" spans="1:7" ht="18.75" customHeight="1">
      <c r="A397" s="201"/>
      <c r="B397" s="200"/>
      <c r="C397" s="200"/>
      <c r="D397" s="200"/>
      <c r="E397" s="200"/>
      <c r="F397" s="200"/>
      <c r="G397" s="200"/>
    </row>
  </sheetData>
  <mergeCells count="8">
    <mergeCell ref="B175:E176"/>
    <mergeCell ref="A2:G2"/>
    <mergeCell ref="A3:G3"/>
    <mergeCell ref="A6:A7"/>
    <mergeCell ref="A5:G5"/>
    <mergeCell ref="A175:A176"/>
    <mergeCell ref="B6:E7"/>
    <mergeCell ref="A4:G4"/>
  </mergeCells>
  <phoneticPr fontId="0" type="noConversion"/>
  <printOptions horizontalCentered="1"/>
  <pageMargins left="0.31496062992126" right="0.31496062992126" top="0.43" bottom="0.46" header="0.196850393700787" footer="0.196850393700787"/>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dimension ref="A1:AB328"/>
  <sheetViews>
    <sheetView topLeftCell="A58" workbookViewId="0">
      <selection activeCell="J204" sqref="J204"/>
    </sheetView>
  </sheetViews>
  <sheetFormatPr defaultRowHeight="15"/>
  <cols>
    <col min="1" max="1" width="10.28515625" customWidth="1"/>
    <col min="2" max="2" width="2.140625" customWidth="1"/>
    <col min="3" max="3" width="2.42578125" customWidth="1"/>
    <col min="4" max="4" width="2.7109375" customWidth="1"/>
    <col min="5" max="5" width="34.7109375" customWidth="1"/>
    <col min="6" max="6" width="16.7109375" customWidth="1"/>
    <col min="7" max="7" width="17.5703125" customWidth="1"/>
  </cols>
  <sheetData>
    <row r="1" spans="1:7">
      <c r="A1" s="463" t="str">
        <f>'R&amp;P Account'!A3:G3</f>
        <v xml:space="preserve">                                   CHURCH,</v>
      </c>
      <c r="B1" s="463"/>
      <c r="C1" s="463"/>
      <c r="D1" s="463"/>
      <c r="E1" s="463"/>
      <c r="F1" s="463"/>
      <c r="G1" s="463"/>
    </row>
    <row r="2" spans="1:7" ht="23.25" customHeight="1">
      <c r="A2" s="464" t="s">
        <v>305</v>
      </c>
      <c r="B2" s="464"/>
      <c r="C2" s="464"/>
      <c r="D2" s="464"/>
      <c r="E2" s="464"/>
      <c r="F2" s="464"/>
      <c r="G2" s="464"/>
    </row>
    <row r="3" spans="1:7" ht="15.75" customHeight="1">
      <c r="A3" s="474" t="s">
        <v>65</v>
      </c>
      <c r="B3" s="475" t="s">
        <v>313</v>
      </c>
      <c r="C3" s="459"/>
      <c r="D3" s="459"/>
      <c r="E3" s="460"/>
      <c r="F3" s="87" t="s">
        <v>486</v>
      </c>
      <c r="G3" s="87" t="s">
        <v>487</v>
      </c>
    </row>
    <row r="4" spans="1:7" ht="15.75" customHeight="1">
      <c r="A4" s="474"/>
      <c r="B4" s="476"/>
      <c r="C4" s="461"/>
      <c r="D4" s="461"/>
      <c r="E4" s="477"/>
      <c r="F4" s="87" t="s">
        <v>495</v>
      </c>
      <c r="G4" s="87" t="s">
        <v>495</v>
      </c>
    </row>
    <row r="5" spans="1:7" ht="17.25">
      <c r="A5" s="93"/>
      <c r="B5" s="94" t="s">
        <v>308</v>
      </c>
      <c r="C5" s="13"/>
      <c r="D5" s="13"/>
      <c r="E5" s="13"/>
      <c r="F5" s="117"/>
      <c r="G5" s="117"/>
    </row>
    <row r="6" spans="1:7" ht="17.25">
      <c r="A6" s="95">
        <v>1000</v>
      </c>
      <c r="B6" s="26"/>
      <c r="C6" s="46" t="s">
        <v>419</v>
      </c>
      <c r="D6" s="198"/>
      <c r="E6" s="18"/>
      <c r="F6" s="217"/>
      <c r="G6" s="217"/>
    </row>
    <row r="7" spans="1:7" ht="17.25">
      <c r="A7" s="95"/>
      <c r="B7" s="26"/>
      <c r="C7" s="26"/>
      <c r="D7" s="26"/>
      <c r="E7" s="26"/>
      <c r="F7" s="217"/>
      <c r="G7" s="217"/>
    </row>
    <row r="8" spans="1:7" ht="17.25">
      <c r="A8" s="95"/>
      <c r="B8" s="26"/>
      <c r="C8" s="26"/>
      <c r="D8" s="26"/>
      <c r="E8" s="26"/>
      <c r="F8" s="217"/>
      <c r="G8" s="217"/>
    </row>
    <row r="9" spans="1:7" ht="17.25">
      <c r="A9" s="95"/>
      <c r="B9" s="26"/>
      <c r="C9" s="26"/>
      <c r="D9" s="26"/>
      <c r="E9" s="226" t="s">
        <v>80</v>
      </c>
      <c r="F9" s="223">
        <f>SUM(F6:F8)</f>
        <v>0</v>
      </c>
      <c r="G9" s="223">
        <f>SUM(G6:G8)</f>
        <v>0</v>
      </c>
    </row>
    <row r="10" spans="1:7" ht="17.25">
      <c r="A10" s="95"/>
      <c r="B10" s="94" t="s">
        <v>309</v>
      </c>
      <c r="C10" s="19"/>
      <c r="D10" s="97"/>
      <c r="E10" s="18"/>
      <c r="F10" s="218"/>
      <c r="G10" s="218"/>
    </row>
    <row r="11" spans="1:7" ht="17.25">
      <c r="A11" s="95">
        <v>1100</v>
      </c>
      <c r="B11" s="18"/>
      <c r="C11" s="46" t="s">
        <v>306</v>
      </c>
      <c r="D11" s="20"/>
      <c r="E11" s="20"/>
      <c r="F11" s="218"/>
      <c r="G11" s="218"/>
    </row>
    <row r="12" spans="1:7" ht="17.25">
      <c r="A12" s="95"/>
      <c r="B12" s="18"/>
      <c r="C12" s="27" t="s">
        <v>314</v>
      </c>
      <c r="D12" s="27" t="s">
        <v>416</v>
      </c>
      <c r="E12" s="20"/>
      <c r="F12" s="218"/>
      <c r="G12" s="218"/>
    </row>
    <row r="13" spans="1:7" ht="17.25">
      <c r="A13" s="95"/>
      <c r="B13" s="18"/>
      <c r="C13" s="26"/>
      <c r="D13" s="26"/>
      <c r="E13" s="19"/>
      <c r="F13" s="219"/>
      <c r="G13" s="219"/>
    </row>
    <row r="14" spans="1:7" ht="17.25">
      <c r="A14" s="95"/>
      <c r="B14" s="18"/>
      <c r="C14" s="26"/>
      <c r="D14" s="26"/>
      <c r="E14" s="19"/>
      <c r="F14" s="219"/>
      <c r="G14" s="219"/>
    </row>
    <row r="15" spans="1:7" ht="17.25">
      <c r="A15" s="95"/>
      <c r="B15" s="468" t="s">
        <v>265</v>
      </c>
      <c r="C15" s="469"/>
      <c r="D15" s="469"/>
      <c r="E15" s="470"/>
      <c r="F15" s="224">
        <f>SUM(F13:F14)</f>
        <v>0</v>
      </c>
      <c r="G15" s="224">
        <f>SUM(G13:G14)</f>
        <v>0</v>
      </c>
    </row>
    <row r="16" spans="1:7" ht="17.25">
      <c r="A16" s="95"/>
      <c r="B16" s="35"/>
      <c r="C16" s="69" t="s">
        <v>315</v>
      </c>
      <c r="D16" s="69" t="s">
        <v>417</v>
      </c>
      <c r="E16" s="97"/>
      <c r="F16" s="218"/>
      <c r="G16" s="218"/>
    </row>
    <row r="17" spans="1:7" ht="17.25">
      <c r="A17" s="95"/>
      <c r="B17" s="35"/>
      <c r="C17" s="36"/>
      <c r="D17" s="36"/>
      <c r="E17" s="78"/>
      <c r="F17" s="217"/>
      <c r="G17" s="217"/>
    </row>
    <row r="18" spans="1:7" ht="17.25">
      <c r="A18" s="95"/>
      <c r="B18" s="35"/>
      <c r="C18" s="36"/>
      <c r="D18" s="36"/>
      <c r="E18" s="78"/>
      <c r="F18" s="217"/>
      <c r="G18" s="217"/>
    </row>
    <row r="19" spans="1:7" ht="17.25">
      <c r="A19" s="95"/>
      <c r="B19" s="468" t="s">
        <v>265</v>
      </c>
      <c r="C19" s="469"/>
      <c r="D19" s="469"/>
      <c r="E19" s="470"/>
      <c r="F19" s="225">
        <f>SUM(F17:F18)</f>
        <v>0</v>
      </c>
      <c r="G19" s="225">
        <f>SUM(G17:G18)</f>
        <v>0</v>
      </c>
    </row>
    <row r="20" spans="1:7" ht="17.25">
      <c r="A20" s="95"/>
      <c r="B20" s="18"/>
      <c r="C20" s="27" t="s">
        <v>316</v>
      </c>
      <c r="D20" s="27" t="s">
        <v>562</v>
      </c>
      <c r="E20" s="108"/>
      <c r="F20" s="218"/>
      <c r="G20" s="218"/>
    </row>
    <row r="21" spans="1:7" ht="17.25">
      <c r="A21" s="95"/>
      <c r="B21" s="18"/>
      <c r="C21" s="26"/>
      <c r="D21" s="26"/>
      <c r="E21" s="19"/>
      <c r="F21" s="217"/>
      <c r="G21" s="217"/>
    </row>
    <row r="22" spans="1:7" ht="17.25">
      <c r="A22" s="95"/>
      <c r="B22" s="18"/>
      <c r="C22" s="26"/>
      <c r="D22" s="26"/>
      <c r="E22" s="19"/>
      <c r="F22" s="217"/>
      <c r="G22" s="217"/>
    </row>
    <row r="23" spans="1:7" ht="17.25">
      <c r="A23" s="95"/>
      <c r="B23" s="468" t="s">
        <v>265</v>
      </c>
      <c r="C23" s="469"/>
      <c r="D23" s="469"/>
      <c r="E23" s="470"/>
      <c r="F23" s="225">
        <f>SUM(F21:F22)</f>
        <v>0</v>
      </c>
      <c r="G23" s="225">
        <f>SUM(G21:G22)</f>
        <v>0</v>
      </c>
    </row>
    <row r="24" spans="1:7" ht="17.25">
      <c r="A24" s="95"/>
      <c r="B24" s="18"/>
      <c r="C24" s="27" t="s">
        <v>317</v>
      </c>
      <c r="D24" s="27" t="s">
        <v>418</v>
      </c>
      <c r="E24" s="20"/>
      <c r="F24" s="218"/>
      <c r="G24" s="218"/>
    </row>
    <row r="25" spans="1:7" ht="17.25">
      <c r="A25" s="95"/>
      <c r="B25" s="471"/>
      <c r="C25" s="472"/>
      <c r="D25" s="472"/>
      <c r="E25" s="473"/>
      <c r="F25" s="219"/>
      <c r="G25" s="219"/>
    </row>
    <row r="26" spans="1:7" ht="17.25">
      <c r="A26" s="95"/>
      <c r="B26" s="191"/>
      <c r="C26" s="192"/>
      <c r="D26" s="192"/>
      <c r="E26" s="193"/>
      <c r="F26" s="219"/>
      <c r="G26" s="219"/>
    </row>
    <row r="27" spans="1:7" ht="17.25">
      <c r="A27" s="95"/>
      <c r="B27" s="191"/>
      <c r="C27" s="192"/>
      <c r="D27" s="192"/>
      <c r="E27" s="193"/>
      <c r="F27" s="219"/>
      <c r="G27" s="219"/>
    </row>
    <row r="28" spans="1:7" ht="17.25">
      <c r="A28" s="95"/>
      <c r="B28" s="468" t="s">
        <v>265</v>
      </c>
      <c r="C28" s="469"/>
      <c r="D28" s="469"/>
      <c r="E28" s="470"/>
      <c r="F28" s="212">
        <f>SUM(F25:F27)</f>
        <v>0</v>
      </c>
      <c r="G28" s="212">
        <f>SUM(G25:G27)</f>
        <v>0</v>
      </c>
    </row>
    <row r="29" spans="1:7" ht="17.25">
      <c r="A29" s="95"/>
      <c r="B29" s="101"/>
      <c r="C29" s="102"/>
      <c r="D29" s="102"/>
      <c r="E29" s="103" t="s">
        <v>68</v>
      </c>
      <c r="F29" s="225">
        <f>F15+F19+F23+F28</f>
        <v>0</v>
      </c>
      <c r="G29" s="225">
        <f>G15+G19+G23+G28</f>
        <v>0</v>
      </c>
    </row>
    <row r="30" spans="1:7" ht="17.25">
      <c r="A30" s="95"/>
      <c r="B30" s="94" t="s">
        <v>310</v>
      </c>
      <c r="C30" s="19"/>
      <c r="D30" s="20"/>
      <c r="E30" s="20"/>
      <c r="F30" s="218"/>
      <c r="G30" s="218"/>
    </row>
    <row r="31" spans="1:7" ht="17.25">
      <c r="A31" s="95">
        <v>1200</v>
      </c>
      <c r="B31" s="18"/>
      <c r="C31" s="46" t="s">
        <v>307</v>
      </c>
      <c r="D31" s="20"/>
      <c r="E31" s="20"/>
      <c r="F31" s="218"/>
      <c r="G31" s="218"/>
    </row>
    <row r="32" spans="1:7" ht="17.25">
      <c r="A32" s="95"/>
      <c r="B32" s="18"/>
      <c r="C32" s="26"/>
      <c r="D32" s="26"/>
      <c r="E32" s="19"/>
      <c r="F32" s="217"/>
      <c r="G32" s="217"/>
    </row>
    <row r="33" spans="1:7" ht="17.25">
      <c r="A33" s="95"/>
      <c r="B33" s="18"/>
      <c r="C33" s="26"/>
      <c r="D33" s="26"/>
      <c r="E33" s="19"/>
      <c r="F33" s="217"/>
      <c r="G33" s="217"/>
    </row>
    <row r="34" spans="1:7" ht="17.25">
      <c r="A34" s="95"/>
      <c r="B34" s="98"/>
      <c r="C34" s="99"/>
      <c r="D34" s="99"/>
      <c r="E34" s="100"/>
      <c r="F34" s="217"/>
      <c r="G34" s="217"/>
    </row>
    <row r="35" spans="1:7" ht="17.25">
      <c r="A35" s="95"/>
      <c r="B35" s="101"/>
      <c r="C35" s="102"/>
      <c r="D35" s="102"/>
      <c r="E35" s="47" t="s">
        <v>68</v>
      </c>
      <c r="F35" s="225">
        <f>SUM(F32:F34)</f>
        <v>0</v>
      </c>
      <c r="G35" s="225">
        <f>SUM(G32:G34)</f>
        <v>0</v>
      </c>
    </row>
    <row r="36" spans="1:7" ht="17.25">
      <c r="A36" s="95"/>
      <c r="B36" s="104" t="s">
        <v>386</v>
      </c>
      <c r="C36" s="105"/>
      <c r="D36" s="106"/>
      <c r="E36" s="107"/>
      <c r="F36" s="218"/>
      <c r="G36" s="218"/>
    </row>
    <row r="37" spans="1:7" ht="17.25">
      <c r="A37" s="95">
        <v>1300</v>
      </c>
      <c r="B37" s="18"/>
      <c r="C37" s="46" t="s">
        <v>0</v>
      </c>
      <c r="D37" s="20"/>
      <c r="E37" s="20"/>
      <c r="F37" s="218"/>
      <c r="G37" s="218"/>
    </row>
    <row r="38" spans="1:7" ht="17.25">
      <c r="A38" s="95"/>
      <c r="B38" s="26"/>
      <c r="C38" s="26"/>
      <c r="D38" s="26"/>
      <c r="E38" s="26"/>
      <c r="F38" s="217"/>
      <c r="G38" s="217"/>
    </row>
    <row r="39" spans="1:7" ht="17.25">
      <c r="A39" s="95"/>
      <c r="B39" s="26"/>
      <c r="C39" s="26"/>
      <c r="D39" s="26"/>
      <c r="E39" s="26"/>
      <c r="F39" s="217"/>
      <c r="G39" s="217"/>
    </row>
    <row r="40" spans="1:7" ht="17.25">
      <c r="A40" s="95"/>
      <c r="B40" s="26"/>
      <c r="C40" s="26"/>
      <c r="D40" s="26"/>
      <c r="E40" s="26"/>
      <c r="F40" s="217"/>
      <c r="G40" s="217"/>
    </row>
    <row r="41" spans="1:7" ht="17.25">
      <c r="A41" s="95"/>
      <c r="B41" s="26"/>
      <c r="C41" s="26"/>
      <c r="D41" s="26"/>
      <c r="E41" s="47" t="s">
        <v>68</v>
      </c>
      <c r="F41" s="225">
        <f>SUM(F38:F40)</f>
        <v>0</v>
      </c>
      <c r="G41" s="225">
        <f>SUM(G38:G40)</f>
        <v>0</v>
      </c>
    </row>
    <row r="42" spans="1:7" ht="34.5" customHeight="1">
      <c r="A42" s="20"/>
      <c r="B42" s="465" t="s">
        <v>312</v>
      </c>
      <c r="C42" s="466"/>
      <c r="D42" s="466"/>
      <c r="E42" s="467"/>
      <c r="F42" s="218"/>
      <c r="G42" s="218"/>
    </row>
    <row r="43" spans="1:7" ht="17.25">
      <c r="A43" s="93"/>
      <c r="B43" s="94" t="s">
        <v>387</v>
      </c>
      <c r="C43" s="13"/>
      <c r="D43" s="13"/>
      <c r="E43" s="13"/>
      <c r="F43" s="218"/>
      <c r="G43" s="218"/>
    </row>
    <row r="44" spans="1:7" ht="17.25">
      <c r="A44" s="95">
        <v>6100</v>
      </c>
      <c r="B44" s="26"/>
      <c r="C44" s="46" t="s">
        <v>419</v>
      </c>
      <c r="D44" s="96"/>
      <c r="E44" s="18"/>
      <c r="F44" s="218"/>
      <c r="G44" s="218"/>
    </row>
    <row r="45" spans="1:7" ht="17.25">
      <c r="A45" s="95"/>
      <c r="B45" s="26"/>
      <c r="C45" s="26"/>
      <c r="D45" s="26"/>
      <c r="E45" s="26"/>
      <c r="F45" s="217"/>
      <c r="G45" s="217"/>
    </row>
    <row r="46" spans="1:7" ht="17.25">
      <c r="A46" s="95"/>
      <c r="B46" s="26"/>
      <c r="C46" s="26"/>
      <c r="D46" s="26"/>
      <c r="E46" s="26"/>
      <c r="F46" s="217"/>
      <c r="G46" s="217"/>
    </row>
    <row r="47" spans="1:7" ht="17.25">
      <c r="A47" s="95"/>
      <c r="B47" s="26"/>
      <c r="C47" s="26"/>
      <c r="D47" s="26"/>
      <c r="E47" s="26"/>
      <c r="F47" s="217"/>
      <c r="G47" s="217"/>
    </row>
    <row r="48" spans="1:7" ht="17.25">
      <c r="A48" s="95"/>
      <c r="B48" s="26"/>
      <c r="C48" s="26"/>
      <c r="D48" s="26"/>
      <c r="E48" s="26"/>
      <c r="F48" s="217"/>
      <c r="G48" s="217"/>
    </row>
    <row r="49" spans="1:7" ht="17.25">
      <c r="A49" s="95"/>
      <c r="B49" s="26"/>
      <c r="C49" s="26"/>
      <c r="D49" s="26"/>
      <c r="E49" s="47" t="s">
        <v>68</v>
      </c>
      <c r="F49" s="225">
        <f>SUM(F45:F48)</f>
        <v>0</v>
      </c>
      <c r="G49" s="225">
        <f>SUM(G45:G48)</f>
        <v>0</v>
      </c>
    </row>
    <row r="50" spans="1:7" ht="17.25">
      <c r="A50" s="95"/>
      <c r="B50" s="94" t="s">
        <v>388</v>
      </c>
      <c r="C50" s="19"/>
      <c r="D50" s="97"/>
      <c r="E50" s="18"/>
      <c r="F50" s="218"/>
      <c r="G50" s="218"/>
    </row>
    <row r="51" spans="1:7" ht="17.25">
      <c r="A51" s="95">
        <v>6200</v>
      </c>
      <c r="B51" s="18"/>
      <c r="C51" s="46" t="s">
        <v>306</v>
      </c>
      <c r="D51" s="20"/>
      <c r="E51" s="20"/>
      <c r="F51" s="218"/>
      <c r="G51" s="218"/>
    </row>
    <row r="52" spans="1:7" ht="17.25">
      <c r="A52" s="95"/>
      <c r="B52" s="18"/>
      <c r="C52" s="27" t="s">
        <v>314</v>
      </c>
      <c r="D52" s="27" t="s">
        <v>416</v>
      </c>
      <c r="E52" s="20"/>
      <c r="F52" s="218"/>
      <c r="G52" s="218"/>
    </row>
    <row r="53" spans="1:7" ht="17.25">
      <c r="A53" s="95"/>
      <c r="B53" s="18"/>
      <c r="C53" s="27"/>
      <c r="D53" s="26"/>
      <c r="E53" s="19"/>
      <c r="F53" s="219"/>
      <c r="G53" s="219"/>
    </row>
    <row r="54" spans="1:7" ht="17.25">
      <c r="A54" s="95"/>
      <c r="B54" s="18"/>
      <c r="C54" s="26"/>
      <c r="D54" s="26"/>
      <c r="E54" s="19"/>
      <c r="F54" s="219"/>
      <c r="G54" s="219"/>
    </row>
    <row r="55" spans="1:7" ht="17.25">
      <c r="A55" s="95"/>
      <c r="B55" s="468" t="s">
        <v>265</v>
      </c>
      <c r="C55" s="469"/>
      <c r="D55" s="469"/>
      <c r="E55" s="470"/>
      <c r="F55" s="224">
        <f>SUM(F53:F54)</f>
        <v>0</v>
      </c>
      <c r="G55" s="224">
        <f>SUM(G53:G54)</f>
        <v>0</v>
      </c>
    </row>
    <row r="56" spans="1:7" ht="17.25">
      <c r="A56" s="95"/>
      <c r="B56" s="35"/>
      <c r="C56" s="69" t="s">
        <v>315</v>
      </c>
      <c r="D56" s="69" t="s">
        <v>417</v>
      </c>
      <c r="E56" s="97"/>
      <c r="F56" s="218"/>
      <c r="G56" s="218"/>
    </row>
    <row r="57" spans="1:7" ht="17.25">
      <c r="A57" s="95"/>
      <c r="B57" s="35"/>
      <c r="C57" s="36"/>
      <c r="D57" s="36"/>
      <c r="E57" s="78"/>
      <c r="F57" s="217"/>
      <c r="G57" s="217"/>
    </row>
    <row r="58" spans="1:7" ht="17.25">
      <c r="A58" s="95"/>
      <c r="B58" s="35"/>
      <c r="C58" s="36"/>
      <c r="D58" s="36"/>
      <c r="E58" s="78"/>
      <c r="F58" s="217"/>
      <c r="G58" s="217"/>
    </row>
    <row r="59" spans="1:7" ht="17.25">
      <c r="A59" s="95"/>
      <c r="B59" s="468" t="s">
        <v>265</v>
      </c>
      <c r="C59" s="469"/>
      <c r="D59" s="469"/>
      <c r="E59" s="470"/>
      <c r="F59" s="225">
        <f>SUM(F57:F58)</f>
        <v>0</v>
      </c>
      <c r="G59" s="225">
        <f>SUM(G57:G58)</f>
        <v>0</v>
      </c>
    </row>
    <row r="60" spans="1:7" ht="17.25">
      <c r="A60" s="95"/>
      <c r="B60" s="18"/>
      <c r="C60" s="27" t="s">
        <v>316</v>
      </c>
      <c r="D60" s="27" t="s">
        <v>562</v>
      </c>
      <c r="E60" s="20"/>
      <c r="F60" s="218"/>
      <c r="G60" s="218"/>
    </row>
    <row r="61" spans="1:7" ht="17.25">
      <c r="A61" s="95"/>
      <c r="B61" s="18"/>
      <c r="C61" s="26"/>
      <c r="D61" s="26"/>
      <c r="E61" s="19"/>
      <c r="F61" s="217"/>
      <c r="G61" s="217"/>
    </row>
    <row r="62" spans="1:7" ht="17.25">
      <c r="A62" s="95"/>
      <c r="B62" s="18"/>
      <c r="C62" s="26"/>
      <c r="D62" s="26"/>
      <c r="E62" s="19"/>
      <c r="F62" s="217"/>
      <c r="G62" s="217"/>
    </row>
    <row r="63" spans="1:7" ht="17.25">
      <c r="A63" s="95"/>
      <c r="B63" s="468" t="s">
        <v>265</v>
      </c>
      <c r="C63" s="469"/>
      <c r="D63" s="469"/>
      <c r="E63" s="470"/>
      <c r="F63" s="225">
        <f>SUM(F61:F62)</f>
        <v>0</v>
      </c>
      <c r="G63" s="225">
        <f>SUM(G61:G62)</f>
        <v>0</v>
      </c>
    </row>
    <row r="64" spans="1:7" ht="17.25">
      <c r="A64" s="95"/>
      <c r="B64" s="18"/>
      <c r="C64" s="27" t="s">
        <v>317</v>
      </c>
      <c r="D64" s="27" t="s">
        <v>418</v>
      </c>
      <c r="E64" s="20"/>
      <c r="F64" s="218"/>
      <c r="G64" s="218"/>
    </row>
    <row r="65" spans="1:28" ht="17.25">
      <c r="A65" s="95"/>
      <c r="B65" s="471"/>
      <c r="C65" s="472"/>
      <c r="D65" s="472"/>
      <c r="E65" s="473"/>
      <c r="F65" s="219"/>
      <c r="G65" s="219"/>
    </row>
    <row r="66" spans="1:28" ht="17.25">
      <c r="A66" s="95"/>
      <c r="B66" s="191"/>
      <c r="C66" s="192"/>
      <c r="D66" s="192"/>
      <c r="E66" s="193"/>
      <c r="F66" s="219"/>
      <c r="G66" s="219"/>
    </row>
    <row r="67" spans="1:28" ht="17.25">
      <c r="A67" s="95"/>
      <c r="B67" s="468" t="s">
        <v>489</v>
      </c>
      <c r="C67" s="469"/>
      <c r="D67" s="469"/>
      <c r="E67" s="470"/>
      <c r="F67" s="224">
        <f>SUM(F65:F66)</f>
        <v>0</v>
      </c>
      <c r="G67" s="224">
        <f>SUM(G65:G66)</f>
        <v>0</v>
      </c>
    </row>
    <row r="68" spans="1:28" ht="17.25">
      <c r="A68" s="95"/>
      <c r="B68" s="98"/>
      <c r="C68" s="99"/>
      <c r="D68" s="99"/>
      <c r="E68" s="47" t="s">
        <v>68</v>
      </c>
      <c r="F68" s="224">
        <f>F55+F59+F63+F67</f>
        <v>0</v>
      </c>
      <c r="G68" s="224">
        <f>G55+G59+G63+G67</f>
        <v>0</v>
      </c>
    </row>
    <row r="69" spans="1:28" ht="17.25">
      <c r="A69" s="95"/>
      <c r="B69" s="109" t="s">
        <v>389</v>
      </c>
      <c r="C69" s="19"/>
      <c r="D69" s="20"/>
      <c r="E69" s="20"/>
      <c r="F69" s="218"/>
      <c r="G69" s="218"/>
    </row>
    <row r="70" spans="1:28" ht="17.25">
      <c r="A70" s="95">
        <v>6300</v>
      </c>
      <c r="B70" s="18"/>
      <c r="C70" s="46" t="s">
        <v>307</v>
      </c>
      <c r="D70" s="20"/>
      <c r="E70" s="20"/>
      <c r="F70" s="218"/>
      <c r="G70" s="218"/>
    </row>
    <row r="71" spans="1:28" ht="17.25">
      <c r="A71" s="95"/>
      <c r="B71" s="471"/>
      <c r="C71" s="472"/>
      <c r="D71" s="472"/>
      <c r="E71" s="473"/>
      <c r="F71" s="217"/>
      <c r="G71" s="217"/>
    </row>
    <row r="72" spans="1:28" ht="17.25">
      <c r="A72" s="95"/>
      <c r="B72" s="191"/>
      <c r="C72" s="192"/>
      <c r="D72" s="192"/>
      <c r="E72" s="192"/>
      <c r="F72" s="217"/>
      <c r="G72" s="217"/>
    </row>
    <row r="73" spans="1:28" ht="17.25">
      <c r="A73" s="95"/>
      <c r="B73" s="98"/>
      <c r="C73" s="99"/>
      <c r="D73" s="99"/>
      <c r="E73" s="47" t="s">
        <v>68</v>
      </c>
      <c r="F73" s="224">
        <f>SUM(F71:F72)</f>
        <v>0</v>
      </c>
      <c r="G73" s="224">
        <f>SUM(G71:G72)</f>
        <v>0</v>
      </c>
    </row>
    <row r="74" spans="1:28" ht="17.25">
      <c r="A74" s="95"/>
      <c r="B74" s="94" t="s">
        <v>390</v>
      </c>
      <c r="C74" s="105"/>
      <c r="D74" s="106"/>
      <c r="E74" s="107"/>
      <c r="F74" s="218"/>
      <c r="G74" s="218"/>
    </row>
    <row r="75" spans="1:28" ht="17.25">
      <c r="A75" s="95">
        <v>6400</v>
      </c>
      <c r="B75" s="18"/>
      <c r="C75" s="46" t="s">
        <v>0</v>
      </c>
      <c r="D75" s="20"/>
      <c r="E75" s="18"/>
      <c r="F75" s="218"/>
      <c r="G75" s="218"/>
    </row>
    <row r="76" spans="1:28" ht="17.25">
      <c r="A76" s="95"/>
      <c r="B76" s="26"/>
      <c r="C76" s="26"/>
      <c r="D76" s="26"/>
      <c r="E76" s="26"/>
      <c r="F76" s="219"/>
      <c r="G76" s="219"/>
    </row>
    <row r="77" spans="1:28" ht="17.25">
      <c r="A77" s="95"/>
      <c r="B77" s="26"/>
      <c r="C77" s="26"/>
      <c r="D77" s="26"/>
      <c r="E77" s="26"/>
      <c r="F77" s="217"/>
      <c r="G77" s="217"/>
    </row>
    <row r="78" spans="1:28" ht="17.25">
      <c r="A78" s="151"/>
      <c r="B78" s="32"/>
      <c r="C78" s="32"/>
      <c r="D78" s="32"/>
      <c r="E78" s="32"/>
      <c r="F78" s="220"/>
      <c r="G78" s="220"/>
    </row>
    <row r="79" spans="1:28" s="3" customFormat="1" ht="17.25">
      <c r="A79" s="20"/>
      <c r="B79" s="26"/>
      <c r="C79" s="26"/>
      <c r="D79" s="26"/>
      <c r="E79" s="46" t="s">
        <v>68</v>
      </c>
      <c r="F79" s="225">
        <f>SUM(F76:F78)</f>
        <v>0</v>
      </c>
      <c r="G79" s="225">
        <f>SUM(G76:G78)</f>
        <v>0</v>
      </c>
      <c r="H79"/>
      <c r="I79"/>
      <c r="J79"/>
      <c r="K79"/>
      <c r="L79"/>
      <c r="M79"/>
      <c r="N79"/>
      <c r="O79"/>
      <c r="P79"/>
      <c r="Q79"/>
      <c r="R79"/>
      <c r="S79"/>
      <c r="T79"/>
      <c r="U79"/>
      <c r="V79"/>
      <c r="W79"/>
      <c r="X79"/>
      <c r="Y79"/>
      <c r="Z79"/>
      <c r="AA79"/>
      <c r="AB79"/>
    </row>
    <row r="80" spans="1:28" s="3" customFormat="1" ht="17.25">
      <c r="A80" s="20"/>
      <c r="B80" s="94" t="s">
        <v>391</v>
      </c>
      <c r="C80" s="27"/>
      <c r="D80" s="26"/>
      <c r="E80" s="26"/>
      <c r="F80" s="217"/>
      <c r="G80" s="217"/>
      <c r="H80"/>
      <c r="I80"/>
      <c r="J80"/>
      <c r="K80"/>
      <c r="L80"/>
      <c r="M80"/>
      <c r="N80"/>
      <c r="O80"/>
      <c r="P80"/>
      <c r="Q80"/>
      <c r="R80"/>
      <c r="S80"/>
      <c r="T80"/>
      <c r="U80"/>
      <c r="V80"/>
      <c r="W80"/>
      <c r="X80"/>
      <c r="Y80"/>
      <c r="Z80"/>
      <c r="AA80"/>
      <c r="AB80"/>
    </row>
    <row r="81" spans="1:28" s="3" customFormat="1" ht="17.25">
      <c r="A81" s="20"/>
      <c r="B81" s="26"/>
      <c r="C81" s="27" t="s">
        <v>938</v>
      </c>
      <c r="D81" s="26"/>
      <c r="E81" s="26"/>
      <c r="F81" s="217"/>
      <c r="G81" s="217"/>
      <c r="H81"/>
      <c r="I81"/>
      <c r="J81"/>
      <c r="K81"/>
      <c r="L81"/>
      <c r="M81"/>
      <c r="N81"/>
      <c r="O81"/>
      <c r="P81"/>
      <c r="Q81"/>
      <c r="R81"/>
      <c r="S81"/>
      <c r="T81"/>
      <c r="U81"/>
      <c r="V81"/>
      <c r="W81"/>
      <c r="X81"/>
      <c r="Y81"/>
      <c r="Z81"/>
      <c r="AA81"/>
      <c r="AB81"/>
    </row>
    <row r="82" spans="1:28" s="3" customFormat="1" ht="17.25">
      <c r="A82" s="20"/>
      <c r="B82" s="26"/>
      <c r="C82" s="27"/>
      <c r="D82" s="26"/>
      <c r="E82" s="26"/>
      <c r="F82" s="217"/>
      <c r="G82" s="217"/>
      <c r="H82"/>
      <c r="I82"/>
      <c r="J82"/>
      <c r="K82"/>
      <c r="L82"/>
      <c r="M82"/>
      <c r="N82"/>
      <c r="O82"/>
      <c r="P82"/>
      <c r="Q82"/>
      <c r="R82"/>
      <c r="S82"/>
      <c r="T82"/>
      <c r="U82"/>
      <c r="V82"/>
      <c r="W82"/>
      <c r="X82"/>
      <c r="Y82"/>
      <c r="Z82"/>
      <c r="AA82"/>
      <c r="AB82"/>
    </row>
    <row r="83" spans="1:28" s="3" customFormat="1" ht="17.25">
      <c r="A83" s="20"/>
      <c r="B83" s="26"/>
      <c r="C83" s="27"/>
      <c r="D83" s="26"/>
      <c r="E83" s="26"/>
      <c r="F83" s="217"/>
      <c r="G83" s="217"/>
      <c r="H83"/>
      <c r="I83"/>
      <c r="J83"/>
      <c r="K83"/>
      <c r="L83"/>
      <c r="M83"/>
      <c r="N83"/>
      <c r="O83"/>
      <c r="P83"/>
      <c r="Q83"/>
      <c r="R83"/>
      <c r="S83"/>
      <c r="T83"/>
      <c r="U83"/>
      <c r="V83"/>
      <c r="W83"/>
      <c r="X83"/>
      <c r="Y83"/>
      <c r="Z83"/>
      <c r="AA83"/>
      <c r="AB83"/>
    </row>
    <row r="84" spans="1:28" s="3" customFormat="1" ht="17.25">
      <c r="A84" s="20"/>
      <c r="B84" s="26"/>
      <c r="C84" s="27"/>
      <c r="D84" s="26"/>
      <c r="E84" s="46" t="s">
        <v>68</v>
      </c>
      <c r="F84" s="225">
        <f>SUM(F82:F83)</f>
        <v>0</v>
      </c>
      <c r="G84" s="225">
        <f>SUM(G82:G83)</f>
        <v>0</v>
      </c>
      <c r="H84"/>
      <c r="I84"/>
      <c r="J84"/>
      <c r="K84"/>
      <c r="L84"/>
      <c r="M84"/>
      <c r="N84"/>
      <c r="O84"/>
      <c r="P84"/>
      <c r="Q84"/>
      <c r="R84"/>
      <c r="S84"/>
      <c r="T84"/>
      <c r="U84"/>
      <c r="V84"/>
      <c r="W84"/>
      <c r="X84"/>
      <c r="Y84"/>
      <c r="Z84"/>
      <c r="AA84"/>
      <c r="AB84"/>
    </row>
    <row r="85" spans="1:28" s="3" customFormat="1" ht="17.25">
      <c r="A85" s="20"/>
      <c r="B85" s="94" t="s">
        <v>392</v>
      </c>
      <c r="C85" s="27"/>
      <c r="D85" s="26"/>
      <c r="E85" s="26"/>
      <c r="F85" s="217"/>
      <c r="G85" s="217"/>
      <c r="H85"/>
      <c r="I85"/>
      <c r="J85"/>
      <c r="K85"/>
      <c r="L85"/>
      <c r="M85"/>
      <c r="N85"/>
      <c r="O85"/>
      <c r="P85"/>
      <c r="Q85"/>
      <c r="R85"/>
      <c r="S85"/>
      <c r="T85"/>
      <c r="U85"/>
      <c r="V85"/>
      <c r="W85"/>
      <c r="X85"/>
      <c r="Y85"/>
      <c r="Z85"/>
      <c r="AA85"/>
      <c r="AB85"/>
    </row>
    <row r="86" spans="1:28" s="3" customFormat="1" ht="17.25">
      <c r="A86" s="20"/>
      <c r="B86" s="26"/>
      <c r="C86" s="27" t="s">
        <v>939</v>
      </c>
      <c r="D86" s="26"/>
      <c r="E86" s="26"/>
      <c r="F86" s="217"/>
      <c r="G86" s="217"/>
      <c r="H86"/>
      <c r="I86"/>
      <c r="J86"/>
      <c r="K86"/>
      <c r="L86"/>
      <c r="M86"/>
      <c r="N86"/>
      <c r="O86"/>
      <c r="P86"/>
      <c r="Q86"/>
      <c r="R86"/>
      <c r="S86"/>
      <c r="T86"/>
      <c r="U86"/>
      <c r="V86"/>
      <c r="W86"/>
      <c r="X86"/>
      <c r="Y86"/>
      <c r="Z86"/>
      <c r="AA86"/>
      <c r="AB86"/>
    </row>
    <row r="87" spans="1:28" s="3" customFormat="1" ht="17.25">
      <c r="A87" s="20"/>
      <c r="B87" s="26"/>
      <c r="C87" s="27"/>
      <c r="D87" s="26"/>
      <c r="E87" s="26"/>
      <c r="F87" s="217"/>
      <c r="G87" s="217"/>
      <c r="H87"/>
      <c r="I87"/>
      <c r="J87"/>
      <c r="K87"/>
      <c r="L87"/>
      <c r="M87"/>
      <c r="N87"/>
      <c r="O87"/>
      <c r="P87"/>
      <c r="Q87"/>
      <c r="R87"/>
      <c r="S87"/>
      <c r="T87"/>
      <c r="U87"/>
      <c r="V87"/>
      <c r="W87"/>
      <c r="X87"/>
      <c r="Y87"/>
      <c r="Z87"/>
      <c r="AA87"/>
      <c r="AB87"/>
    </row>
    <row r="88" spans="1:28" s="3" customFormat="1" ht="17.25">
      <c r="A88" s="20"/>
      <c r="B88" s="26"/>
      <c r="C88" s="27"/>
      <c r="D88" s="26"/>
      <c r="E88" s="26"/>
      <c r="F88" s="217"/>
      <c r="G88" s="217"/>
      <c r="H88"/>
      <c r="I88"/>
      <c r="J88"/>
      <c r="K88"/>
      <c r="L88"/>
      <c r="M88"/>
      <c r="N88"/>
      <c r="O88"/>
      <c r="P88"/>
      <c r="Q88"/>
      <c r="R88"/>
      <c r="S88"/>
      <c r="T88"/>
      <c r="U88"/>
      <c r="V88"/>
      <c r="W88"/>
      <c r="X88"/>
      <c r="Y88"/>
      <c r="Z88"/>
      <c r="AA88"/>
      <c r="AB88"/>
    </row>
    <row r="89" spans="1:28" s="3" customFormat="1" ht="17.25">
      <c r="A89" s="20"/>
      <c r="B89" s="26"/>
      <c r="C89" s="27"/>
      <c r="D89" s="26"/>
      <c r="E89" s="46" t="s">
        <v>68</v>
      </c>
      <c r="F89" s="225">
        <f>SUM(F87:F88)</f>
        <v>0</v>
      </c>
      <c r="G89" s="225">
        <f>SUM(G87:G88)</f>
        <v>0</v>
      </c>
      <c r="H89"/>
      <c r="I89"/>
      <c r="J89"/>
      <c r="K89"/>
      <c r="L89"/>
      <c r="M89"/>
      <c r="N89"/>
      <c r="O89"/>
      <c r="P89"/>
      <c r="Q89"/>
      <c r="R89"/>
      <c r="S89"/>
      <c r="T89"/>
      <c r="U89"/>
      <c r="V89"/>
      <c r="W89"/>
      <c r="X89"/>
      <c r="Y89"/>
      <c r="Z89"/>
      <c r="AA89"/>
      <c r="AB89"/>
    </row>
    <row r="90" spans="1:28" s="3" customFormat="1" ht="17.25">
      <c r="A90" s="20"/>
      <c r="B90" s="94" t="s">
        <v>393</v>
      </c>
      <c r="C90" s="27"/>
      <c r="D90" s="26"/>
      <c r="E90" s="26"/>
      <c r="F90" s="217"/>
      <c r="G90" s="217"/>
      <c r="H90"/>
      <c r="I90"/>
      <c r="J90"/>
      <c r="K90"/>
      <c r="L90"/>
      <c r="M90"/>
      <c r="N90"/>
      <c r="O90"/>
      <c r="P90"/>
      <c r="Q90"/>
      <c r="R90"/>
      <c r="S90"/>
      <c r="T90"/>
      <c r="U90"/>
      <c r="V90"/>
      <c r="W90"/>
      <c r="X90"/>
      <c r="Y90"/>
      <c r="Z90"/>
      <c r="AA90"/>
      <c r="AB90"/>
    </row>
    <row r="91" spans="1:28" s="3" customFormat="1" ht="17.25">
      <c r="A91" s="20"/>
      <c r="B91" s="26"/>
      <c r="C91" s="27" t="s">
        <v>941</v>
      </c>
      <c r="D91" s="26"/>
      <c r="E91" s="26"/>
      <c r="F91" s="217"/>
      <c r="G91" s="217"/>
      <c r="H91"/>
      <c r="I91"/>
      <c r="J91"/>
      <c r="K91"/>
      <c r="L91"/>
      <c r="M91"/>
      <c r="N91"/>
      <c r="O91"/>
      <c r="P91"/>
      <c r="Q91"/>
      <c r="R91"/>
      <c r="S91"/>
      <c r="T91"/>
      <c r="U91"/>
      <c r="V91"/>
      <c r="W91"/>
      <c r="X91"/>
      <c r="Y91"/>
      <c r="Z91"/>
      <c r="AA91"/>
      <c r="AB91"/>
    </row>
    <row r="92" spans="1:28" s="3" customFormat="1" ht="17.25">
      <c r="A92" s="20"/>
      <c r="B92" s="26"/>
      <c r="C92" s="27"/>
      <c r="D92" s="26"/>
      <c r="E92" s="26"/>
      <c r="F92" s="217"/>
      <c r="G92" s="217"/>
      <c r="H92"/>
      <c r="I92"/>
      <c r="J92"/>
      <c r="K92"/>
      <c r="L92"/>
      <c r="M92"/>
      <c r="N92"/>
      <c r="O92"/>
      <c r="P92"/>
      <c r="Q92"/>
      <c r="R92"/>
      <c r="S92"/>
      <c r="T92"/>
      <c r="U92"/>
      <c r="V92"/>
      <c r="W92"/>
      <c r="X92"/>
      <c r="Y92"/>
      <c r="Z92"/>
      <c r="AA92"/>
      <c r="AB92"/>
    </row>
    <row r="93" spans="1:28" s="3" customFormat="1" ht="17.25">
      <c r="A93" s="20"/>
      <c r="B93" s="26"/>
      <c r="C93" s="26"/>
      <c r="D93" s="26"/>
      <c r="E93" s="26"/>
      <c r="F93" s="217"/>
      <c r="G93" s="217"/>
      <c r="H93"/>
      <c r="I93"/>
      <c r="J93"/>
      <c r="K93"/>
      <c r="L93"/>
      <c r="M93"/>
      <c r="N93"/>
      <c r="O93"/>
      <c r="P93"/>
      <c r="Q93"/>
      <c r="R93"/>
      <c r="S93"/>
      <c r="T93"/>
      <c r="U93"/>
      <c r="V93"/>
      <c r="W93"/>
      <c r="X93"/>
      <c r="Y93"/>
      <c r="Z93"/>
      <c r="AA93"/>
      <c r="AB93"/>
    </row>
    <row r="94" spans="1:28" s="3" customFormat="1" ht="17.25">
      <c r="A94" s="20"/>
      <c r="B94" s="26"/>
      <c r="C94" s="26"/>
      <c r="D94" s="26"/>
      <c r="E94" s="46" t="s">
        <v>68</v>
      </c>
      <c r="F94" s="225">
        <f>SUM(F92:F93)</f>
        <v>0</v>
      </c>
      <c r="G94" s="225">
        <f>SUM(G92:G93)</f>
        <v>0</v>
      </c>
      <c r="H94"/>
      <c r="I94"/>
      <c r="J94"/>
      <c r="K94"/>
      <c r="L94"/>
      <c r="M94"/>
      <c r="N94"/>
      <c r="O94"/>
      <c r="P94"/>
      <c r="Q94"/>
      <c r="R94"/>
      <c r="S94"/>
      <c r="T94"/>
      <c r="U94"/>
      <c r="V94"/>
      <c r="W94"/>
      <c r="X94"/>
      <c r="Y94"/>
      <c r="Z94"/>
      <c r="AA94"/>
      <c r="AB94"/>
    </row>
    <row r="95" spans="1:28" s="3" customFormat="1" ht="17.25">
      <c r="A95" s="95"/>
      <c r="B95" s="94" t="s">
        <v>394</v>
      </c>
      <c r="C95" s="105"/>
      <c r="D95" s="106"/>
      <c r="E95" s="107"/>
      <c r="F95" s="218"/>
      <c r="G95" s="218"/>
      <c r="H95"/>
      <c r="I95"/>
      <c r="J95"/>
      <c r="K95"/>
      <c r="L95"/>
      <c r="M95"/>
      <c r="N95"/>
      <c r="O95"/>
      <c r="P95"/>
      <c r="Q95"/>
      <c r="R95"/>
      <c r="S95"/>
      <c r="T95"/>
      <c r="U95"/>
      <c r="V95"/>
      <c r="W95"/>
      <c r="X95"/>
      <c r="Y95"/>
      <c r="Z95"/>
      <c r="AA95"/>
      <c r="AB95"/>
    </row>
    <row r="96" spans="1:28" s="3" customFormat="1" ht="17.25">
      <c r="A96" s="95"/>
      <c r="B96" s="27" t="s">
        <v>975</v>
      </c>
      <c r="D96" s="26"/>
      <c r="E96" s="26"/>
      <c r="F96" s="217"/>
      <c r="G96" s="217"/>
      <c r="H96"/>
      <c r="I96"/>
      <c r="J96"/>
      <c r="K96"/>
      <c r="L96"/>
      <c r="M96"/>
      <c r="N96"/>
      <c r="O96"/>
      <c r="P96"/>
      <c r="Q96"/>
      <c r="R96"/>
      <c r="S96"/>
      <c r="T96"/>
      <c r="U96"/>
      <c r="V96"/>
      <c r="W96"/>
      <c r="X96"/>
      <c r="Y96"/>
      <c r="Z96"/>
      <c r="AA96"/>
      <c r="AB96"/>
    </row>
    <row r="97" spans="1:28" s="3" customFormat="1" ht="17.25">
      <c r="A97" s="95"/>
      <c r="B97" s="27"/>
      <c r="C97" s="26" t="s">
        <v>977</v>
      </c>
      <c r="D97" s="26"/>
      <c r="E97" s="26"/>
      <c r="F97" s="217"/>
      <c r="G97" s="217"/>
      <c r="H97"/>
      <c r="I97"/>
      <c r="J97"/>
      <c r="K97"/>
      <c r="L97"/>
      <c r="M97"/>
      <c r="N97"/>
      <c r="O97"/>
      <c r="P97"/>
      <c r="Q97"/>
      <c r="R97"/>
      <c r="S97"/>
      <c r="T97"/>
      <c r="U97"/>
      <c r="V97"/>
      <c r="W97"/>
      <c r="X97"/>
      <c r="Y97"/>
      <c r="Z97"/>
      <c r="AA97"/>
      <c r="AB97"/>
    </row>
    <row r="98" spans="1:28" s="3" customFormat="1" ht="17.25">
      <c r="A98" s="95"/>
      <c r="B98" s="26"/>
      <c r="C98" s="26" t="s">
        <v>922</v>
      </c>
      <c r="D98" s="26"/>
      <c r="E98" s="26"/>
      <c r="F98" s="217"/>
      <c r="G98" s="217"/>
      <c r="H98"/>
      <c r="I98"/>
      <c r="J98"/>
      <c r="K98"/>
      <c r="L98"/>
      <c r="M98"/>
      <c r="N98"/>
      <c r="O98"/>
      <c r="P98"/>
      <c r="Q98"/>
      <c r="R98"/>
      <c r="S98"/>
      <c r="T98"/>
      <c r="U98"/>
      <c r="V98"/>
      <c r="W98"/>
      <c r="X98"/>
      <c r="Y98"/>
      <c r="Z98"/>
      <c r="AA98"/>
      <c r="AB98"/>
    </row>
    <row r="99" spans="1:28" s="3" customFormat="1" ht="17.25">
      <c r="A99" s="95"/>
      <c r="B99" s="26"/>
      <c r="C99" s="26" t="s">
        <v>919</v>
      </c>
      <c r="D99" s="26"/>
      <c r="E99" s="26"/>
      <c r="F99" s="217"/>
      <c r="G99" s="217"/>
      <c r="H99"/>
      <c r="I99"/>
      <c r="J99"/>
      <c r="K99"/>
      <c r="L99"/>
      <c r="M99"/>
      <c r="N99"/>
      <c r="O99"/>
      <c r="P99"/>
      <c r="Q99"/>
      <c r="R99"/>
      <c r="S99"/>
      <c r="T99"/>
      <c r="U99"/>
      <c r="V99"/>
      <c r="W99"/>
      <c r="X99"/>
      <c r="Y99"/>
      <c r="Z99"/>
      <c r="AA99"/>
      <c r="AB99"/>
    </row>
    <row r="100" spans="1:28" s="3" customFormat="1" ht="17.25">
      <c r="A100" s="95"/>
      <c r="B100" s="26"/>
      <c r="C100" s="26" t="s">
        <v>920</v>
      </c>
      <c r="D100" s="26"/>
      <c r="E100" s="26"/>
      <c r="F100" s="217"/>
      <c r="G100" s="217"/>
      <c r="H100"/>
      <c r="I100"/>
      <c r="J100"/>
      <c r="K100"/>
      <c r="L100"/>
      <c r="M100"/>
      <c r="N100"/>
      <c r="O100"/>
      <c r="P100"/>
      <c r="Q100"/>
      <c r="R100"/>
      <c r="S100"/>
      <c r="T100"/>
      <c r="U100"/>
      <c r="V100"/>
      <c r="W100"/>
      <c r="X100"/>
      <c r="Y100"/>
      <c r="Z100"/>
      <c r="AA100"/>
      <c r="AB100"/>
    </row>
    <row r="101" spans="1:28" s="3" customFormat="1" ht="17.25">
      <c r="A101" s="95"/>
      <c r="B101" s="26"/>
      <c r="C101" s="26" t="s">
        <v>921</v>
      </c>
      <c r="D101" s="26"/>
      <c r="E101" s="26"/>
      <c r="F101" s="217"/>
      <c r="G101" s="217"/>
      <c r="H101"/>
      <c r="I101"/>
      <c r="J101"/>
      <c r="K101"/>
      <c r="L101"/>
      <c r="M101"/>
      <c r="N101"/>
      <c r="O101"/>
      <c r="P101"/>
      <c r="Q101"/>
      <c r="R101"/>
      <c r="S101"/>
      <c r="T101"/>
      <c r="U101"/>
      <c r="V101"/>
      <c r="W101"/>
      <c r="X101"/>
      <c r="Y101"/>
      <c r="Z101"/>
      <c r="AA101"/>
      <c r="AB101"/>
    </row>
    <row r="102" spans="1:28" s="3" customFormat="1" ht="17.25">
      <c r="A102" s="95"/>
      <c r="B102" s="26"/>
      <c r="C102" s="27"/>
      <c r="D102" s="26"/>
      <c r="E102" s="46" t="s">
        <v>68</v>
      </c>
      <c r="F102" s="225">
        <f>SUM(F97:F101)</f>
        <v>0</v>
      </c>
      <c r="G102" s="225">
        <f>SUM(G97:G101)</f>
        <v>0</v>
      </c>
      <c r="H102"/>
      <c r="I102"/>
      <c r="J102"/>
      <c r="K102"/>
      <c r="L102"/>
      <c r="M102"/>
      <c r="N102"/>
      <c r="O102"/>
      <c r="P102"/>
      <c r="Q102"/>
      <c r="R102"/>
      <c r="S102"/>
      <c r="T102"/>
      <c r="U102"/>
      <c r="V102"/>
      <c r="W102"/>
      <c r="X102"/>
      <c r="Y102"/>
      <c r="Z102"/>
      <c r="AA102"/>
      <c r="AB102"/>
    </row>
    <row r="103" spans="1:28" s="3" customFormat="1" ht="17.25">
      <c r="A103" s="95"/>
      <c r="B103" s="94" t="s">
        <v>940</v>
      </c>
      <c r="C103" s="27"/>
      <c r="D103" s="26"/>
      <c r="E103" s="27"/>
      <c r="F103" s="217"/>
      <c r="G103" s="217"/>
      <c r="H103"/>
      <c r="I103"/>
      <c r="J103"/>
      <c r="K103"/>
      <c r="L103"/>
      <c r="M103"/>
      <c r="N103"/>
      <c r="O103"/>
      <c r="P103"/>
      <c r="Q103"/>
      <c r="R103"/>
      <c r="S103"/>
      <c r="T103"/>
      <c r="U103"/>
      <c r="V103"/>
      <c r="W103"/>
      <c r="X103"/>
      <c r="Y103"/>
      <c r="Z103"/>
      <c r="AA103"/>
      <c r="AB103"/>
    </row>
    <row r="104" spans="1:28" s="3" customFormat="1" ht="17.25">
      <c r="A104" s="95"/>
      <c r="B104" s="27" t="s">
        <v>957</v>
      </c>
      <c r="C104" s="27"/>
      <c r="D104" s="26"/>
      <c r="E104" s="26"/>
      <c r="F104" s="217"/>
      <c r="G104" s="217"/>
      <c r="H104" t="s">
        <v>992</v>
      </c>
      <c r="I104"/>
      <c r="J104"/>
      <c r="K104"/>
      <c r="L104"/>
      <c r="M104"/>
      <c r="N104"/>
      <c r="O104"/>
      <c r="P104"/>
      <c r="Q104"/>
      <c r="R104"/>
      <c r="S104"/>
      <c r="T104"/>
      <c r="U104"/>
      <c r="V104"/>
      <c r="W104"/>
      <c r="X104"/>
      <c r="Y104"/>
      <c r="Z104"/>
      <c r="AA104"/>
      <c r="AB104"/>
    </row>
    <row r="105" spans="1:28" s="3" customFormat="1" ht="17.25">
      <c r="A105" s="95"/>
      <c r="B105" s="26"/>
      <c r="C105" s="27" t="s">
        <v>926</v>
      </c>
      <c r="D105" s="26"/>
      <c r="E105" s="26"/>
      <c r="F105" s="217"/>
      <c r="G105" s="217"/>
      <c r="H105" t="s">
        <v>993</v>
      </c>
      <c r="I105"/>
      <c r="J105"/>
      <c r="K105"/>
      <c r="L105"/>
      <c r="M105"/>
      <c r="N105"/>
      <c r="O105"/>
      <c r="P105"/>
      <c r="Q105"/>
      <c r="R105"/>
      <c r="S105"/>
      <c r="T105"/>
      <c r="U105"/>
      <c r="V105"/>
      <c r="W105"/>
      <c r="X105"/>
      <c r="Y105"/>
      <c r="Z105"/>
      <c r="AA105"/>
      <c r="AB105"/>
    </row>
    <row r="106" spans="1:28" s="3" customFormat="1" ht="17.25">
      <c r="A106" s="95"/>
      <c r="B106" s="26"/>
      <c r="C106" s="27"/>
      <c r="D106" s="26"/>
      <c r="E106" s="26"/>
      <c r="F106" s="217"/>
      <c r="G106" s="217"/>
      <c r="H106"/>
      <c r="I106"/>
      <c r="J106"/>
      <c r="K106"/>
      <c r="L106"/>
      <c r="M106"/>
      <c r="N106"/>
      <c r="O106"/>
      <c r="P106"/>
      <c r="Q106"/>
      <c r="R106"/>
      <c r="S106"/>
      <c r="T106"/>
      <c r="U106"/>
      <c r="V106"/>
      <c r="W106"/>
      <c r="X106"/>
      <c r="Y106"/>
      <c r="Z106"/>
      <c r="AA106"/>
      <c r="AB106"/>
    </row>
    <row r="107" spans="1:28" s="3" customFormat="1" ht="17.25">
      <c r="A107" s="95"/>
      <c r="B107" s="26"/>
      <c r="C107" s="27" t="s">
        <v>927</v>
      </c>
      <c r="D107" s="26"/>
      <c r="E107" s="26"/>
      <c r="F107" s="217"/>
      <c r="G107" s="217"/>
      <c r="H107"/>
      <c r="I107"/>
      <c r="J107"/>
      <c r="K107"/>
      <c r="L107"/>
      <c r="M107"/>
      <c r="N107"/>
      <c r="O107"/>
      <c r="P107"/>
      <c r="Q107"/>
      <c r="R107"/>
      <c r="S107"/>
      <c r="T107"/>
      <c r="U107"/>
      <c r="V107"/>
      <c r="W107"/>
      <c r="X107"/>
      <c r="Y107"/>
      <c r="Z107"/>
      <c r="AA107"/>
      <c r="AB107"/>
    </row>
    <row r="108" spans="1:28" s="3" customFormat="1" ht="17.25">
      <c r="A108" s="95"/>
      <c r="B108" s="26"/>
      <c r="C108" s="27"/>
      <c r="D108" s="26"/>
      <c r="E108" s="26"/>
      <c r="F108" s="217"/>
      <c r="G108" s="217"/>
      <c r="H108"/>
      <c r="I108"/>
      <c r="J108"/>
      <c r="K108"/>
      <c r="L108"/>
      <c r="M108"/>
      <c r="N108"/>
      <c r="O108"/>
      <c r="P108"/>
      <c r="Q108"/>
      <c r="R108"/>
      <c r="S108"/>
      <c r="T108"/>
      <c r="U108"/>
      <c r="V108"/>
      <c r="W108"/>
      <c r="X108"/>
      <c r="Y108"/>
      <c r="Z108"/>
      <c r="AA108"/>
      <c r="AB108"/>
    </row>
    <row r="109" spans="1:28" s="3" customFormat="1" ht="17.25">
      <c r="A109" s="95"/>
      <c r="B109" s="26"/>
      <c r="C109" s="27" t="s">
        <v>925</v>
      </c>
      <c r="D109" s="26"/>
      <c r="E109" s="26"/>
      <c r="F109" s="217"/>
      <c r="G109" s="217"/>
      <c r="H109"/>
      <c r="I109"/>
      <c r="J109"/>
      <c r="K109"/>
      <c r="L109"/>
      <c r="M109"/>
      <c r="N109"/>
      <c r="O109"/>
      <c r="P109"/>
      <c r="Q109"/>
      <c r="R109"/>
      <c r="S109"/>
      <c r="T109"/>
      <c r="U109"/>
      <c r="V109"/>
      <c r="W109"/>
      <c r="X109"/>
      <c r="Y109"/>
      <c r="Z109"/>
      <c r="AA109"/>
      <c r="AB109"/>
    </row>
    <row r="110" spans="1:28" s="3" customFormat="1" ht="17.25">
      <c r="A110" s="95"/>
      <c r="B110" s="26"/>
      <c r="C110" s="27"/>
      <c r="D110" s="26"/>
      <c r="E110" s="27"/>
      <c r="F110" s="217"/>
      <c r="G110" s="217"/>
      <c r="H110"/>
      <c r="I110"/>
      <c r="J110"/>
      <c r="K110"/>
      <c r="L110"/>
      <c r="M110"/>
      <c r="N110"/>
      <c r="O110"/>
      <c r="P110"/>
      <c r="Q110"/>
      <c r="R110"/>
      <c r="S110"/>
      <c r="T110"/>
      <c r="U110"/>
      <c r="V110"/>
      <c r="W110"/>
      <c r="X110"/>
      <c r="Y110"/>
      <c r="Z110"/>
      <c r="AA110"/>
      <c r="AB110"/>
    </row>
    <row r="111" spans="1:28" s="3" customFormat="1" ht="17.25">
      <c r="A111" s="95"/>
      <c r="B111" s="94" t="s">
        <v>942</v>
      </c>
      <c r="C111" s="27"/>
      <c r="D111" s="26"/>
      <c r="E111" s="27"/>
      <c r="F111" s="217"/>
      <c r="G111" s="217"/>
      <c r="H111"/>
      <c r="I111"/>
      <c r="J111"/>
      <c r="K111"/>
      <c r="L111"/>
      <c r="M111"/>
      <c r="N111"/>
      <c r="O111"/>
      <c r="P111"/>
      <c r="Q111"/>
      <c r="R111"/>
      <c r="S111"/>
      <c r="T111"/>
      <c r="U111"/>
      <c r="V111"/>
      <c r="W111"/>
      <c r="X111"/>
      <c r="Y111"/>
      <c r="Z111"/>
      <c r="AA111"/>
      <c r="AB111"/>
    </row>
    <row r="112" spans="1:28" s="3" customFormat="1" ht="17.25">
      <c r="A112" s="95"/>
      <c r="B112" s="27" t="s">
        <v>958</v>
      </c>
      <c r="C112" s="27"/>
      <c r="D112" s="26"/>
      <c r="E112" s="26"/>
      <c r="F112" s="217"/>
      <c r="G112" s="217"/>
      <c r="H112" t="s">
        <v>991</v>
      </c>
      <c r="I112"/>
      <c r="J112"/>
      <c r="K112"/>
      <c r="L112"/>
      <c r="M112"/>
      <c r="N112"/>
      <c r="O112"/>
      <c r="P112"/>
      <c r="Q112"/>
      <c r="R112"/>
      <c r="S112"/>
      <c r="T112"/>
      <c r="U112"/>
      <c r="V112"/>
      <c r="W112"/>
      <c r="X112"/>
      <c r="Y112"/>
      <c r="Z112"/>
      <c r="AA112"/>
      <c r="AB112"/>
    </row>
    <row r="113" spans="1:28" s="3" customFormat="1" ht="17.25">
      <c r="A113" s="95"/>
      <c r="B113" s="26"/>
      <c r="C113" s="26" t="s">
        <v>923</v>
      </c>
      <c r="D113" s="26"/>
      <c r="E113" s="26"/>
      <c r="F113" s="217"/>
      <c r="G113" s="217"/>
      <c r="H113"/>
      <c r="I113"/>
      <c r="J113"/>
      <c r="K113"/>
      <c r="L113"/>
      <c r="M113"/>
      <c r="N113"/>
      <c r="O113"/>
      <c r="P113"/>
      <c r="Q113"/>
      <c r="R113"/>
      <c r="S113"/>
      <c r="T113"/>
      <c r="U113"/>
      <c r="V113"/>
      <c r="W113"/>
      <c r="X113"/>
      <c r="Y113"/>
      <c r="Z113"/>
      <c r="AA113"/>
      <c r="AB113"/>
    </row>
    <row r="114" spans="1:28" s="3" customFormat="1" ht="17.25">
      <c r="A114" s="95"/>
      <c r="B114" s="26"/>
      <c r="C114" s="26"/>
      <c r="D114" s="26"/>
      <c r="E114" s="26"/>
      <c r="F114" s="217"/>
      <c r="G114" s="217"/>
      <c r="H114"/>
      <c r="I114"/>
      <c r="J114"/>
      <c r="K114"/>
      <c r="L114"/>
      <c r="M114"/>
      <c r="N114"/>
      <c r="O114"/>
      <c r="P114"/>
      <c r="Q114"/>
      <c r="R114"/>
      <c r="S114"/>
      <c r="T114"/>
      <c r="U114"/>
      <c r="V114"/>
      <c r="W114"/>
      <c r="X114"/>
      <c r="Y114"/>
      <c r="Z114"/>
      <c r="AA114"/>
      <c r="AB114"/>
    </row>
    <row r="115" spans="1:28" s="3" customFormat="1" ht="17.25">
      <c r="A115" s="95"/>
      <c r="B115" s="26"/>
      <c r="C115" s="26"/>
      <c r="D115" s="26"/>
      <c r="E115" s="26"/>
      <c r="F115" s="217"/>
      <c r="G115" s="217"/>
      <c r="H115"/>
      <c r="I115"/>
      <c r="J115"/>
      <c r="K115"/>
      <c r="L115"/>
      <c r="M115"/>
      <c r="N115"/>
      <c r="O115"/>
      <c r="P115"/>
      <c r="Q115"/>
      <c r="R115"/>
      <c r="S115"/>
      <c r="T115"/>
      <c r="U115"/>
      <c r="V115"/>
      <c r="W115"/>
      <c r="X115"/>
      <c r="Y115"/>
      <c r="Z115"/>
      <c r="AA115"/>
      <c r="AB115"/>
    </row>
    <row r="116" spans="1:28" s="3" customFormat="1" ht="17.25">
      <c r="A116" s="95"/>
      <c r="B116" s="26"/>
      <c r="C116" s="26" t="s">
        <v>924</v>
      </c>
      <c r="D116" s="26"/>
      <c r="E116" s="26"/>
      <c r="F116" s="217"/>
      <c r="G116" s="217"/>
      <c r="I116"/>
      <c r="J116"/>
      <c r="K116"/>
      <c r="L116"/>
      <c r="M116"/>
      <c r="N116"/>
      <c r="O116"/>
      <c r="P116"/>
      <c r="Q116"/>
      <c r="R116"/>
      <c r="S116"/>
      <c r="T116"/>
      <c r="U116"/>
      <c r="V116"/>
      <c r="W116"/>
      <c r="X116"/>
      <c r="Y116"/>
      <c r="Z116"/>
      <c r="AA116"/>
      <c r="AB116"/>
    </row>
    <row r="117" spans="1:28" s="3" customFormat="1" ht="17.25">
      <c r="A117" s="95"/>
      <c r="B117" s="26"/>
      <c r="C117" s="26"/>
      <c r="D117" s="26"/>
      <c r="E117" s="26"/>
      <c r="F117" s="217"/>
      <c r="G117" s="217"/>
      <c r="H117"/>
      <c r="I117"/>
      <c r="J117"/>
      <c r="K117"/>
      <c r="L117"/>
      <c r="M117"/>
      <c r="N117"/>
      <c r="O117"/>
      <c r="P117"/>
      <c r="Q117"/>
      <c r="R117"/>
      <c r="S117"/>
      <c r="T117"/>
      <c r="U117"/>
      <c r="V117"/>
      <c r="W117"/>
      <c r="X117"/>
      <c r="Y117"/>
      <c r="Z117"/>
      <c r="AA117"/>
      <c r="AB117"/>
    </row>
    <row r="118" spans="1:28" s="3" customFormat="1" ht="17.25">
      <c r="A118" s="95"/>
      <c r="B118" s="26"/>
      <c r="C118" s="26"/>
      <c r="D118" s="26"/>
      <c r="E118" s="26"/>
      <c r="F118" s="217"/>
      <c r="G118" s="217"/>
      <c r="H118"/>
      <c r="I118"/>
      <c r="J118"/>
      <c r="K118"/>
      <c r="L118"/>
      <c r="M118"/>
      <c r="N118"/>
      <c r="O118"/>
      <c r="P118"/>
      <c r="Q118"/>
      <c r="R118"/>
      <c r="S118"/>
      <c r="T118"/>
      <c r="U118"/>
      <c r="V118"/>
      <c r="W118"/>
      <c r="X118"/>
      <c r="Y118"/>
      <c r="Z118"/>
      <c r="AA118"/>
      <c r="AB118"/>
    </row>
    <row r="119" spans="1:28" s="3" customFormat="1" ht="17.25">
      <c r="A119" s="95"/>
      <c r="B119" s="26"/>
      <c r="C119" s="26" t="s">
        <v>925</v>
      </c>
      <c r="D119" s="26"/>
      <c r="E119" s="26"/>
      <c r="F119" s="217"/>
      <c r="G119" s="217"/>
      <c r="H119"/>
      <c r="I119"/>
      <c r="J119"/>
      <c r="K119"/>
      <c r="L119"/>
      <c r="M119"/>
      <c r="N119"/>
      <c r="O119"/>
      <c r="P119"/>
      <c r="Q119"/>
      <c r="R119"/>
      <c r="S119"/>
      <c r="T119"/>
      <c r="U119"/>
      <c r="V119"/>
      <c r="W119"/>
      <c r="X119"/>
      <c r="Y119"/>
      <c r="Z119"/>
      <c r="AA119"/>
      <c r="AB119"/>
    </row>
    <row r="120" spans="1:28" s="3" customFormat="1" ht="17.25">
      <c r="A120" s="95"/>
      <c r="B120" s="26"/>
      <c r="C120" s="27"/>
      <c r="D120" s="26"/>
      <c r="E120" s="26"/>
      <c r="F120" s="217"/>
      <c r="G120" s="217"/>
      <c r="H120"/>
      <c r="I120"/>
      <c r="J120"/>
      <c r="K120"/>
      <c r="L120"/>
      <c r="M120"/>
      <c r="N120"/>
      <c r="O120"/>
      <c r="P120"/>
      <c r="Q120"/>
      <c r="R120"/>
      <c r="S120"/>
      <c r="T120"/>
      <c r="U120"/>
      <c r="V120"/>
      <c r="W120"/>
      <c r="X120"/>
      <c r="Y120"/>
      <c r="Z120"/>
      <c r="AA120"/>
      <c r="AB120"/>
    </row>
    <row r="121" spans="1:28" s="3" customFormat="1" ht="17.25">
      <c r="A121" s="95"/>
      <c r="B121" s="94" t="s">
        <v>944</v>
      </c>
      <c r="C121" s="27"/>
      <c r="D121" s="26"/>
      <c r="E121" s="26"/>
      <c r="F121" s="217"/>
      <c r="G121" s="217"/>
      <c r="H121"/>
      <c r="I121"/>
      <c r="J121"/>
      <c r="K121"/>
      <c r="L121"/>
      <c r="M121"/>
      <c r="N121"/>
      <c r="O121"/>
      <c r="P121"/>
      <c r="Q121"/>
      <c r="R121"/>
      <c r="S121"/>
      <c r="T121"/>
      <c r="U121"/>
      <c r="V121"/>
      <c r="W121"/>
      <c r="X121"/>
      <c r="Y121"/>
      <c r="Z121"/>
      <c r="AA121"/>
      <c r="AB121"/>
    </row>
    <row r="122" spans="1:28" s="3" customFormat="1" ht="17.25">
      <c r="A122" s="95"/>
      <c r="B122" s="26"/>
      <c r="C122" s="27" t="s">
        <v>928</v>
      </c>
      <c r="D122" s="26"/>
      <c r="E122" s="26"/>
      <c r="F122" s="217"/>
      <c r="G122" s="217"/>
      <c r="H122" t="s">
        <v>990</v>
      </c>
      <c r="I122"/>
      <c r="J122"/>
      <c r="K122"/>
      <c r="L122"/>
      <c r="M122"/>
      <c r="N122"/>
      <c r="O122"/>
      <c r="P122"/>
      <c r="Q122"/>
      <c r="R122"/>
      <c r="S122"/>
      <c r="T122"/>
      <c r="U122"/>
      <c r="V122"/>
      <c r="W122"/>
      <c r="X122"/>
      <c r="Y122"/>
      <c r="Z122"/>
      <c r="AA122"/>
      <c r="AB122"/>
    </row>
    <row r="123" spans="1:28" s="3" customFormat="1" ht="17.25">
      <c r="A123" s="95"/>
      <c r="B123" s="26"/>
      <c r="C123" s="27"/>
      <c r="D123" s="26" t="s">
        <v>929</v>
      </c>
      <c r="E123" s="26" t="s">
        <v>930</v>
      </c>
      <c r="F123" s="217"/>
      <c r="G123" s="217"/>
      <c r="I123"/>
      <c r="J123"/>
      <c r="K123"/>
      <c r="L123"/>
      <c r="M123"/>
      <c r="N123"/>
      <c r="O123"/>
      <c r="P123"/>
      <c r="Q123"/>
      <c r="R123"/>
      <c r="S123"/>
      <c r="T123"/>
      <c r="U123"/>
      <c r="V123"/>
      <c r="W123"/>
      <c r="X123"/>
      <c r="Y123"/>
      <c r="Z123"/>
      <c r="AA123"/>
      <c r="AB123"/>
    </row>
    <row r="124" spans="1:28" s="3" customFormat="1" ht="17.25">
      <c r="A124" s="95"/>
      <c r="B124" s="26"/>
      <c r="C124" s="27"/>
      <c r="D124" s="26"/>
      <c r="E124" s="26"/>
      <c r="F124" s="217"/>
      <c r="G124" s="217"/>
      <c r="H124"/>
      <c r="I124"/>
      <c r="J124"/>
      <c r="K124"/>
      <c r="L124"/>
      <c r="M124"/>
      <c r="N124"/>
      <c r="O124"/>
      <c r="P124"/>
      <c r="Q124"/>
      <c r="R124"/>
      <c r="S124"/>
      <c r="T124"/>
      <c r="U124"/>
      <c r="V124"/>
      <c r="W124"/>
      <c r="X124"/>
      <c r="Y124"/>
      <c r="Z124"/>
      <c r="AA124"/>
      <c r="AB124"/>
    </row>
    <row r="125" spans="1:28" s="3" customFormat="1" ht="17.25">
      <c r="A125" s="95"/>
      <c r="B125" s="26"/>
      <c r="C125" s="27"/>
      <c r="D125" s="26" t="s">
        <v>931</v>
      </c>
      <c r="E125" s="26" t="s">
        <v>932</v>
      </c>
      <c r="F125" s="217"/>
      <c r="G125" s="217"/>
      <c r="H125"/>
      <c r="I125"/>
      <c r="J125"/>
      <c r="K125"/>
      <c r="L125"/>
      <c r="M125"/>
      <c r="N125"/>
      <c r="O125"/>
      <c r="P125"/>
      <c r="Q125"/>
      <c r="R125"/>
      <c r="S125"/>
      <c r="T125"/>
      <c r="U125"/>
      <c r="V125"/>
      <c r="W125"/>
      <c r="X125"/>
      <c r="Y125"/>
      <c r="Z125"/>
      <c r="AA125"/>
      <c r="AB125"/>
    </row>
    <row r="126" spans="1:28" s="3" customFormat="1" ht="17.25">
      <c r="A126" s="95"/>
      <c r="B126" s="26"/>
      <c r="C126" s="27"/>
      <c r="D126" s="26"/>
      <c r="E126" s="26"/>
      <c r="F126" s="217"/>
      <c r="G126" s="217"/>
      <c r="H126"/>
      <c r="I126"/>
      <c r="J126"/>
      <c r="K126"/>
      <c r="L126"/>
      <c r="M126"/>
      <c r="N126"/>
      <c r="O126"/>
      <c r="P126"/>
      <c r="Q126"/>
      <c r="R126"/>
      <c r="S126"/>
      <c r="T126"/>
      <c r="U126"/>
      <c r="V126"/>
      <c r="W126"/>
      <c r="X126"/>
      <c r="Y126"/>
      <c r="Z126"/>
      <c r="AA126"/>
      <c r="AB126"/>
    </row>
    <row r="127" spans="1:28" s="3" customFormat="1" ht="17.25">
      <c r="A127" s="95"/>
      <c r="B127" s="26"/>
      <c r="C127" s="27"/>
      <c r="D127" s="26" t="s">
        <v>934</v>
      </c>
      <c r="E127" s="26" t="s">
        <v>933</v>
      </c>
      <c r="F127" s="217"/>
      <c r="G127" s="217"/>
      <c r="H127"/>
      <c r="I127"/>
      <c r="J127"/>
      <c r="K127"/>
      <c r="L127"/>
      <c r="M127"/>
      <c r="N127"/>
      <c r="O127"/>
      <c r="P127"/>
      <c r="Q127"/>
      <c r="R127"/>
      <c r="S127"/>
      <c r="T127"/>
      <c r="U127"/>
      <c r="V127"/>
      <c r="W127"/>
      <c r="X127"/>
      <c r="Y127"/>
      <c r="Z127"/>
      <c r="AA127"/>
      <c r="AB127"/>
    </row>
    <row r="128" spans="1:28" s="3" customFormat="1" ht="17.25">
      <c r="A128" s="95"/>
      <c r="B128" s="26"/>
      <c r="C128" s="27"/>
      <c r="D128" s="26"/>
      <c r="E128" s="26"/>
      <c r="F128" s="217"/>
      <c r="G128" s="217"/>
      <c r="H128"/>
      <c r="I128"/>
      <c r="J128"/>
      <c r="K128"/>
      <c r="L128"/>
      <c r="M128"/>
      <c r="N128"/>
      <c r="O128"/>
      <c r="P128"/>
      <c r="Q128"/>
      <c r="R128"/>
      <c r="S128"/>
      <c r="T128"/>
      <c r="U128"/>
      <c r="V128"/>
      <c r="W128"/>
      <c r="X128"/>
      <c r="Y128"/>
      <c r="Z128"/>
      <c r="AA128"/>
      <c r="AB128"/>
    </row>
    <row r="129" spans="1:28" s="3" customFormat="1" ht="17.25">
      <c r="A129" s="95"/>
      <c r="B129" s="26"/>
      <c r="C129" s="27"/>
      <c r="D129" s="26" t="s">
        <v>935</v>
      </c>
      <c r="E129" s="26" t="s">
        <v>952</v>
      </c>
      <c r="F129" s="217"/>
      <c r="G129" s="217"/>
      <c r="H129"/>
      <c r="I129"/>
      <c r="J129"/>
      <c r="K129"/>
      <c r="L129"/>
      <c r="M129"/>
      <c r="N129"/>
      <c r="O129"/>
      <c r="P129"/>
      <c r="Q129"/>
      <c r="R129"/>
      <c r="S129"/>
      <c r="T129"/>
      <c r="U129"/>
      <c r="V129"/>
      <c r="W129"/>
      <c r="X129"/>
      <c r="Y129"/>
      <c r="Z129"/>
      <c r="AA129"/>
      <c r="AB129"/>
    </row>
    <row r="130" spans="1:28" s="3" customFormat="1" ht="17.25">
      <c r="A130" s="95"/>
      <c r="B130" s="26"/>
      <c r="C130" s="27"/>
      <c r="D130" s="26"/>
      <c r="E130" s="26"/>
      <c r="F130" s="217"/>
      <c r="G130" s="217"/>
      <c r="H130"/>
      <c r="I130"/>
      <c r="J130"/>
      <c r="K130"/>
      <c r="L130"/>
      <c r="M130"/>
      <c r="N130"/>
      <c r="O130"/>
      <c r="P130"/>
      <c r="Q130"/>
      <c r="R130"/>
      <c r="S130"/>
      <c r="T130"/>
      <c r="U130"/>
      <c r="V130"/>
      <c r="W130"/>
      <c r="X130"/>
      <c r="Y130"/>
      <c r="Z130"/>
      <c r="AA130"/>
      <c r="AB130"/>
    </row>
    <row r="131" spans="1:28" s="3" customFormat="1" ht="17.25">
      <c r="A131" s="95"/>
      <c r="B131" s="26"/>
      <c r="C131" s="27"/>
      <c r="D131" s="26" t="s">
        <v>936</v>
      </c>
      <c r="E131" s="26" t="s">
        <v>937</v>
      </c>
      <c r="F131" s="217"/>
      <c r="G131" s="217"/>
      <c r="H131"/>
      <c r="I131"/>
      <c r="J131"/>
      <c r="K131"/>
      <c r="L131"/>
      <c r="M131"/>
      <c r="N131"/>
      <c r="O131"/>
      <c r="P131"/>
      <c r="Q131"/>
      <c r="R131"/>
      <c r="S131"/>
      <c r="T131"/>
      <c r="U131"/>
      <c r="V131"/>
      <c r="W131"/>
      <c r="X131"/>
      <c r="Y131"/>
      <c r="Z131"/>
      <c r="AA131"/>
      <c r="AB131"/>
    </row>
    <row r="132" spans="1:28" s="3" customFormat="1" ht="17.25">
      <c r="A132" s="95"/>
      <c r="B132" s="26"/>
      <c r="C132" s="27"/>
      <c r="D132" s="26"/>
      <c r="E132" s="26"/>
      <c r="F132" s="217"/>
      <c r="G132" s="217"/>
      <c r="H132"/>
      <c r="I132"/>
      <c r="J132"/>
      <c r="K132"/>
      <c r="L132"/>
      <c r="M132"/>
      <c r="N132"/>
      <c r="O132"/>
      <c r="P132"/>
      <c r="Q132"/>
      <c r="R132"/>
      <c r="S132"/>
      <c r="T132"/>
      <c r="U132"/>
      <c r="V132"/>
      <c r="W132"/>
      <c r="X132"/>
      <c r="Y132"/>
      <c r="Z132"/>
      <c r="AA132"/>
      <c r="AB132"/>
    </row>
    <row r="133" spans="1:28" s="3" customFormat="1" ht="17.25">
      <c r="A133" s="95"/>
      <c r="B133" s="94" t="s">
        <v>948</v>
      </c>
      <c r="C133" s="27"/>
      <c r="D133" s="26"/>
      <c r="E133" s="26"/>
      <c r="F133" s="217"/>
      <c r="G133" s="217"/>
      <c r="H133"/>
      <c r="I133"/>
      <c r="J133"/>
      <c r="K133"/>
      <c r="L133"/>
      <c r="M133"/>
      <c r="N133"/>
      <c r="O133"/>
      <c r="P133"/>
      <c r="Q133"/>
      <c r="R133"/>
      <c r="S133"/>
      <c r="T133"/>
      <c r="U133"/>
      <c r="V133"/>
      <c r="W133"/>
      <c r="X133"/>
      <c r="Y133"/>
      <c r="Z133"/>
      <c r="AA133"/>
      <c r="AB133"/>
    </row>
    <row r="134" spans="1:28" s="3" customFormat="1" ht="17.25">
      <c r="A134" s="95"/>
      <c r="B134" s="26"/>
      <c r="C134" s="27" t="s">
        <v>943</v>
      </c>
      <c r="D134" s="26"/>
      <c r="E134" s="26"/>
      <c r="F134" s="217"/>
      <c r="G134" s="217" t="s">
        <v>945</v>
      </c>
      <c r="H134"/>
      <c r="I134"/>
      <c r="J134"/>
      <c r="K134"/>
      <c r="L134"/>
      <c r="M134"/>
      <c r="N134"/>
      <c r="O134"/>
      <c r="P134"/>
      <c r="Q134"/>
      <c r="R134"/>
      <c r="S134"/>
      <c r="T134"/>
      <c r="U134"/>
      <c r="V134"/>
      <c r="W134"/>
      <c r="X134"/>
      <c r="Y134"/>
      <c r="Z134"/>
      <c r="AA134"/>
      <c r="AB134"/>
    </row>
    <row r="135" spans="1:28" s="3" customFormat="1" ht="17.25">
      <c r="A135" s="95"/>
      <c r="B135" s="26"/>
      <c r="C135" s="27"/>
      <c r="D135" s="26"/>
      <c r="E135" s="26"/>
      <c r="F135" s="217"/>
      <c r="G135" s="217"/>
      <c r="H135"/>
      <c r="I135"/>
      <c r="J135"/>
      <c r="K135"/>
      <c r="L135"/>
      <c r="M135"/>
      <c r="N135"/>
      <c r="O135"/>
      <c r="P135"/>
      <c r="Q135"/>
      <c r="R135"/>
      <c r="S135"/>
      <c r="T135"/>
      <c r="U135"/>
      <c r="V135"/>
      <c r="W135"/>
      <c r="X135"/>
      <c r="Y135"/>
      <c r="Z135"/>
      <c r="AA135"/>
      <c r="AB135"/>
    </row>
    <row r="136" spans="1:28" s="3" customFormat="1" ht="17.25">
      <c r="A136" s="95"/>
      <c r="B136" s="26"/>
      <c r="C136" s="27"/>
      <c r="D136" s="26"/>
      <c r="E136" s="26"/>
      <c r="F136" s="217"/>
      <c r="G136" s="217"/>
      <c r="H136"/>
      <c r="I136"/>
      <c r="J136"/>
      <c r="K136"/>
      <c r="L136"/>
      <c r="M136"/>
      <c r="N136"/>
      <c r="O136"/>
      <c r="P136"/>
      <c r="Q136"/>
      <c r="R136"/>
      <c r="S136"/>
      <c r="T136"/>
      <c r="U136"/>
      <c r="V136"/>
      <c r="W136"/>
      <c r="X136"/>
      <c r="Y136"/>
      <c r="Z136"/>
      <c r="AA136"/>
      <c r="AB136"/>
    </row>
    <row r="137" spans="1:28" s="3" customFormat="1" ht="17.25">
      <c r="A137" s="95"/>
      <c r="B137" s="94" t="s">
        <v>949</v>
      </c>
      <c r="C137" s="27"/>
      <c r="D137" s="26"/>
      <c r="E137" s="26"/>
      <c r="F137" s="217"/>
      <c r="G137" s="217"/>
      <c r="H137"/>
      <c r="I137"/>
      <c r="J137"/>
      <c r="K137"/>
      <c r="L137"/>
      <c r="M137"/>
      <c r="N137"/>
      <c r="O137"/>
      <c r="P137"/>
      <c r="Q137"/>
      <c r="R137"/>
      <c r="S137"/>
      <c r="T137"/>
      <c r="U137"/>
      <c r="V137"/>
      <c r="W137"/>
      <c r="X137"/>
      <c r="Y137"/>
      <c r="Z137"/>
      <c r="AA137"/>
      <c r="AB137"/>
    </row>
    <row r="138" spans="1:28" s="3" customFormat="1" ht="27" customHeight="1">
      <c r="A138" s="95"/>
      <c r="B138" s="26"/>
      <c r="C138" s="27" t="s">
        <v>946</v>
      </c>
      <c r="D138" s="26"/>
      <c r="E138" s="26"/>
      <c r="F138" s="217"/>
      <c r="G138" s="407" t="s">
        <v>947</v>
      </c>
      <c r="H138"/>
      <c r="I138"/>
      <c r="J138"/>
      <c r="K138"/>
      <c r="L138"/>
      <c r="M138"/>
      <c r="N138"/>
      <c r="O138"/>
      <c r="P138"/>
      <c r="Q138"/>
      <c r="R138"/>
      <c r="S138"/>
      <c r="T138"/>
      <c r="U138"/>
      <c r="V138"/>
      <c r="W138"/>
      <c r="X138"/>
      <c r="Y138"/>
      <c r="Z138"/>
      <c r="AA138"/>
      <c r="AB138"/>
    </row>
    <row r="139" spans="1:28" s="3" customFormat="1" ht="17.25">
      <c r="A139" s="95"/>
      <c r="B139" s="26"/>
      <c r="C139" s="27"/>
      <c r="D139" s="26"/>
      <c r="E139" s="26"/>
      <c r="F139" s="217"/>
      <c r="G139" s="217"/>
      <c r="H139"/>
      <c r="I139"/>
      <c r="J139"/>
      <c r="K139"/>
      <c r="L139"/>
      <c r="M139"/>
      <c r="N139"/>
      <c r="O139"/>
      <c r="P139"/>
      <c r="Q139"/>
      <c r="R139"/>
      <c r="S139"/>
      <c r="T139"/>
      <c r="U139"/>
      <c r="V139"/>
      <c r="W139"/>
      <c r="X139"/>
      <c r="Y139"/>
      <c r="Z139"/>
      <c r="AA139"/>
      <c r="AB139"/>
    </row>
    <row r="140" spans="1:28" s="3" customFormat="1" ht="17.25">
      <c r="A140" s="95"/>
      <c r="B140" s="26"/>
      <c r="C140" s="27"/>
      <c r="D140" s="26"/>
      <c r="E140" s="26"/>
      <c r="F140" s="217"/>
      <c r="G140" s="217"/>
      <c r="H140"/>
      <c r="I140"/>
      <c r="J140"/>
      <c r="K140"/>
      <c r="L140"/>
      <c r="M140"/>
      <c r="N140"/>
      <c r="O140"/>
      <c r="P140"/>
      <c r="Q140"/>
      <c r="R140"/>
      <c r="S140"/>
      <c r="T140"/>
      <c r="U140"/>
      <c r="V140"/>
      <c r="W140"/>
      <c r="X140"/>
      <c r="Y140"/>
      <c r="Z140"/>
      <c r="AA140"/>
      <c r="AB140"/>
    </row>
    <row r="141" spans="1:28" s="3" customFormat="1" ht="17.25">
      <c r="A141" s="95"/>
      <c r="B141" s="26"/>
      <c r="C141" s="26"/>
      <c r="D141" s="26"/>
      <c r="E141" s="26"/>
      <c r="F141" s="219"/>
      <c r="G141" s="219"/>
      <c r="H141"/>
      <c r="I141"/>
      <c r="J141"/>
      <c r="K141"/>
      <c r="L141"/>
      <c r="M141"/>
      <c r="N141"/>
      <c r="O141"/>
      <c r="P141"/>
      <c r="Q141"/>
      <c r="R141"/>
      <c r="S141"/>
      <c r="T141"/>
      <c r="U141"/>
      <c r="V141"/>
      <c r="W141"/>
      <c r="X141"/>
      <c r="Y141"/>
      <c r="Z141"/>
      <c r="AA141"/>
      <c r="AB141"/>
    </row>
    <row r="142" spans="1:28" s="3" customFormat="1" ht="17.25">
      <c r="A142" s="108"/>
      <c r="B142" s="27" t="s">
        <v>950</v>
      </c>
      <c r="C142" s="27"/>
      <c r="D142" s="27"/>
      <c r="E142" s="27"/>
      <c r="F142" s="218"/>
      <c r="G142" s="218"/>
      <c r="H142"/>
      <c r="I142"/>
      <c r="J142"/>
      <c r="K142"/>
      <c r="L142"/>
      <c r="M142"/>
      <c r="N142"/>
      <c r="O142"/>
      <c r="P142"/>
      <c r="Q142"/>
      <c r="R142"/>
      <c r="S142"/>
      <c r="T142"/>
      <c r="U142"/>
      <c r="V142"/>
      <c r="W142"/>
      <c r="X142"/>
      <c r="Y142"/>
      <c r="Z142"/>
      <c r="AA142"/>
      <c r="AB142"/>
    </row>
    <row r="143" spans="1:28" ht="17.25">
      <c r="A143" s="50">
        <v>2600</v>
      </c>
      <c r="B143" s="35"/>
      <c r="C143" s="69" t="s">
        <v>139</v>
      </c>
      <c r="D143" s="69"/>
      <c r="E143" s="110"/>
      <c r="F143" s="221"/>
      <c r="G143" s="221"/>
    </row>
    <row r="144" spans="1:28" ht="17.25">
      <c r="A144" s="29">
        <v>2601</v>
      </c>
      <c r="B144" s="52"/>
      <c r="C144" s="56"/>
      <c r="D144" s="111" t="s">
        <v>141</v>
      </c>
      <c r="E144" s="63"/>
      <c r="F144" s="217"/>
      <c r="G144" s="217"/>
    </row>
    <row r="145" spans="1:14" ht="17.25">
      <c r="A145" s="29">
        <v>2602</v>
      </c>
      <c r="B145" s="18"/>
      <c r="C145" s="27"/>
      <c r="D145" s="112" t="s">
        <v>142</v>
      </c>
      <c r="E145" s="47"/>
      <c r="F145" s="217"/>
      <c r="G145" s="217"/>
      <c r="N145" s="428"/>
    </row>
    <row r="146" spans="1:14" ht="17.25">
      <c r="A146" s="29">
        <v>2603</v>
      </c>
      <c r="B146" s="52"/>
      <c r="C146" s="56"/>
      <c r="D146" s="113" t="s">
        <v>143</v>
      </c>
      <c r="E146" s="63"/>
      <c r="F146" s="217"/>
      <c r="G146" s="217"/>
    </row>
    <row r="147" spans="1:14" ht="17.25">
      <c r="A147" s="29">
        <v>2604</v>
      </c>
      <c r="B147" s="52"/>
      <c r="C147" s="56"/>
      <c r="D147" s="113" t="s">
        <v>407</v>
      </c>
      <c r="E147" s="63"/>
      <c r="F147" s="217"/>
      <c r="G147" s="217"/>
    </row>
    <row r="148" spans="1:14" ht="17.25">
      <c r="A148" s="29">
        <v>2605</v>
      </c>
      <c r="B148" s="18"/>
      <c r="C148" s="27"/>
      <c r="D148" s="114" t="s">
        <v>144</v>
      </c>
      <c r="E148" s="47"/>
      <c r="F148" s="217"/>
      <c r="G148" s="217"/>
    </row>
    <row r="149" spans="1:14" ht="17.25">
      <c r="A149" s="29">
        <v>2606</v>
      </c>
      <c r="B149" s="52"/>
      <c r="C149" s="56"/>
      <c r="D149" s="113" t="s">
        <v>145</v>
      </c>
      <c r="E149" s="63"/>
      <c r="F149" s="217"/>
      <c r="G149" s="217"/>
    </row>
    <row r="150" spans="1:14" ht="17.25">
      <c r="A150" s="29">
        <v>2607</v>
      </c>
      <c r="B150" s="18"/>
      <c r="C150" s="27"/>
      <c r="D150" s="114" t="s">
        <v>146</v>
      </c>
      <c r="E150" s="47"/>
      <c r="F150" s="217"/>
      <c r="G150" s="217"/>
    </row>
    <row r="151" spans="1:14" ht="17.25">
      <c r="A151" s="29">
        <v>2608</v>
      </c>
      <c r="B151" s="52"/>
      <c r="C151" s="56"/>
      <c r="D151" s="113" t="s">
        <v>147</v>
      </c>
      <c r="E151" s="63"/>
      <c r="F151" s="217"/>
      <c r="G151" s="217"/>
    </row>
    <row r="152" spans="1:14" ht="17.25">
      <c r="A152" s="29">
        <v>2609</v>
      </c>
      <c r="B152" s="18"/>
      <c r="C152" s="27"/>
      <c r="D152" s="114" t="s">
        <v>132</v>
      </c>
      <c r="E152" s="47"/>
      <c r="F152" s="222"/>
      <c r="G152" s="222"/>
    </row>
    <row r="153" spans="1:14" ht="17.25">
      <c r="A153" s="29"/>
      <c r="B153" s="18"/>
      <c r="C153" s="27"/>
      <c r="D153" s="27"/>
      <c r="E153" s="47" t="s">
        <v>68</v>
      </c>
      <c r="F153" s="225">
        <f>SUM(F144:F152)</f>
        <v>0</v>
      </c>
      <c r="G153" s="225">
        <f>SUM(G144:G152)</f>
        <v>0</v>
      </c>
    </row>
    <row r="154" spans="1:14" ht="17.25">
      <c r="A154" s="29"/>
      <c r="B154" s="104" t="s">
        <v>951</v>
      </c>
      <c r="C154" s="56"/>
      <c r="D154" s="56"/>
      <c r="E154" s="63"/>
      <c r="F154" s="218"/>
      <c r="G154" s="218"/>
    </row>
    <row r="155" spans="1:14" ht="17.25">
      <c r="A155" s="29">
        <v>2700</v>
      </c>
      <c r="B155" s="39"/>
      <c r="C155" s="115" t="s">
        <v>140</v>
      </c>
      <c r="D155" s="33"/>
      <c r="E155" s="116"/>
      <c r="F155" s="218"/>
      <c r="G155" s="218"/>
    </row>
    <row r="156" spans="1:14" ht="17.25">
      <c r="A156" s="29">
        <v>2701</v>
      </c>
      <c r="B156" s="18"/>
      <c r="C156" s="27"/>
      <c r="D156" s="118" t="s">
        <v>148</v>
      </c>
      <c r="E156" s="47"/>
      <c r="F156" s="217"/>
      <c r="G156" s="217"/>
    </row>
    <row r="157" spans="1:14" ht="17.25">
      <c r="A157" s="29">
        <v>2702</v>
      </c>
      <c r="B157" s="52"/>
      <c r="C157" s="56"/>
      <c r="D157" s="111" t="s">
        <v>149</v>
      </c>
      <c r="E157" s="63"/>
      <c r="F157" s="222"/>
      <c r="G157" s="222"/>
    </row>
    <row r="158" spans="1:14" ht="17.25">
      <c r="A158" s="29">
        <v>2703</v>
      </c>
      <c r="B158" s="18"/>
      <c r="C158" s="27"/>
      <c r="D158" s="112" t="s">
        <v>150</v>
      </c>
      <c r="E158" s="47"/>
      <c r="F158" s="217"/>
      <c r="G158" s="217"/>
    </row>
    <row r="159" spans="1:14" ht="17.25">
      <c r="A159" s="29">
        <v>2704</v>
      </c>
      <c r="B159" s="52"/>
      <c r="C159" s="56"/>
      <c r="D159" s="119" t="s">
        <v>151</v>
      </c>
      <c r="E159" s="63"/>
      <c r="F159" s="217"/>
      <c r="G159" s="217"/>
    </row>
    <row r="160" spans="1:14" ht="17.25">
      <c r="A160" s="29">
        <v>2705</v>
      </c>
      <c r="B160" s="18"/>
      <c r="C160" s="27"/>
      <c r="D160" s="120" t="s">
        <v>152</v>
      </c>
      <c r="E160" s="47"/>
      <c r="F160" s="217"/>
      <c r="G160" s="217"/>
    </row>
    <row r="161" spans="1:7" ht="17.25">
      <c r="A161" s="29">
        <v>2706</v>
      </c>
      <c r="B161" s="52"/>
      <c r="C161" s="56"/>
      <c r="D161" s="119" t="s">
        <v>153</v>
      </c>
      <c r="E161" s="63"/>
      <c r="F161" s="217"/>
      <c r="G161" s="217"/>
    </row>
    <row r="162" spans="1:7" ht="17.25">
      <c r="A162" s="29">
        <v>2707</v>
      </c>
      <c r="B162" s="18"/>
      <c r="C162" s="27"/>
      <c r="D162" s="118" t="s">
        <v>154</v>
      </c>
      <c r="E162" s="47"/>
      <c r="F162" s="217"/>
      <c r="G162" s="217"/>
    </row>
    <row r="163" spans="1:7" ht="17.25">
      <c r="A163" s="29">
        <v>2708</v>
      </c>
      <c r="B163" s="52"/>
      <c r="C163" s="56"/>
      <c r="D163" s="121" t="s">
        <v>155</v>
      </c>
      <c r="E163" s="63"/>
      <c r="F163" s="217"/>
      <c r="G163" s="217"/>
    </row>
    <row r="164" spans="1:7" ht="17.25">
      <c r="A164" s="29">
        <v>2709</v>
      </c>
      <c r="B164" s="18"/>
      <c r="C164" s="27"/>
      <c r="D164" s="112" t="s">
        <v>156</v>
      </c>
      <c r="E164" s="47"/>
      <c r="F164" s="217"/>
      <c r="G164" s="217"/>
    </row>
    <row r="165" spans="1:7" ht="17.25">
      <c r="A165" s="29">
        <v>2710</v>
      </c>
      <c r="B165" s="52"/>
      <c r="C165" s="56"/>
      <c r="D165" s="119" t="s">
        <v>157</v>
      </c>
      <c r="E165" s="63"/>
      <c r="F165" s="217"/>
      <c r="G165" s="217"/>
    </row>
    <row r="166" spans="1:7" ht="17.25">
      <c r="A166" s="29">
        <v>2711</v>
      </c>
      <c r="B166" s="18"/>
      <c r="C166" s="27"/>
      <c r="D166" s="120" t="s">
        <v>158</v>
      </c>
      <c r="E166" s="47"/>
      <c r="F166" s="217"/>
      <c r="G166" s="217"/>
    </row>
    <row r="167" spans="1:7" ht="17.25">
      <c r="A167" s="29">
        <v>2712</v>
      </c>
      <c r="B167" s="52"/>
      <c r="C167" s="56"/>
      <c r="D167" s="119" t="s">
        <v>159</v>
      </c>
      <c r="E167" s="63"/>
      <c r="F167" s="217"/>
      <c r="G167" s="217"/>
    </row>
    <row r="168" spans="1:7" ht="17.25">
      <c r="A168" s="29">
        <v>2713</v>
      </c>
      <c r="B168" s="18"/>
      <c r="C168" s="27"/>
      <c r="D168" s="112" t="s">
        <v>160</v>
      </c>
      <c r="E168" s="47"/>
      <c r="F168" s="217"/>
      <c r="G168" s="217"/>
    </row>
    <row r="169" spans="1:7" ht="17.25">
      <c r="A169" s="29">
        <v>2714</v>
      </c>
      <c r="B169" s="52"/>
      <c r="C169" s="56"/>
      <c r="D169" s="111" t="s">
        <v>161</v>
      </c>
      <c r="E169" s="63"/>
      <c r="F169" s="217"/>
      <c r="G169" s="217"/>
    </row>
    <row r="170" spans="1:7" ht="17.25">
      <c r="A170" s="29">
        <v>2715</v>
      </c>
      <c r="B170" s="18"/>
      <c r="C170" s="27"/>
      <c r="D170" s="112" t="s">
        <v>162</v>
      </c>
      <c r="E170" s="47"/>
      <c r="F170" s="217"/>
      <c r="G170" s="217"/>
    </row>
    <row r="171" spans="1:7" ht="17.25">
      <c r="A171" s="29">
        <v>2716</v>
      </c>
      <c r="B171" s="52"/>
      <c r="C171" s="56"/>
      <c r="D171" s="111" t="s">
        <v>163</v>
      </c>
      <c r="E171" s="63"/>
      <c r="F171" s="217"/>
      <c r="G171" s="217"/>
    </row>
    <row r="172" spans="1:7" ht="17.25">
      <c r="A172" s="29">
        <v>2717</v>
      </c>
      <c r="B172" s="18"/>
      <c r="C172" s="27"/>
      <c r="D172" s="112" t="s">
        <v>164</v>
      </c>
      <c r="E172" s="47"/>
      <c r="F172" s="217"/>
      <c r="G172" s="217"/>
    </row>
    <row r="173" spans="1:7" ht="17.25">
      <c r="A173" s="29">
        <v>2718</v>
      </c>
      <c r="B173" s="52"/>
      <c r="C173" s="56"/>
      <c r="D173" s="111" t="s">
        <v>165</v>
      </c>
      <c r="E173" s="63"/>
      <c r="F173" s="217"/>
      <c r="G173" s="217"/>
    </row>
    <row r="174" spans="1:7" ht="17.25">
      <c r="A174" s="29">
        <v>2719</v>
      </c>
      <c r="B174" s="18"/>
      <c r="C174" s="27"/>
      <c r="D174" s="112" t="s">
        <v>166</v>
      </c>
      <c r="E174" s="47"/>
      <c r="F174" s="217"/>
      <c r="G174" s="217"/>
    </row>
    <row r="175" spans="1:7" ht="17.25">
      <c r="A175" s="29">
        <v>2720</v>
      </c>
      <c r="B175" s="52"/>
      <c r="C175" s="56"/>
      <c r="D175" s="111" t="s">
        <v>167</v>
      </c>
      <c r="E175" s="63"/>
      <c r="F175" s="217"/>
      <c r="G175" s="217"/>
    </row>
    <row r="176" spans="1:7" ht="17.25">
      <c r="A176" s="29">
        <v>2721</v>
      </c>
      <c r="B176" s="18"/>
      <c r="C176" s="27"/>
      <c r="D176" s="120" t="s">
        <v>168</v>
      </c>
      <c r="E176" s="47"/>
      <c r="F176" s="217"/>
      <c r="G176" s="217"/>
    </row>
    <row r="177" spans="1:7" ht="17.25">
      <c r="A177" s="29">
        <v>2722</v>
      </c>
      <c r="B177" s="52"/>
      <c r="C177" s="56"/>
      <c r="D177" s="119" t="s">
        <v>169</v>
      </c>
      <c r="E177" s="63"/>
      <c r="F177" s="217"/>
      <c r="G177" s="217"/>
    </row>
    <row r="178" spans="1:7" ht="17.25">
      <c r="A178" s="29">
        <v>2723</v>
      </c>
      <c r="B178" s="18"/>
      <c r="C178" s="27"/>
      <c r="D178" s="120" t="s">
        <v>170</v>
      </c>
      <c r="E178" s="47"/>
      <c r="F178" s="217"/>
      <c r="G178" s="217"/>
    </row>
    <row r="179" spans="1:7" ht="17.25">
      <c r="A179" s="29">
        <v>2724</v>
      </c>
      <c r="B179" s="52"/>
      <c r="C179" s="56"/>
      <c r="D179" s="113" t="s">
        <v>171</v>
      </c>
      <c r="E179" s="63"/>
      <c r="F179" s="217"/>
      <c r="G179" s="217"/>
    </row>
    <row r="180" spans="1:7" ht="17.25">
      <c r="A180" s="29">
        <v>2725</v>
      </c>
      <c r="B180" s="18"/>
      <c r="C180" s="27"/>
      <c r="D180" s="114" t="s">
        <v>172</v>
      </c>
      <c r="E180" s="47"/>
      <c r="F180" s="217"/>
      <c r="G180" s="217"/>
    </row>
    <row r="181" spans="1:7" ht="17.25">
      <c r="A181" s="29">
        <v>2726</v>
      </c>
      <c r="B181" s="52"/>
      <c r="C181" s="56"/>
      <c r="D181" s="113" t="s">
        <v>173</v>
      </c>
      <c r="E181" s="63"/>
      <c r="F181" s="217"/>
      <c r="G181" s="217"/>
    </row>
    <row r="182" spans="1:7" ht="17.25">
      <c r="A182" s="29">
        <v>2727</v>
      </c>
      <c r="B182" s="18"/>
      <c r="C182" s="27"/>
      <c r="D182" s="114" t="s">
        <v>174</v>
      </c>
      <c r="E182" s="47"/>
      <c r="F182" s="217"/>
      <c r="G182" s="217"/>
    </row>
    <row r="183" spans="1:7" ht="17.25">
      <c r="A183" s="29">
        <v>2728</v>
      </c>
      <c r="B183" s="54"/>
      <c r="C183" s="54"/>
      <c r="D183" s="113" t="s">
        <v>175</v>
      </c>
      <c r="E183" s="54"/>
      <c r="F183" s="217"/>
      <c r="G183" s="217"/>
    </row>
    <row r="184" spans="1:7" ht="17.25">
      <c r="A184" s="29">
        <v>2729</v>
      </c>
      <c r="B184" s="18"/>
      <c r="C184" s="26"/>
      <c r="D184" s="114" t="s">
        <v>176</v>
      </c>
      <c r="E184" s="19"/>
      <c r="F184" s="217"/>
      <c r="G184" s="217"/>
    </row>
    <row r="185" spans="1:7" ht="17.25">
      <c r="A185" s="29">
        <v>2730</v>
      </c>
      <c r="B185" s="54"/>
      <c r="C185" s="54"/>
      <c r="D185" s="113" t="s">
        <v>177</v>
      </c>
      <c r="E185" s="54"/>
      <c r="F185" s="217"/>
      <c r="G185" s="217"/>
    </row>
    <row r="186" spans="1:7" ht="17.25">
      <c r="A186" s="29">
        <v>2731</v>
      </c>
      <c r="B186" s="18"/>
      <c r="C186" s="26"/>
      <c r="D186" s="114" t="s">
        <v>178</v>
      </c>
      <c r="E186" s="19"/>
      <c r="F186" s="217"/>
      <c r="G186" s="217"/>
    </row>
    <row r="187" spans="1:7" ht="17.25">
      <c r="A187" s="29">
        <v>2732</v>
      </c>
      <c r="B187" s="54"/>
      <c r="C187" s="54"/>
      <c r="D187" s="113" t="s">
        <v>179</v>
      </c>
      <c r="E187" s="54"/>
      <c r="F187" s="217"/>
      <c r="G187" s="217"/>
    </row>
    <row r="188" spans="1:7" ht="17.25">
      <c r="A188" s="29">
        <v>2733</v>
      </c>
      <c r="B188" s="18"/>
      <c r="C188" s="26"/>
      <c r="D188" s="114" t="s">
        <v>180</v>
      </c>
      <c r="E188" s="19"/>
      <c r="F188" s="217"/>
      <c r="G188" s="217"/>
    </row>
    <row r="189" spans="1:7" ht="17.25">
      <c r="A189" s="29">
        <v>2734</v>
      </c>
      <c r="B189" s="54"/>
      <c r="C189" s="54"/>
      <c r="D189" s="113" t="s">
        <v>181</v>
      </c>
      <c r="E189" s="54"/>
      <c r="F189" s="217"/>
      <c r="G189" s="217"/>
    </row>
    <row r="190" spans="1:7" ht="17.25">
      <c r="A190" s="38">
        <v>2735</v>
      </c>
      <c r="B190" s="39"/>
      <c r="C190" s="32"/>
      <c r="D190" s="196" t="s">
        <v>182</v>
      </c>
      <c r="E190" s="34"/>
      <c r="F190" s="220"/>
      <c r="G190" s="220"/>
    </row>
    <row r="191" spans="1:7" s="3" customFormat="1" ht="17.25">
      <c r="A191" s="29"/>
      <c r="B191" s="18"/>
      <c r="C191" s="26"/>
      <c r="D191" s="26"/>
      <c r="E191" s="46" t="s">
        <v>68</v>
      </c>
      <c r="F191" s="225">
        <f>SUM(F156:F190)</f>
        <v>0</v>
      </c>
      <c r="G191" s="225">
        <f>SUM(G156:G190)</f>
        <v>0</v>
      </c>
    </row>
    <row r="192" spans="1:7" ht="17.25">
      <c r="A192" s="97"/>
      <c r="B192" s="81" t="s">
        <v>959</v>
      </c>
      <c r="C192" s="69"/>
      <c r="D192" s="69"/>
      <c r="E192" s="124"/>
      <c r="F192" s="221"/>
      <c r="G192" s="221"/>
    </row>
    <row r="193" spans="1:7" ht="17.25">
      <c r="A193" s="29">
        <v>4350</v>
      </c>
      <c r="B193" s="39"/>
      <c r="C193" s="33" t="s">
        <v>184</v>
      </c>
      <c r="D193" s="32"/>
      <c r="E193" s="34"/>
      <c r="F193" s="218"/>
      <c r="G193" s="218"/>
    </row>
    <row r="194" spans="1:7" ht="17.25">
      <c r="A194" s="29">
        <v>4351</v>
      </c>
      <c r="B194" s="18"/>
      <c r="C194" s="27"/>
      <c r="D194" s="112" t="s">
        <v>186</v>
      </c>
      <c r="E194" s="19"/>
      <c r="F194" s="217"/>
      <c r="G194" s="217"/>
    </row>
    <row r="195" spans="1:7" ht="17.25">
      <c r="A195" s="29">
        <v>4352</v>
      </c>
      <c r="B195" s="107"/>
      <c r="C195" s="56"/>
      <c r="D195" s="111" t="s">
        <v>187</v>
      </c>
      <c r="E195" s="105"/>
      <c r="F195" s="217"/>
      <c r="G195" s="217"/>
    </row>
    <row r="196" spans="1:7" ht="17.25">
      <c r="A196" s="29">
        <v>4353</v>
      </c>
      <c r="B196" s="18"/>
      <c r="C196" s="27"/>
      <c r="D196" s="112" t="s">
        <v>188</v>
      </c>
      <c r="E196" s="19"/>
      <c r="F196" s="217"/>
      <c r="G196" s="217"/>
    </row>
    <row r="197" spans="1:7" ht="17.25">
      <c r="A197" s="29">
        <v>4354</v>
      </c>
      <c r="B197" s="107"/>
      <c r="C197" s="56"/>
      <c r="D197" s="111" t="s">
        <v>189</v>
      </c>
      <c r="E197" s="105"/>
      <c r="F197" s="217"/>
      <c r="G197" s="217"/>
    </row>
    <row r="198" spans="1:7" ht="17.25">
      <c r="A198" s="29">
        <v>4355</v>
      </c>
      <c r="B198" s="18"/>
      <c r="C198" s="27"/>
      <c r="D198" s="112" t="s">
        <v>190</v>
      </c>
      <c r="E198" s="19"/>
      <c r="F198" s="217"/>
      <c r="G198" s="217"/>
    </row>
    <row r="199" spans="1:7" ht="17.25">
      <c r="A199" s="29">
        <v>4356</v>
      </c>
      <c r="B199" s="107"/>
      <c r="C199" s="56"/>
      <c r="D199" s="111" t="s">
        <v>191</v>
      </c>
      <c r="E199" s="105"/>
      <c r="F199" s="217"/>
      <c r="G199" s="217"/>
    </row>
    <row r="200" spans="1:7" ht="17.25">
      <c r="A200" s="29">
        <v>4357</v>
      </c>
      <c r="B200" s="18"/>
      <c r="C200" s="27"/>
      <c r="D200" s="112" t="s">
        <v>192</v>
      </c>
      <c r="E200" s="19"/>
      <c r="F200" s="217"/>
      <c r="G200" s="217"/>
    </row>
    <row r="201" spans="1:7" ht="17.25">
      <c r="A201" s="29">
        <v>4358</v>
      </c>
      <c r="B201" s="107"/>
      <c r="C201" s="56"/>
      <c r="D201" s="119" t="s">
        <v>193</v>
      </c>
      <c r="E201" s="105"/>
      <c r="F201" s="217"/>
      <c r="G201" s="217"/>
    </row>
    <row r="202" spans="1:7" ht="17.25">
      <c r="A202" s="29">
        <v>4359</v>
      </c>
      <c r="B202" s="18"/>
      <c r="C202" s="27"/>
      <c r="D202" s="120" t="s">
        <v>194</v>
      </c>
      <c r="E202" s="19"/>
      <c r="F202" s="217"/>
      <c r="G202" s="217"/>
    </row>
    <row r="203" spans="1:7" ht="17.25">
      <c r="A203" s="29">
        <v>4360</v>
      </c>
      <c r="B203" s="107"/>
      <c r="C203" s="56"/>
      <c r="D203" s="119" t="s">
        <v>195</v>
      </c>
      <c r="E203" s="105"/>
      <c r="F203" s="217"/>
      <c r="G203" s="217"/>
    </row>
    <row r="204" spans="1:7" ht="17.25">
      <c r="A204" s="29">
        <v>4361</v>
      </c>
      <c r="B204" s="18"/>
      <c r="C204" s="27"/>
      <c r="D204" s="112" t="s">
        <v>196</v>
      </c>
      <c r="E204" s="19"/>
      <c r="F204" s="217"/>
      <c r="G204" s="217"/>
    </row>
    <row r="205" spans="1:7" ht="17.25">
      <c r="A205" s="29">
        <v>4362</v>
      </c>
      <c r="B205" s="107"/>
      <c r="C205" s="56"/>
      <c r="D205" s="111" t="s">
        <v>197</v>
      </c>
      <c r="E205" s="105"/>
      <c r="F205" s="217"/>
      <c r="G205" s="217"/>
    </row>
    <row r="206" spans="1:7" ht="17.25">
      <c r="A206" s="29">
        <v>4363</v>
      </c>
      <c r="B206" s="18"/>
      <c r="C206" s="27"/>
      <c r="D206" s="120" t="s">
        <v>198</v>
      </c>
      <c r="E206" s="19"/>
      <c r="F206" s="217"/>
      <c r="G206" s="217"/>
    </row>
    <row r="207" spans="1:7" ht="17.25">
      <c r="A207" s="29">
        <v>4364</v>
      </c>
      <c r="B207" s="107"/>
      <c r="C207" s="56"/>
      <c r="D207" s="119" t="s">
        <v>199</v>
      </c>
      <c r="E207" s="105"/>
      <c r="F207" s="217"/>
      <c r="G207" s="217"/>
    </row>
    <row r="208" spans="1:7" ht="17.25">
      <c r="A208" s="29">
        <v>4365</v>
      </c>
      <c r="B208" s="18"/>
      <c r="C208" s="27"/>
      <c r="D208" s="120" t="s">
        <v>200</v>
      </c>
      <c r="E208" s="19"/>
      <c r="F208" s="217"/>
      <c r="G208" s="217"/>
    </row>
    <row r="209" spans="1:7" ht="17.25">
      <c r="A209" s="29">
        <v>4366</v>
      </c>
      <c r="B209" s="107"/>
      <c r="C209" s="56"/>
      <c r="D209" s="111" t="s">
        <v>201</v>
      </c>
      <c r="E209" s="105"/>
      <c r="F209" s="217"/>
      <c r="G209" s="217"/>
    </row>
    <row r="210" spans="1:7" ht="17.25">
      <c r="A210" s="29">
        <v>4367</v>
      </c>
      <c r="B210" s="18"/>
      <c r="C210" s="27"/>
      <c r="D210" s="122" t="s">
        <v>202</v>
      </c>
      <c r="E210" s="19"/>
      <c r="F210" s="217"/>
      <c r="G210" s="217"/>
    </row>
    <row r="211" spans="1:7" ht="17.25">
      <c r="A211" s="29">
        <v>4368</v>
      </c>
      <c r="B211" s="107"/>
      <c r="C211" s="56"/>
      <c r="D211" s="123" t="s">
        <v>203</v>
      </c>
      <c r="E211" s="105"/>
      <c r="F211" s="217"/>
      <c r="G211" s="217"/>
    </row>
    <row r="212" spans="1:7" ht="17.25">
      <c r="A212" s="29">
        <v>4369</v>
      </c>
      <c r="B212" s="18"/>
      <c r="C212" s="27"/>
      <c r="D212" s="122" t="s">
        <v>204</v>
      </c>
      <c r="E212" s="19"/>
      <c r="F212" s="217"/>
      <c r="G212" s="217"/>
    </row>
    <row r="213" spans="1:7" ht="17.25">
      <c r="A213" s="29">
        <v>4370</v>
      </c>
      <c r="B213" s="107"/>
      <c r="C213" s="56"/>
      <c r="D213" s="123" t="s">
        <v>205</v>
      </c>
      <c r="E213" s="105"/>
      <c r="F213" s="217"/>
      <c r="G213" s="217"/>
    </row>
    <row r="214" spans="1:7" ht="17.25">
      <c r="A214" s="29">
        <v>4371</v>
      </c>
      <c r="B214" s="18"/>
      <c r="C214" s="27"/>
      <c r="D214" s="114" t="s">
        <v>206</v>
      </c>
      <c r="E214" s="19"/>
      <c r="F214" s="217"/>
      <c r="G214" s="217"/>
    </row>
    <row r="215" spans="1:7" ht="17.25">
      <c r="A215" s="29">
        <v>4372</v>
      </c>
      <c r="B215" s="107"/>
      <c r="C215" s="56"/>
      <c r="D215" s="113" t="s">
        <v>207</v>
      </c>
      <c r="E215" s="105"/>
      <c r="F215" s="217"/>
      <c r="G215" s="217"/>
    </row>
    <row r="216" spans="1:7" ht="17.25">
      <c r="A216" s="29">
        <v>4373</v>
      </c>
      <c r="B216" s="18"/>
      <c r="C216" s="27"/>
      <c r="D216" s="114" t="s">
        <v>208</v>
      </c>
      <c r="E216" s="19"/>
      <c r="F216" s="217"/>
      <c r="G216" s="217"/>
    </row>
    <row r="217" spans="1:7" ht="17.25">
      <c r="A217" s="29">
        <v>4374</v>
      </c>
      <c r="B217" s="107"/>
      <c r="C217" s="56"/>
      <c r="D217" s="113" t="s">
        <v>209</v>
      </c>
      <c r="E217" s="105"/>
      <c r="F217" s="217"/>
      <c r="G217" s="217"/>
    </row>
    <row r="218" spans="1:7" ht="17.25">
      <c r="A218" s="38">
        <v>4375</v>
      </c>
      <c r="B218" s="39"/>
      <c r="C218" s="32"/>
      <c r="D218" s="196" t="s">
        <v>103</v>
      </c>
      <c r="E218" s="34"/>
      <c r="F218" s="220"/>
      <c r="G218" s="220"/>
    </row>
    <row r="219" spans="1:7" s="3" customFormat="1" ht="17.25">
      <c r="A219" s="20"/>
      <c r="B219" s="18"/>
      <c r="C219" s="26"/>
      <c r="D219" s="114"/>
      <c r="E219" s="46" t="s">
        <v>68</v>
      </c>
      <c r="F219" s="225">
        <f>SUM(F194:F218)</f>
        <v>0</v>
      </c>
      <c r="G219" s="225">
        <f>SUM(G194:G218)</f>
        <v>0</v>
      </c>
    </row>
    <row r="220" spans="1:7" ht="17.25">
      <c r="A220" s="97"/>
      <c r="B220" s="81" t="s">
        <v>960</v>
      </c>
      <c r="C220" s="69"/>
      <c r="D220" s="197"/>
      <c r="E220" s="124"/>
      <c r="F220" s="221"/>
      <c r="G220" s="221"/>
    </row>
    <row r="221" spans="1:7" ht="17.25">
      <c r="A221" s="29">
        <v>4400</v>
      </c>
      <c r="B221" s="39"/>
      <c r="C221" s="33" t="s">
        <v>185</v>
      </c>
      <c r="D221" s="32"/>
      <c r="E221" s="34"/>
      <c r="F221" s="218"/>
      <c r="G221" s="218"/>
    </row>
    <row r="222" spans="1:7" ht="17.25">
      <c r="A222" s="29">
        <v>4401</v>
      </c>
      <c r="B222" s="18"/>
      <c r="C222" s="27"/>
      <c r="D222" s="112" t="s">
        <v>190</v>
      </c>
      <c r="E222" s="19"/>
      <c r="F222" s="217"/>
      <c r="G222" s="217"/>
    </row>
    <row r="223" spans="1:7" ht="17.25">
      <c r="A223" s="29">
        <v>4402</v>
      </c>
      <c r="B223" s="107"/>
      <c r="C223" s="56"/>
      <c r="D223" s="111" t="s">
        <v>192</v>
      </c>
      <c r="E223" s="105"/>
      <c r="F223" s="217"/>
      <c r="G223" s="217"/>
    </row>
    <row r="224" spans="1:7" ht="17.25">
      <c r="A224" s="29">
        <v>4403</v>
      </c>
      <c r="B224" s="18"/>
      <c r="C224" s="27"/>
      <c r="D224" s="120" t="s">
        <v>193</v>
      </c>
      <c r="E224" s="19"/>
      <c r="F224" s="217"/>
      <c r="G224" s="217"/>
    </row>
    <row r="225" spans="1:7" ht="17.25">
      <c r="A225" s="29">
        <v>4404</v>
      </c>
      <c r="B225" s="107"/>
      <c r="C225" s="56"/>
      <c r="D225" s="119" t="s">
        <v>210</v>
      </c>
      <c r="E225" s="105"/>
      <c r="F225" s="217"/>
      <c r="G225" s="217"/>
    </row>
    <row r="226" spans="1:7" ht="17.25">
      <c r="A226" s="29">
        <v>4405</v>
      </c>
      <c r="B226" s="18"/>
      <c r="C226" s="27"/>
      <c r="D226" s="120" t="s">
        <v>195</v>
      </c>
      <c r="E226" s="19"/>
      <c r="F226" s="217"/>
      <c r="G226" s="217"/>
    </row>
    <row r="227" spans="1:7" ht="17.25">
      <c r="A227" s="29">
        <v>4406</v>
      </c>
      <c r="B227" s="107"/>
      <c r="C227" s="56"/>
      <c r="D227" s="111" t="s">
        <v>196</v>
      </c>
      <c r="E227" s="105"/>
      <c r="F227" s="217"/>
      <c r="G227" s="217"/>
    </row>
    <row r="228" spans="1:7" ht="17.25">
      <c r="A228" s="29">
        <v>4407</v>
      </c>
      <c r="B228" s="18"/>
      <c r="C228" s="27"/>
      <c r="D228" s="112" t="s">
        <v>197</v>
      </c>
      <c r="E228" s="19"/>
      <c r="F228" s="217"/>
      <c r="G228" s="217"/>
    </row>
    <row r="229" spans="1:7" ht="17.25">
      <c r="A229" s="29">
        <v>4408</v>
      </c>
      <c r="B229" s="107"/>
      <c r="C229" s="56"/>
      <c r="D229" s="119" t="s">
        <v>198</v>
      </c>
      <c r="E229" s="105"/>
      <c r="F229" s="217"/>
      <c r="G229" s="217"/>
    </row>
    <row r="230" spans="1:7" ht="17.25">
      <c r="A230" s="29">
        <v>4409</v>
      </c>
      <c r="B230" s="18"/>
      <c r="C230" s="27"/>
      <c r="D230" s="120" t="s">
        <v>199</v>
      </c>
      <c r="E230" s="19"/>
      <c r="F230" s="217"/>
      <c r="G230" s="217"/>
    </row>
    <row r="231" spans="1:7" ht="17.25">
      <c r="A231" s="29">
        <v>4410</v>
      </c>
      <c r="B231" s="107"/>
      <c r="C231" s="56"/>
      <c r="D231" s="119" t="s">
        <v>211</v>
      </c>
      <c r="E231" s="105"/>
      <c r="F231" s="217"/>
      <c r="G231" s="217"/>
    </row>
    <row r="232" spans="1:7" ht="17.25">
      <c r="A232" s="29">
        <v>4411</v>
      </c>
      <c r="B232" s="18"/>
      <c r="C232" s="27"/>
      <c r="D232" s="120" t="s">
        <v>212</v>
      </c>
      <c r="E232" s="19"/>
      <c r="F232" s="217"/>
      <c r="G232" s="217"/>
    </row>
    <row r="233" spans="1:7" ht="17.25">
      <c r="A233" s="29">
        <v>4412</v>
      </c>
      <c r="B233" s="107"/>
      <c r="C233" s="56"/>
      <c r="D233" s="119" t="s">
        <v>213</v>
      </c>
      <c r="E233" s="105"/>
      <c r="F233" s="217"/>
      <c r="G233" s="217"/>
    </row>
    <row r="234" spans="1:7" ht="17.25">
      <c r="A234" s="29">
        <v>4413</v>
      </c>
      <c r="B234" s="18"/>
      <c r="C234" s="27"/>
      <c r="D234" s="120" t="s">
        <v>200</v>
      </c>
      <c r="E234" s="19"/>
      <c r="F234" s="217"/>
      <c r="G234" s="217"/>
    </row>
    <row r="235" spans="1:7" ht="17.25">
      <c r="A235" s="29">
        <v>4414</v>
      </c>
      <c r="B235" s="107"/>
      <c r="C235" s="56"/>
      <c r="D235" s="119" t="s">
        <v>208</v>
      </c>
      <c r="E235" s="105"/>
      <c r="F235" s="217"/>
      <c r="G235" s="217"/>
    </row>
    <row r="236" spans="1:7" ht="17.25">
      <c r="A236" s="29">
        <v>4415</v>
      </c>
      <c r="B236" s="18"/>
      <c r="C236" s="27"/>
      <c r="D236" s="112" t="s">
        <v>214</v>
      </c>
      <c r="E236" s="19"/>
      <c r="F236" s="217"/>
      <c r="G236" s="217"/>
    </row>
    <row r="237" spans="1:7" ht="17.25">
      <c r="A237" s="29">
        <v>4416</v>
      </c>
      <c r="B237" s="107"/>
      <c r="C237" s="56"/>
      <c r="D237" s="111" t="s">
        <v>206</v>
      </c>
      <c r="E237" s="105"/>
      <c r="F237" s="217"/>
      <c r="G237" s="217"/>
    </row>
    <row r="238" spans="1:7" ht="17.25">
      <c r="A238" s="29">
        <v>4417</v>
      </c>
      <c r="B238" s="18"/>
      <c r="C238" s="27"/>
      <c r="D238" s="112" t="s">
        <v>201</v>
      </c>
      <c r="E238" s="19"/>
      <c r="F238" s="217"/>
      <c r="G238" s="217"/>
    </row>
    <row r="239" spans="1:7" ht="17.25">
      <c r="A239" s="29">
        <v>4418</v>
      </c>
      <c r="B239" s="18"/>
      <c r="C239" s="27"/>
      <c r="D239" s="112" t="s">
        <v>215</v>
      </c>
      <c r="E239" s="19"/>
      <c r="F239" s="217"/>
      <c r="G239" s="217"/>
    </row>
    <row r="240" spans="1:7" ht="17.25">
      <c r="A240" s="29">
        <v>4419</v>
      </c>
      <c r="B240" s="18"/>
      <c r="C240" s="27"/>
      <c r="D240" s="112" t="s">
        <v>216</v>
      </c>
      <c r="E240" s="19"/>
      <c r="F240" s="217"/>
      <c r="G240" s="217"/>
    </row>
    <row r="241" spans="1:7" ht="17.25">
      <c r="A241" s="29">
        <v>4420</v>
      </c>
      <c r="B241" s="107"/>
      <c r="C241" s="56"/>
      <c r="D241" s="111" t="s">
        <v>217</v>
      </c>
      <c r="E241" s="105"/>
      <c r="F241" s="217"/>
      <c r="G241" s="217"/>
    </row>
    <row r="242" spans="1:7" ht="17.25">
      <c r="A242" s="29">
        <v>4421</v>
      </c>
      <c r="B242" s="18"/>
      <c r="C242" s="27"/>
      <c r="D242" s="112" t="s">
        <v>218</v>
      </c>
      <c r="E242" s="19"/>
      <c r="F242" s="217"/>
      <c r="G242" s="217"/>
    </row>
    <row r="243" spans="1:7" ht="17.25">
      <c r="A243" s="29">
        <v>4422</v>
      </c>
      <c r="B243" s="107"/>
      <c r="C243" s="56"/>
      <c r="D243" s="111" t="s">
        <v>219</v>
      </c>
      <c r="E243" s="105"/>
      <c r="F243" s="217"/>
      <c r="G243" s="217"/>
    </row>
    <row r="244" spans="1:7" ht="17.25">
      <c r="A244" s="29">
        <v>4423</v>
      </c>
      <c r="B244" s="18"/>
      <c r="C244" s="27"/>
      <c r="D244" s="112" t="s">
        <v>220</v>
      </c>
      <c r="E244" s="19"/>
      <c r="F244" s="217"/>
      <c r="G244" s="217"/>
    </row>
    <row r="245" spans="1:7" ht="17.25">
      <c r="A245" s="29">
        <v>4424</v>
      </c>
      <c r="B245" s="107"/>
      <c r="C245" s="56"/>
      <c r="D245" s="111" t="s">
        <v>221</v>
      </c>
      <c r="E245" s="105"/>
      <c r="F245" s="217"/>
      <c r="G245" s="217"/>
    </row>
    <row r="246" spans="1:7" ht="17.25">
      <c r="A246" s="29">
        <v>4425</v>
      </c>
      <c r="B246" s="18"/>
      <c r="C246" s="27"/>
      <c r="D246" s="112" t="s">
        <v>222</v>
      </c>
      <c r="E246" s="19"/>
      <c r="F246" s="217"/>
      <c r="G246" s="217"/>
    </row>
    <row r="247" spans="1:7" ht="17.25">
      <c r="A247" s="29">
        <v>4426</v>
      </c>
      <c r="B247" s="107"/>
      <c r="C247" s="56"/>
      <c r="D247" s="119" t="s">
        <v>223</v>
      </c>
      <c r="E247" s="105"/>
      <c r="F247" s="217"/>
      <c r="G247" s="217"/>
    </row>
    <row r="248" spans="1:7" ht="17.25">
      <c r="A248" s="29">
        <v>4427</v>
      </c>
      <c r="B248" s="18"/>
      <c r="C248" s="27"/>
      <c r="D248" s="112" t="s">
        <v>224</v>
      </c>
      <c r="E248" s="19"/>
      <c r="F248" s="217"/>
      <c r="G248" s="217"/>
    </row>
    <row r="249" spans="1:7" ht="17.25">
      <c r="A249" s="29">
        <v>4428</v>
      </c>
      <c r="B249" s="107"/>
      <c r="C249" s="56"/>
      <c r="D249" s="111" t="s">
        <v>225</v>
      </c>
      <c r="E249" s="105"/>
      <c r="F249" s="217"/>
      <c r="G249" s="217"/>
    </row>
    <row r="250" spans="1:7" ht="17.25">
      <c r="A250" s="29">
        <v>4429</v>
      </c>
      <c r="B250" s="18"/>
      <c r="C250" s="27"/>
      <c r="D250" s="112" t="s">
        <v>226</v>
      </c>
      <c r="E250" s="19"/>
      <c r="F250" s="217"/>
      <c r="G250" s="217"/>
    </row>
    <row r="251" spans="1:7" ht="17.25">
      <c r="A251" s="29">
        <v>4430</v>
      </c>
      <c r="B251" s="107"/>
      <c r="C251" s="56"/>
      <c r="D251" s="119" t="s">
        <v>227</v>
      </c>
      <c r="E251" s="105"/>
      <c r="F251" s="217"/>
      <c r="G251" s="217"/>
    </row>
    <row r="252" spans="1:7" ht="17.25">
      <c r="A252" s="29">
        <v>4431</v>
      </c>
      <c r="B252" s="18"/>
      <c r="C252" s="27"/>
      <c r="D252" s="112" t="s">
        <v>228</v>
      </c>
      <c r="E252" s="19"/>
      <c r="F252" s="217"/>
      <c r="G252" s="217"/>
    </row>
    <row r="253" spans="1:7" ht="17.25">
      <c r="A253" s="29">
        <v>4432</v>
      </c>
      <c r="B253" s="107"/>
      <c r="C253" s="56"/>
      <c r="D253" s="111" t="s">
        <v>229</v>
      </c>
      <c r="E253" s="105"/>
      <c r="F253" s="217"/>
      <c r="G253" s="217"/>
    </row>
    <row r="254" spans="1:7" ht="17.25">
      <c r="A254" s="29">
        <v>4433</v>
      </c>
      <c r="B254" s="18"/>
      <c r="C254" s="27"/>
      <c r="D254" s="114" t="s">
        <v>230</v>
      </c>
      <c r="E254" s="19"/>
      <c r="F254" s="217"/>
      <c r="G254" s="217"/>
    </row>
    <row r="255" spans="1:7" ht="17.25">
      <c r="A255" s="29">
        <v>4434</v>
      </c>
      <c r="B255" s="107"/>
      <c r="C255" s="56"/>
      <c r="D255" s="113" t="s">
        <v>231</v>
      </c>
      <c r="E255" s="105"/>
      <c r="F255" s="217"/>
      <c r="G255" s="217"/>
    </row>
    <row r="256" spans="1:7" ht="17.25">
      <c r="A256" s="29">
        <v>4435</v>
      </c>
      <c r="B256" s="18"/>
      <c r="C256" s="27"/>
      <c r="D256" s="114" t="s">
        <v>209</v>
      </c>
      <c r="E256" s="19"/>
      <c r="F256" s="217"/>
      <c r="G256" s="217"/>
    </row>
    <row r="257" spans="1:7" ht="17.25">
      <c r="A257" s="29">
        <v>4436</v>
      </c>
      <c r="B257" s="107"/>
      <c r="C257" s="56"/>
      <c r="D257" s="125" t="s">
        <v>232</v>
      </c>
      <c r="E257" s="105"/>
      <c r="F257" s="217"/>
      <c r="G257" s="217"/>
    </row>
    <row r="258" spans="1:7" ht="17.25">
      <c r="A258" s="29">
        <v>4437</v>
      </c>
      <c r="B258" s="18"/>
      <c r="C258" s="27"/>
      <c r="D258" s="126" t="s">
        <v>233</v>
      </c>
      <c r="E258" s="19"/>
      <c r="F258" s="217"/>
      <c r="G258" s="217"/>
    </row>
    <row r="259" spans="1:7" ht="17.25">
      <c r="A259" s="29">
        <v>4438</v>
      </c>
      <c r="B259" s="54"/>
      <c r="C259" s="54"/>
      <c r="D259" s="125" t="s">
        <v>234</v>
      </c>
      <c r="E259" s="54"/>
      <c r="F259" s="217"/>
      <c r="G259" s="217"/>
    </row>
    <row r="260" spans="1:7" ht="17.25">
      <c r="A260" s="29">
        <v>4439</v>
      </c>
      <c r="B260" s="18"/>
      <c r="C260" s="26"/>
      <c r="D260" s="126" t="s">
        <v>235</v>
      </c>
      <c r="E260" s="19"/>
      <c r="F260" s="217"/>
      <c r="G260" s="217"/>
    </row>
    <row r="261" spans="1:7" ht="17.25">
      <c r="A261" s="29">
        <v>4440</v>
      </c>
      <c r="B261" s="54"/>
      <c r="C261" s="54"/>
      <c r="D261" s="113" t="s">
        <v>236</v>
      </c>
      <c r="E261" s="54"/>
      <c r="F261" s="217"/>
      <c r="G261" s="217"/>
    </row>
    <row r="262" spans="1:7" ht="17.25">
      <c r="A262" s="29">
        <v>4441</v>
      </c>
      <c r="B262" s="18"/>
      <c r="C262" s="26"/>
      <c r="D262" s="114" t="s">
        <v>237</v>
      </c>
      <c r="E262" s="19"/>
      <c r="F262" s="217"/>
      <c r="G262" s="217"/>
    </row>
    <row r="263" spans="1:7" ht="17.25">
      <c r="A263" s="29">
        <v>4442</v>
      </c>
      <c r="B263" s="54"/>
      <c r="C263" s="54"/>
      <c r="D263" s="113" t="s">
        <v>238</v>
      </c>
      <c r="E263" s="54"/>
      <c r="F263" s="217"/>
      <c r="G263" s="217"/>
    </row>
    <row r="264" spans="1:7" ht="17.25">
      <c r="A264" s="29">
        <v>4443</v>
      </c>
      <c r="B264" s="18"/>
      <c r="C264" s="26"/>
      <c r="D264" s="114" t="s">
        <v>178</v>
      </c>
      <c r="E264" s="19"/>
      <c r="F264" s="217"/>
      <c r="G264" s="217"/>
    </row>
    <row r="265" spans="1:7" ht="17.25">
      <c r="A265" s="29">
        <v>4444</v>
      </c>
      <c r="B265" s="54"/>
      <c r="C265" s="54"/>
      <c r="D265" s="113" t="s">
        <v>239</v>
      </c>
      <c r="E265" s="54"/>
      <c r="F265" s="217"/>
      <c r="G265" s="217"/>
    </row>
    <row r="266" spans="1:7" ht="17.25">
      <c r="A266" s="29">
        <v>4445</v>
      </c>
      <c r="B266" s="18"/>
      <c r="C266" s="26"/>
      <c r="D266" s="114" t="s">
        <v>240</v>
      </c>
      <c r="E266" s="19"/>
      <c r="F266" s="217"/>
      <c r="G266" s="217"/>
    </row>
    <row r="267" spans="1:7" ht="17.25">
      <c r="A267" s="29">
        <v>4446</v>
      </c>
      <c r="B267" s="54"/>
      <c r="C267" s="54"/>
      <c r="D267" s="113" t="s">
        <v>241</v>
      </c>
      <c r="E267" s="54"/>
      <c r="F267" s="217"/>
      <c r="G267" s="217"/>
    </row>
    <row r="268" spans="1:7" ht="17.25">
      <c r="A268" s="29">
        <v>4447</v>
      </c>
      <c r="B268" s="18"/>
      <c r="C268" s="26"/>
      <c r="D268" s="114" t="s">
        <v>242</v>
      </c>
      <c r="E268" s="19"/>
      <c r="F268" s="217"/>
      <c r="G268" s="217"/>
    </row>
    <row r="269" spans="1:7" ht="17.25">
      <c r="A269" s="29">
        <v>4448</v>
      </c>
      <c r="B269" s="54"/>
      <c r="C269" s="54"/>
      <c r="D269" s="113" t="s">
        <v>243</v>
      </c>
      <c r="E269" s="54"/>
      <c r="F269" s="217"/>
      <c r="G269" s="217"/>
    </row>
    <row r="270" spans="1:7" ht="17.25">
      <c r="A270" s="29">
        <v>4449</v>
      </c>
      <c r="B270" s="18"/>
      <c r="C270" s="26"/>
      <c r="D270" s="114" t="s">
        <v>244</v>
      </c>
      <c r="E270" s="19"/>
      <c r="F270" s="217"/>
      <c r="G270" s="217"/>
    </row>
    <row r="271" spans="1:7" ht="17.25">
      <c r="A271" s="29">
        <v>4450</v>
      </c>
      <c r="B271" s="54"/>
      <c r="C271" s="54"/>
      <c r="D271" s="113" t="s">
        <v>245</v>
      </c>
      <c r="E271" s="54"/>
      <c r="F271" s="217"/>
      <c r="G271" s="217"/>
    </row>
    <row r="272" spans="1:7" ht="17.25">
      <c r="A272" s="29">
        <v>4451</v>
      </c>
      <c r="B272" s="18"/>
      <c r="C272" s="26"/>
      <c r="D272" s="114" t="s">
        <v>198</v>
      </c>
      <c r="E272" s="19"/>
      <c r="F272" s="217"/>
      <c r="G272" s="217"/>
    </row>
    <row r="273" spans="1:7" ht="17.25">
      <c r="A273" s="29">
        <v>4452</v>
      </c>
      <c r="B273" s="54"/>
      <c r="C273" s="54"/>
      <c r="D273" s="113" t="s">
        <v>246</v>
      </c>
      <c r="E273" s="54"/>
      <c r="F273" s="217"/>
      <c r="G273" s="217"/>
    </row>
    <row r="274" spans="1:7" ht="17.25">
      <c r="A274" s="29">
        <v>4453</v>
      </c>
      <c r="B274" s="18"/>
      <c r="C274" s="26"/>
      <c r="D274" s="114" t="s">
        <v>247</v>
      </c>
      <c r="E274" s="19"/>
      <c r="F274" s="217"/>
      <c r="G274" s="217"/>
    </row>
    <row r="275" spans="1:7" ht="17.25">
      <c r="A275" s="29">
        <v>4454</v>
      </c>
      <c r="B275" s="54"/>
      <c r="C275" s="54"/>
      <c r="D275" s="113" t="s">
        <v>248</v>
      </c>
      <c r="E275" s="54"/>
      <c r="F275" s="217"/>
      <c r="G275" s="217"/>
    </row>
    <row r="276" spans="1:7" ht="17.25">
      <c r="A276" s="29">
        <v>4455</v>
      </c>
      <c r="B276" s="18"/>
      <c r="C276" s="26"/>
      <c r="D276" s="114" t="s">
        <v>249</v>
      </c>
      <c r="E276" s="19"/>
      <c r="F276" s="217"/>
      <c r="G276" s="217"/>
    </row>
    <row r="277" spans="1:7" ht="17.25">
      <c r="A277" s="29">
        <v>4456</v>
      </c>
      <c r="B277" s="54"/>
      <c r="C277" s="54"/>
      <c r="D277" s="113" t="s">
        <v>250</v>
      </c>
      <c r="E277" s="54"/>
      <c r="F277" s="217"/>
      <c r="G277" s="217"/>
    </row>
    <row r="278" spans="1:7" ht="17.25">
      <c r="A278" s="29">
        <v>4457</v>
      </c>
      <c r="B278" s="18"/>
      <c r="C278" s="26"/>
      <c r="D278" s="114" t="s">
        <v>251</v>
      </c>
      <c r="E278" s="19"/>
      <c r="F278" s="217"/>
      <c r="G278" s="217"/>
    </row>
    <row r="279" spans="1:7" ht="17.25">
      <c r="A279" s="29">
        <v>4458</v>
      </c>
      <c r="B279" s="54"/>
      <c r="C279" s="54"/>
      <c r="D279" s="113" t="s">
        <v>252</v>
      </c>
      <c r="E279" s="54"/>
      <c r="F279" s="217"/>
      <c r="G279" s="217"/>
    </row>
    <row r="280" spans="1:7" ht="17.25">
      <c r="A280" s="29">
        <v>4459</v>
      </c>
      <c r="B280" s="18"/>
      <c r="C280" s="26"/>
      <c r="D280" s="114" t="s">
        <v>253</v>
      </c>
      <c r="E280" s="19"/>
      <c r="F280" s="217"/>
      <c r="G280" s="217"/>
    </row>
    <row r="281" spans="1:7" ht="17.25">
      <c r="A281" s="29">
        <v>4460</v>
      </c>
      <c r="B281" s="54"/>
      <c r="C281" s="54"/>
      <c r="D281" s="113" t="s">
        <v>254</v>
      </c>
      <c r="E281" s="54"/>
      <c r="F281" s="217"/>
      <c r="G281" s="217"/>
    </row>
    <row r="282" spans="1:7" ht="17.25">
      <c r="A282" s="29">
        <v>4461</v>
      </c>
      <c r="B282" s="18"/>
      <c r="C282" s="26"/>
      <c r="D282" s="114" t="s">
        <v>197</v>
      </c>
      <c r="E282" s="19"/>
      <c r="F282" s="217"/>
      <c r="G282" s="217"/>
    </row>
    <row r="283" spans="1:7" ht="17.25">
      <c r="A283" s="29">
        <v>4462</v>
      </c>
      <c r="B283" s="54"/>
      <c r="C283" s="54"/>
      <c r="D283" s="113" t="s">
        <v>255</v>
      </c>
      <c r="E283" s="54"/>
      <c r="F283" s="217"/>
      <c r="G283" s="217"/>
    </row>
    <row r="284" spans="1:7" ht="17.25">
      <c r="A284" s="29">
        <v>4463</v>
      </c>
      <c r="B284" s="18"/>
      <c r="C284" s="26"/>
      <c r="D284" s="114" t="s">
        <v>257</v>
      </c>
      <c r="E284" s="19"/>
      <c r="F284" s="217"/>
      <c r="G284" s="217"/>
    </row>
    <row r="285" spans="1:7" ht="17.25">
      <c r="A285" s="29">
        <v>4464</v>
      </c>
      <c r="B285" s="54"/>
      <c r="C285" s="54"/>
      <c r="D285" s="113" t="s">
        <v>256</v>
      </c>
      <c r="E285" s="54"/>
      <c r="F285" s="217"/>
      <c r="G285" s="217"/>
    </row>
    <row r="286" spans="1:7" ht="17.25">
      <c r="A286" s="20"/>
      <c r="B286" s="26"/>
      <c r="C286" s="26"/>
      <c r="D286" s="26"/>
      <c r="E286" s="27" t="s">
        <v>68</v>
      </c>
      <c r="F286" s="225">
        <f>SUM(F222:F285)</f>
        <v>0</v>
      </c>
      <c r="G286" s="225">
        <f>SUM(G222:G285)</f>
        <v>0</v>
      </c>
    </row>
    <row r="287" spans="1:7" ht="17.25">
      <c r="E287" s="194"/>
      <c r="F287" s="52"/>
      <c r="G287" s="52"/>
    </row>
    <row r="288" spans="1:7" ht="17.25">
      <c r="E288" s="194"/>
      <c r="F288" s="52"/>
      <c r="G288" s="52"/>
    </row>
    <row r="289" spans="5:7" ht="17.25">
      <c r="E289" s="194"/>
      <c r="F289" s="52"/>
      <c r="G289" s="52"/>
    </row>
    <row r="290" spans="5:7" ht="17.25">
      <c r="E290" s="194"/>
      <c r="F290" s="52"/>
      <c r="G290" s="52"/>
    </row>
    <row r="291" spans="5:7" ht="17.25">
      <c r="E291" s="194"/>
      <c r="F291" s="52"/>
      <c r="G291" s="52"/>
    </row>
    <row r="292" spans="5:7" ht="17.25">
      <c r="E292" s="194"/>
      <c r="F292" s="52"/>
      <c r="G292" s="52"/>
    </row>
    <row r="293" spans="5:7" ht="17.25">
      <c r="E293" s="194"/>
      <c r="F293" s="52"/>
      <c r="G293" s="52"/>
    </row>
    <row r="294" spans="5:7" ht="17.25">
      <c r="E294" s="194"/>
      <c r="F294" s="52"/>
      <c r="G294" s="52"/>
    </row>
    <row r="295" spans="5:7" ht="17.25">
      <c r="E295" s="194"/>
      <c r="F295" s="52"/>
      <c r="G295" s="52"/>
    </row>
    <row r="296" spans="5:7" ht="17.25">
      <c r="E296" s="194"/>
      <c r="F296" s="52"/>
      <c r="G296" s="52"/>
    </row>
    <row r="297" spans="5:7" ht="17.25">
      <c r="E297" s="194"/>
      <c r="F297" s="52"/>
      <c r="G297" s="52"/>
    </row>
    <row r="298" spans="5:7" ht="17.25">
      <c r="E298" s="194"/>
      <c r="F298" s="52"/>
      <c r="G298" s="52"/>
    </row>
    <row r="299" spans="5:7" ht="17.25">
      <c r="E299" s="194"/>
      <c r="F299" s="52"/>
      <c r="G299" s="52"/>
    </row>
    <row r="300" spans="5:7" ht="17.25">
      <c r="E300" s="194"/>
      <c r="F300" s="52"/>
      <c r="G300" s="52"/>
    </row>
    <row r="301" spans="5:7" ht="17.25">
      <c r="E301" s="194"/>
      <c r="F301" s="52"/>
      <c r="G301" s="52"/>
    </row>
    <row r="302" spans="5:7">
      <c r="E302" s="194"/>
      <c r="F302" s="194"/>
      <c r="G302" s="194"/>
    </row>
    <row r="303" spans="5:7">
      <c r="E303" s="194"/>
      <c r="F303" s="194"/>
      <c r="G303" s="194"/>
    </row>
    <row r="304" spans="5:7">
      <c r="E304" s="194"/>
      <c r="F304" s="194"/>
      <c r="G304" s="194"/>
    </row>
    <row r="305" spans="5:7">
      <c r="E305" s="194"/>
      <c r="F305" s="194"/>
      <c r="G305" s="194"/>
    </row>
    <row r="306" spans="5:7">
      <c r="E306" s="194"/>
      <c r="F306" s="194"/>
      <c r="G306" s="194"/>
    </row>
    <row r="307" spans="5:7">
      <c r="E307" s="194"/>
      <c r="F307" s="194"/>
      <c r="G307" s="194"/>
    </row>
    <row r="308" spans="5:7">
      <c r="E308" s="194"/>
      <c r="F308" s="194"/>
      <c r="G308" s="194"/>
    </row>
    <row r="309" spans="5:7">
      <c r="E309" s="194"/>
      <c r="F309" s="194"/>
      <c r="G309" s="194"/>
    </row>
    <row r="310" spans="5:7">
      <c r="E310" s="194"/>
      <c r="F310" s="194"/>
      <c r="G310" s="194"/>
    </row>
    <row r="311" spans="5:7">
      <c r="E311" s="194"/>
      <c r="F311" s="194"/>
      <c r="G311" s="194"/>
    </row>
    <row r="312" spans="5:7">
      <c r="E312" s="194"/>
      <c r="F312" s="194"/>
      <c r="G312" s="194"/>
    </row>
    <row r="313" spans="5:7">
      <c r="E313" s="194"/>
      <c r="F313" s="194"/>
      <c r="G313" s="194"/>
    </row>
    <row r="314" spans="5:7">
      <c r="E314" s="194"/>
      <c r="F314" s="194"/>
      <c r="G314" s="194"/>
    </row>
    <row r="315" spans="5:7">
      <c r="E315" s="194"/>
      <c r="F315" s="194"/>
      <c r="G315" s="194"/>
    </row>
    <row r="316" spans="5:7">
      <c r="E316" s="194"/>
      <c r="F316" s="194"/>
      <c r="G316" s="194"/>
    </row>
    <row r="317" spans="5:7">
      <c r="E317" s="194"/>
      <c r="F317" s="194"/>
      <c r="G317" s="194"/>
    </row>
    <row r="318" spans="5:7">
      <c r="E318" s="194"/>
      <c r="F318" s="194"/>
      <c r="G318" s="194"/>
    </row>
    <row r="319" spans="5:7">
      <c r="E319" s="194"/>
      <c r="F319" s="194"/>
      <c r="G319" s="194"/>
    </row>
    <row r="320" spans="5:7">
      <c r="E320" s="194"/>
      <c r="F320" s="194"/>
      <c r="G320" s="194"/>
    </row>
    <row r="321" spans="5:7">
      <c r="E321" s="194"/>
      <c r="F321" s="194"/>
      <c r="G321" s="194"/>
    </row>
    <row r="322" spans="5:7">
      <c r="E322" s="194"/>
      <c r="F322" s="194"/>
      <c r="G322" s="194"/>
    </row>
    <row r="323" spans="5:7">
      <c r="E323" s="194"/>
      <c r="F323" s="194"/>
      <c r="G323" s="194"/>
    </row>
    <row r="324" spans="5:7">
      <c r="E324" s="194"/>
      <c r="F324" s="194"/>
      <c r="G324" s="194"/>
    </row>
    <row r="325" spans="5:7">
      <c r="E325" s="194"/>
      <c r="F325" s="194"/>
      <c r="G325" s="194"/>
    </row>
    <row r="326" spans="5:7">
      <c r="E326" s="194"/>
      <c r="F326" s="194"/>
      <c r="G326" s="194"/>
    </row>
    <row r="327" spans="5:7">
      <c r="E327" s="194"/>
      <c r="F327" s="194"/>
      <c r="G327" s="194"/>
    </row>
    <row r="328" spans="5:7">
      <c r="E328" s="194"/>
      <c r="F328" s="194"/>
      <c r="G328" s="194"/>
    </row>
  </sheetData>
  <mergeCells count="16">
    <mergeCell ref="B71:E71"/>
    <mergeCell ref="B55:E55"/>
    <mergeCell ref="B59:E59"/>
    <mergeCell ref="A3:A4"/>
    <mergeCell ref="B3:E4"/>
    <mergeCell ref="B63:E63"/>
    <mergeCell ref="B65:E65"/>
    <mergeCell ref="B23:E23"/>
    <mergeCell ref="B25:E25"/>
    <mergeCell ref="B67:E67"/>
    <mergeCell ref="A1:G1"/>
    <mergeCell ref="A2:G2"/>
    <mergeCell ref="B42:E42"/>
    <mergeCell ref="B15:E15"/>
    <mergeCell ref="B19:E19"/>
    <mergeCell ref="B28:E28"/>
  </mergeCells>
  <pageMargins left="0.7" right="0.7" top="0.57999999999999996" bottom="0.44" header="0.3" footer="0.3"/>
  <pageSetup paperSize="9" scale="93" orientation="portrait" r:id="rId1"/>
  <rowBreaks count="4" manualBreakCount="4">
    <brk id="41" max="16383" man="1"/>
    <brk id="141" max="16383" man="1"/>
    <brk id="191" max="16383" man="1"/>
    <brk id="238" max="16383" man="1"/>
  </rowBreaks>
</worksheet>
</file>

<file path=xl/worksheets/sheet4.xml><?xml version="1.0" encoding="utf-8"?>
<worksheet xmlns="http://schemas.openxmlformats.org/spreadsheetml/2006/main" xmlns:r="http://schemas.openxmlformats.org/officeDocument/2006/relationships">
  <dimension ref="A1:J280"/>
  <sheetViews>
    <sheetView topLeftCell="A253" zoomScaleSheetLayoutView="48" workbookViewId="0">
      <selection activeCell="K276" sqref="K276"/>
    </sheetView>
  </sheetViews>
  <sheetFormatPr defaultRowHeight="19.5" customHeight="1"/>
  <cols>
    <col min="1" max="1" width="7.140625" style="5" customWidth="1"/>
    <col min="2" max="4" width="3.140625" customWidth="1"/>
    <col min="5" max="5" width="44.5703125" customWidth="1"/>
    <col min="6" max="6" width="20.85546875" customWidth="1"/>
    <col min="7" max="7" width="20.7109375" customWidth="1"/>
  </cols>
  <sheetData>
    <row r="1" spans="1:7" ht="28.5" customHeight="1">
      <c r="A1" s="453" t="str">
        <f>'R&amp;P Account'!A2:G2</f>
        <v>MALANKARA ORTHODOX SYRIAN CHURCH</v>
      </c>
      <c r="B1" s="453"/>
      <c r="C1" s="453"/>
      <c r="D1" s="453"/>
      <c r="E1" s="453"/>
      <c r="F1" s="453"/>
      <c r="G1" s="453"/>
    </row>
    <row r="2" spans="1:7" ht="19.5" customHeight="1">
      <c r="A2" s="453" t="str">
        <f>'R&amp;P Account'!A3:G3</f>
        <v xml:space="preserve">                                   CHURCH,</v>
      </c>
      <c r="B2" s="453"/>
      <c r="C2" s="453"/>
      <c r="D2" s="453"/>
      <c r="E2" s="453"/>
      <c r="F2" s="453"/>
      <c r="G2" s="453"/>
    </row>
    <row r="3" spans="1:7" ht="19.5" customHeight="1">
      <c r="A3" s="445" t="str">
        <f>'R&amp;P Account'!A4:G4</f>
        <v xml:space="preserve">Under Diocese of </v>
      </c>
      <c r="B3" s="445"/>
      <c r="C3" s="445"/>
      <c r="D3" s="445"/>
      <c r="E3" s="445"/>
      <c r="F3" s="445"/>
      <c r="G3" s="445"/>
    </row>
    <row r="4" spans="1:7" ht="19.5" customHeight="1">
      <c r="A4" s="478" t="s">
        <v>978</v>
      </c>
      <c r="B4" s="478"/>
      <c r="C4" s="478"/>
      <c r="D4" s="478"/>
      <c r="E4" s="478"/>
      <c r="F4" s="478"/>
      <c r="G4" s="478"/>
    </row>
    <row r="5" spans="1:7" ht="19.5" customHeight="1">
      <c r="A5" s="481" t="s">
        <v>65</v>
      </c>
      <c r="B5" s="480" t="s">
        <v>63</v>
      </c>
      <c r="C5" s="480"/>
      <c r="D5" s="480"/>
      <c r="E5" s="480"/>
      <c r="F5" s="203" t="s">
        <v>486</v>
      </c>
      <c r="G5" s="203" t="s">
        <v>487</v>
      </c>
    </row>
    <row r="6" spans="1:7" ht="19.5" customHeight="1">
      <c r="A6" s="481"/>
      <c r="B6" s="480"/>
      <c r="C6" s="480"/>
      <c r="D6" s="480"/>
      <c r="E6" s="480"/>
      <c r="F6" s="9" t="s">
        <v>496</v>
      </c>
      <c r="G6" s="9" t="s">
        <v>496</v>
      </c>
    </row>
    <row r="7" spans="1:7" ht="19.5" customHeight="1">
      <c r="A7" s="29">
        <v>2000</v>
      </c>
      <c r="B7" s="127" t="s">
        <v>314</v>
      </c>
      <c r="C7" s="128" t="s">
        <v>411</v>
      </c>
      <c r="D7" s="128"/>
      <c r="E7" s="128"/>
      <c r="F7" s="1"/>
      <c r="G7" s="1"/>
    </row>
    <row r="8" spans="1:7" ht="19.5" customHeight="1">
      <c r="A8" s="29">
        <v>2100</v>
      </c>
      <c r="B8" s="129"/>
      <c r="C8" s="130"/>
      <c r="D8" s="131" t="s">
        <v>94</v>
      </c>
      <c r="E8" s="130"/>
      <c r="F8" s="1"/>
      <c r="G8" s="1"/>
    </row>
    <row r="9" spans="1:7" ht="19.5" customHeight="1">
      <c r="A9" s="23">
        <v>2101</v>
      </c>
      <c r="B9" s="132"/>
      <c r="C9" s="133"/>
      <c r="D9" s="133"/>
      <c r="E9" s="134" t="s">
        <v>56</v>
      </c>
      <c r="F9" s="219">
        <f>'R&amp;P Account'!F17</f>
        <v>0</v>
      </c>
      <c r="G9" s="219">
        <f>'R&amp;P Account'!G17</f>
        <v>0</v>
      </c>
    </row>
    <row r="10" spans="1:7" ht="19.5" customHeight="1">
      <c r="A10" s="29">
        <v>2102</v>
      </c>
      <c r="B10" s="127"/>
      <c r="C10" s="135"/>
      <c r="D10" s="135"/>
      <c r="E10" s="122" t="s">
        <v>95</v>
      </c>
      <c r="F10" s="219">
        <f>'R&amp;P Account'!F18</f>
        <v>0</v>
      </c>
      <c r="G10" s="219">
        <f>'R&amp;P Account'!G18</f>
        <v>0</v>
      </c>
    </row>
    <row r="11" spans="1:7" ht="19.5" customHeight="1">
      <c r="A11" s="23">
        <v>2103</v>
      </c>
      <c r="B11" s="136"/>
      <c r="C11" s="137"/>
      <c r="D11" s="137"/>
      <c r="E11" s="138" t="s">
        <v>96</v>
      </c>
      <c r="F11" s="219">
        <f>'R&amp;P Account'!F19</f>
        <v>0</v>
      </c>
      <c r="G11" s="219">
        <f>'R&amp;P Account'!G19</f>
        <v>0</v>
      </c>
    </row>
    <row r="12" spans="1:7" ht="19.5" customHeight="1">
      <c r="A12" s="23"/>
      <c r="B12" s="136"/>
      <c r="C12" s="137"/>
      <c r="D12" s="232" t="s">
        <v>265</v>
      </c>
      <c r="E12" s="138"/>
      <c r="F12" s="224">
        <f>SUM(F9:F11)</f>
        <v>0</v>
      </c>
      <c r="G12" s="224">
        <f>SUM(G9:G11)</f>
        <v>0</v>
      </c>
    </row>
    <row r="13" spans="1:7" ht="19.5" customHeight="1">
      <c r="A13" s="29">
        <v>2110</v>
      </c>
      <c r="B13" s="127"/>
      <c r="C13" s="135"/>
      <c r="D13" s="139" t="s">
        <v>412</v>
      </c>
      <c r="E13" s="140"/>
      <c r="F13" s="224">
        <f>'R&amp;P Account'!F21</f>
        <v>0</v>
      </c>
      <c r="G13" s="224">
        <f>'R&amp;P Account'!G21</f>
        <v>0</v>
      </c>
    </row>
    <row r="14" spans="1:7" ht="19.5" customHeight="1">
      <c r="A14" s="29">
        <v>2120</v>
      </c>
      <c r="B14" s="136"/>
      <c r="C14" s="130"/>
      <c r="D14" s="141" t="s">
        <v>101</v>
      </c>
      <c r="E14" s="130"/>
      <c r="F14" s="227"/>
      <c r="G14" s="227"/>
    </row>
    <row r="15" spans="1:7" ht="19.5" customHeight="1">
      <c r="A15" s="29">
        <v>2121</v>
      </c>
      <c r="B15" s="127"/>
      <c r="C15" s="135"/>
      <c r="D15" s="133"/>
      <c r="E15" s="134" t="s">
        <v>56</v>
      </c>
      <c r="F15" s="219">
        <f>'R&amp;P Account'!F23</f>
        <v>0</v>
      </c>
      <c r="G15" s="219">
        <f>'R&amp;P Account'!G23</f>
        <v>0</v>
      </c>
    </row>
    <row r="16" spans="1:7" ht="19.5" customHeight="1">
      <c r="A16" s="29">
        <v>2122</v>
      </c>
      <c r="B16" s="127"/>
      <c r="C16" s="135"/>
      <c r="D16" s="135"/>
      <c r="E16" s="122" t="s">
        <v>95</v>
      </c>
      <c r="F16" s="219">
        <f>'R&amp;P Account'!F24</f>
        <v>0</v>
      </c>
      <c r="G16" s="219">
        <f>'R&amp;P Account'!G24</f>
        <v>0</v>
      </c>
    </row>
    <row r="17" spans="1:7" ht="19.5" customHeight="1">
      <c r="A17" s="29">
        <v>2123</v>
      </c>
      <c r="B17" s="127"/>
      <c r="C17" s="135"/>
      <c r="D17" s="135"/>
      <c r="E17" s="142" t="s">
        <v>2</v>
      </c>
      <c r="F17" s="219">
        <f>'R&amp;P Account'!F25</f>
        <v>0</v>
      </c>
      <c r="G17" s="219">
        <f>'R&amp;P Account'!G25</f>
        <v>0</v>
      </c>
    </row>
    <row r="18" spans="1:7" ht="19.5" customHeight="1">
      <c r="A18" s="29">
        <v>2124</v>
      </c>
      <c r="B18" s="127"/>
      <c r="C18" s="135"/>
      <c r="D18" s="135"/>
      <c r="E18" s="140" t="s">
        <v>3</v>
      </c>
      <c r="F18" s="219">
        <f>'R&amp;P Account'!F26</f>
        <v>0</v>
      </c>
      <c r="G18" s="219">
        <f>'R&amp;P Account'!G26</f>
        <v>0</v>
      </c>
    </row>
    <row r="19" spans="1:7" ht="19.5" customHeight="1">
      <c r="A19" s="29">
        <v>2125</v>
      </c>
      <c r="B19" s="127"/>
      <c r="C19" s="135"/>
      <c r="D19" s="135"/>
      <c r="E19" s="140" t="s">
        <v>112</v>
      </c>
      <c r="F19" s="219">
        <f>'R&amp;P Account'!F27</f>
        <v>0</v>
      </c>
      <c r="G19" s="219">
        <f>'R&amp;P Account'!G27</f>
        <v>0</v>
      </c>
    </row>
    <row r="20" spans="1:7" ht="19.5" customHeight="1">
      <c r="A20" s="29">
        <v>2126</v>
      </c>
      <c r="B20" s="127"/>
      <c r="C20" s="135"/>
      <c r="D20" s="135"/>
      <c r="E20" s="140" t="s">
        <v>578</v>
      </c>
      <c r="F20" s="219">
        <f>'R&amp;P Account'!F28</f>
        <v>0</v>
      </c>
      <c r="G20" s="219">
        <f>'R&amp;P Account'!G28</f>
        <v>0</v>
      </c>
    </row>
    <row r="21" spans="1:7" ht="19.5" customHeight="1">
      <c r="A21" s="29">
        <v>2127</v>
      </c>
      <c r="B21" s="127"/>
      <c r="C21" s="135"/>
      <c r="D21" s="137"/>
      <c r="E21" s="431" t="s">
        <v>997</v>
      </c>
      <c r="F21" s="219">
        <f>'R&amp;P Account'!F29</f>
        <v>0</v>
      </c>
      <c r="G21" s="219">
        <f>'R&amp;P Account'!G29</f>
        <v>0</v>
      </c>
    </row>
    <row r="22" spans="1:7" ht="19.5" customHeight="1">
      <c r="A22" s="29"/>
      <c r="B22" s="127"/>
      <c r="C22" s="135"/>
      <c r="D22" s="232" t="s">
        <v>265</v>
      </c>
      <c r="E22" s="140"/>
      <c r="F22" s="224">
        <f>SUM(F15:F21)</f>
        <v>0</v>
      </c>
      <c r="G22" s="224">
        <f>SUM(G15:G21)</f>
        <v>0</v>
      </c>
    </row>
    <row r="23" spans="1:7" ht="19.5" customHeight="1">
      <c r="A23" s="29">
        <v>2160</v>
      </c>
      <c r="B23" s="127"/>
      <c r="C23" s="135"/>
      <c r="D23" s="139" t="s">
        <v>104</v>
      </c>
      <c r="E23" s="140"/>
      <c r="F23" s="227"/>
      <c r="G23" s="227"/>
    </row>
    <row r="24" spans="1:7" ht="19.5" customHeight="1">
      <c r="A24" s="29">
        <v>2161</v>
      </c>
      <c r="B24" s="144"/>
      <c r="C24" s="129"/>
      <c r="D24" s="129"/>
      <c r="E24" s="123" t="s">
        <v>105</v>
      </c>
      <c r="F24" s="219">
        <f>'R&amp;P Account'!F32</f>
        <v>0</v>
      </c>
      <c r="G24" s="219">
        <f>'R&amp;P Account'!G32</f>
        <v>0</v>
      </c>
    </row>
    <row r="25" spans="1:7" ht="19.5" customHeight="1">
      <c r="A25" s="29">
        <v>2162</v>
      </c>
      <c r="B25" s="127"/>
      <c r="C25" s="135"/>
      <c r="D25" s="135"/>
      <c r="E25" s="146" t="s">
        <v>498</v>
      </c>
      <c r="F25" s="219">
        <f>'R&amp;P Account'!F33</f>
        <v>0</v>
      </c>
      <c r="G25" s="219">
        <f>'R&amp;P Account'!G33</f>
        <v>0</v>
      </c>
    </row>
    <row r="26" spans="1:7" ht="19.5" customHeight="1">
      <c r="A26" s="29">
        <v>2163</v>
      </c>
      <c r="B26" s="144"/>
      <c r="C26" s="129"/>
      <c r="D26" s="129"/>
      <c r="E26" s="123" t="s">
        <v>106</v>
      </c>
      <c r="F26" s="219">
        <f>'R&amp;P Account'!F34</f>
        <v>0</v>
      </c>
      <c r="G26" s="219">
        <f>'R&amp;P Account'!G34</f>
        <v>0</v>
      </c>
    </row>
    <row r="27" spans="1:7" ht="19.5" customHeight="1">
      <c r="A27" s="29">
        <v>2164</v>
      </c>
      <c r="B27" s="132"/>
      <c r="C27" s="133"/>
      <c r="D27" s="133"/>
      <c r="E27" s="147" t="s">
        <v>107</v>
      </c>
      <c r="F27" s="219">
        <f>'R&amp;P Account'!F35</f>
        <v>0</v>
      </c>
      <c r="G27" s="219">
        <f>'R&amp;P Account'!G35</f>
        <v>0</v>
      </c>
    </row>
    <row r="28" spans="1:7" ht="19.5" customHeight="1">
      <c r="A28" s="29">
        <v>2165</v>
      </c>
      <c r="B28" s="127"/>
      <c r="C28" s="135"/>
      <c r="D28" s="135"/>
      <c r="E28" s="146" t="s">
        <v>103</v>
      </c>
      <c r="F28" s="219">
        <f>'R&amp;P Account'!F36</f>
        <v>0</v>
      </c>
      <c r="G28" s="219">
        <f>'R&amp;P Account'!G36</f>
        <v>0</v>
      </c>
    </row>
    <row r="29" spans="1:7" ht="19.5" customHeight="1">
      <c r="A29" s="29"/>
      <c r="B29" s="127"/>
      <c r="C29" s="135"/>
      <c r="D29" s="232" t="s">
        <v>265</v>
      </c>
      <c r="E29" s="146"/>
      <c r="F29" s="224">
        <f>SUM(F24:F28)</f>
        <v>0</v>
      </c>
      <c r="G29" s="224">
        <f>SUM(G24:G28)</f>
        <v>0</v>
      </c>
    </row>
    <row r="30" spans="1:7" ht="19.5" customHeight="1">
      <c r="A30" s="29">
        <v>2170</v>
      </c>
      <c r="B30" s="144"/>
      <c r="C30" s="130"/>
      <c r="D30" s="131" t="s">
        <v>108</v>
      </c>
      <c r="E30" s="130"/>
      <c r="F30" s="227"/>
      <c r="G30" s="227"/>
    </row>
    <row r="31" spans="1:7" ht="19.5" customHeight="1">
      <c r="A31" s="29">
        <v>2171</v>
      </c>
      <c r="B31" s="127"/>
      <c r="C31" s="135"/>
      <c r="D31" s="135"/>
      <c r="E31" s="146" t="s">
        <v>109</v>
      </c>
      <c r="F31" s="219">
        <f>'R&amp;P Account'!F40</f>
        <v>0</v>
      </c>
      <c r="G31" s="219">
        <f>'R&amp;P Account'!G40</f>
        <v>0</v>
      </c>
    </row>
    <row r="32" spans="1:7" ht="19.5" customHeight="1">
      <c r="A32" s="29">
        <v>2172</v>
      </c>
      <c r="B32" s="127"/>
      <c r="C32" s="135"/>
      <c r="D32" s="135"/>
      <c r="E32" s="149" t="s">
        <v>110</v>
      </c>
      <c r="F32" s="219">
        <f>'R&amp;P Account'!F41</f>
        <v>0</v>
      </c>
      <c r="G32" s="219">
        <f>'R&amp;P Account'!G41</f>
        <v>0</v>
      </c>
    </row>
    <row r="33" spans="1:7" ht="19.5" customHeight="1">
      <c r="A33" s="29"/>
      <c r="B33" s="144"/>
      <c r="C33" s="129"/>
      <c r="D33" s="232" t="s">
        <v>265</v>
      </c>
      <c r="E33" s="145"/>
      <c r="F33" s="224">
        <f>SUM(F31:F32)</f>
        <v>0</v>
      </c>
      <c r="G33" s="224">
        <f>SUM(G31:G32)</f>
        <v>0</v>
      </c>
    </row>
    <row r="34" spans="1:7" ht="19.5" customHeight="1">
      <c r="A34" s="29">
        <v>2180</v>
      </c>
      <c r="B34" s="127"/>
      <c r="C34" s="135"/>
      <c r="D34" s="139" t="s">
        <v>111</v>
      </c>
      <c r="E34" s="140"/>
      <c r="F34" s="227"/>
      <c r="G34" s="227"/>
    </row>
    <row r="35" spans="1:7" ht="19.5" customHeight="1">
      <c r="A35" s="29">
        <v>2181</v>
      </c>
      <c r="B35" s="136"/>
      <c r="C35" s="137"/>
      <c r="D35" s="137"/>
      <c r="E35" s="137" t="s">
        <v>39</v>
      </c>
      <c r="F35" s="219">
        <f>'R&amp;P Account'!F44</f>
        <v>0</v>
      </c>
      <c r="G35" s="219">
        <f>'R&amp;P Account'!G44</f>
        <v>0</v>
      </c>
    </row>
    <row r="36" spans="1:7" ht="19.5" customHeight="1">
      <c r="A36" s="29">
        <v>2182</v>
      </c>
      <c r="B36" s="127"/>
      <c r="C36" s="135"/>
      <c r="D36" s="135"/>
      <c r="E36" s="135" t="s">
        <v>40</v>
      </c>
      <c r="F36" s="219">
        <f>'R&amp;P Account'!F45</f>
        <v>0</v>
      </c>
      <c r="G36" s="219">
        <f>'R&amp;P Account'!G45</f>
        <v>0</v>
      </c>
    </row>
    <row r="37" spans="1:7" ht="19.5" customHeight="1">
      <c r="A37" s="29">
        <v>2183</v>
      </c>
      <c r="B37" s="144"/>
      <c r="C37" s="129"/>
      <c r="D37" s="129"/>
      <c r="E37" s="129" t="s">
        <v>41</v>
      </c>
      <c r="F37" s="219">
        <f>'R&amp;P Account'!F46</f>
        <v>0</v>
      </c>
      <c r="G37" s="219">
        <f>'R&amp;P Account'!G46</f>
        <v>0</v>
      </c>
    </row>
    <row r="38" spans="1:7" ht="19.5" customHeight="1">
      <c r="A38" s="29">
        <v>2184</v>
      </c>
      <c r="B38" s="127"/>
      <c r="C38" s="135"/>
      <c r="D38" s="135"/>
      <c r="E38" s="135" t="s">
        <v>42</v>
      </c>
      <c r="F38" s="219">
        <f>'R&amp;P Account'!F47</f>
        <v>0</v>
      </c>
      <c r="G38" s="219">
        <f>'R&amp;P Account'!G47</f>
        <v>0</v>
      </c>
    </row>
    <row r="39" spans="1:7" ht="19.5" customHeight="1">
      <c r="A39" s="29">
        <v>2185</v>
      </c>
      <c r="B39" s="136"/>
      <c r="C39" s="137"/>
      <c r="D39" s="129"/>
      <c r="E39" s="129" t="s">
        <v>43</v>
      </c>
      <c r="F39" s="219">
        <f>'R&amp;P Account'!F48</f>
        <v>0</v>
      </c>
      <c r="G39" s="219">
        <f>'R&amp;P Account'!G48</f>
        <v>0</v>
      </c>
    </row>
    <row r="40" spans="1:7" ht="19.5" customHeight="1">
      <c r="A40" s="29">
        <v>2186</v>
      </c>
      <c r="B40" s="127"/>
      <c r="C40" s="135"/>
      <c r="D40" s="135"/>
      <c r="E40" s="135" t="s">
        <v>44</v>
      </c>
      <c r="F40" s="219">
        <f>'R&amp;P Account'!F49</f>
        <v>0</v>
      </c>
      <c r="G40" s="219">
        <f>'R&amp;P Account'!G49</f>
        <v>0</v>
      </c>
    </row>
    <row r="41" spans="1:7" ht="19.5" customHeight="1">
      <c r="A41" s="29">
        <v>2187</v>
      </c>
      <c r="B41" s="127"/>
      <c r="C41" s="135"/>
      <c r="D41" s="135"/>
      <c r="E41" s="135" t="s">
        <v>45</v>
      </c>
      <c r="F41" s="219">
        <f>'R&amp;P Account'!F50</f>
        <v>0</v>
      </c>
      <c r="G41" s="219">
        <f>'R&amp;P Account'!G50</f>
        <v>0</v>
      </c>
    </row>
    <row r="42" spans="1:7" ht="19.5" customHeight="1">
      <c r="A42" s="29">
        <v>2188</v>
      </c>
      <c r="B42" s="127"/>
      <c r="C42" s="135"/>
      <c r="D42" s="135"/>
      <c r="E42" s="140" t="s">
        <v>88</v>
      </c>
      <c r="F42" s="219">
        <f>'R&amp;P Account'!F51</f>
        <v>0</v>
      </c>
      <c r="G42" s="219">
        <f>'R&amp;P Account'!G51</f>
        <v>0</v>
      </c>
    </row>
    <row r="43" spans="1:7" ht="19.5" customHeight="1">
      <c r="A43" s="29"/>
      <c r="B43" s="127"/>
      <c r="C43" s="135"/>
      <c r="D43" s="232" t="s">
        <v>265</v>
      </c>
      <c r="E43" s="140"/>
      <c r="F43" s="224">
        <f>SUM(F35:F42)</f>
        <v>0</v>
      </c>
      <c r="G43" s="224">
        <f>SUM(G35:G42)</f>
        <v>0</v>
      </c>
    </row>
    <row r="44" spans="1:7" ht="19.5" customHeight="1">
      <c r="A44" s="29">
        <v>2210</v>
      </c>
      <c r="B44" s="144"/>
      <c r="C44" s="129"/>
      <c r="D44" s="150" t="s">
        <v>409</v>
      </c>
      <c r="E44" s="130"/>
      <c r="F44" s="227"/>
      <c r="G44" s="227"/>
    </row>
    <row r="45" spans="1:7" ht="19.5" customHeight="1">
      <c r="A45" s="29">
        <v>2211</v>
      </c>
      <c r="B45" s="127"/>
      <c r="C45" s="135"/>
      <c r="D45" s="135"/>
      <c r="E45" s="135" t="s">
        <v>127</v>
      </c>
      <c r="F45" s="227"/>
      <c r="G45" s="227"/>
    </row>
    <row r="46" spans="1:7" ht="19.5" customHeight="1">
      <c r="A46" s="29">
        <v>2212</v>
      </c>
      <c r="B46" s="127"/>
      <c r="C46" s="135"/>
      <c r="D46" s="135"/>
      <c r="E46" s="149" t="s">
        <v>299</v>
      </c>
      <c r="F46" s="219">
        <f>'R&amp;P Account'!F55</f>
        <v>0</v>
      </c>
      <c r="G46" s="219">
        <f>'R&amp;P Account'!G55</f>
        <v>0</v>
      </c>
    </row>
    <row r="47" spans="1:7" ht="19.5" customHeight="1">
      <c r="A47" s="151">
        <v>2214</v>
      </c>
      <c r="B47" s="127"/>
      <c r="C47" s="135"/>
      <c r="D47" s="135"/>
      <c r="E47" s="148" t="s">
        <v>338</v>
      </c>
      <c r="F47" s="227"/>
      <c r="G47" s="227"/>
    </row>
    <row r="48" spans="1:7" ht="19.5" customHeight="1">
      <c r="A48" s="95">
        <v>2215</v>
      </c>
      <c r="B48" s="127"/>
      <c r="C48" s="135"/>
      <c r="D48" s="135"/>
      <c r="E48" s="149" t="s">
        <v>339</v>
      </c>
      <c r="F48" s="228"/>
      <c r="G48" s="228"/>
    </row>
    <row r="49" spans="1:7" ht="19.5" customHeight="1">
      <c r="A49" s="29">
        <v>2216</v>
      </c>
      <c r="B49" s="132"/>
      <c r="C49" s="133"/>
      <c r="D49" s="133"/>
      <c r="E49" s="133" t="s">
        <v>12</v>
      </c>
      <c r="F49" s="219">
        <f>'R&amp;P Account'!F58</f>
        <v>0</v>
      </c>
      <c r="G49" s="219">
        <f>'R&amp;P Account'!G58</f>
        <v>0</v>
      </c>
    </row>
    <row r="50" spans="1:7" ht="19.5" customHeight="1">
      <c r="A50" s="29"/>
      <c r="B50" s="132"/>
      <c r="C50" s="133"/>
      <c r="D50" s="232" t="s">
        <v>265</v>
      </c>
      <c r="E50" s="133"/>
      <c r="F50" s="224">
        <f>SUM(F46:F49)</f>
        <v>0</v>
      </c>
      <c r="G50" s="224">
        <f>SUM(G46:G49)</f>
        <v>0</v>
      </c>
    </row>
    <row r="51" spans="1:7" ht="19.5" customHeight="1">
      <c r="A51" s="29">
        <v>2220</v>
      </c>
      <c r="B51" s="127"/>
      <c r="C51" s="135"/>
      <c r="D51" s="128" t="s">
        <v>133</v>
      </c>
      <c r="E51" s="140"/>
      <c r="F51" s="227"/>
      <c r="G51" s="227"/>
    </row>
    <row r="52" spans="1:7" ht="19.5" customHeight="1">
      <c r="A52" s="29">
        <v>2221</v>
      </c>
      <c r="B52" s="144"/>
      <c r="C52" s="129"/>
      <c r="D52" s="129"/>
      <c r="E52" s="133" t="s">
        <v>954</v>
      </c>
      <c r="F52" s="219">
        <f>'R&amp;P Account'!F61</f>
        <v>0</v>
      </c>
      <c r="G52" s="219">
        <f>'R&amp;P Account'!G61</f>
        <v>0</v>
      </c>
    </row>
    <row r="53" spans="1:7" ht="19.5" customHeight="1">
      <c r="A53" s="29"/>
      <c r="B53" s="127"/>
      <c r="C53" s="135"/>
      <c r="D53" s="232" t="s">
        <v>265</v>
      </c>
      <c r="E53" s="140"/>
      <c r="F53" s="224">
        <f>SUM(F52:F52)</f>
        <v>0</v>
      </c>
      <c r="G53" s="224">
        <f>SUM(G52:G52)</f>
        <v>0</v>
      </c>
    </row>
    <row r="54" spans="1:7" ht="19.5" customHeight="1">
      <c r="A54" s="29">
        <v>2230</v>
      </c>
      <c r="B54" s="144"/>
      <c r="C54" s="129"/>
      <c r="D54" s="150" t="s">
        <v>19</v>
      </c>
      <c r="E54" s="130"/>
      <c r="F54" s="227"/>
      <c r="G54" s="227"/>
    </row>
    <row r="55" spans="1:7" ht="19.5" customHeight="1">
      <c r="A55" s="29">
        <v>2232</v>
      </c>
      <c r="B55" s="144"/>
      <c r="C55" s="129"/>
      <c r="D55" s="129"/>
      <c r="E55" s="129" t="s">
        <v>91</v>
      </c>
      <c r="F55" s="219">
        <f>'R&amp;P Account'!F64</f>
        <v>0</v>
      </c>
      <c r="G55" s="219">
        <f>'R&amp;P Account'!G64</f>
        <v>0</v>
      </c>
    </row>
    <row r="56" spans="1:7" ht="19.5" customHeight="1">
      <c r="A56" s="29">
        <v>2234</v>
      </c>
      <c r="B56" s="127"/>
      <c r="C56" s="135"/>
      <c r="D56" s="135"/>
      <c r="E56" s="135" t="s">
        <v>90</v>
      </c>
      <c r="F56" s="219">
        <f>'R&amp;P Account'!F65</f>
        <v>0</v>
      </c>
      <c r="G56" s="219">
        <f>'R&amp;P Account'!G65</f>
        <v>0</v>
      </c>
    </row>
    <row r="57" spans="1:7" ht="19.5" customHeight="1">
      <c r="A57" s="29">
        <v>2237</v>
      </c>
      <c r="B57" s="127"/>
      <c r="C57" s="135"/>
      <c r="D57" s="135"/>
      <c r="E57" s="140" t="s">
        <v>379</v>
      </c>
      <c r="F57" s="219">
        <f>'R&amp;P Account'!F66</f>
        <v>0</v>
      </c>
      <c r="G57" s="219">
        <f>'R&amp;P Account'!G66</f>
        <v>0</v>
      </c>
    </row>
    <row r="58" spans="1:7" ht="19.5" customHeight="1">
      <c r="A58" s="29">
        <v>2239</v>
      </c>
      <c r="B58" s="144"/>
      <c r="C58" s="129"/>
      <c r="D58" s="129"/>
      <c r="E58" s="137" t="s">
        <v>100</v>
      </c>
      <c r="F58" s="219">
        <f>'R&amp;P Account'!F67</f>
        <v>0</v>
      </c>
      <c r="G58" s="219">
        <f>'R&amp;P Account'!G67</f>
        <v>0</v>
      </c>
    </row>
    <row r="59" spans="1:7" ht="19.5" customHeight="1">
      <c r="A59" s="29">
        <v>2240</v>
      </c>
      <c r="B59" s="127"/>
      <c r="C59" s="135"/>
      <c r="D59" s="135"/>
      <c r="E59" s="135" t="s">
        <v>998</v>
      </c>
      <c r="F59" s="219">
        <f>'R&amp;P Account'!F68</f>
        <v>0</v>
      </c>
      <c r="G59" s="219">
        <f>'R&amp;P Account'!G68</f>
        <v>0</v>
      </c>
    </row>
    <row r="60" spans="1:7" ht="19.5" customHeight="1">
      <c r="A60" s="29"/>
      <c r="B60" s="127"/>
      <c r="C60" s="135"/>
      <c r="D60" s="232" t="s">
        <v>265</v>
      </c>
      <c r="E60" s="140"/>
      <c r="F60" s="224">
        <f>SUM(F55:F59)</f>
        <v>0</v>
      </c>
      <c r="G60" s="224">
        <f>SUM(G55:G59)</f>
        <v>0</v>
      </c>
    </row>
    <row r="61" spans="1:7" ht="19.5" customHeight="1">
      <c r="A61" s="29"/>
      <c r="B61" s="127"/>
      <c r="C61" s="234" t="s">
        <v>500</v>
      </c>
      <c r="D61" s="135"/>
      <c r="E61" s="140"/>
      <c r="F61" s="233">
        <f>F12+F13+F22+F29+F33+F43+F50+F53+F60</f>
        <v>0</v>
      </c>
      <c r="G61" s="233">
        <f>G12+G13+G22+G29+G33+G43+G50+G53+G60</f>
        <v>0</v>
      </c>
    </row>
    <row r="62" spans="1:7" ht="19.5" customHeight="1">
      <c r="A62" s="29">
        <v>2300</v>
      </c>
      <c r="B62" s="144" t="s">
        <v>315</v>
      </c>
      <c r="C62" s="150" t="s">
        <v>1</v>
      </c>
      <c r="D62" s="150"/>
      <c r="E62" s="130"/>
      <c r="F62" s="227"/>
      <c r="G62" s="227"/>
    </row>
    <row r="63" spans="1:7" ht="19.5" customHeight="1">
      <c r="A63" s="29">
        <v>2301</v>
      </c>
      <c r="B63" s="127"/>
      <c r="C63" s="135"/>
      <c r="D63" s="135"/>
      <c r="E63" s="143" t="s">
        <v>113</v>
      </c>
      <c r="F63" s="219">
        <f>'R&amp;P Account'!F72</f>
        <v>0</v>
      </c>
      <c r="G63" s="219">
        <f>'R&amp;P Account'!G72</f>
        <v>0</v>
      </c>
    </row>
    <row r="64" spans="1:7" ht="19.5" customHeight="1">
      <c r="A64" s="29">
        <v>2302</v>
      </c>
      <c r="B64" s="144"/>
      <c r="C64" s="129"/>
      <c r="D64" s="129"/>
      <c r="E64" s="145" t="s">
        <v>114</v>
      </c>
      <c r="F64" s="219">
        <f>'R&amp;P Account'!F73</f>
        <v>0</v>
      </c>
      <c r="G64" s="219">
        <f>'R&amp;P Account'!G73</f>
        <v>0</v>
      </c>
    </row>
    <row r="65" spans="1:7" ht="19.5" customHeight="1">
      <c r="A65" s="29">
        <v>2303</v>
      </c>
      <c r="B65" s="127"/>
      <c r="C65" s="135"/>
      <c r="D65" s="135"/>
      <c r="E65" s="143" t="s">
        <v>115</v>
      </c>
      <c r="F65" s="219">
        <f>'R&amp;P Account'!F74</f>
        <v>0</v>
      </c>
      <c r="G65" s="219">
        <f>'R&amp;P Account'!G74</f>
        <v>0</v>
      </c>
    </row>
    <row r="66" spans="1:7" ht="19.5" customHeight="1">
      <c r="A66" s="29">
        <v>2304</v>
      </c>
      <c r="B66" s="133"/>
      <c r="C66" s="133"/>
      <c r="D66" s="133"/>
      <c r="E66" s="42" t="s">
        <v>918</v>
      </c>
      <c r="F66" s="219">
        <f>'R&amp;P Account'!F75</f>
        <v>0</v>
      </c>
      <c r="G66" s="219">
        <f>'R&amp;P Account'!G75</f>
        <v>0</v>
      </c>
    </row>
    <row r="67" spans="1:7" ht="19.5" customHeight="1">
      <c r="A67" s="29">
        <v>2305</v>
      </c>
      <c r="B67" s="127"/>
      <c r="C67" s="135"/>
      <c r="D67" s="135"/>
      <c r="E67" s="42" t="s">
        <v>917</v>
      </c>
      <c r="F67" s="219">
        <f>'R&amp;P Account'!F76</f>
        <v>0</v>
      </c>
      <c r="G67" s="219">
        <f>'R&amp;P Account'!G76</f>
        <v>0</v>
      </c>
    </row>
    <row r="68" spans="1:7" ht="19.5" customHeight="1">
      <c r="A68" s="29">
        <v>2306</v>
      </c>
      <c r="B68" s="132"/>
      <c r="C68" s="133"/>
      <c r="D68" s="133"/>
      <c r="E68" s="26" t="s">
        <v>970</v>
      </c>
      <c r="F68" s="219">
        <f>'R&amp;P Account'!F77</f>
        <v>0</v>
      </c>
      <c r="G68" s="219">
        <f>'R&amp;P Account'!G77</f>
        <v>0</v>
      </c>
    </row>
    <row r="69" spans="1:7" ht="19.5" customHeight="1">
      <c r="A69" s="29">
        <v>2307</v>
      </c>
      <c r="B69" s="127"/>
      <c r="C69" s="135"/>
      <c r="D69" s="135"/>
      <c r="E69" s="26" t="s">
        <v>969</v>
      </c>
      <c r="F69" s="219">
        <f>'R&amp;P Account'!F78</f>
        <v>0</v>
      </c>
      <c r="G69" s="219">
        <f>'R&amp;P Account'!G78</f>
        <v>0</v>
      </c>
    </row>
    <row r="70" spans="1:7" ht="19.5" customHeight="1">
      <c r="A70" s="29">
        <v>2308</v>
      </c>
      <c r="B70" s="132"/>
      <c r="C70" s="133"/>
      <c r="D70" s="133"/>
      <c r="E70" s="133" t="s">
        <v>6</v>
      </c>
      <c r="F70" s="219">
        <f>'R&amp;P Account'!F79</f>
        <v>0</v>
      </c>
      <c r="G70" s="219">
        <f>'R&amp;P Account'!G79</f>
        <v>0</v>
      </c>
    </row>
    <row r="71" spans="1:7" ht="19.5" customHeight="1">
      <c r="A71" s="29">
        <v>2309</v>
      </c>
      <c r="B71" s="127"/>
      <c r="C71" s="135"/>
      <c r="D71" s="135"/>
      <c r="E71" s="135" t="s">
        <v>18</v>
      </c>
      <c r="F71" s="219">
        <f>'R&amp;P Account'!F80</f>
        <v>0</v>
      </c>
      <c r="G71" s="219">
        <f>'R&amp;P Account'!G80</f>
        <v>0</v>
      </c>
    </row>
    <row r="72" spans="1:7" ht="19.5" customHeight="1">
      <c r="A72" s="29">
        <v>2310</v>
      </c>
      <c r="B72" s="132"/>
      <c r="C72" s="133"/>
      <c r="D72" s="133"/>
      <c r="E72" s="133" t="s">
        <v>574</v>
      </c>
      <c r="F72" s="219">
        <f>'R&amp;P Account'!F81</f>
        <v>0</v>
      </c>
      <c r="G72" s="219">
        <f>'R&amp;P Account'!G81</f>
        <v>0</v>
      </c>
    </row>
    <row r="73" spans="1:7" ht="19.5" customHeight="1">
      <c r="A73" s="29">
        <v>2311</v>
      </c>
      <c r="B73" s="127"/>
      <c r="C73" s="135"/>
      <c r="D73" s="135"/>
      <c r="E73" s="135" t="s">
        <v>573</v>
      </c>
      <c r="F73" s="219">
        <f>'R&amp;P Account'!F82</f>
        <v>0</v>
      </c>
      <c r="G73" s="219">
        <f>'R&amp;P Account'!G82</f>
        <v>0</v>
      </c>
    </row>
    <row r="74" spans="1:7" ht="19.5" customHeight="1">
      <c r="A74" s="29">
        <v>2312</v>
      </c>
      <c r="B74" s="132"/>
      <c r="C74" s="133"/>
      <c r="D74" s="133"/>
      <c r="E74" s="133" t="s">
        <v>102</v>
      </c>
      <c r="F74" s="219">
        <f>'R&amp;P Account'!F83</f>
        <v>0</v>
      </c>
      <c r="G74" s="219">
        <f>'R&amp;P Account'!G83</f>
        <v>0</v>
      </c>
    </row>
    <row r="75" spans="1:7" ht="19.5" customHeight="1">
      <c r="A75" s="29">
        <v>2313</v>
      </c>
      <c r="B75" s="132"/>
      <c r="C75" s="133"/>
      <c r="D75" s="133"/>
      <c r="E75" s="133" t="s">
        <v>999</v>
      </c>
      <c r="F75" s="219">
        <f>'R&amp;P Account'!F84</f>
        <v>0</v>
      </c>
      <c r="G75" s="219">
        <f>'R&amp;P Account'!G84</f>
        <v>0</v>
      </c>
    </row>
    <row r="76" spans="1:7" ht="19.5" customHeight="1">
      <c r="A76" s="29">
        <v>2314</v>
      </c>
      <c r="B76" s="132"/>
      <c r="C76" s="133"/>
      <c r="D76" s="133"/>
      <c r="E76" s="133" t="s">
        <v>1021</v>
      </c>
      <c r="F76" s="219">
        <f>'R&amp;P Account'!F85</f>
        <v>0</v>
      </c>
      <c r="G76" s="219">
        <f>'R&amp;P Account'!G85</f>
        <v>0</v>
      </c>
    </row>
    <row r="77" spans="1:7" ht="19.5" customHeight="1">
      <c r="A77" s="29">
        <v>2315</v>
      </c>
      <c r="B77" s="132"/>
      <c r="C77" s="133"/>
      <c r="D77" s="133"/>
      <c r="E77" s="133" t="s">
        <v>85</v>
      </c>
      <c r="F77" s="219">
        <f>'R&amp;P Account'!F86</f>
        <v>0</v>
      </c>
      <c r="G77" s="219">
        <f>'R&amp;P Account'!G86</f>
        <v>0</v>
      </c>
    </row>
    <row r="78" spans="1:7" ht="19.5" customHeight="1">
      <c r="A78" s="29">
        <v>2317</v>
      </c>
      <c r="B78" s="132"/>
      <c r="C78" s="133"/>
      <c r="D78" s="133"/>
      <c r="E78" s="26" t="s">
        <v>575</v>
      </c>
      <c r="F78" s="219">
        <f>'R&amp;P Account'!F87</f>
        <v>0</v>
      </c>
      <c r="G78" s="219">
        <f>'R&amp;P Account'!G87</f>
        <v>0</v>
      </c>
    </row>
    <row r="79" spans="1:7" ht="19.5" customHeight="1">
      <c r="A79" s="29">
        <v>2318</v>
      </c>
      <c r="B79" s="127"/>
      <c r="C79" s="135"/>
      <c r="D79" s="135"/>
      <c r="E79" s="135" t="s">
        <v>576</v>
      </c>
      <c r="F79" s="219">
        <f>'R&amp;P Account'!F88</f>
        <v>0</v>
      </c>
      <c r="G79" s="219">
        <f>'R&amp;P Account'!G88</f>
        <v>0</v>
      </c>
    </row>
    <row r="80" spans="1:7" ht="19.5" customHeight="1">
      <c r="A80" s="50"/>
      <c r="B80" s="136"/>
      <c r="C80" s="137"/>
      <c r="D80" s="137"/>
      <c r="E80" s="137"/>
      <c r="F80" s="219"/>
      <c r="G80" s="219"/>
    </row>
    <row r="81" spans="1:7" ht="19.5" customHeight="1">
      <c r="A81" s="50"/>
      <c r="B81" s="136"/>
      <c r="C81" s="235" t="s">
        <v>501</v>
      </c>
      <c r="D81" s="137"/>
      <c r="E81" s="137"/>
      <c r="F81" s="233">
        <f>SUM(F63:F79)</f>
        <v>0</v>
      </c>
      <c r="G81" s="233">
        <f>SUM(G63:G79)</f>
        <v>0</v>
      </c>
    </row>
    <row r="82" spans="1:7" ht="19.5" customHeight="1">
      <c r="A82" s="50">
        <v>2400</v>
      </c>
      <c r="B82" s="136" t="s">
        <v>316</v>
      </c>
      <c r="C82" s="153" t="s">
        <v>413</v>
      </c>
      <c r="D82" s="153"/>
      <c r="E82" s="153"/>
      <c r="F82" s="227"/>
      <c r="G82" s="227"/>
    </row>
    <row r="83" spans="1:7" ht="19.5" customHeight="1">
      <c r="A83" s="29">
        <v>2401</v>
      </c>
      <c r="B83" s="129"/>
      <c r="C83" s="129"/>
      <c r="D83" s="129"/>
      <c r="E83" s="129" t="s">
        <v>955</v>
      </c>
      <c r="F83" s="219">
        <f>'R&amp;P Account'!F94</f>
        <v>0</v>
      </c>
      <c r="G83" s="219">
        <f>'R&amp;P Account'!G94</f>
        <v>0</v>
      </c>
    </row>
    <row r="84" spans="1:7" ht="19.5" customHeight="1">
      <c r="A84" s="29">
        <v>2402</v>
      </c>
      <c r="B84" s="127"/>
      <c r="C84" s="135"/>
      <c r="D84" s="135"/>
      <c r="E84" s="135" t="s">
        <v>956</v>
      </c>
      <c r="F84" s="219">
        <f>'R&amp;P Account'!F95</f>
        <v>0</v>
      </c>
      <c r="G84" s="219">
        <f>'R&amp;P Account'!G95</f>
        <v>0</v>
      </c>
    </row>
    <row r="85" spans="1:7" ht="19.5" customHeight="1">
      <c r="A85" s="29">
        <v>2403</v>
      </c>
      <c r="B85" s="129"/>
      <c r="C85" s="129"/>
      <c r="D85" s="129"/>
      <c r="E85" s="129" t="s">
        <v>138</v>
      </c>
      <c r="F85" s="219">
        <f>'R&amp;P Account'!F96</f>
        <v>0</v>
      </c>
      <c r="G85" s="219">
        <f>'R&amp;P Account'!G96</f>
        <v>0</v>
      </c>
    </row>
    <row r="86" spans="1:7" ht="19.5" customHeight="1">
      <c r="A86" s="29">
        <v>2404</v>
      </c>
      <c r="B86" s="127"/>
      <c r="C86" s="135"/>
      <c r="D86" s="135"/>
      <c r="E86" s="135" t="s">
        <v>67</v>
      </c>
      <c r="F86" s="219">
        <f>'R&amp;P Account'!F97</f>
        <v>0</v>
      </c>
      <c r="G86" s="219">
        <f>'R&amp;P Account'!G97</f>
        <v>0</v>
      </c>
    </row>
    <row r="87" spans="1:7" ht="19.5" customHeight="1">
      <c r="A87" s="29"/>
      <c r="B87" s="127"/>
      <c r="C87" s="234" t="s">
        <v>502</v>
      </c>
      <c r="D87" s="135"/>
      <c r="E87" s="135"/>
      <c r="F87" s="233">
        <f>SUM(F83:F86)</f>
        <v>0</v>
      </c>
      <c r="G87" s="233">
        <f>SUM(G83:G86)</f>
        <v>0</v>
      </c>
    </row>
    <row r="88" spans="1:7" ht="19.5" customHeight="1">
      <c r="A88" s="29">
        <v>2450</v>
      </c>
      <c r="B88" s="127" t="s">
        <v>317</v>
      </c>
      <c r="C88" s="139" t="s">
        <v>414</v>
      </c>
      <c r="D88" s="139"/>
      <c r="E88" s="139"/>
      <c r="F88" s="219">
        <f>'R&amp;P Account'!F99</f>
        <v>0</v>
      </c>
      <c r="G88" s="219">
        <f>'R&amp;P Account'!G99</f>
        <v>0</v>
      </c>
    </row>
    <row r="89" spans="1:7" ht="19.5" customHeight="1">
      <c r="A89" s="154">
        <v>2500</v>
      </c>
      <c r="B89" s="129" t="s">
        <v>318</v>
      </c>
      <c r="C89" s="152" t="s">
        <v>1016</v>
      </c>
      <c r="D89" s="150"/>
      <c r="E89" s="130"/>
      <c r="F89" s="227"/>
      <c r="G89" s="227"/>
    </row>
    <row r="90" spans="1:7" ht="19.5" customHeight="1">
      <c r="A90" s="29">
        <v>2501</v>
      </c>
      <c r="B90" s="127"/>
      <c r="C90" s="135"/>
      <c r="D90" s="135"/>
      <c r="E90" s="140" t="s">
        <v>277</v>
      </c>
      <c r="F90" s="219">
        <f>'R&amp;P Account'!F101</f>
        <v>0</v>
      </c>
      <c r="G90" s="219">
        <f>'R&amp;P Account'!G101</f>
        <v>0</v>
      </c>
    </row>
    <row r="91" spans="1:7" ht="19.5" customHeight="1">
      <c r="A91" s="50"/>
      <c r="B91" s="127"/>
      <c r="C91" s="234" t="s">
        <v>1018</v>
      </c>
      <c r="D91" s="135"/>
      <c r="E91" s="140"/>
      <c r="F91" s="219">
        <f>SUM(F90:F90)</f>
        <v>0</v>
      </c>
      <c r="G91" s="219">
        <f>SUM(G90:G90)</f>
        <v>0</v>
      </c>
    </row>
    <row r="92" spans="1:7" ht="19.5" customHeight="1">
      <c r="A92" s="50">
        <v>2600</v>
      </c>
      <c r="B92" s="129" t="s">
        <v>319</v>
      </c>
      <c r="C92" s="131" t="s">
        <v>139</v>
      </c>
      <c r="D92" s="131"/>
      <c r="E92" s="131"/>
      <c r="F92" s="219">
        <f>'R&amp;P Account'!F103</f>
        <v>0</v>
      </c>
      <c r="G92" s="219">
        <f>'R&amp;P Account'!G103</f>
        <v>0</v>
      </c>
    </row>
    <row r="93" spans="1:7" ht="19.5" customHeight="1">
      <c r="A93" s="50">
        <v>2700</v>
      </c>
      <c r="B93" s="127" t="s">
        <v>320</v>
      </c>
      <c r="C93" s="139" t="s">
        <v>140</v>
      </c>
      <c r="D93" s="139"/>
      <c r="E93" s="139"/>
      <c r="F93" s="219">
        <f>'R&amp;P Account'!F104</f>
        <v>0</v>
      </c>
      <c r="G93" s="219">
        <f>'R&amp;P Account'!G104</f>
        <v>0</v>
      </c>
    </row>
    <row r="94" spans="1:7" ht="19.5" customHeight="1">
      <c r="A94" s="50"/>
      <c r="B94" s="127" t="s">
        <v>321</v>
      </c>
      <c r="C94" s="139" t="s">
        <v>432</v>
      </c>
      <c r="D94" s="139"/>
      <c r="E94" s="139"/>
      <c r="F94" s="227"/>
      <c r="G94" s="227"/>
    </row>
    <row r="95" spans="1:7" ht="19.5" customHeight="1">
      <c r="A95" s="50">
        <v>2800</v>
      </c>
      <c r="B95" s="127"/>
      <c r="C95" s="128" t="s">
        <v>304</v>
      </c>
      <c r="D95" s="128"/>
      <c r="E95" s="135"/>
      <c r="F95" s="227"/>
      <c r="G95" s="227"/>
    </row>
    <row r="96" spans="1:7" ht="19.5" customHeight="1">
      <c r="A96" s="50">
        <v>2801</v>
      </c>
      <c r="B96" s="127"/>
      <c r="C96" s="135"/>
      <c r="D96" s="135"/>
      <c r="E96" s="135" t="s">
        <v>7</v>
      </c>
      <c r="F96" s="219">
        <f>'R&amp;P Account'!F108</f>
        <v>0</v>
      </c>
      <c r="G96" s="219">
        <f>'R&amp;P Account'!G108</f>
        <v>0</v>
      </c>
    </row>
    <row r="97" spans="1:7" ht="19.5" customHeight="1">
      <c r="A97" s="50">
        <v>2802</v>
      </c>
      <c r="B97" s="127"/>
      <c r="C97" s="135"/>
      <c r="D97" s="135"/>
      <c r="E97" s="140" t="s">
        <v>398</v>
      </c>
      <c r="F97" s="219">
        <f>'R&amp;P Account'!F109</f>
        <v>0</v>
      </c>
      <c r="G97" s="219">
        <f>'R&amp;P Account'!G109</f>
        <v>0</v>
      </c>
    </row>
    <row r="98" spans="1:7" ht="19.5" customHeight="1">
      <c r="A98" s="50">
        <v>2803</v>
      </c>
      <c r="B98" s="127"/>
      <c r="C98" s="135"/>
      <c r="D98" s="135"/>
      <c r="E98" s="135" t="s">
        <v>14</v>
      </c>
      <c r="F98" s="219">
        <f>'R&amp;P Account'!F110</f>
        <v>0</v>
      </c>
      <c r="G98" s="219">
        <f>'R&amp;P Account'!G110</f>
        <v>0</v>
      </c>
    </row>
    <row r="99" spans="1:7" ht="19.5" customHeight="1">
      <c r="A99" s="50">
        <v>2804</v>
      </c>
      <c r="B99" s="127"/>
      <c r="C99" s="135"/>
      <c r="D99" s="135"/>
      <c r="E99" s="135" t="s">
        <v>9</v>
      </c>
      <c r="F99" s="219">
        <f>'R&amp;P Account'!F111</f>
        <v>0</v>
      </c>
      <c r="G99" s="219">
        <f>'R&amp;P Account'!G111</f>
        <v>0</v>
      </c>
    </row>
    <row r="100" spans="1:7" ht="19.5" customHeight="1">
      <c r="A100" s="50">
        <v>2805</v>
      </c>
      <c r="B100" s="127"/>
      <c r="C100" s="135"/>
      <c r="D100" s="135"/>
      <c r="E100" s="140" t="s">
        <v>10</v>
      </c>
      <c r="F100" s="219">
        <f>'R&amp;P Account'!F112</f>
        <v>0</v>
      </c>
      <c r="G100" s="219">
        <f>'R&amp;P Account'!G112</f>
        <v>0</v>
      </c>
    </row>
    <row r="101" spans="1:7" ht="19.5" customHeight="1">
      <c r="A101" s="50">
        <v>2806</v>
      </c>
      <c r="B101" s="127"/>
      <c r="C101" s="135"/>
      <c r="D101" s="135"/>
      <c r="E101" s="135" t="s">
        <v>11</v>
      </c>
      <c r="F101" s="219">
        <f>'R&amp;P Account'!F113</f>
        <v>0</v>
      </c>
      <c r="G101" s="219">
        <f>'R&amp;P Account'!G113</f>
        <v>0</v>
      </c>
    </row>
    <row r="102" spans="1:7" ht="19.5" customHeight="1">
      <c r="A102" s="50">
        <v>2807</v>
      </c>
      <c r="B102" s="127"/>
      <c r="C102" s="135"/>
      <c r="D102" s="135"/>
      <c r="E102" s="140" t="s">
        <v>8</v>
      </c>
      <c r="F102" s="219">
        <f>'R&amp;P Account'!F114</f>
        <v>0</v>
      </c>
      <c r="G102" s="219">
        <f>'R&amp;P Account'!G114</f>
        <v>0</v>
      </c>
    </row>
    <row r="103" spans="1:7" ht="19.5" customHeight="1">
      <c r="A103" s="50">
        <v>2808</v>
      </c>
      <c r="B103" s="132"/>
      <c r="C103" s="133"/>
      <c r="D103" s="133"/>
      <c r="E103" s="155" t="s">
        <v>396</v>
      </c>
      <c r="F103" s="219">
        <f>'R&amp;P Account'!F115</f>
        <v>0</v>
      </c>
      <c r="G103" s="219">
        <f>'R&amp;P Account'!G115</f>
        <v>0</v>
      </c>
    </row>
    <row r="104" spans="1:7" ht="19.5" customHeight="1">
      <c r="A104" s="50">
        <v>2809</v>
      </c>
      <c r="B104" s="132"/>
      <c r="C104" s="133"/>
      <c r="D104" s="133"/>
      <c r="E104" s="155" t="s">
        <v>17</v>
      </c>
      <c r="F104" s="219">
        <f>'R&amp;P Account'!F116</f>
        <v>0</v>
      </c>
      <c r="G104" s="219">
        <f>'R&amp;P Account'!G116</f>
        <v>0</v>
      </c>
    </row>
    <row r="105" spans="1:7" ht="19.5" customHeight="1">
      <c r="A105" s="50"/>
      <c r="B105" s="132"/>
      <c r="C105" s="236" t="s">
        <v>503</v>
      </c>
      <c r="D105" s="236"/>
      <c r="E105" s="236"/>
      <c r="F105" s="224">
        <f>SUM(F96:F104)</f>
        <v>0</v>
      </c>
      <c r="G105" s="224">
        <f>SUM(G96:G104)</f>
        <v>0</v>
      </c>
    </row>
    <row r="106" spans="1:7" ht="19.5" customHeight="1">
      <c r="A106" s="50">
        <v>2900</v>
      </c>
      <c r="B106" s="132"/>
      <c r="C106" s="152" t="s">
        <v>650</v>
      </c>
      <c r="D106" s="152"/>
      <c r="E106" s="133"/>
      <c r="F106" s="227"/>
      <c r="G106" s="227"/>
    </row>
    <row r="107" spans="1:7" ht="19.5" customHeight="1">
      <c r="A107" s="50">
        <v>2910</v>
      </c>
      <c r="B107" s="132"/>
      <c r="C107" s="264" t="s">
        <v>581</v>
      </c>
      <c r="D107" s="152"/>
      <c r="E107" s="133"/>
      <c r="F107" s="227"/>
      <c r="G107" s="227"/>
    </row>
    <row r="108" spans="1:7" ht="19.5" customHeight="1">
      <c r="A108" s="50">
        <v>2911</v>
      </c>
      <c r="B108" s="132"/>
      <c r="D108" s="26" t="s">
        <v>627</v>
      </c>
      <c r="E108" s="133"/>
      <c r="F108" s="219">
        <f>'R&amp;P Account'!F120</f>
        <v>0</v>
      </c>
      <c r="G108" s="219">
        <f>'R&amp;P Account'!G120</f>
        <v>0</v>
      </c>
    </row>
    <row r="109" spans="1:7" ht="19.5" customHeight="1">
      <c r="A109" s="50">
        <v>2912</v>
      </c>
      <c r="B109" s="132"/>
      <c r="D109" s="26" t="s">
        <v>628</v>
      </c>
      <c r="E109" s="133"/>
      <c r="F109" s="219">
        <f>'R&amp;P Account'!F121</f>
        <v>0</v>
      </c>
      <c r="G109" s="219">
        <f>'R&amp;P Account'!G121</f>
        <v>0</v>
      </c>
    </row>
    <row r="110" spans="1:7" ht="19.5" customHeight="1">
      <c r="A110" s="50"/>
      <c r="B110" s="132"/>
      <c r="C110" s="32"/>
      <c r="D110" s="152"/>
      <c r="E110" s="133"/>
      <c r="F110" s="219"/>
      <c r="G110" s="219"/>
    </row>
    <row r="111" spans="1:7" ht="19.5" customHeight="1">
      <c r="A111" s="50">
        <v>2920</v>
      </c>
      <c r="B111" s="132"/>
      <c r="C111" s="265" t="s">
        <v>580</v>
      </c>
      <c r="D111" s="152"/>
      <c r="E111" s="133"/>
      <c r="F111" s="227"/>
      <c r="G111" s="227"/>
    </row>
    <row r="112" spans="1:7" ht="19.5" customHeight="1">
      <c r="A112" s="50">
        <v>2921</v>
      </c>
      <c r="B112" s="132"/>
      <c r="D112" s="26" t="s">
        <v>627</v>
      </c>
      <c r="E112" s="133"/>
      <c r="F112" s="219">
        <f>'R&amp;P Account'!F124</f>
        <v>0</v>
      </c>
      <c r="G112" s="219">
        <f>'R&amp;P Account'!G124</f>
        <v>0</v>
      </c>
    </row>
    <row r="113" spans="1:7" ht="19.5" customHeight="1">
      <c r="A113" s="50">
        <v>2922</v>
      </c>
      <c r="B113" s="132"/>
      <c r="D113" s="26" t="s">
        <v>628</v>
      </c>
      <c r="E113" s="133"/>
      <c r="F113" s="219">
        <f>'R&amp;P Account'!F125</f>
        <v>0</v>
      </c>
      <c r="G113" s="219">
        <f>'R&amp;P Account'!G125</f>
        <v>0</v>
      </c>
    </row>
    <row r="114" spans="1:7" ht="19.5" customHeight="1">
      <c r="A114" s="50">
        <v>2923</v>
      </c>
      <c r="B114" s="132"/>
      <c r="D114" s="53" t="s">
        <v>300</v>
      </c>
      <c r="E114" s="133"/>
      <c r="F114" s="219">
        <f>'R&amp;P Account'!F126</f>
        <v>0</v>
      </c>
      <c r="G114" s="219">
        <f>'R&amp;P Account'!G126</f>
        <v>0</v>
      </c>
    </row>
    <row r="115" spans="1:7" ht="19.5" customHeight="1">
      <c r="A115" s="50"/>
      <c r="B115" s="132"/>
      <c r="C115" s="152"/>
      <c r="D115" s="152"/>
      <c r="E115" s="133"/>
      <c r="F115" s="219"/>
      <c r="G115" s="219"/>
    </row>
    <row r="116" spans="1:7" ht="19.5" customHeight="1">
      <c r="A116" s="50"/>
      <c r="B116" s="127"/>
      <c r="C116" s="240" t="s">
        <v>504</v>
      </c>
      <c r="D116" s="135"/>
      <c r="E116" s="140"/>
      <c r="F116" s="224">
        <f>SUM(F108:F115)</f>
        <v>0</v>
      </c>
      <c r="G116" s="224">
        <f>SUM(G108:G115)</f>
        <v>0</v>
      </c>
    </row>
    <row r="117" spans="1:7" ht="19.5" customHeight="1">
      <c r="A117" s="50"/>
      <c r="B117" s="127"/>
      <c r="C117" s="135" t="s">
        <v>505</v>
      </c>
      <c r="D117" s="135"/>
      <c r="E117" s="140"/>
      <c r="F117" s="233">
        <f>F105+F116</f>
        <v>0</v>
      </c>
      <c r="G117" s="233">
        <f>G105+G116</f>
        <v>0</v>
      </c>
    </row>
    <row r="118" spans="1:7" ht="19.5" customHeight="1">
      <c r="A118" s="29">
        <v>5820</v>
      </c>
      <c r="B118" s="129" t="s">
        <v>322</v>
      </c>
      <c r="C118" s="131" t="s">
        <v>340</v>
      </c>
      <c r="D118" s="131"/>
      <c r="E118" s="131"/>
      <c r="F118" s="219"/>
      <c r="G118" s="219"/>
    </row>
    <row r="119" spans="1:7" ht="19.5" customHeight="1">
      <c r="A119" s="156">
        <v>5821</v>
      </c>
      <c r="B119" s="127"/>
      <c r="C119" s="135"/>
      <c r="D119" s="157" t="s">
        <v>344</v>
      </c>
      <c r="E119" s="140"/>
      <c r="F119" s="219"/>
      <c r="G119" s="219"/>
    </row>
    <row r="120" spans="1:7" ht="19.5" customHeight="1">
      <c r="A120" s="29">
        <v>5822</v>
      </c>
      <c r="B120" s="127"/>
      <c r="C120" s="135"/>
      <c r="D120" s="157" t="s">
        <v>345</v>
      </c>
      <c r="E120" s="140"/>
      <c r="F120" s="219"/>
      <c r="G120" s="219"/>
    </row>
    <row r="121" spans="1:7" ht="19.5" customHeight="1">
      <c r="A121" s="156">
        <v>5823</v>
      </c>
      <c r="B121" s="127"/>
      <c r="C121" s="135"/>
      <c r="D121" s="157" t="s">
        <v>346</v>
      </c>
      <c r="E121" s="140"/>
      <c r="F121" s="219"/>
      <c r="G121" s="219"/>
    </row>
    <row r="122" spans="1:7" ht="19.5" customHeight="1">
      <c r="A122" s="237"/>
      <c r="B122" s="136"/>
      <c r="C122" s="235" t="s">
        <v>506</v>
      </c>
      <c r="D122" s="238"/>
      <c r="E122" s="164"/>
      <c r="F122" s="219">
        <f>SUM(F119:F121)</f>
        <v>0</v>
      </c>
      <c r="G122" s="219">
        <f>SUM(G119:G121)</f>
        <v>0</v>
      </c>
    </row>
    <row r="123" spans="1:7" ht="19.5" customHeight="1">
      <c r="A123" s="50">
        <v>2980</v>
      </c>
      <c r="B123" s="136" t="s">
        <v>323</v>
      </c>
      <c r="C123" s="153" t="s">
        <v>444</v>
      </c>
      <c r="D123" s="141"/>
      <c r="E123" s="158"/>
      <c r="F123" s="219"/>
      <c r="G123" s="219"/>
    </row>
    <row r="124" spans="1:7" ht="19.5" customHeight="1">
      <c r="A124" s="50">
        <v>2981</v>
      </c>
      <c r="B124" s="127" t="s">
        <v>324</v>
      </c>
      <c r="C124" s="128" t="s">
        <v>443</v>
      </c>
      <c r="D124" s="139"/>
      <c r="E124" s="161"/>
      <c r="F124" s="219"/>
      <c r="G124" s="219"/>
    </row>
    <row r="125" spans="1:7" ht="19.5" customHeight="1">
      <c r="A125" s="50"/>
      <c r="B125" s="129"/>
      <c r="C125" s="150" t="s">
        <v>507</v>
      </c>
      <c r="D125" s="131"/>
      <c r="E125" s="131"/>
      <c r="F125" s="233">
        <f>F61+F81+F87+F88+F91+F92+F93+F117+F122+F123+F124</f>
        <v>0</v>
      </c>
      <c r="G125" s="233">
        <f>G61+G81+G87+G88+G91+G92+G93+G117+G122+G123+G124</f>
        <v>0</v>
      </c>
    </row>
    <row r="126" spans="1:7" ht="19.5" customHeight="1">
      <c r="A126" s="29">
        <v>2999</v>
      </c>
      <c r="B126" s="167" t="s">
        <v>445</v>
      </c>
      <c r="C126" s="128"/>
      <c r="D126" s="128"/>
      <c r="E126" s="140"/>
      <c r="F126" s="219"/>
      <c r="G126" s="219"/>
    </row>
    <row r="127" spans="1:7" ht="19.5" customHeight="1">
      <c r="A127" s="29"/>
      <c r="B127" s="135"/>
      <c r="C127" s="135"/>
      <c r="D127" s="135"/>
      <c r="E127" s="159" t="s">
        <v>68</v>
      </c>
      <c r="F127" s="219">
        <f>F125+F126</f>
        <v>0</v>
      </c>
      <c r="G127" s="219">
        <f>G125+G126</f>
        <v>0</v>
      </c>
    </row>
    <row r="128" spans="1:7" ht="19.5" customHeight="1">
      <c r="A128" s="92"/>
      <c r="B128" s="130"/>
      <c r="C128" s="130"/>
      <c r="D128" s="130"/>
      <c r="E128" s="130"/>
      <c r="F128" s="229"/>
      <c r="G128" s="229"/>
    </row>
    <row r="129" spans="1:10" ht="19.5" customHeight="1">
      <c r="A129" s="474" t="s">
        <v>65</v>
      </c>
      <c r="B129" s="479" t="s">
        <v>64</v>
      </c>
      <c r="C129" s="479"/>
      <c r="D129" s="479"/>
      <c r="E129" s="479"/>
      <c r="F129" s="203" t="s">
        <v>486</v>
      </c>
      <c r="G129" s="203" t="s">
        <v>487</v>
      </c>
    </row>
    <row r="130" spans="1:10" ht="19.5" customHeight="1">
      <c r="A130" s="474"/>
      <c r="B130" s="479"/>
      <c r="C130" s="479"/>
      <c r="D130" s="479"/>
      <c r="E130" s="479"/>
      <c r="F130" s="9" t="s">
        <v>496</v>
      </c>
      <c r="G130" s="9" t="s">
        <v>496</v>
      </c>
    </row>
    <row r="131" spans="1:10" ht="19.5" customHeight="1">
      <c r="A131" s="29"/>
      <c r="B131" s="54" t="s">
        <v>326</v>
      </c>
      <c r="C131" s="150" t="s">
        <v>552</v>
      </c>
      <c r="D131" s="150"/>
      <c r="E131" s="150"/>
      <c r="F131" s="1"/>
      <c r="G131" s="1"/>
    </row>
    <row r="132" spans="1:10" s="6" customFormat="1" ht="19.5" customHeight="1">
      <c r="A132" s="23">
        <v>4000</v>
      </c>
      <c r="B132" s="160"/>
      <c r="C132" s="152" t="s">
        <v>508</v>
      </c>
      <c r="D132" s="152"/>
      <c r="E132" s="152"/>
      <c r="F132" s="1"/>
      <c r="G132" s="1"/>
    </row>
    <row r="133" spans="1:10" s="6" customFormat="1" ht="19.5" customHeight="1">
      <c r="A133" s="23" t="s">
        <v>314</v>
      </c>
      <c r="B133" s="160"/>
      <c r="C133" s="152" t="s">
        <v>554</v>
      </c>
      <c r="D133" s="152"/>
      <c r="E133" s="152"/>
      <c r="F133" s="1"/>
      <c r="G133" s="1"/>
    </row>
    <row r="134" spans="1:10" ht="17.25">
      <c r="A134" s="29">
        <v>4001</v>
      </c>
      <c r="B134" s="127"/>
      <c r="C134" s="135"/>
      <c r="D134" s="135" t="s">
        <v>7</v>
      </c>
      <c r="E134" s="140"/>
      <c r="F134" s="228">
        <f>'R&amp;P Account'!F180</f>
        <v>0</v>
      </c>
      <c r="G134" s="228">
        <f>'R&amp;P Account'!G180</f>
        <v>0</v>
      </c>
    </row>
    <row r="135" spans="1:10" ht="19.5" customHeight="1">
      <c r="A135" s="29">
        <v>4002</v>
      </c>
      <c r="B135" s="127"/>
      <c r="C135" s="135"/>
      <c r="D135" s="135" t="s">
        <v>398</v>
      </c>
      <c r="E135" s="140"/>
      <c r="F135" s="228">
        <f>'R&amp;P Account'!F181</f>
        <v>0</v>
      </c>
      <c r="G135" s="228">
        <f>'R&amp;P Account'!G181</f>
        <v>0</v>
      </c>
      <c r="J135" s="8"/>
    </row>
    <row r="136" spans="1:10" ht="19.5" customHeight="1">
      <c r="A136" s="29"/>
      <c r="B136" s="127"/>
      <c r="C136" s="240" t="s">
        <v>265</v>
      </c>
      <c r="D136" s="240"/>
      <c r="E136" s="140"/>
      <c r="F136" s="224">
        <f>SUM(F134:F135)</f>
        <v>0</v>
      </c>
      <c r="G136" s="224">
        <f>SUM(G134:G135)</f>
        <v>0</v>
      </c>
      <c r="J136" s="8"/>
    </row>
    <row r="137" spans="1:10" ht="19.5" customHeight="1">
      <c r="A137" s="29" t="s">
        <v>315</v>
      </c>
      <c r="B137" s="127"/>
      <c r="C137" s="27" t="s">
        <v>553</v>
      </c>
      <c r="D137" s="26"/>
      <c r="E137" s="140"/>
      <c r="F137" s="1"/>
      <c r="G137" s="1"/>
      <c r="J137" s="8"/>
    </row>
    <row r="138" spans="1:10" ht="19.5" customHeight="1">
      <c r="A138" s="29">
        <v>4003</v>
      </c>
      <c r="B138" s="127"/>
      <c r="C138" s="27"/>
      <c r="D138" s="45" t="s">
        <v>8</v>
      </c>
      <c r="E138" s="140"/>
      <c r="F138" s="228">
        <f>'R&amp;P Account'!F184</f>
        <v>0</v>
      </c>
      <c r="G138" s="228">
        <f>'R&amp;P Account'!G184</f>
        <v>0</v>
      </c>
      <c r="J138" s="8"/>
    </row>
    <row r="139" spans="1:10" ht="19.5" customHeight="1">
      <c r="A139" s="29">
        <v>4004</v>
      </c>
      <c r="B139" s="127"/>
      <c r="C139" s="27"/>
      <c r="D139" s="26" t="s">
        <v>14</v>
      </c>
      <c r="E139" s="140"/>
      <c r="F139" s="228">
        <f>'R&amp;P Account'!F185</f>
        <v>0</v>
      </c>
      <c r="G139" s="228">
        <f>'R&amp;P Account'!G185</f>
        <v>0</v>
      </c>
      <c r="J139" s="8"/>
    </row>
    <row r="140" spans="1:10" ht="19.5" customHeight="1">
      <c r="A140" s="29">
        <v>4005</v>
      </c>
      <c r="B140" s="127"/>
      <c r="C140" s="27"/>
      <c r="D140" s="26" t="s">
        <v>15</v>
      </c>
      <c r="E140" s="140"/>
      <c r="F140" s="228">
        <f>'R&amp;P Account'!F186</f>
        <v>0</v>
      </c>
      <c r="G140" s="228">
        <f>'R&amp;P Account'!G186</f>
        <v>0</v>
      </c>
      <c r="J140" s="8"/>
    </row>
    <row r="141" spans="1:10" ht="19.5" customHeight="1">
      <c r="A141" s="29">
        <v>4006</v>
      </c>
      <c r="B141" s="127"/>
      <c r="C141" s="27"/>
      <c r="D141" s="26" t="s">
        <v>16</v>
      </c>
      <c r="E141" s="140"/>
      <c r="F141" s="228">
        <f>'R&amp;P Account'!F187</f>
        <v>0</v>
      </c>
      <c r="G141" s="228">
        <f>'R&amp;P Account'!G187</f>
        <v>0</v>
      </c>
      <c r="J141" s="8"/>
    </row>
    <row r="142" spans="1:10" ht="19.5" customHeight="1">
      <c r="A142" s="29">
        <v>4007</v>
      </c>
      <c r="B142" s="127"/>
      <c r="C142" s="27"/>
      <c r="D142" s="26" t="s">
        <v>760</v>
      </c>
      <c r="E142" s="140"/>
      <c r="F142" s="228">
        <f>'R&amp;P Account'!F188</f>
        <v>0</v>
      </c>
      <c r="G142" s="228">
        <f>'R&amp;P Account'!G188</f>
        <v>0</v>
      </c>
      <c r="J142" s="8"/>
    </row>
    <row r="143" spans="1:10" ht="19.5" customHeight="1">
      <c r="A143" s="29">
        <v>4008</v>
      </c>
      <c r="B143" s="127"/>
      <c r="C143" s="27"/>
      <c r="D143" s="45" t="s">
        <v>397</v>
      </c>
      <c r="E143" s="140"/>
      <c r="F143" s="228">
        <f>'R&amp;P Account'!F189</f>
        <v>0</v>
      </c>
      <c r="G143" s="228">
        <f>'R&amp;P Account'!G189</f>
        <v>0</v>
      </c>
      <c r="J143" s="8"/>
    </row>
    <row r="144" spans="1:10" ht="19.5" customHeight="1">
      <c r="A144" s="29"/>
      <c r="B144" s="127"/>
      <c r="C144" s="240" t="s">
        <v>265</v>
      </c>
      <c r="D144" s="45"/>
      <c r="E144" s="140"/>
      <c r="F144" s="224">
        <f>SUM(F138:F143)</f>
        <v>0</v>
      </c>
      <c r="G144" s="224">
        <f>SUM(G138:G143)</f>
        <v>0</v>
      </c>
      <c r="J144" s="8"/>
    </row>
    <row r="145" spans="1:10" ht="19.5" customHeight="1">
      <c r="A145" s="29" t="s">
        <v>316</v>
      </c>
      <c r="B145" s="18"/>
      <c r="C145" s="27" t="s">
        <v>555</v>
      </c>
      <c r="D145" s="26"/>
      <c r="E145" s="140"/>
      <c r="F145" s="1"/>
      <c r="G145" s="1"/>
      <c r="J145" s="8"/>
    </row>
    <row r="146" spans="1:10" ht="19.5" customHeight="1">
      <c r="A146" s="29">
        <v>4009</v>
      </c>
      <c r="B146" s="18"/>
      <c r="C146" s="26"/>
      <c r="D146" s="26" t="s">
        <v>9</v>
      </c>
      <c r="E146" s="140"/>
      <c r="F146" s="228">
        <f>'R&amp;P Account'!F192</f>
        <v>0</v>
      </c>
      <c r="G146" s="228">
        <f>'R&amp;P Account'!G192</f>
        <v>0</v>
      </c>
      <c r="J146" s="8"/>
    </row>
    <row r="147" spans="1:10" ht="19.5" customHeight="1">
      <c r="A147" s="29">
        <v>4010</v>
      </c>
      <c r="B147" s="18"/>
      <c r="C147" s="26"/>
      <c r="D147" s="26" t="s">
        <v>10</v>
      </c>
      <c r="E147" s="140"/>
      <c r="F147" s="228">
        <f>'R&amp;P Account'!F193</f>
        <v>0</v>
      </c>
      <c r="G147" s="228">
        <f>'R&amp;P Account'!G193</f>
        <v>0</v>
      </c>
      <c r="J147" s="8"/>
    </row>
    <row r="148" spans="1:10" ht="19.5" customHeight="1">
      <c r="A148" s="29">
        <v>4011</v>
      </c>
      <c r="B148" s="18"/>
      <c r="C148" s="26"/>
      <c r="D148" s="26" t="s">
        <v>11</v>
      </c>
      <c r="E148" s="140"/>
      <c r="F148" s="228">
        <f>'R&amp;P Account'!F194</f>
        <v>0</v>
      </c>
      <c r="G148" s="228">
        <f>'R&amp;P Account'!G194</f>
        <v>0</v>
      </c>
      <c r="J148" s="8"/>
    </row>
    <row r="149" spans="1:10" ht="19.5" customHeight="1">
      <c r="A149" s="29">
        <v>4012</v>
      </c>
      <c r="B149" s="18"/>
      <c r="C149" s="26"/>
      <c r="D149" s="45" t="s">
        <v>396</v>
      </c>
      <c r="E149" s="140"/>
      <c r="F149" s="228">
        <f>'R&amp;P Account'!F195</f>
        <v>0</v>
      </c>
      <c r="G149" s="228">
        <f>'R&amp;P Account'!G195</f>
        <v>0</v>
      </c>
      <c r="J149" s="8"/>
    </row>
    <row r="150" spans="1:10" ht="19.5" customHeight="1">
      <c r="A150" s="29">
        <v>4013</v>
      </c>
      <c r="B150" s="18"/>
      <c r="C150" s="26"/>
      <c r="D150" s="26" t="s">
        <v>17</v>
      </c>
      <c r="E150" s="140"/>
      <c r="F150" s="228">
        <f>'R&amp;P Account'!F196</f>
        <v>0</v>
      </c>
      <c r="G150" s="228">
        <f>'R&amp;P Account'!G196</f>
        <v>0</v>
      </c>
      <c r="J150" s="8"/>
    </row>
    <row r="151" spans="1:10" ht="19.5" customHeight="1">
      <c r="A151" s="29"/>
      <c r="B151" s="52"/>
      <c r="C151" s="240" t="s">
        <v>265</v>
      </c>
      <c r="D151" s="52"/>
      <c r="E151" s="129"/>
      <c r="F151" s="224">
        <f>SUM(F146:F150)</f>
        <v>0</v>
      </c>
      <c r="G151" s="224">
        <f>SUM(G146:G150)</f>
        <v>0</v>
      </c>
      <c r="J151" s="8"/>
    </row>
    <row r="152" spans="1:10" ht="19.5" customHeight="1">
      <c r="A152" s="29">
        <v>4030</v>
      </c>
      <c r="B152" s="127"/>
      <c r="C152" s="128" t="s">
        <v>421</v>
      </c>
      <c r="D152" s="128"/>
      <c r="E152" s="128"/>
      <c r="F152" s="219">
        <f>'R&amp;P Account'!F198</f>
        <v>0</v>
      </c>
      <c r="G152" s="219">
        <f>'R&amp;P Account'!G198</f>
        <v>0</v>
      </c>
    </row>
    <row r="153" spans="1:10" ht="19.5" customHeight="1">
      <c r="A153" s="29">
        <v>4100</v>
      </c>
      <c r="B153" s="127"/>
      <c r="C153" s="128" t="s">
        <v>278</v>
      </c>
      <c r="D153" s="128"/>
      <c r="E153" s="239"/>
      <c r="F153" s="227"/>
      <c r="G153" s="227"/>
    </row>
    <row r="154" spans="1:10" ht="19.5" customHeight="1">
      <c r="A154" s="29">
        <v>4102</v>
      </c>
      <c r="B154" s="144"/>
      <c r="C154" s="129"/>
      <c r="D154" s="129" t="s">
        <v>311</v>
      </c>
      <c r="E154" s="130"/>
      <c r="F154" s="219">
        <f>'R&amp;P Account'!F200</f>
        <v>0</v>
      </c>
      <c r="G154" s="219">
        <f>'R&amp;P Account'!G200</f>
        <v>0</v>
      </c>
    </row>
    <row r="155" spans="1:10" ht="19.5" customHeight="1">
      <c r="A155" s="29">
        <v>4103</v>
      </c>
      <c r="B155" s="127"/>
      <c r="C155" s="135"/>
      <c r="D155" s="135" t="s">
        <v>92</v>
      </c>
      <c r="E155" s="140"/>
      <c r="F155" s="219">
        <f>'R&amp;P Account'!F201</f>
        <v>0</v>
      </c>
      <c r="G155" s="219">
        <f>'R&amp;P Account'!G201</f>
        <v>0</v>
      </c>
    </row>
    <row r="156" spans="1:10" ht="19.5" customHeight="1">
      <c r="A156" s="29"/>
      <c r="B156" s="127"/>
      <c r="C156" s="240" t="s">
        <v>265</v>
      </c>
      <c r="D156" s="135"/>
      <c r="E156" s="140"/>
      <c r="F156" s="224">
        <f>SUM(F154:F155)</f>
        <v>0</v>
      </c>
      <c r="G156" s="224">
        <f>SUM(G154:G155)</f>
        <v>0</v>
      </c>
    </row>
    <row r="157" spans="1:10" ht="19.5" customHeight="1">
      <c r="A157" s="29"/>
      <c r="B157" s="127"/>
      <c r="C157" s="234" t="s">
        <v>509</v>
      </c>
      <c r="D157" s="135"/>
      <c r="E157" s="140"/>
      <c r="F157" s="233">
        <f>F136+F144+F151+F152+F156</f>
        <v>0</v>
      </c>
      <c r="G157" s="233">
        <f>G136+G144+G151+G152+G156</f>
        <v>0</v>
      </c>
    </row>
    <row r="158" spans="1:10" ht="19.5" customHeight="1">
      <c r="A158" s="29">
        <v>4200</v>
      </c>
      <c r="B158" s="127" t="s">
        <v>327</v>
      </c>
      <c r="C158" s="139" t="s">
        <v>301</v>
      </c>
      <c r="D158" s="139"/>
      <c r="E158" s="140"/>
      <c r="F158" s="227"/>
      <c r="G158" s="227"/>
    </row>
    <row r="159" spans="1:10" ht="19.5" customHeight="1">
      <c r="A159" s="29">
        <v>4201</v>
      </c>
      <c r="B159" s="127"/>
      <c r="C159" s="135"/>
      <c r="D159" s="161" t="s">
        <v>117</v>
      </c>
      <c r="E159" s="140"/>
      <c r="F159" s="227"/>
      <c r="G159" s="227"/>
    </row>
    <row r="160" spans="1:10" ht="19.5" customHeight="1">
      <c r="A160" s="29">
        <v>4202</v>
      </c>
      <c r="B160" s="129"/>
      <c r="C160" s="129"/>
      <c r="D160" s="129"/>
      <c r="E160" s="129" t="s">
        <v>33</v>
      </c>
      <c r="F160" s="219">
        <f>'R&amp;P Account'!F207</f>
        <v>0</v>
      </c>
      <c r="G160" s="219">
        <f>'R&amp;P Account'!G207</f>
        <v>0</v>
      </c>
    </row>
    <row r="161" spans="1:7" ht="19.5" customHeight="1">
      <c r="A161" s="29">
        <v>4203</v>
      </c>
      <c r="B161" s="127"/>
      <c r="C161" s="135"/>
      <c r="D161" s="135"/>
      <c r="E161" s="135" t="s">
        <v>27</v>
      </c>
      <c r="F161" s="219">
        <f>'R&amp;P Account'!F208</f>
        <v>0</v>
      </c>
      <c r="G161" s="219">
        <f>'R&amp;P Account'!G208</f>
        <v>0</v>
      </c>
    </row>
    <row r="162" spans="1:7" ht="19.5" customHeight="1">
      <c r="A162" s="29">
        <v>4204</v>
      </c>
      <c r="B162" s="129"/>
      <c r="C162" s="129"/>
      <c r="D162" s="129"/>
      <c r="E162" s="129" t="s">
        <v>37</v>
      </c>
      <c r="F162" s="219">
        <f>'R&amp;P Account'!F209</f>
        <v>0</v>
      </c>
      <c r="G162" s="219">
        <f>'R&amp;P Account'!G209</f>
        <v>0</v>
      </c>
    </row>
    <row r="163" spans="1:7" ht="19.5" customHeight="1">
      <c r="A163" s="29">
        <v>4205</v>
      </c>
      <c r="B163" s="127"/>
      <c r="C163" s="135"/>
      <c r="D163" s="135"/>
      <c r="E163" s="135" t="s">
        <v>38</v>
      </c>
      <c r="F163" s="219">
        <f>'R&amp;P Account'!F210</f>
        <v>0</v>
      </c>
      <c r="G163" s="219">
        <f>'R&amp;P Account'!G210</f>
        <v>0</v>
      </c>
    </row>
    <row r="164" spans="1:7" ht="19.5" customHeight="1">
      <c r="A164" s="29">
        <v>4206</v>
      </c>
      <c r="B164" s="129"/>
      <c r="C164" s="129"/>
      <c r="D164" s="129"/>
      <c r="E164" s="129" t="s">
        <v>83</v>
      </c>
      <c r="F164" s="219">
        <f>'R&amp;P Account'!F211</f>
        <v>0</v>
      </c>
      <c r="G164" s="219">
        <f>'R&amp;P Account'!G211</f>
        <v>0</v>
      </c>
    </row>
    <row r="165" spans="1:7" ht="19.5" customHeight="1">
      <c r="A165" s="29">
        <v>4207</v>
      </c>
      <c r="B165" s="127"/>
      <c r="C165" s="135"/>
      <c r="D165" s="135"/>
      <c r="E165" s="135" t="s">
        <v>93</v>
      </c>
      <c r="F165" s="219">
        <f>'R&amp;P Account'!F212</f>
        <v>0</v>
      </c>
      <c r="G165" s="219">
        <f>'R&amp;P Account'!G212</f>
        <v>0</v>
      </c>
    </row>
    <row r="166" spans="1:7" ht="19.5" customHeight="1">
      <c r="A166" s="29">
        <v>4208</v>
      </c>
      <c r="B166" s="132"/>
      <c r="C166" s="133"/>
      <c r="D166" s="133"/>
      <c r="E166" s="133" t="s">
        <v>35</v>
      </c>
      <c r="F166" s="219">
        <f>'R&amp;P Account'!F213</f>
        <v>0</v>
      </c>
      <c r="G166" s="219">
        <f>'R&amp;P Account'!G213</f>
        <v>0</v>
      </c>
    </row>
    <row r="167" spans="1:7" ht="19.5" customHeight="1">
      <c r="A167" s="29">
        <v>4209</v>
      </c>
      <c r="B167" s="127"/>
      <c r="C167" s="135"/>
      <c r="D167" s="135"/>
      <c r="E167" s="140" t="s">
        <v>258</v>
      </c>
      <c r="F167" s="219">
        <f>'R&amp;P Account'!F214</f>
        <v>0</v>
      </c>
      <c r="G167" s="219">
        <f>'R&amp;P Account'!G214</f>
        <v>0</v>
      </c>
    </row>
    <row r="168" spans="1:7" ht="19.5" customHeight="1">
      <c r="A168" s="29">
        <v>4210</v>
      </c>
      <c r="B168" s="129"/>
      <c r="C168" s="129"/>
      <c r="D168" s="129"/>
      <c r="E168" s="129" t="s">
        <v>23</v>
      </c>
      <c r="F168" s="219">
        <f>'R&amp;P Account'!F215</f>
        <v>0</v>
      </c>
      <c r="G168" s="219">
        <f>'R&amp;P Account'!G215</f>
        <v>0</v>
      </c>
    </row>
    <row r="169" spans="1:7" ht="19.5" customHeight="1">
      <c r="A169" s="29">
        <v>4211</v>
      </c>
      <c r="B169" s="127"/>
      <c r="C169" s="135"/>
      <c r="D169" s="135"/>
      <c r="E169" s="140" t="s">
        <v>288</v>
      </c>
      <c r="F169" s="219">
        <f>'R&amp;P Account'!F216</f>
        <v>0</v>
      </c>
      <c r="G169" s="219">
        <f>'R&amp;P Account'!G216</f>
        <v>0</v>
      </c>
    </row>
    <row r="170" spans="1:7" ht="19.5" customHeight="1">
      <c r="A170" s="29">
        <v>4212</v>
      </c>
      <c r="B170" s="129"/>
      <c r="C170" s="129"/>
      <c r="D170" s="129"/>
      <c r="E170" s="129" t="s">
        <v>289</v>
      </c>
      <c r="F170" s="219">
        <f>'R&amp;P Account'!F217</f>
        <v>0</v>
      </c>
      <c r="G170" s="219">
        <f>'R&amp;P Account'!G217</f>
        <v>0</v>
      </c>
    </row>
    <row r="171" spans="1:7" ht="19.5" customHeight="1">
      <c r="A171" s="29">
        <v>4213</v>
      </c>
      <c r="B171" s="127"/>
      <c r="C171" s="135"/>
      <c r="D171" s="135"/>
      <c r="E171" s="140" t="s">
        <v>103</v>
      </c>
      <c r="F171" s="219">
        <f>'R&amp;P Account'!F218</f>
        <v>0</v>
      </c>
      <c r="G171" s="219">
        <f>'R&amp;P Account'!G218</f>
        <v>0</v>
      </c>
    </row>
    <row r="172" spans="1:7" ht="19.5" customHeight="1">
      <c r="A172" s="29"/>
      <c r="B172" s="127"/>
      <c r="C172" s="135"/>
      <c r="D172" s="240" t="s">
        <v>265</v>
      </c>
      <c r="E172" s="140"/>
      <c r="F172" s="224">
        <f>SUM(F160:F171)</f>
        <v>0</v>
      </c>
      <c r="G172" s="224">
        <f>SUM(G160:G171)</f>
        <v>0</v>
      </c>
    </row>
    <row r="173" spans="1:7" ht="19.5" customHeight="1">
      <c r="A173" s="29">
        <v>4230</v>
      </c>
      <c r="B173" s="127"/>
      <c r="C173" s="135"/>
      <c r="D173" s="139" t="s">
        <v>422</v>
      </c>
      <c r="E173" s="140"/>
      <c r="F173" s="227"/>
      <c r="G173" s="227"/>
    </row>
    <row r="174" spans="1:7" ht="19.5" customHeight="1">
      <c r="A174" s="29">
        <v>4231</v>
      </c>
      <c r="B174" s="136"/>
      <c r="C174" s="137"/>
      <c r="D174" s="137"/>
      <c r="E174" s="137" t="s">
        <v>72</v>
      </c>
      <c r="F174" s="219">
        <f>'R&amp;P Account'!F222</f>
        <v>0</v>
      </c>
      <c r="G174" s="219">
        <f>'R&amp;P Account'!G222</f>
        <v>0</v>
      </c>
    </row>
    <row r="175" spans="1:7" ht="19.5" customHeight="1">
      <c r="A175" s="29">
        <v>4232</v>
      </c>
      <c r="B175" s="129"/>
      <c r="C175" s="129"/>
      <c r="D175" s="129"/>
      <c r="E175" s="129" t="s">
        <v>89</v>
      </c>
      <c r="F175" s="219">
        <f>'R&amp;P Account'!F223</f>
        <v>0</v>
      </c>
      <c r="G175" s="219">
        <f>'R&amp;P Account'!G223</f>
        <v>0</v>
      </c>
    </row>
    <row r="176" spans="1:7" ht="19.5" customHeight="1">
      <c r="A176" s="29">
        <v>4233</v>
      </c>
      <c r="B176" s="127"/>
      <c r="C176" s="135"/>
      <c r="D176" s="135"/>
      <c r="E176" s="135" t="s">
        <v>484</v>
      </c>
      <c r="F176" s="219">
        <f>'R&amp;P Account'!F224</f>
        <v>0</v>
      </c>
      <c r="G176" s="219">
        <f>'R&amp;P Account'!G224</f>
        <v>0</v>
      </c>
    </row>
    <row r="177" spans="1:7" ht="19.5" customHeight="1">
      <c r="A177" s="29">
        <v>4234</v>
      </c>
      <c r="B177" s="129"/>
      <c r="C177" s="129"/>
      <c r="D177" s="129"/>
      <c r="E177" s="129" t="s">
        <v>73</v>
      </c>
      <c r="F177" s="219">
        <f>'R&amp;P Account'!F225</f>
        <v>0</v>
      </c>
      <c r="G177" s="219">
        <f>'R&amp;P Account'!G225</f>
        <v>0</v>
      </c>
    </row>
    <row r="178" spans="1:7" ht="19.5" customHeight="1">
      <c r="A178" s="29">
        <v>4235</v>
      </c>
      <c r="B178" s="127"/>
      <c r="C178" s="135"/>
      <c r="D178" s="135"/>
      <c r="E178" s="135" t="s">
        <v>86</v>
      </c>
      <c r="F178" s="219">
        <f>'R&amp;P Account'!F226</f>
        <v>0</v>
      </c>
      <c r="G178" s="219">
        <f>'R&amp;P Account'!G226</f>
        <v>0</v>
      </c>
    </row>
    <row r="179" spans="1:7" ht="19.5" customHeight="1">
      <c r="A179" s="29">
        <v>4236</v>
      </c>
      <c r="B179" s="127"/>
      <c r="C179" s="135"/>
      <c r="D179" s="135"/>
      <c r="E179" s="135" t="s">
        <v>120</v>
      </c>
      <c r="F179" s="219">
        <f>'R&amp;P Account'!F227</f>
        <v>0</v>
      </c>
      <c r="G179" s="219">
        <f>'R&amp;P Account'!G227</f>
        <v>0</v>
      </c>
    </row>
    <row r="180" spans="1:7" ht="19.5" customHeight="1">
      <c r="A180" s="29"/>
      <c r="B180" s="127"/>
      <c r="C180" s="135"/>
      <c r="D180" s="240" t="s">
        <v>265</v>
      </c>
      <c r="E180" s="140"/>
      <c r="F180" s="224">
        <f>SUM(F174:F179)</f>
        <v>0</v>
      </c>
      <c r="G180" s="224">
        <f>SUM(G174:G179)</f>
        <v>0</v>
      </c>
    </row>
    <row r="181" spans="1:7" ht="19.5" customHeight="1">
      <c r="A181" s="29">
        <v>4250</v>
      </c>
      <c r="B181" s="127"/>
      <c r="C181" s="135"/>
      <c r="D181" s="139" t="s">
        <v>198</v>
      </c>
      <c r="E181" s="140"/>
      <c r="F181" s="227"/>
      <c r="G181" s="227"/>
    </row>
    <row r="182" spans="1:7" ht="18.75" customHeight="1">
      <c r="A182" s="29">
        <v>4251</v>
      </c>
      <c r="B182" s="129"/>
      <c r="C182" s="129"/>
      <c r="D182" s="129"/>
      <c r="E182" s="129" t="s">
        <v>32</v>
      </c>
      <c r="F182" s="219">
        <f>'R&amp;P Account'!F230</f>
        <v>0</v>
      </c>
      <c r="G182" s="219">
        <f>'R&amp;P Account'!G230</f>
        <v>0</v>
      </c>
    </row>
    <row r="183" spans="1:7" ht="18" customHeight="1">
      <c r="A183" s="29">
        <v>4252</v>
      </c>
      <c r="B183" s="127"/>
      <c r="C183" s="135"/>
      <c r="D183" s="135"/>
      <c r="E183" s="135" t="s">
        <v>28</v>
      </c>
      <c r="F183" s="219">
        <f>'R&amp;P Account'!F231</f>
        <v>0</v>
      </c>
      <c r="G183" s="219">
        <f>'R&amp;P Account'!G231</f>
        <v>0</v>
      </c>
    </row>
    <row r="184" spans="1:7" ht="18" customHeight="1">
      <c r="A184" s="29">
        <v>4253</v>
      </c>
      <c r="B184" s="127"/>
      <c r="C184" s="135"/>
      <c r="D184" s="135"/>
      <c r="E184" s="140" t="s">
        <v>29</v>
      </c>
      <c r="F184" s="219">
        <f>'R&amp;P Account'!F232</f>
        <v>0</v>
      </c>
      <c r="G184" s="219">
        <f>'R&amp;P Account'!G232</f>
        <v>0</v>
      </c>
    </row>
    <row r="185" spans="1:7" ht="18" customHeight="1">
      <c r="A185" s="29">
        <v>4254</v>
      </c>
      <c r="B185" s="127"/>
      <c r="C185" s="135"/>
      <c r="D185" s="135"/>
      <c r="E185" s="140" t="s">
        <v>381</v>
      </c>
      <c r="F185" s="219">
        <f>'R&amp;P Account'!F233</f>
        <v>0</v>
      </c>
      <c r="G185" s="219">
        <f>'R&amp;P Account'!G233</f>
        <v>0</v>
      </c>
    </row>
    <row r="186" spans="1:7" ht="18" customHeight="1">
      <c r="A186" s="29">
        <v>4255</v>
      </c>
      <c r="B186" s="127"/>
      <c r="C186" s="135"/>
      <c r="D186" s="135"/>
      <c r="E186" s="140" t="s">
        <v>383</v>
      </c>
      <c r="F186" s="219">
        <f>'R&amp;P Account'!F234</f>
        <v>0</v>
      </c>
      <c r="G186" s="219">
        <f>'R&amp;P Account'!G234</f>
        <v>0</v>
      </c>
    </row>
    <row r="187" spans="1:7" ht="18" customHeight="1">
      <c r="A187" s="29">
        <v>4256</v>
      </c>
      <c r="B187" s="127"/>
      <c r="C187" s="135"/>
      <c r="D187" s="135"/>
      <c r="E187" s="142" t="s">
        <v>563</v>
      </c>
      <c r="F187" s="219">
        <f>'R&amp;P Account'!F235</f>
        <v>0</v>
      </c>
      <c r="G187" s="219">
        <f>'R&amp;P Account'!G235</f>
        <v>0</v>
      </c>
    </row>
    <row r="188" spans="1:7" ht="18" customHeight="1">
      <c r="A188" s="29">
        <v>4257</v>
      </c>
      <c r="B188" s="127"/>
      <c r="C188" s="135"/>
      <c r="D188" s="135"/>
      <c r="E188" s="140" t="s">
        <v>438</v>
      </c>
      <c r="F188" s="219">
        <f>'R&amp;P Account'!F236</f>
        <v>0</v>
      </c>
      <c r="G188" s="219">
        <f>'R&amp;P Account'!G236</f>
        <v>0</v>
      </c>
    </row>
    <row r="189" spans="1:7" ht="18" customHeight="1">
      <c r="A189" s="29">
        <v>4258</v>
      </c>
      <c r="B189" s="127"/>
      <c r="C189" s="135"/>
      <c r="D189" s="135"/>
      <c r="E189" s="140" t="s">
        <v>103</v>
      </c>
      <c r="F189" s="219">
        <f>'R&amp;P Account'!F237</f>
        <v>0</v>
      </c>
      <c r="G189" s="219">
        <f>'R&amp;P Account'!G237</f>
        <v>0</v>
      </c>
    </row>
    <row r="190" spans="1:7" ht="18" customHeight="1">
      <c r="A190" s="29"/>
      <c r="B190" s="129"/>
      <c r="C190" s="129"/>
      <c r="D190" s="240" t="s">
        <v>265</v>
      </c>
      <c r="E190" s="129"/>
      <c r="F190" s="224">
        <f>SUM(F182:F189)</f>
        <v>0</v>
      </c>
      <c r="G190" s="224">
        <f>SUM(G182:G189)</f>
        <v>0</v>
      </c>
    </row>
    <row r="191" spans="1:7" ht="18" customHeight="1">
      <c r="A191" s="29">
        <v>4260</v>
      </c>
      <c r="B191" s="127"/>
      <c r="C191" s="135"/>
      <c r="D191" s="139" t="s">
        <v>415</v>
      </c>
      <c r="E191" s="140"/>
      <c r="F191" s="227"/>
      <c r="G191" s="227"/>
    </row>
    <row r="192" spans="1:7" ht="18.75" customHeight="1">
      <c r="A192" s="29">
        <v>4261</v>
      </c>
      <c r="B192" s="129"/>
      <c r="C192" s="129"/>
      <c r="D192" s="129"/>
      <c r="E192" s="162" t="s">
        <v>105</v>
      </c>
      <c r="F192" s="219">
        <f>'R&amp;P Account'!F242</f>
        <v>0</v>
      </c>
      <c r="G192" s="219">
        <f>'R&amp;P Account'!G242</f>
        <v>0</v>
      </c>
    </row>
    <row r="193" spans="1:7" ht="19.5" customHeight="1">
      <c r="A193" s="29">
        <v>4262</v>
      </c>
      <c r="B193" s="127"/>
      <c r="C193" s="135"/>
      <c r="D193" s="135"/>
      <c r="E193" s="163" t="s">
        <v>498</v>
      </c>
      <c r="F193" s="219">
        <f>'R&amp;P Account'!F243</f>
        <v>0</v>
      </c>
      <c r="G193" s="219">
        <f>'R&amp;P Account'!G243</f>
        <v>0</v>
      </c>
    </row>
    <row r="194" spans="1:7" ht="19.5" customHeight="1">
      <c r="A194" s="29">
        <v>4263</v>
      </c>
      <c r="B194" s="129"/>
      <c r="C194" s="129"/>
      <c r="D194" s="129"/>
      <c r="E194" s="162" t="s">
        <v>106</v>
      </c>
      <c r="F194" s="219">
        <f>'R&amp;P Account'!F244</f>
        <v>0</v>
      </c>
      <c r="G194" s="219">
        <f>'R&amp;P Account'!G244</f>
        <v>0</v>
      </c>
    </row>
    <row r="195" spans="1:7" ht="19.5" customHeight="1">
      <c r="A195" s="29">
        <v>4264</v>
      </c>
      <c r="B195" s="127"/>
      <c r="C195" s="135"/>
      <c r="D195" s="135"/>
      <c r="E195" s="163" t="s">
        <v>107</v>
      </c>
      <c r="F195" s="219">
        <f>'R&amp;P Account'!F245</f>
        <v>0</v>
      </c>
      <c r="G195" s="219">
        <f>'R&amp;P Account'!G245</f>
        <v>0</v>
      </c>
    </row>
    <row r="196" spans="1:7" ht="19.5" customHeight="1">
      <c r="A196" s="29">
        <v>4265</v>
      </c>
      <c r="B196" s="135"/>
      <c r="C196" s="135"/>
      <c r="D196" s="135"/>
      <c r="E196" s="142" t="s">
        <v>103</v>
      </c>
      <c r="F196" s="219">
        <f>'R&amp;P Account'!F246</f>
        <v>0</v>
      </c>
      <c r="G196" s="219">
        <f>'R&amp;P Account'!G246</f>
        <v>0</v>
      </c>
    </row>
    <row r="197" spans="1:7" ht="19.5" customHeight="1">
      <c r="A197" s="50">
        <v>4266</v>
      </c>
      <c r="B197" s="127"/>
      <c r="C197" s="135"/>
      <c r="D197" s="135"/>
      <c r="E197" s="142" t="s">
        <v>564</v>
      </c>
      <c r="F197" s="219">
        <f>'R&amp;P Account'!F247</f>
        <v>0</v>
      </c>
      <c r="G197" s="219">
        <f>'R&amp;P Account'!G247</f>
        <v>0</v>
      </c>
    </row>
    <row r="198" spans="1:7" ht="19.5" customHeight="1">
      <c r="A198" s="50"/>
      <c r="B198" s="127"/>
      <c r="C198" s="135"/>
      <c r="D198" s="135"/>
      <c r="E198" s="142"/>
      <c r="F198" s="219"/>
      <c r="G198" s="219"/>
    </row>
    <row r="199" spans="1:7" ht="19.5" customHeight="1">
      <c r="A199" s="50"/>
      <c r="B199" s="127"/>
      <c r="C199" s="135"/>
      <c r="D199" s="240" t="s">
        <v>265</v>
      </c>
      <c r="E199" s="142"/>
      <c r="F199" s="224">
        <f>SUM(F192:F198)</f>
        <v>0</v>
      </c>
      <c r="G199" s="224">
        <f>SUM(G192:G198)</f>
        <v>0</v>
      </c>
    </row>
    <row r="200" spans="1:7" ht="19.5" customHeight="1">
      <c r="A200" s="50">
        <v>4270</v>
      </c>
      <c r="B200" s="129"/>
      <c r="C200" s="130"/>
      <c r="D200" s="131" t="s">
        <v>25</v>
      </c>
      <c r="E200" s="130"/>
      <c r="F200" s="227"/>
      <c r="G200" s="227"/>
    </row>
    <row r="201" spans="1:7" ht="19.5" customHeight="1">
      <c r="A201" s="29">
        <v>4271</v>
      </c>
      <c r="B201" s="127"/>
      <c r="C201" s="135"/>
      <c r="D201" s="135"/>
      <c r="E201" s="135" t="s">
        <v>134</v>
      </c>
      <c r="F201" s="219">
        <f>'R&amp;P Account'!F251</f>
        <v>0</v>
      </c>
      <c r="G201" s="219">
        <f>'R&amp;P Account'!G251</f>
        <v>0</v>
      </c>
    </row>
    <row r="202" spans="1:7" ht="19.5" customHeight="1">
      <c r="A202" s="50">
        <v>4272</v>
      </c>
      <c r="B202" s="129"/>
      <c r="C202" s="129"/>
      <c r="D202" s="129"/>
      <c r="E202" s="130" t="s">
        <v>118</v>
      </c>
      <c r="F202" s="219">
        <f>'R&amp;P Account'!F252</f>
        <v>0</v>
      </c>
      <c r="G202" s="219">
        <f>'R&amp;P Account'!G252</f>
        <v>0</v>
      </c>
    </row>
    <row r="203" spans="1:7" ht="19.5" customHeight="1">
      <c r="A203" s="29">
        <v>4273</v>
      </c>
      <c r="B203" s="135"/>
      <c r="C203" s="135"/>
      <c r="D203" s="135"/>
      <c r="E203" s="135" t="s">
        <v>135</v>
      </c>
      <c r="F203" s="219">
        <f>'R&amp;P Account'!F253</f>
        <v>0</v>
      </c>
      <c r="G203" s="219">
        <f>'R&amp;P Account'!G253</f>
        <v>0</v>
      </c>
    </row>
    <row r="204" spans="1:7" ht="19.5" customHeight="1">
      <c r="A204" s="50">
        <v>4274</v>
      </c>
      <c r="B204" s="127"/>
      <c r="C204" s="135"/>
      <c r="D204" s="135"/>
      <c r="E204" s="140" t="s">
        <v>136</v>
      </c>
      <c r="F204" s="219">
        <f>'R&amp;P Account'!F254</f>
        <v>0</v>
      </c>
      <c r="G204" s="219">
        <f>'R&amp;P Account'!G254</f>
        <v>0</v>
      </c>
    </row>
    <row r="205" spans="1:7" ht="19.5" customHeight="1">
      <c r="A205" s="50">
        <v>4275</v>
      </c>
      <c r="B205" s="127"/>
      <c r="C205" s="135"/>
      <c r="D205" s="135"/>
      <c r="E205" s="140" t="s">
        <v>103</v>
      </c>
      <c r="F205" s="219">
        <f>'R&amp;P Account'!F255</f>
        <v>0</v>
      </c>
      <c r="G205" s="219">
        <f>'R&amp;P Account'!G255</f>
        <v>0</v>
      </c>
    </row>
    <row r="206" spans="1:7" ht="19.5" customHeight="1">
      <c r="A206" s="50"/>
      <c r="B206" s="129"/>
      <c r="C206" s="129"/>
      <c r="D206" s="232" t="s">
        <v>265</v>
      </c>
      <c r="E206" s="129"/>
      <c r="F206" s="224">
        <f>SUM(F201:F205)</f>
        <v>0</v>
      </c>
      <c r="G206" s="224">
        <f>SUM(G201:G205)</f>
        <v>0</v>
      </c>
    </row>
    <row r="207" spans="1:7" ht="19.5" customHeight="1">
      <c r="A207" s="29">
        <v>4280</v>
      </c>
      <c r="B207" s="127"/>
      <c r="C207" s="135"/>
      <c r="D207" s="139" t="s">
        <v>243</v>
      </c>
      <c r="E207" s="140"/>
      <c r="F207" s="227"/>
      <c r="G207" s="227"/>
    </row>
    <row r="208" spans="1:7" ht="19.5" customHeight="1">
      <c r="A208" s="29">
        <v>4281</v>
      </c>
      <c r="B208" s="136"/>
      <c r="C208" s="137"/>
      <c r="D208" s="137"/>
      <c r="E208" s="164" t="s">
        <v>259</v>
      </c>
      <c r="F208" s="219">
        <f>'R&amp;P Account'!F258</f>
        <v>0</v>
      </c>
      <c r="G208" s="219">
        <f>'R&amp;P Account'!G258</f>
        <v>0</v>
      </c>
    </row>
    <row r="209" spans="1:7" ht="19.5" customHeight="1">
      <c r="A209" s="29">
        <v>4283</v>
      </c>
      <c r="B209" s="127"/>
      <c r="C209" s="135"/>
      <c r="D209" s="135"/>
      <c r="E209" s="140" t="s">
        <v>121</v>
      </c>
      <c r="F209" s="219">
        <f>'R&amp;P Account'!F259</f>
        <v>0</v>
      </c>
      <c r="G209" s="219">
        <f>'R&amp;P Account'!G259</f>
        <v>0</v>
      </c>
    </row>
    <row r="210" spans="1:7" ht="19.5" customHeight="1">
      <c r="A210" s="29">
        <v>4285</v>
      </c>
      <c r="B210" s="127"/>
      <c r="C210" s="135"/>
      <c r="D210" s="135"/>
      <c r="E210" s="135" t="s">
        <v>126</v>
      </c>
      <c r="F210" s="219">
        <f>'R&amp;P Account'!F260</f>
        <v>0</v>
      </c>
      <c r="G210" s="219">
        <f>'R&amp;P Account'!G260</f>
        <v>0</v>
      </c>
    </row>
    <row r="211" spans="1:7" ht="19.5" customHeight="1">
      <c r="A211" s="29">
        <v>4286</v>
      </c>
      <c r="B211" s="129"/>
      <c r="C211" s="129"/>
      <c r="D211" s="129"/>
      <c r="E211" s="129" t="s">
        <v>124</v>
      </c>
      <c r="F211" s="219">
        <f>'R&amp;P Account'!F261</f>
        <v>0</v>
      </c>
      <c r="G211" s="219">
        <f>'R&amp;P Account'!G261</f>
        <v>0</v>
      </c>
    </row>
    <row r="212" spans="1:7" ht="19.5" customHeight="1">
      <c r="A212" s="29">
        <v>4287</v>
      </c>
      <c r="B212" s="127"/>
      <c r="C212" s="135"/>
      <c r="D212" s="135"/>
      <c r="E212" s="135" t="s">
        <v>125</v>
      </c>
      <c r="F212" s="219">
        <f>'R&amp;P Account'!F262</f>
        <v>0</v>
      </c>
      <c r="G212" s="219">
        <f>'R&amp;P Account'!G262</f>
        <v>0</v>
      </c>
    </row>
    <row r="213" spans="1:7" ht="19.5" customHeight="1">
      <c r="A213" s="29"/>
      <c r="B213" s="132"/>
      <c r="C213" s="133"/>
      <c r="D213" s="240" t="s">
        <v>265</v>
      </c>
      <c r="E213" s="133"/>
      <c r="F213" s="224">
        <f>SUM(F208:F212)</f>
        <v>0</v>
      </c>
      <c r="G213" s="224">
        <f>SUM(G208:G212)</f>
        <v>0</v>
      </c>
    </row>
    <row r="214" spans="1:7" ht="19.5" customHeight="1">
      <c r="A214" s="29"/>
      <c r="B214" s="132"/>
      <c r="C214" s="133"/>
      <c r="D214" s="236" t="s">
        <v>510</v>
      </c>
      <c r="E214" s="133"/>
      <c r="F214" s="233">
        <f>F172+F180+F190+F199+F206+F213</f>
        <v>0</v>
      </c>
      <c r="G214" s="233">
        <f>G172+G180+G190+G199+G206+G213</f>
        <v>0</v>
      </c>
    </row>
    <row r="215" spans="1:7" ht="19.5" customHeight="1">
      <c r="A215" s="29">
        <v>4300</v>
      </c>
      <c r="B215" s="24" t="s">
        <v>328</v>
      </c>
      <c r="C215" s="27" t="s">
        <v>603</v>
      </c>
      <c r="D215" s="26"/>
      <c r="E215" s="19"/>
      <c r="F215" s="227"/>
      <c r="G215" s="227"/>
    </row>
    <row r="216" spans="1:7" ht="19.5" customHeight="1">
      <c r="A216" s="29">
        <v>4301</v>
      </c>
      <c r="B216" s="24"/>
      <c r="C216" s="27" t="s">
        <v>1011</v>
      </c>
      <c r="D216" s="26"/>
      <c r="E216" s="19"/>
      <c r="F216" s="227"/>
      <c r="G216" s="227"/>
    </row>
    <row r="217" spans="1:7" ht="19.5" customHeight="1">
      <c r="A217" s="29">
        <v>4302</v>
      </c>
      <c r="B217" s="24"/>
      <c r="C217" s="27"/>
      <c r="D217" s="19" t="s">
        <v>594</v>
      </c>
      <c r="E217" s="19"/>
      <c r="F217" s="228">
        <f>'R&amp;P Account'!F267</f>
        <v>0</v>
      </c>
      <c r="G217" s="228">
        <f>'R&amp;P Account'!G267</f>
        <v>0</v>
      </c>
    </row>
    <row r="218" spans="1:7" ht="19.5" customHeight="1">
      <c r="A218" s="29">
        <v>4303</v>
      </c>
      <c r="B218" s="24"/>
      <c r="C218" s="27"/>
      <c r="D218" s="19" t="s">
        <v>40</v>
      </c>
      <c r="E218" s="19"/>
      <c r="F218" s="228">
        <f>'R&amp;P Account'!F268</f>
        <v>0</v>
      </c>
      <c r="G218" s="228">
        <f>'R&amp;P Account'!G268</f>
        <v>0</v>
      </c>
    </row>
    <row r="219" spans="1:7" ht="19.5" customHeight="1">
      <c r="A219" s="29">
        <v>4304</v>
      </c>
      <c r="B219" s="24"/>
      <c r="C219" s="27"/>
      <c r="D219" s="19" t="s">
        <v>41</v>
      </c>
      <c r="E219" s="19"/>
      <c r="F219" s="228">
        <f>'R&amp;P Account'!F269</f>
        <v>0</v>
      </c>
      <c r="G219" s="228">
        <f>'R&amp;P Account'!G269</f>
        <v>0</v>
      </c>
    </row>
    <row r="220" spans="1:7" ht="19.5" customHeight="1">
      <c r="A220" s="29">
        <v>4305</v>
      </c>
      <c r="B220" s="24"/>
      <c r="C220" s="27"/>
      <c r="D220" s="19" t="s">
        <v>42</v>
      </c>
      <c r="E220" s="19"/>
      <c r="F220" s="228">
        <f>'R&amp;P Account'!F270</f>
        <v>0</v>
      </c>
      <c r="G220" s="228">
        <f>'R&amp;P Account'!G270</f>
        <v>0</v>
      </c>
    </row>
    <row r="221" spans="1:7" ht="19.5" customHeight="1">
      <c r="A221" s="29">
        <v>4306</v>
      </c>
      <c r="B221" s="24"/>
      <c r="C221" s="27"/>
      <c r="D221" s="19" t="s">
        <v>43</v>
      </c>
      <c r="E221" s="19"/>
      <c r="F221" s="228">
        <f>'R&amp;P Account'!F271</f>
        <v>0</v>
      </c>
      <c r="G221" s="228">
        <f>'R&amp;P Account'!G271</f>
        <v>0</v>
      </c>
    </row>
    <row r="222" spans="1:7" ht="19.5" customHeight="1">
      <c r="A222" s="29">
        <v>4307</v>
      </c>
      <c r="B222" s="24"/>
      <c r="C222" s="27"/>
      <c r="D222" s="19" t="s">
        <v>44</v>
      </c>
      <c r="E222" s="19"/>
      <c r="F222" s="228">
        <f>'R&amp;P Account'!F272</f>
        <v>0</v>
      </c>
      <c r="G222" s="228">
        <f>'R&amp;P Account'!G272</f>
        <v>0</v>
      </c>
    </row>
    <row r="223" spans="1:7" ht="19.5" customHeight="1">
      <c r="A223" s="29">
        <v>4308</v>
      </c>
      <c r="B223" s="24"/>
      <c r="C223" s="27"/>
      <c r="D223" s="19" t="s">
        <v>45</v>
      </c>
      <c r="E223" s="19"/>
      <c r="F223" s="228">
        <f>'R&amp;P Account'!F273</f>
        <v>0</v>
      </c>
      <c r="G223" s="228">
        <f>'R&amp;P Account'!G273</f>
        <v>0</v>
      </c>
    </row>
    <row r="224" spans="1:7" ht="19.5" customHeight="1">
      <c r="A224" s="29">
        <v>4309</v>
      </c>
      <c r="B224" s="24"/>
      <c r="C224" s="27"/>
      <c r="D224" s="19" t="s">
        <v>595</v>
      </c>
      <c r="E224" s="19"/>
      <c r="F224" s="228">
        <f>'R&amp;P Account'!F274</f>
        <v>0</v>
      </c>
      <c r="G224" s="228">
        <f>'R&amp;P Account'!G274</f>
        <v>0</v>
      </c>
    </row>
    <row r="225" spans="1:7" ht="19.5" customHeight="1">
      <c r="A225" s="29">
        <v>4310</v>
      </c>
      <c r="B225" s="24"/>
      <c r="C225" s="27" t="s">
        <v>1012</v>
      </c>
      <c r="D225" s="26"/>
      <c r="E225" s="19"/>
      <c r="F225" s="227"/>
      <c r="G225" s="227"/>
    </row>
    <row r="226" spans="1:7" ht="19.5" customHeight="1">
      <c r="A226" s="29">
        <v>4311</v>
      </c>
      <c r="B226" s="24"/>
      <c r="C226" s="27"/>
      <c r="D226" s="26" t="s">
        <v>597</v>
      </c>
      <c r="E226" s="19"/>
      <c r="F226" s="228">
        <f>'R&amp;P Account'!F276</f>
        <v>0</v>
      </c>
      <c r="G226" s="228">
        <f>'R&amp;P Account'!G276</f>
        <v>0</v>
      </c>
    </row>
    <row r="227" spans="1:7" ht="19.5" customHeight="1">
      <c r="A227" s="29">
        <v>4312</v>
      </c>
      <c r="B227" s="24"/>
      <c r="C227" s="27"/>
      <c r="D227" s="52" t="s">
        <v>598</v>
      </c>
      <c r="E227" s="19"/>
      <c r="F227" s="228">
        <f>'R&amp;P Account'!F277</f>
        <v>0</v>
      </c>
      <c r="G227" s="228">
        <f>'R&amp;P Account'!G277</f>
        <v>0</v>
      </c>
    </row>
    <row r="228" spans="1:7" ht="19.5" customHeight="1">
      <c r="A228" s="29">
        <v>4313</v>
      </c>
      <c r="B228" s="24"/>
      <c r="C228" s="27"/>
      <c r="D228" s="26" t="s">
        <v>599</v>
      </c>
      <c r="E228" s="19"/>
      <c r="F228" s="228">
        <f>'R&amp;P Account'!F278</f>
        <v>0</v>
      </c>
      <c r="G228" s="228">
        <f>'R&amp;P Account'!G278</f>
        <v>0</v>
      </c>
    </row>
    <row r="229" spans="1:7" ht="19.5" customHeight="1">
      <c r="A229" s="29">
        <v>4314</v>
      </c>
      <c r="B229" s="24"/>
      <c r="C229" s="27"/>
      <c r="D229" s="52" t="s">
        <v>600</v>
      </c>
      <c r="E229" s="19"/>
      <c r="F229" s="228">
        <f>'R&amp;P Account'!F279</f>
        <v>0</v>
      </c>
      <c r="G229" s="228">
        <f>'R&amp;P Account'!G279</f>
        <v>0</v>
      </c>
    </row>
    <row r="230" spans="1:7" ht="19.5" customHeight="1">
      <c r="A230" s="29">
        <v>4315</v>
      </c>
      <c r="B230" s="24"/>
      <c r="C230" s="27"/>
      <c r="D230" s="26" t="s">
        <v>601</v>
      </c>
      <c r="E230" s="19"/>
      <c r="F230" s="228">
        <f>'R&amp;P Account'!F280</f>
        <v>0</v>
      </c>
      <c r="G230" s="228">
        <f>'R&amp;P Account'!G280</f>
        <v>0</v>
      </c>
    </row>
    <row r="231" spans="1:7" ht="19.5" customHeight="1">
      <c r="A231" s="29">
        <v>4316</v>
      </c>
      <c r="B231" s="24"/>
      <c r="C231" s="27"/>
      <c r="D231" s="40" t="s">
        <v>423</v>
      </c>
      <c r="E231" s="19"/>
      <c r="F231" s="228">
        <f>'R&amp;P Account'!F281</f>
        <v>0</v>
      </c>
      <c r="G231" s="228">
        <f>'R&amp;P Account'!G281</f>
        <v>0</v>
      </c>
    </row>
    <row r="232" spans="1:7" ht="19.5" customHeight="1">
      <c r="A232" s="29">
        <v>4317</v>
      </c>
      <c r="B232" s="24"/>
      <c r="C232" s="27"/>
      <c r="D232" s="19" t="s">
        <v>602</v>
      </c>
      <c r="E232" s="19"/>
      <c r="F232" s="228">
        <f>'R&amp;P Account'!F282</f>
        <v>0</v>
      </c>
      <c r="G232" s="228">
        <f>'R&amp;P Account'!G282</f>
        <v>0</v>
      </c>
    </row>
    <row r="233" spans="1:7" ht="19.5" customHeight="1">
      <c r="A233" s="29">
        <v>4318</v>
      </c>
      <c r="B233" s="24"/>
      <c r="C233" s="27"/>
      <c r="D233" s="26" t="s">
        <v>1004</v>
      </c>
      <c r="E233" s="19"/>
      <c r="F233" s="228">
        <f>'R&amp;P Account'!F283</f>
        <v>0</v>
      </c>
      <c r="G233" s="228">
        <f>'R&amp;P Account'!G283</f>
        <v>0</v>
      </c>
    </row>
    <row r="234" spans="1:7" ht="19.5" customHeight="1">
      <c r="A234" s="29">
        <v>4319</v>
      </c>
      <c r="B234" s="24"/>
      <c r="C234" s="27"/>
      <c r="D234" s="26" t="s">
        <v>1005</v>
      </c>
      <c r="E234" s="19"/>
      <c r="F234" s="228">
        <f>'R&amp;P Account'!F284</f>
        <v>0</v>
      </c>
      <c r="G234" s="228">
        <f>'R&amp;P Account'!G284</f>
        <v>0</v>
      </c>
    </row>
    <row r="235" spans="1:7" ht="19.5" customHeight="1">
      <c r="A235" s="29">
        <v>4320</v>
      </c>
      <c r="B235" s="24"/>
      <c r="C235" s="27"/>
      <c r="D235" s="26" t="s">
        <v>176</v>
      </c>
      <c r="E235" s="19"/>
      <c r="F235" s="228">
        <f>'R&amp;P Account'!F285</f>
        <v>0</v>
      </c>
      <c r="G235" s="228">
        <f>'R&amp;P Account'!G285</f>
        <v>0</v>
      </c>
    </row>
    <row r="236" spans="1:7" ht="19.5" customHeight="1">
      <c r="A236" s="29"/>
      <c r="B236" s="24"/>
      <c r="C236" s="27"/>
      <c r="D236" s="26"/>
      <c r="E236" s="19"/>
      <c r="F236" s="228">
        <f>'R&amp;P Account'!F286</f>
        <v>0</v>
      </c>
      <c r="G236" s="228">
        <f>'R&amp;P Account'!G286</f>
        <v>0</v>
      </c>
    </row>
    <row r="237" spans="1:7" ht="19.5" customHeight="1">
      <c r="A237" s="29"/>
      <c r="B237" s="24"/>
      <c r="C237" s="27"/>
      <c r="D237" s="22" t="s">
        <v>1006</v>
      </c>
      <c r="E237" s="19"/>
      <c r="F237" s="233">
        <f>SUM(F217:F236)</f>
        <v>0</v>
      </c>
      <c r="G237" s="233">
        <f>SUM(G217:G236)</f>
        <v>0</v>
      </c>
    </row>
    <row r="238" spans="1:7" ht="19.5" customHeight="1">
      <c r="A238" s="29">
        <v>4330</v>
      </c>
      <c r="B238" s="129" t="s">
        <v>329</v>
      </c>
      <c r="C238" s="131" t="s">
        <v>446</v>
      </c>
      <c r="D238" s="131"/>
      <c r="E238" s="129"/>
      <c r="F238" s="219">
        <f>'R&amp;P Account'!F288</f>
        <v>0</v>
      </c>
      <c r="G238" s="219">
        <f>'R&amp;P Account'!G288</f>
        <v>0</v>
      </c>
    </row>
    <row r="239" spans="1:7" ht="19.5" customHeight="1">
      <c r="A239" s="29">
        <v>4340</v>
      </c>
      <c r="B239" s="24" t="s">
        <v>330</v>
      </c>
      <c r="C239" s="27" t="s">
        <v>129</v>
      </c>
      <c r="D239" s="26"/>
      <c r="E239" s="19"/>
      <c r="F239" s="227"/>
      <c r="G239" s="227"/>
    </row>
    <row r="240" spans="1:7" ht="19.5" customHeight="1">
      <c r="A240" s="29">
        <v>4341</v>
      </c>
      <c r="B240" s="24"/>
      <c r="C240" s="27"/>
      <c r="D240" s="77" t="s">
        <v>130</v>
      </c>
      <c r="E240" s="19"/>
      <c r="F240" s="219">
        <f>'R&amp;P Account'!F290</f>
        <v>0</v>
      </c>
      <c r="G240" s="219">
        <f>'R&amp;P Account'!G290</f>
        <v>0</v>
      </c>
    </row>
    <row r="241" spans="1:7" ht="19.5" customHeight="1">
      <c r="A241" s="29">
        <v>4342</v>
      </c>
      <c r="B241" s="24"/>
      <c r="C241" s="27"/>
      <c r="D241" s="79" t="s">
        <v>425</v>
      </c>
      <c r="E241" s="19"/>
      <c r="F241" s="219">
        <f>'R&amp;P Account'!F291</f>
        <v>0</v>
      </c>
      <c r="G241" s="219">
        <f>'R&amp;P Account'!G291</f>
        <v>0</v>
      </c>
    </row>
    <row r="242" spans="1:7" ht="19.5" customHeight="1">
      <c r="A242" s="29">
        <v>4343</v>
      </c>
      <c r="B242" s="24"/>
      <c r="C242" s="27"/>
      <c r="D242" s="64" t="s">
        <v>410</v>
      </c>
      <c r="E242" s="19"/>
      <c r="F242" s="219">
        <f>'R&amp;P Account'!F292</f>
        <v>0</v>
      </c>
      <c r="G242" s="219">
        <f>'R&amp;P Account'!G292</f>
        <v>0</v>
      </c>
    </row>
    <row r="243" spans="1:7" ht="19.5" customHeight="1">
      <c r="A243" s="29">
        <v>4344</v>
      </c>
      <c r="B243" s="24"/>
      <c r="C243" s="27"/>
      <c r="D243" s="64" t="s">
        <v>131</v>
      </c>
      <c r="E243" s="19"/>
      <c r="F243" s="219">
        <f>'R&amp;P Account'!F293</f>
        <v>0</v>
      </c>
      <c r="G243" s="219">
        <f>'R&amp;P Account'!G293</f>
        <v>0</v>
      </c>
    </row>
    <row r="244" spans="1:7" ht="19.5" customHeight="1">
      <c r="A244" s="29">
        <v>4345</v>
      </c>
      <c r="B244" s="24"/>
      <c r="C244" s="27"/>
      <c r="D244" s="19" t="s">
        <v>103</v>
      </c>
      <c r="E244" s="19"/>
      <c r="F244" s="219">
        <f>'R&amp;P Account'!F294</f>
        <v>0</v>
      </c>
      <c r="G244" s="219">
        <f>'R&amp;P Account'!G294</f>
        <v>0</v>
      </c>
    </row>
    <row r="245" spans="1:7" ht="19.5" customHeight="1">
      <c r="A245" s="29"/>
      <c r="B245" s="24"/>
      <c r="C245" s="27"/>
      <c r="D245" s="26"/>
      <c r="E245" s="19"/>
      <c r="F245" s="219">
        <f>'R&amp;P Account'!F295</f>
        <v>0</v>
      </c>
      <c r="G245" s="219">
        <f>'R&amp;P Account'!G295</f>
        <v>0</v>
      </c>
    </row>
    <row r="246" spans="1:7" ht="19.5" customHeight="1">
      <c r="A246" s="29"/>
      <c r="B246" s="129"/>
      <c r="C246" s="131"/>
      <c r="D246" s="22" t="s">
        <v>1010</v>
      </c>
      <c r="E246" s="129"/>
      <c r="F246" s="233">
        <f>SUM(F240:F245)</f>
        <v>0</v>
      </c>
      <c r="G246" s="233">
        <f>SUM(G240:G245)</f>
        <v>0</v>
      </c>
    </row>
    <row r="247" spans="1:7" ht="19.5" customHeight="1">
      <c r="A247" s="29">
        <v>4350</v>
      </c>
      <c r="B247" s="127" t="s">
        <v>331</v>
      </c>
      <c r="C247" s="139" t="s">
        <v>184</v>
      </c>
      <c r="D247" s="139"/>
      <c r="E247" s="135"/>
      <c r="F247" s="219">
        <f>'R&amp;P Account'!F297</f>
        <v>0</v>
      </c>
      <c r="G247" s="219">
        <f>'R&amp;P Account'!G297</f>
        <v>0</v>
      </c>
    </row>
    <row r="248" spans="1:7" ht="19.5" customHeight="1">
      <c r="A248" s="29">
        <v>4400</v>
      </c>
      <c r="B248" s="127" t="s">
        <v>332</v>
      </c>
      <c r="C248" s="139" t="s">
        <v>185</v>
      </c>
      <c r="D248" s="139"/>
      <c r="E248" s="135"/>
      <c r="F248" s="219">
        <f>'R&amp;P Account'!F298</f>
        <v>0</v>
      </c>
      <c r="G248" s="219">
        <f>'R&amp;P Account'!G298</f>
        <v>0</v>
      </c>
    </row>
    <row r="249" spans="1:7" ht="19.5" customHeight="1">
      <c r="A249" s="29">
        <v>4500</v>
      </c>
      <c r="B249" s="144" t="s">
        <v>333</v>
      </c>
      <c r="C249" s="150" t="s">
        <v>303</v>
      </c>
      <c r="D249" s="150"/>
      <c r="E249" s="166"/>
      <c r="F249" s="227"/>
      <c r="G249" s="227"/>
    </row>
    <row r="250" spans="1:7" ht="19.5" customHeight="1">
      <c r="A250" s="29">
        <v>4501</v>
      </c>
      <c r="B250" s="127"/>
      <c r="C250" s="135"/>
      <c r="D250" s="135" t="s">
        <v>282</v>
      </c>
      <c r="E250" s="140"/>
      <c r="F250" s="219">
        <f>'R&amp;P Account'!F300</f>
        <v>0</v>
      </c>
      <c r="G250" s="219">
        <f>'R&amp;P Account'!G300</f>
        <v>0</v>
      </c>
    </row>
    <row r="251" spans="1:7" ht="19.5" customHeight="1">
      <c r="A251" s="29">
        <v>4502</v>
      </c>
      <c r="B251" s="136"/>
      <c r="C251" s="137"/>
      <c r="D251" s="137" t="s">
        <v>30</v>
      </c>
      <c r="E251" s="164"/>
      <c r="F251" s="219">
        <f>'R&amp;P Account'!F301</f>
        <v>0</v>
      </c>
      <c r="G251" s="219">
        <f>'R&amp;P Account'!G301</f>
        <v>0</v>
      </c>
    </row>
    <row r="252" spans="1:7" ht="19.5" customHeight="1">
      <c r="A252" s="29">
        <v>4503</v>
      </c>
      <c r="B252" s="127"/>
      <c r="C252" s="135"/>
      <c r="D252" s="135" t="s">
        <v>260</v>
      </c>
      <c r="E252" s="140"/>
      <c r="F252" s="219">
        <f>'R&amp;P Account'!F302</f>
        <v>0</v>
      </c>
      <c r="G252" s="219">
        <f>'R&amp;P Account'!G302</f>
        <v>0</v>
      </c>
    </row>
    <row r="253" spans="1:7" ht="19.5" customHeight="1">
      <c r="A253" s="29">
        <v>5400</v>
      </c>
      <c r="B253" s="127"/>
      <c r="C253" s="135"/>
      <c r="D253" s="135" t="s">
        <v>337</v>
      </c>
      <c r="E253" s="140"/>
      <c r="F253" s="228"/>
      <c r="G253" s="228"/>
    </row>
    <row r="254" spans="1:7" ht="19.5" customHeight="1">
      <c r="A254" s="29"/>
      <c r="B254" s="127"/>
      <c r="C254" s="240" t="s">
        <v>265</v>
      </c>
      <c r="D254" s="135"/>
      <c r="E254" s="140"/>
      <c r="F254" s="224">
        <f>SUM(F250:F253)</f>
        <v>0</v>
      </c>
      <c r="G254" s="224">
        <f>SUM(G250:G253)</f>
        <v>0</v>
      </c>
    </row>
    <row r="255" spans="1:7" ht="19.5" customHeight="1">
      <c r="A255" s="29">
        <v>4550</v>
      </c>
      <c r="B255" s="144" t="s">
        <v>334</v>
      </c>
      <c r="C255" s="150" t="s">
        <v>302</v>
      </c>
      <c r="D255" s="150"/>
      <c r="E255" s="150"/>
      <c r="F255" s="227"/>
      <c r="G255" s="227"/>
    </row>
    <row r="256" spans="1:7" ht="19.5" customHeight="1">
      <c r="A256" s="29">
        <v>4551</v>
      </c>
      <c r="B256" s="127"/>
      <c r="C256" s="135"/>
      <c r="D256" s="135" t="s">
        <v>290</v>
      </c>
      <c r="E256" s="140"/>
      <c r="F256" s="219">
        <f>'R&amp;P Account'!F305</f>
        <v>0</v>
      </c>
      <c r="G256" s="219">
        <f>'R&amp;P Account'!G305</f>
        <v>0</v>
      </c>
    </row>
    <row r="257" spans="1:7" ht="19.5" customHeight="1">
      <c r="A257" s="29">
        <v>4552</v>
      </c>
      <c r="B257" s="127"/>
      <c r="C257" s="135"/>
      <c r="D257" s="135" t="s">
        <v>385</v>
      </c>
      <c r="E257" s="140"/>
      <c r="F257" s="219"/>
      <c r="G257" s="219"/>
    </row>
    <row r="258" spans="1:7" ht="19.5" customHeight="1">
      <c r="A258" s="29">
        <v>4553</v>
      </c>
      <c r="B258" s="127"/>
      <c r="C258" s="135"/>
      <c r="D258" s="135" t="s">
        <v>283</v>
      </c>
      <c r="E258" s="140"/>
      <c r="F258" s="219">
        <f>'R&amp;P Account'!F307</f>
        <v>0</v>
      </c>
      <c r="G258" s="219">
        <f>'R&amp;P Account'!G307</f>
        <v>0</v>
      </c>
    </row>
    <row r="259" spans="1:7" ht="19.5" customHeight="1">
      <c r="A259" s="29">
        <v>4554</v>
      </c>
      <c r="B259" s="132"/>
      <c r="C259" s="133"/>
      <c r="D259" s="133" t="s">
        <v>284</v>
      </c>
      <c r="E259" s="130"/>
      <c r="F259" s="219">
        <f>'R&amp;P Account'!F308</f>
        <v>0</v>
      </c>
      <c r="G259" s="219">
        <f>'R&amp;P Account'!G308</f>
        <v>0</v>
      </c>
    </row>
    <row r="260" spans="1:7" ht="19.5" customHeight="1">
      <c r="A260" s="29">
        <v>4555</v>
      </c>
      <c r="B260" s="127"/>
      <c r="C260" s="135"/>
      <c r="D260" s="135" t="s">
        <v>24</v>
      </c>
      <c r="E260" s="140"/>
      <c r="F260" s="219">
        <f>'R&amp;P Account'!F309</f>
        <v>0</v>
      </c>
      <c r="G260" s="219">
        <f>'R&amp;P Account'!G309</f>
        <v>0</v>
      </c>
    </row>
    <row r="261" spans="1:7" ht="19.5" customHeight="1">
      <c r="A261" s="29">
        <v>4556</v>
      </c>
      <c r="B261" s="132"/>
      <c r="C261" s="133"/>
      <c r="D261" s="133" t="s">
        <v>285</v>
      </c>
      <c r="E261" s="130"/>
      <c r="F261" s="219">
        <f>'R&amp;P Account'!F310</f>
        <v>0</v>
      </c>
      <c r="G261" s="219">
        <f>'R&amp;P Account'!G310</f>
        <v>0</v>
      </c>
    </row>
    <row r="262" spans="1:7" ht="19.5" customHeight="1">
      <c r="A262" s="29">
        <v>4557</v>
      </c>
      <c r="B262" s="127"/>
      <c r="C262" s="135"/>
      <c r="D262" s="135" t="s">
        <v>206</v>
      </c>
      <c r="E262" s="140"/>
      <c r="F262" s="219">
        <f>'R&amp;P Account'!F311</f>
        <v>0</v>
      </c>
      <c r="G262" s="219">
        <f>'R&amp;P Account'!G311</f>
        <v>0</v>
      </c>
    </row>
    <row r="263" spans="1:7" ht="19.5" customHeight="1">
      <c r="A263" s="29">
        <v>4558</v>
      </c>
      <c r="B263" s="132"/>
      <c r="C263" s="133"/>
      <c r="D263" s="133" t="s">
        <v>286</v>
      </c>
      <c r="E263" s="130"/>
      <c r="F263" s="219">
        <f>'R&amp;P Account'!F312</f>
        <v>0</v>
      </c>
      <c r="G263" s="219">
        <f>'R&amp;P Account'!G312</f>
        <v>0</v>
      </c>
    </row>
    <row r="264" spans="1:7" ht="19.5" customHeight="1">
      <c r="A264" s="29">
        <v>4559</v>
      </c>
      <c r="B264" s="127"/>
      <c r="C264" s="135"/>
      <c r="D264" s="135" t="s">
        <v>287</v>
      </c>
      <c r="E264" s="140"/>
      <c r="F264" s="219">
        <f>'R&amp;P Account'!F313</f>
        <v>0</v>
      </c>
      <c r="G264" s="219">
        <f>'R&amp;P Account'!G313</f>
        <v>0</v>
      </c>
    </row>
    <row r="265" spans="1:7" ht="19.5" customHeight="1">
      <c r="A265" s="29">
        <v>4560</v>
      </c>
      <c r="B265" s="127"/>
      <c r="C265" s="135"/>
      <c r="D265" s="135" t="s">
        <v>199</v>
      </c>
      <c r="E265" s="140"/>
      <c r="F265" s="219">
        <f>'R&amp;P Account'!F314</f>
        <v>0</v>
      </c>
      <c r="G265" s="219">
        <f>'R&amp;P Account'!G314</f>
        <v>0</v>
      </c>
    </row>
    <row r="266" spans="1:7" ht="19.5" customHeight="1">
      <c r="A266" s="29">
        <v>4561</v>
      </c>
      <c r="B266" s="144"/>
      <c r="C266" s="129"/>
      <c r="D266" s="129" t="s">
        <v>243</v>
      </c>
      <c r="E266" s="130"/>
      <c r="F266" s="219">
        <f>'R&amp;P Account'!F315</f>
        <v>0</v>
      </c>
      <c r="G266" s="219">
        <f>'R&amp;P Account'!G315</f>
        <v>0</v>
      </c>
    </row>
    <row r="267" spans="1:7" ht="19.5" customHeight="1">
      <c r="A267" s="29">
        <v>4562</v>
      </c>
      <c r="B267" s="127"/>
      <c r="C267" s="135"/>
      <c r="D267" s="135" t="s">
        <v>971</v>
      </c>
      <c r="E267" s="140"/>
      <c r="F267" s="427"/>
      <c r="G267" s="219"/>
    </row>
    <row r="268" spans="1:7" ht="19.5" customHeight="1">
      <c r="A268" s="29"/>
      <c r="B268" s="127"/>
      <c r="C268" s="240" t="s">
        <v>265</v>
      </c>
      <c r="D268" s="135"/>
      <c r="E268" s="135"/>
      <c r="F268" s="224">
        <f>SUM(F256:F267)</f>
        <v>0</v>
      </c>
      <c r="G268" s="224">
        <f>SUM(G256:G267)</f>
        <v>0</v>
      </c>
    </row>
    <row r="269" spans="1:7" ht="19.5" customHeight="1">
      <c r="A269" s="29">
        <v>4980</v>
      </c>
      <c r="B269" s="127" t="s">
        <v>449</v>
      </c>
      <c r="C269" s="153" t="s">
        <v>478</v>
      </c>
      <c r="D269" s="135"/>
      <c r="E269" s="135"/>
      <c r="F269" s="219"/>
      <c r="G269" s="219"/>
    </row>
    <row r="270" spans="1:7" ht="19.5" customHeight="1">
      <c r="A270" s="29">
        <v>4981</v>
      </c>
      <c r="B270" s="127" t="s">
        <v>480</v>
      </c>
      <c r="C270" s="153" t="s">
        <v>479</v>
      </c>
      <c r="D270" s="135"/>
      <c r="E270" s="135"/>
      <c r="F270" s="219"/>
      <c r="G270" s="219"/>
    </row>
    <row r="271" spans="1:7" ht="19.5" customHeight="1">
      <c r="A271" s="29">
        <v>5628</v>
      </c>
      <c r="B271" s="127" t="s">
        <v>481</v>
      </c>
      <c r="C271" s="135" t="s">
        <v>69</v>
      </c>
      <c r="D271" s="135"/>
      <c r="E271" s="135"/>
      <c r="F271" s="219">
        <f>'Fixed Assets'!K51</f>
        <v>0</v>
      </c>
      <c r="G271" s="219">
        <f>'Fixed Assets'!K52</f>
        <v>0</v>
      </c>
    </row>
    <row r="272" spans="1:7" ht="19.5" customHeight="1">
      <c r="A272" s="29">
        <v>4562</v>
      </c>
      <c r="B272" s="127" t="s">
        <v>1014</v>
      </c>
      <c r="C272" s="135" t="s">
        <v>450</v>
      </c>
      <c r="D272" s="135"/>
      <c r="E272" s="135"/>
      <c r="F272" s="230"/>
      <c r="G272" s="230"/>
    </row>
    <row r="273" spans="1:7" ht="19.5" customHeight="1">
      <c r="A273" s="29"/>
      <c r="B273" s="127"/>
      <c r="C273" s="433" t="s">
        <v>1015</v>
      </c>
      <c r="D273" s="135"/>
      <c r="E273" s="135"/>
      <c r="F273" s="230">
        <f>F157+F214+F237+F238+F247+F248+F254+F268+F269+F270+F271+F272+F246</f>
        <v>0</v>
      </c>
      <c r="G273" s="230">
        <f>G157+G214+G237+G238+G247+G248+G254+G268+G269+G270+G271+G272+G246</f>
        <v>0</v>
      </c>
    </row>
    <row r="274" spans="1:7" ht="19.5" customHeight="1">
      <c r="A274" s="29">
        <v>4999</v>
      </c>
      <c r="B274" s="167" t="s">
        <v>1013</v>
      </c>
      <c r="C274" s="128"/>
      <c r="D274" s="128"/>
      <c r="E274" s="135"/>
      <c r="F274" s="230"/>
      <c r="G274" s="230"/>
    </row>
    <row r="275" spans="1:7" ht="19.5" customHeight="1">
      <c r="A275" s="29"/>
      <c r="B275" s="26"/>
      <c r="C275" s="26"/>
      <c r="D275" s="26"/>
      <c r="E275" s="168" t="s">
        <v>68</v>
      </c>
      <c r="F275" s="219">
        <f>F273+F274</f>
        <v>0</v>
      </c>
      <c r="G275" s="219">
        <f>G273+G274</f>
        <v>0</v>
      </c>
    </row>
    <row r="276" spans="1:7" ht="19.5" customHeight="1">
      <c r="A276" s="91" t="str">
        <f>'R&amp;P Account'!A392</f>
        <v>As per our report of even date attached</v>
      </c>
      <c r="B276" s="54"/>
      <c r="C276" s="54"/>
      <c r="D276" s="54"/>
      <c r="E276" s="54"/>
      <c r="F276" s="54" t="str">
        <f>'R&amp;P Account'!F392</f>
        <v>For……</v>
      </c>
      <c r="G276" s="54"/>
    </row>
    <row r="277" spans="1:7" ht="19.5" customHeight="1">
      <c r="A277" s="91"/>
      <c r="B277" s="54"/>
      <c r="C277" s="54"/>
      <c r="D277" s="54"/>
      <c r="E277" s="54"/>
      <c r="F277" s="54"/>
      <c r="G277" s="54"/>
    </row>
    <row r="278" spans="1:7" ht="19.5" customHeight="1">
      <c r="A278" s="91"/>
      <c r="B278" s="54"/>
      <c r="C278" s="54"/>
      <c r="D278" s="54"/>
      <c r="E278" s="54"/>
      <c r="F278" s="54" t="s">
        <v>491</v>
      </c>
      <c r="G278" s="54"/>
    </row>
    <row r="279" spans="1:7" ht="19.5" customHeight="1">
      <c r="A279" s="91" t="str">
        <f>'R&amp;P Account'!A395</f>
        <v>Place</v>
      </c>
      <c r="B279" s="54"/>
      <c r="C279" s="54"/>
      <c r="D279" s="54"/>
      <c r="E279" s="54"/>
      <c r="F279" s="54"/>
      <c r="G279" s="54"/>
    </row>
    <row r="280" spans="1:7" ht="19.5" customHeight="1">
      <c r="A280" s="91" t="str">
        <f>'R&amp;P Account'!A396</f>
        <v>Date</v>
      </c>
      <c r="B280" s="54"/>
      <c r="C280" s="54"/>
      <c r="D280" s="54"/>
      <c r="E280" s="54"/>
      <c r="F280" s="54" t="s">
        <v>492</v>
      </c>
      <c r="G280" s="54"/>
    </row>
  </sheetData>
  <mergeCells count="8">
    <mergeCell ref="A1:G1"/>
    <mergeCell ref="A2:G2"/>
    <mergeCell ref="A4:G4"/>
    <mergeCell ref="A129:A130"/>
    <mergeCell ref="B129:E130"/>
    <mergeCell ref="B5:E6"/>
    <mergeCell ref="A5:A6"/>
    <mergeCell ref="A3:G3"/>
  </mergeCells>
  <phoneticPr fontId="0" type="noConversion"/>
  <printOptions horizontalCentered="1"/>
  <pageMargins left="0.31496062992126" right="0.31496062992126" top="0.31496062992126" bottom="0.31496062992126" header="0.196850393700787" footer="0.196850393700787"/>
  <pageSetup paperSize="9" scale="85" orientation="portrait" r:id="rId1"/>
  <headerFooter alignWithMargins="0">
    <oddFooter>&amp;C&amp;P</oddFooter>
  </headerFooter>
  <rowBreaks count="1" manualBreakCount="1">
    <brk id="128" max="16383" man="1"/>
  </rowBreaks>
</worksheet>
</file>

<file path=xl/worksheets/sheet5.xml><?xml version="1.0" encoding="utf-8"?>
<worksheet xmlns="http://schemas.openxmlformats.org/spreadsheetml/2006/main" xmlns:r="http://schemas.openxmlformats.org/officeDocument/2006/relationships">
  <dimension ref="A1:H105"/>
  <sheetViews>
    <sheetView workbookViewId="0">
      <selection activeCell="F83" sqref="F83"/>
    </sheetView>
  </sheetViews>
  <sheetFormatPr defaultRowHeight="20.25" customHeight="1"/>
  <cols>
    <col min="1" max="1" width="7" style="2" customWidth="1"/>
    <col min="2" max="2" width="3.85546875" style="2" customWidth="1"/>
    <col min="3" max="3" width="3.140625" customWidth="1"/>
    <col min="4" max="4" width="47.140625" customWidth="1"/>
    <col min="5" max="5" width="6.5703125" customWidth="1"/>
    <col min="6" max="6" width="19.7109375" customWidth="1"/>
    <col min="7" max="7" width="19.5703125" customWidth="1"/>
  </cols>
  <sheetData>
    <row r="1" spans="1:7" ht="20.25" customHeight="1">
      <c r="A1" s="286"/>
      <c r="B1" s="286"/>
      <c r="G1" t="s">
        <v>765</v>
      </c>
    </row>
    <row r="2" spans="1:7" ht="17.25" customHeight="1">
      <c r="A2" s="453" t="str">
        <f>'R&amp;P Account'!A2:G2</f>
        <v>MALANKARA ORTHODOX SYRIAN CHURCH</v>
      </c>
      <c r="B2" s="453"/>
      <c r="C2" s="453"/>
      <c r="D2" s="453"/>
      <c r="E2" s="453"/>
      <c r="F2" s="453"/>
      <c r="G2" s="453"/>
    </row>
    <row r="3" spans="1:7" ht="17.25" customHeight="1">
      <c r="A3" s="453" t="str">
        <f>'R&amp;P Account'!A3:G3</f>
        <v xml:space="preserve">                                   CHURCH,</v>
      </c>
      <c r="B3" s="453"/>
      <c r="C3" s="453"/>
      <c r="D3" s="453"/>
      <c r="E3" s="453"/>
      <c r="F3" s="453"/>
      <c r="G3" s="453"/>
    </row>
    <row r="4" spans="1:7" ht="20.25" customHeight="1">
      <c r="A4" s="462" t="str">
        <f>'R&amp;P Account'!A4:G4</f>
        <v xml:space="preserve">Under Diocese of </v>
      </c>
      <c r="B4" s="462"/>
      <c r="C4" s="462"/>
      <c r="D4" s="462"/>
      <c r="E4" s="462"/>
      <c r="F4" s="462"/>
      <c r="G4" s="462"/>
    </row>
    <row r="5" spans="1:7" ht="20.25" customHeight="1">
      <c r="A5" s="482" t="s">
        <v>979</v>
      </c>
      <c r="B5" s="483"/>
      <c r="C5" s="483"/>
      <c r="D5" s="483"/>
      <c r="E5" s="483"/>
      <c r="F5" s="483"/>
      <c r="G5" s="484"/>
    </row>
    <row r="6" spans="1:7" ht="20.25" customHeight="1">
      <c r="A6" s="480" t="s">
        <v>65</v>
      </c>
      <c r="B6" s="475" t="s">
        <v>70</v>
      </c>
      <c r="C6" s="459"/>
      <c r="D6" s="460"/>
      <c r="E6" s="404" t="s">
        <v>953</v>
      </c>
      <c r="F6" s="202" t="s">
        <v>486</v>
      </c>
      <c r="G6" s="87" t="s">
        <v>487</v>
      </c>
    </row>
    <row r="7" spans="1:7" ht="9" customHeight="1">
      <c r="A7" s="480"/>
      <c r="B7" s="476"/>
      <c r="C7" s="461"/>
      <c r="D7" s="477"/>
      <c r="E7" s="406"/>
      <c r="F7" s="87" t="s">
        <v>495</v>
      </c>
      <c r="G7" s="88" t="s">
        <v>495</v>
      </c>
    </row>
    <row r="8" spans="1:7" ht="16.5" customHeight="1">
      <c r="A8" s="29">
        <v>5000</v>
      </c>
      <c r="B8" s="23" t="s">
        <v>314</v>
      </c>
      <c r="C8" s="44" t="s">
        <v>81</v>
      </c>
      <c r="D8" s="40"/>
      <c r="E8" s="45"/>
      <c r="F8" s="20"/>
      <c r="G8" s="20"/>
    </row>
    <row r="9" spans="1:7" ht="20.25" customHeight="1">
      <c r="A9" s="29">
        <v>5001</v>
      </c>
      <c r="B9" s="23"/>
      <c r="C9" s="44"/>
      <c r="D9" s="40" t="s">
        <v>362</v>
      </c>
      <c r="E9" s="40"/>
      <c r="F9" s="20"/>
      <c r="G9" s="20"/>
    </row>
    <row r="10" spans="1:7" ht="20.25" customHeight="1">
      <c r="A10" s="50">
        <v>3550</v>
      </c>
      <c r="B10" s="408"/>
      <c r="C10" s="52"/>
      <c r="D10" s="244" t="s">
        <v>343</v>
      </c>
      <c r="E10" s="62"/>
      <c r="F10" s="20"/>
      <c r="G10" s="20"/>
    </row>
    <row r="11" spans="1:7" ht="20.25" customHeight="1">
      <c r="A11" s="29"/>
      <c r="B11" s="23"/>
      <c r="C11" s="45"/>
      <c r="D11" s="40" t="s">
        <v>80</v>
      </c>
      <c r="E11" s="45"/>
      <c r="F11" s="217">
        <f>SUM(F9:F10)</f>
        <v>0</v>
      </c>
      <c r="G11" s="217">
        <f>SUM(G9:G10)</f>
        <v>0</v>
      </c>
    </row>
    <row r="12" spans="1:7" ht="16.5" customHeight="1">
      <c r="A12" s="38">
        <v>5100</v>
      </c>
      <c r="B12" s="409" t="s">
        <v>315</v>
      </c>
      <c r="C12" s="67" t="s">
        <v>404</v>
      </c>
      <c r="D12" s="410"/>
      <c r="E12" s="58"/>
      <c r="F12" s="217"/>
      <c r="G12" s="217"/>
    </row>
    <row r="13" spans="1:7" ht="20.25" customHeight="1">
      <c r="A13" s="29">
        <v>5101</v>
      </c>
      <c r="B13" s="23"/>
      <c r="C13" s="44"/>
      <c r="D13" s="40" t="s">
        <v>355</v>
      </c>
      <c r="E13" s="40"/>
      <c r="F13" s="217"/>
      <c r="G13" s="217"/>
    </row>
    <row r="14" spans="1:7" ht="20.25" customHeight="1">
      <c r="A14" s="29">
        <v>3100</v>
      </c>
      <c r="B14" s="23"/>
      <c r="C14" s="44"/>
      <c r="D14" s="40" t="s">
        <v>342</v>
      </c>
      <c r="E14" s="40"/>
      <c r="F14" s="217"/>
      <c r="G14" s="217"/>
    </row>
    <row r="15" spans="1:7" ht="20.25" customHeight="1">
      <c r="A15" s="29"/>
      <c r="B15" s="23"/>
      <c r="C15" s="44"/>
      <c r="D15" s="40" t="s">
        <v>80</v>
      </c>
      <c r="E15" s="40"/>
      <c r="F15" s="217">
        <f>SUM(F13:F14)</f>
        <v>0</v>
      </c>
      <c r="G15" s="217">
        <f>SUM(G13:G14)</f>
        <v>0</v>
      </c>
    </row>
    <row r="16" spans="1:7" ht="15" customHeight="1">
      <c r="A16" s="154">
        <v>5150</v>
      </c>
      <c r="B16" s="23" t="s">
        <v>316</v>
      </c>
      <c r="C16" s="44" t="s">
        <v>351</v>
      </c>
      <c r="D16" s="40"/>
      <c r="E16" s="40"/>
      <c r="F16" s="217"/>
      <c r="G16" s="217"/>
    </row>
    <row r="17" spans="1:7" ht="20.25" customHeight="1">
      <c r="A17" s="29">
        <v>5151</v>
      </c>
      <c r="B17" s="408"/>
      <c r="C17" s="61"/>
      <c r="D17" s="411" t="s">
        <v>353</v>
      </c>
      <c r="E17" s="53"/>
      <c r="F17" s="217"/>
      <c r="G17" s="217"/>
    </row>
    <row r="18" spans="1:7" ht="20.25" customHeight="1">
      <c r="A18" s="29">
        <v>5152</v>
      </c>
      <c r="B18" s="412"/>
      <c r="C18" s="36"/>
      <c r="D18" s="171" t="s">
        <v>354</v>
      </c>
      <c r="E18" s="171"/>
      <c r="F18" s="251"/>
      <c r="G18" s="251"/>
    </row>
    <row r="19" spans="1:7" ht="20.25" customHeight="1">
      <c r="A19" s="29"/>
      <c r="B19" s="412"/>
      <c r="C19" s="36"/>
      <c r="D19" s="257" t="s">
        <v>546</v>
      </c>
      <c r="E19" s="257"/>
      <c r="F19" s="251"/>
      <c r="G19" s="251"/>
    </row>
    <row r="20" spans="1:7" ht="20.25" customHeight="1">
      <c r="A20" s="29"/>
      <c r="B20" s="412"/>
      <c r="C20" s="36"/>
      <c r="D20" s="171" t="s">
        <v>547</v>
      </c>
      <c r="E20" s="171"/>
      <c r="F20" s="249"/>
      <c r="G20" s="251"/>
    </row>
    <row r="21" spans="1:7" ht="20.25" customHeight="1">
      <c r="A21" s="29">
        <v>4999</v>
      </c>
      <c r="B21" s="412"/>
      <c r="C21" s="36"/>
      <c r="D21" s="40" t="s">
        <v>548</v>
      </c>
      <c r="E21" s="45"/>
      <c r="F21" s="249">
        <f>'I&amp;E Account'!F274</f>
        <v>0</v>
      </c>
      <c r="G21" s="249">
        <f>'I&amp;E Account'!G274</f>
        <v>0</v>
      </c>
    </row>
    <row r="22" spans="1:7" ht="20.25" customHeight="1">
      <c r="A22" s="29">
        <v>2999</v>
      </c>
      <c r="B22" s="412"/>
      <c r="C22" s="36"/>
      <c r="D22" s="40" t="s">
        <v>549</v>
      </c>
      <c r="E22" s="45"/>
      <c r="F22" s="249">
        <f>'I&amp;E Account'!F126</f>
        <v>0</v>
      </c>
      <c r="G22" s="249">
        <f>'I&amp;E Account'!G126</f>
        <v>0</v>
      </c>
    </row>
    <row r="23" spans="1:7" ht="20.25" customHeight="1">
      <c r="A23" s="29"/>
      <c r="B23" s="412"/>
      <c r="C23" s="36"/>
      <c r="D23" s="171" t="s">
        <v>80</v>
      </c>
      <c r="E23" s="171"/>
      <c r="F23" s="249">
        <f>F17+F18+F20+F21-F22</f>
        <v>0</v>
      </c>
      <c r="G23" s="249">
        <f>G17+G18+G20+G21-G22</f>
        <v>0</v>
      </c>
    </row>
    <row r="24" spans="1:7" ht="18" customHeight="1">
      <c r="A24" s="29">
        <v>5200</v>
      </c>
      <c r="B24" s="23" t="s">
        <v>317</v>
      </c>
      <c r="C24" s="44" t="s">
        <v>359</v>
      </c>
      <c r="D24" s="40"/>
      <c r="E24" s="40"/>
      <c r="F24" s="217"/>
      <c r="G24" s="217"/>
    </row>
    <row r="25" spans="1:7" ht="18" customHeight="1">
      <c r="A25" s="154">
        <v>5300</v>
      </c>
      <c r="B25" s="408" t="s">
        <v>318</v>
      </c>
      <c r="C25" s="61" t="s">
        <v>76</v>
      </c>
      <c r="D25" s="411"/>
      <c r="E25" s="53">
        <v>9</v>
      </c>
      <c r="F25" s="217"/>
      <c r="G25" s="217"/>
    </row>
    <row r="26" spans="1:7" ht="14.25" customHeight="1">
      <c r="A26" s="29"/>
      <c r="B26" s="23"/>
      <c r="C26" s="44" t="s">
        <v>322</v>
      </c>
      <c r="D26" s="47" t="s">
        <v>348</v>
      </c>
      <c r="E26" s="47"/>
      <c r="F26" s="217"/>
      <c r="G26" s="217"/>
    </row>
    <row r="27" spans="1:7" ht="20.25" customHeight="1">
      <c r="A27" s="154">
        <v>5301</v>
      </c>
      <c r="B27" s="23"/>
      <c r="C27" s="45"/>
      <c r="D27" s="40" t="s">
        <v>291</v>
      </c>
      <c r="E27" s="40"/>
      <c r="F27" s="217"/>
      <c r="G27" s="217"/>
    </row>
    <row r="28" spans="1:7" ht="20.25" customHeight="1">
      <c r="A28" s="29">
        <v>5302</v>
      </c>
      <c r="B28" s="408"/>
      <c r="C28" s="53"/>
      <c r="D28" s="411" t="s">
        <v>352</v>
      </c>
      <c r="E28" s="53"/>
      <c r="F28" s="217"/>
      <c r="G28" s="217"/>
    </row>
    <row r="29" spans="1:7" ht="17.25" customHeight="1">
      <c r="A29" s="29"/>
      <c r="B29" s="23"/>
      <c r="C29" s="45" t="s">
        <v>357</v>
      </c>
      <c r="D29" s="47" t="s">
        <v>349</v>
      </c>
      <c r="E29" s="47"/>
      <c r="F29" s="217"/>
      <c r="G29" s="217"/>
    </row>
    <row r="30" spans="1:7" ht="20.25" customHeight="1">
      <c r="A30" s="50">
        <v>5303</v>
      </c>
      <c r="B30" s="413"/>
      <c r="C30" s="45"/>
      <c r="D30" s="40" t="s">
        <v>350</v>
      </c>
      <c r="E30" s="40"/>
      <c r="F30" s="217"/>
      <c r="G30" s="217"/>
    </row>
    <row r="31" spans="1:7" ht="20.25" customHeight="1">
      <c r="A31" s="50">
        <v>5304</v>
      </c>
      <c r="B31" s="23"/>
      <c r="C31" s="45"/>
      <c r="D31" s="73" t="s">
        <v>566</v>
      </c>
      <c r="E31" s="73"/>
      <c r="F31" s="217"/>
      <c r="G31" s="217"/>
    </row>
    <row r="32" spans="1:7" ht="15.75" customHeight="1">
      <c r="A32" s="50"/>
      <c r="B32" s="14"/>
      <c r="C32" s="48" t="s">
        <v>447</v>
      </c>
      <c r="D32" s="47" t="s">
        <v>448</v>
      </c>
      <c r="E32" s="47"/>
      <c r="F32" s="217"/>
      <c r="G32" s="217"/>
    </row>
    <row r="33" spans="1:7" ht="20.25" customHeight="1">
      <c r="A33" s="29">
        <v>5305</v>
      </c>
      <c r="B33" s="23"/>
      <c r="C33" s="45"/>
      <c r="D33" s="40" t="s">
        <v>360</v>
      </c>
      <c r="E33" s="40"/>
      <c r="F33" s="217"/>
      <c r="G33" s="217"/>
    </row>
    <row r="34" spans="1:7" ht="20.25" customHeight="1">
      <c r="A34" s="29">
        <v>5306</v>
      </c>
      <c r="B34" s="23"/>
      <c r="C34" s="45"/>
      <c r="D34" s="40" t="s">
        <v>618</v>
      </c>
      <c r="E34" s="40"/>
      <c r="F34" s="217"/>
      <c r="G34" s="217"/>
    </row>
    <row r="35" spans="1:7" ht="20.25" customHeight="1">
      <c r="A35" s="29">
        <v>5307</v>
      </c>
      <c r="B35" s="23"/>
      <c r="C35" s="45"/>
      <c r="D35" s="40" t="s">
        <v>405</v>
      </c>
      <c r="E35" s="40"/>
      <c r="F35" s="217"/>
      <c r="G35" s="217"/>
    </row>
    <row r="36" spans="1:7" ht="20.25" customHeight="1">
      <c r="A36" s="29">
        <v>5308</v>
      </c>
      <c r="B36" s="23"/>
      <c r="C36" s="45"/>
      <c r="D36" s="40" t="s">
        <v>406</v>
      </c>
      <c r="E36" s="40"/>
      <c r="F36" s="217"/>
      <c r="G36" s="217"/>
    </row>
    <row r="37" spans="1:7" ht="20.25" customHeight="1">
      <c r="A37" s="29">
        <v>2214</v>
      </c>
      <c r="B37" s="23"/>
      <c r="C37" s="45"/>
      <c r="D37" s="40" t="s">
        <v>347</v>
      </c>
      <c r="E37" s="40"/>
      <c r="F37" s="217">
        <f>'R&amp;P Account'!F57</f>
        <v>0</v>
      </c>
      <c r="G37" s="217">
        <f>'R&amp;P Account'!G57</f>
        <v>0</v>
      </c>
    </row>
    <row r="38" spans="1:7" ht="20.25" customHeight="1">
      <c r="A38" s="172"/>
      <c r="B38" s="413"/>
      <c r="C38" s="173"/>
      <c r="D38" s="411" t="s">
        <v>80</v>
      </c>
      <c r="E38" s="53"/>
      <c r="F38" s="217">
        <f>SUM(F27:F37)</f>
        <v>0</v>
      </c>
      <c r="G38" s="217">
        <f>SUM(G27:G37)</f>
        <v>0</v>
      </c>
    </row>
    <row r="39" spans="1:7" ht="20.25" customHeight="1">
      <c r="A39" s="169">
        <v>5400</v>
      </c>
      <c r="B39" s="414" t="s">
        <v>319</v>
      </c>
      <c r="C39" s="174" t="s">
        <v>337</v>
      </c>
      <c r="D39" s="73"/>
      <c r="E39" s="72"/>
      <c r="F39" s="217"/>
      <c r="G39" s="217"/>
    </row>
    <row r="40" spans="1:7" ht="20.25" customHeight="1">
      <c r="A40" s="169">
        <v>5420</v>
      </c>
      <c r="B40" s="414" t="s">
        <v>320</v>
      </c>
      <c r="C40" s="174" t="s">
        <v>717</v>
      </c>
      <c r="D40" s="73"/>
      <c r="E40" s="72"/>
      <c r="F40" s="217"/>
      <c r="G40" s="217"/>
    </row>
    <row r="41" spans="1:7" ht="20.25" customHeight="1">
      <c r="A41" s="29">
        <v>4552</v>
      </c>
      <c r="B41" s="23"/>
      <c r="C41" s="175"/>
      <c r="D41" s="73" t="s">
        <v>335</v>
      </c>
      <c r="E41" s="72"/>
      <c r="F41" s="217">
        <f>'I&amp;E Account'!F257</f>
        <v>0</v>
      </c>
      <c r="G41" s="217">
        <f>'I&amp;E Account'!G257</f>
        <v>0</v>
      </c>
    </row>
    <row r="42" spans="1:7" s="288" customFormat="1" ht="20.25" customHeight="1">
      <c r="A42" s="95">
        <v>4553</v>
      </c>
      <c r="B42" s="17"/>
      <c r="C42" s="400"/>
      <c r="D42" s="142" t="s">
        <v>648</v>
      </c>
      <c r="E42" s="426">
        <v>10</v>
      </c>
      <c r="F42" s="401"/>
      <c r="G42" s="401"/>
    </row>
    <row r="43" spans="1:7" s="288" customFormat="1" ht="20.25" customHeight="1">
      <c r="A43" s="95">
        <v>4562</v>
      </c>
      <c r="B43" s="17"/>
      <c r="C43" s="400"/>
      <c r="D43" s="140" t="s">
        <v>336</v>
      </c>
      <c r="E43" s="140"/>
      <c r="F43" s="401">
        <f>'I&amp;E Account'!F267</f>
        <v>0</v>
      </c>
      <c r="G43" s="401">
        <f>'I&amp;E Account'!G267</f>
        <v>0</v>
      </c>
    </row>
    <row r="44" spans="1:7" s="288" customFormat="1" ht="20.25" customHeight="1">
      <c r="A44" s="95">
        <v>4564</v>
      </c>
      <c r="B44" s="415"/>
      <c r="C44" s="429"/>
      <c r="D44" s="164" t="s">
        <v>569</v>
      </c>
      <c r="E44" s="164"/>
      <c r="F44" s="401"/>
      <c r="G44" s="401"/>
    </row>
    <row r="45" spans="1:7" s="288" customFormat="1" ht="20.25" customHeight="1">
      <c r="A45" s="95"/>
      <c r="B45" s="415"/>
      <c r="C45" s="137"/>
      <c r="D45" s="402" t="s">
        <v>80</v>
      </c>
      <c r="E45" s="402"/>
      <c r="F45" s="401">
        <f>SUM(F41:F44)</f>
        <v>0</v>
      </c>
      <c r="G45" s="401">
        <f>SUM(G41:G44)</f>
        <v>0</v>
      </c>
    </row>
    <row r="46" spans="1:7" s="288" customFormat="1" ht="20.25" customHeight="1">
      <c r="A46" s="95">
        <v>5450</v>
      </c>
      <c r="B46" s="415" t="s">
        <v>321</v>
      </c>
      <c r="C46" s="128" t="s">
        <v>363</v>
      </c>
      <c r="D46" s="140"/>
      <c r="E46" s="140"/>
      <c r="F46" s="401"/>
      <c r="G46" s="401"/>
    </row>
    <row r="47" spans="1:7" s="288" customFormat="1" ht="20.25" customHeight="1">
      <c r="A47" s="95">
        <v>5451</v>
      </c>
      <c r="B47" s="415"/>
      <c r="C47" s="153"/>
      <c r="D47" s="142" t="s">
        <v>619</v>
      </c>
      <c r="E47" s="421">
        <v>13</v>
      </c>
      <c r="F47" s="403"/>
      <c r="G47" s="403"/>
    </row>
    <row r="48" spans="1:7" ht="20.25" customHeight="1">
      <c r="A48" s="29">
        <v>5452</v>
      </c>
      <c r="B48" s="413"/>
      <c r="C48" s="176"/>
      <c r="D48" s="170" t="s">
        <v>620</v>
      </c>
      <c r="E48" s="422">
        <v>14</v>
      </c>
      <c r="F48" s="220"/>
      <c r="G48" s="220"/>
    </row>
    <row r="49" spans="1:7" ht="17.25" customHeight="1">
      <c r="A49" s="38"/>
      <c r="B49" s="413"/>
      <c r="C49" s="259" t="s">
        <v>556</v>
      </c>
      <c r="D49" s="388"/>
      <c r="F49" s="220"/>
      <c r="G49" s="220"/>
    </row>
    <row r="50" spans="1:7" ht="20.25" customHeight="1">
      <c r="A50" s="38">
        <v>5461</v>
      </c>
      <c r="B50" s="413"/>
      <c r="C50" s="176"/>
      <c r="D50" s="416" t="s">
        <v>554</v>
      </c>
      <c r="E50" s="258"/>
      <c r="F50" s="220"/>
      <c r="G50" s="220"/>
    </row>
    <row r="51" spans="1:7" ht="20.25" customHeight="1">
      <c r="A51" s="38">
        <v>5462</v>
      </c>
      <c r="B51" s="413"/>
      <c r="C51" s="176"/>
      <c r="D51" s="19" t="s">
        <v>553</v>
      </c>
      <c r="E51" s="32"/>
      <c r="F51" s="220"/>
      <c r="G51" s="220"/>
    </row>
    <row r="52" spans="1:7" ht="20.25" customHeight="1">
      <c r="A52" s="38">
        <v>5463</v>
      </c>
      <c r="B52" s="413"/>
      <c r="C52" s="176"/>
      <c r="D52" s="19" t="s">
        <v>649</v>
      </c>
      <c r="E52" s="32"/>
      <c r="F52" s="220"/>
      <c r="G52" s="220"/>
    </row>
    <row r="53" spans="1:7" ht="20.25" customHeight="1">
      <c r="A53" s="38"/>
      <c r="B53" s="413"/>
      <c r="C53" s="176"/>
      <c r="D53" s="70" t="s">
        <v>80</v>
      </c>
      <c r="E53" s="53"/>
      <c r="F53" s="220">
        <f>SUM(F47:F52)</f>
        <v>0</v>
      </c>
      <c r="G53" s="220">
        <f>SUM(G47:G52)</f>
        <v>0</v>
      </c>
    </row>
    <row r="54" spans="1:7" ht="20.25" customHeight="1">
      <c r="A54" s="177"/>
      <c r="B54" s="405"/>
      <c r="C54" s="178" t="s">
        <v>493</v>
      </c>
      <c r="D54" s="247"/>
      <c r="E54" s="247"/>
      <c r="F54" s="222">
        <f>F11+F15+F23+F24+F38+F39+F45+F53</f>
        <v>0</v>
      </c>
      <c r="G54" s="222">
        <f>G11+G15+G23+G24+G38+G39+G45+G53</f>
        <v>0</v>
      </c>
    </row>
    <row r="55" spans="1:7" ht="20.25" customHeight="1">
      <c r="A55" s="480" t="s">
        <v>65</v>
      </c>
      <c r="B55" s="475" t="s">
        <v>74</v>
      </c>
      <c r="C55" s="459"/>
      <c r="D55" s="460"/>
      <c r="E55" s="404"/>
      <c r="F55" s="252" t="s">
        <v>486</v>
      </c>
      <c r="G55" s="253" t="s">
        <v>487</v>
      </c>
    </row>
    <row r="56" spans="1:7" ht="12.75" customHeight="1">
      <c r="A56" s="480"/>
      <c r="B56" s="476"/>
      <c r="C56" s="461"/>
      <c r="D56" s="477"/>
      <c r="E56" s="406"/>
      <c r="F56" s="253" t="s">
        <v>495</v>
      </c>
      <c r="G56" s="254" t="s">
        <v>495</v>
      </c>
    </row>
    <row r="57" spans="1:7" ht="20.25" customHeight="1">
      <c r="A57" s="186">
        <v>5600</v>
      </c>
      <c r="B57" s="405" t="s">
        <v>322</v>
      </c>
      <c r="C57" s="25" t="s">
        <v>364</v>
      </c>
      <c r="D57" s="19"/>
      <c r="E57" s="26"/>
      <c r="F57" s="217">
        <f>'Fixed Assets'!L51</f>
        <v>0</v>
      </c>
      <c r="G57" s="217">
        <f>'Fixed Assets'!L52</f>
        <v>0</v>
      </c>
    </row>
    <row r="58" spans="1:7" ht="20.25" customHeight="1">
      <c r="A58" s="29">
        <v>5700</v>
      </c>
      <c r="B58" s="409" t="s">
        <v>323</v>
      </c>
      <c r="C58" s="67" t="s">
        <v>61</v>
      </c>
      <c r="D58" s="411"/>
      <c r="E58" s="75"/>
      <c r="F58" s="255"/>
      <c r="G58" s="255"/>
    </row>
    <row r="59" spans="1:7" ht="20.25" customHeight="1">
      <c r="A59" s="29">
        <v>5701</v>
      </c>
      <c r="B59" s="23"/>
      <c r="C59" s="26"/>
      <c r="D59" s="31" t="s">
        <v>561</v>
      </c>
      <c r="E59" s="31"/>
      <c r="F59" s="217"/>
      <c r="G59" s="217"/>
    </row>
    <row r="60" spans="1:7" ht="20.25" customHeight="1">
      <c r="A60" s="29">
        <v>5702</v>
      </c>
      <c r="B60" s="23"/>
      <c r="C60" s="26"/>
      <c r="D60" s="19" t="s">
        <v>62</v>
      </c>
      <c r="E60" s="26"/>
      <c r="F60" s="217"/>
      <c r="G60" s="217"/>
    </row>
    <row r="61" spans="1:7" ht="20.25" customHeight="1">
      <c r="A61" s="29"/>
      <c r="B61" s="23"/>
      <c r="C61" s="25"/>
      <c r="D61" s="19" t="s">
        <v>80</v>
      </c>
      <c r="E61" s="19"/>
      <c r="F61" s="217">
        <f>SUM(F59:F60)</f>
        <v>0</v>
      </c>
      <c r="G61" s="217">
        <f>SUM(G59:G60)</f>
        <v>0</v>
      </c>
    </row>
    <row r="62" spans="1:7" ht="20.25" customHeight="1">
      <c r="A62" s="29">
        <v>5750</v>
      </c>
      <c r="B62" s="408" t="s">
        <v>324</v>
      </c>
      <c r="C62" s="61" t="s">
        <v>77</v>
      </c>
      <c r="D62" s="105"/>
      <c r="E62" s="54"/>
      <c r="F62" s="255"/>
      <c r="G62" s="255"/>
    </row>
    <row r="63" spans="1:7" ht="20.25" customHeight="1">
      <c r="A63" s="29">
        <v>5751</v>
      </c>
      <c r="B63" s="23"/>
      <c r="C63" s="26"/>
      <c r="D63" s="31" t="s">
        <v>621</v>
      </c>
      <c r="E63" s="260"/>
      <c r="F63" s="217"/>
      <c r="G63" s="217"/>
    </row>
    <row r="64" spans="1:7" ht="20.25" customHeight="1">
      <c r="A64" s="29">
        <v>5752</v>
      </c>
      <c r="B64" s="408"/>
      <c r="C64" s="52"/>
      <c r="D64" s="105" t="s">
        <v>612</v>
      </c>
      <c r="E64" s="52"/>
      <c r="F64" s="217"/>
      <c r="G64" s="217"/>
    </row>
    <row r="65" spans="1:7" ht="20.25" customHeight="1">
      <c r="A65" s="29">
        <v>5753</v>
      </c>
      <c r="B65" s="408"/>
      <c r="C65" s="52"/>
      <c r="D65" s="40" t="s">
        <v>361</v>
      </c>
      <c r="E65" s="40"/>
      <c r="F65" s="217"/>
      <c r="G65" s="217"/>
    </row>
    <row r="66" spans="1:7" ht="20.25" customHeight="1">
      <c r="A66" s="29">
        <v>5754</v>
      </c>
      <c r="B66" s="23"/>
      <c r="C66" s="26"/>
      <c r="D66" s="19" t="s">
        <v>622</v>
      </c>
      <c r="E66" s="26"/>
      <c r="F66" s="217"/>
      <c r="G66" s="217"/>
    </row>
    <row r="67" spans="1:7" ht="20.25" customHeight="1">
      <c r="A67" s="29">
        <v>5755</v>
      </c>
      <c r="B67" s="23"/>
      <c r="C67" s="26"/>
      <c r="D67" s="19" t="s">
        <v>611</v>
      </c>
      <c r="E67" s="26"/>
      <c r="F67" s="217"/>
      <c r="G67" s="217"/>
    </row>
    <row r="68" spans="1:7" ht="20.25" customHeight="1">
      <c r="A68" s="29"/>
      <c r="B68" s="23"/>
      <c r="C68" s="26"/>
      <c r="D68" s="19" t="s">
        <v>80</v>
      </c>
      <c r="E68" s="19"/>
      <c r="F68" s="217">
        <f>SUM(F63:F67)</f>
        <v>0</v>
      </c>
      <c r="G68" s="217">
        <f>SUM(G63:G67)</f>
        <v>0</v>
      </c>
    </row>
    <row r="69" spans="1:7" ht="20.25" customHeight="1">
      <c r="A69" s="29">
        <v>5800</v>
      </c>
      <c r="B69" s="408" t="s">
        <v>325</v>
      </c>
      <c r="C69" s="61" t="s">
        <v>78</v>
      </c>
      <c r="D69" s="411"/>
      <c r="E69" s="75"/>
      <c r="F69" s="255"/>
      <c r="G69" s="255"/>
    </row>
    <row r="70" spans="1:7" ht="20.25" customHeight="1">
      <c r="A70" s="29">
        <v>5801</v>
      </c>
      <c r="B70" s="23"/>
      <c r="C70" s="26"/>
      <c r="D70" s="31" t="s">
        <v>569</v>
      </c>
      <c r="E70" s="260"/>
      <c r="F70" s="217"/>
      <c r="G70" s="217"/>
    </row>
    <row r="71" spans="1:7" ht="20.25" customHeight="1">
      <c r="A71" s="29">
        <v>5802</v>
      </c>
      <c r="B71" s="408"/>
      <c r="C71" s="52"/>
      <c r="D71" s="417" t="s">
        <v>570</v>
      </c>
      <c r="E71" s="261"/>
      <c r="F71" s="217"/>
      <c r="G71" s="217"/>
    </row>
    <row r="72" spans="1:7" ht="20.25" customHeight="1">
      <c r="A72" s="29">
        <v>5803</v>
      </c>
      <c r="B72" s="23"/>
      <c r="C72" s="26"/>
      <c r="D72" s="31" t="s">
        <v>571</v>
      </c>
      <c r="E72" s="260"/>
      <c r="F72" s="217"/>
      <c r="G72" s="217"/>
    </row>
    <row r="73" spans="1:7" ht="20.25" customHeight="1">
      <c r="A73" s="29">
        <v>5804</v>
      </c>
      <c r="B73" s="408"/>
      <c r="C73" s="52"/>
      <c r="D73" s="417" t="s">
        <v>572</v>
      </c>
      <c r="E73" s="261"/>
      <c r="F73" s="217"/>
      <c r="G73" s="217"/>
    </row>
    <row r="74" spans="1:7" ht="20.25" customHeight="1">
      <c r="A74" s="29">
        <v>5805</v>
      </c>
      <c r="B74" s="23"/>
      <c r="C74" s="26"/>
      <c r="D74" s="31" t="s">
        <v>568</v>
      </c>
      <c r="E74" s="260"/>
      <c r="F74" s="217"/>
      <c r="G74" s="217"/>
    </row>
    <row r="75" spans="1:7" ht="20.25" customHeight="1">
      <c r="A75" s="29"/>
      <c r="B75" s="409"/>
      <c r="C75" s="32"/>
      <c r="D75" s="34" t="s">
        <v>80</v>
      </c>
      <c r="E75" s="32"/>
      <c r="F75" s="217">
        <f>SUM(F70:F74)</f>
        <v>0</v>
      </c>
      <c r="G75" s="217">
        <f>SUM(G70:G74)</f>
        <v>0</v>
      </c>
    </row>
    <row r="76" spans="1:7" ht="20.25" customHeight="1">
      <c r="A76" s="29">
        <v>5820</v>
      </c>
      <c r="B76" s="409" t="s">
        <v>326</v>
      </c>
      <c r="C76" s="115" t="s">
        <v>340</v>
      </c>
      <c r="D76" s="34"/>
      <c r="E76" s="32"/>
      <c r="F76" s="217"/>
      <c r="G76" s="217"/>
    </row>
    <row r="77" spans="1:7" ht="20.25" customHeight="1">
      <c r="A77" s="179">
        <v>5821</v>
      </c>
      <c r="B77" s="156"/>
      <c r="C77" s="26"/>
      <c r="D77" s="180" t="s">
        <v>344</v>
      </c>
      <c r="E77" s="180"/>
      <c r="F77" s="217">
        <f>'I&amp;E Account'!F119</f>
        <v>0</v>
      </c>
      <c r="G77" s="217">
        <f>'I&amp;E Account'!G119</f>
        <v>0</v>
      </c>
    </row>
    <row r="78" spans="1:7" ht="20.25" customHeight="1">
      <c r="A78" s="29">
        <v>5822</v>
      </c>
      <c r="B78" s="23"/>
      <c r="C78" s="26"/>
      <c r="D78" s="180" t="s">
        <v>345</v>
      </c>
      <c r="E78" s="180"/>
      <c r="F78" s="217">
        <f>'I&amp;E Account'!F120</f>
        <v>0</v>
      </c>
      <c r="G78" s="217">
        <f>'I&amp;E Account'!G120</f>
        <v>0</v>
      </c>
    </row>
    <row r="79" spans="1:7" ht="20.25" customHeight="1">
      <c r="A79" s="179">
        <v>5823</v>
      </c>
      <c r="B79" s="156"/>
      <c r="C79" s="26"/>
      <c r="D79" s="180" t="s">
        <v>346</v>
      </c>
      <c r="E79" s="180"/>
      <c r="F79" s="217">
        <f>'I&amp;E Account'!F121</f>
        <v>0</v>
      </c>
      <c r="G79" s="217">
        <f>'I&amp;E Account'!G121</f>
        <v>0</v>
      </c>
    </row>
    <row r="80" spans="1:7" ht="20.25" customHeight="1">
      <c r="A80" s="250"/>
      <c r="B80" s="418"/>
      <c r="C80" s="26"/>
      <c r="D80" s="180" t="s">
        <v>80</v>
      </c>
      <c r="E80" s="180"/>
      <c r="F80" s="217">
        <f>SUM(F77:F79)</f>
        <v>0</v>
      </c>
      <c r="G80" s="217">
        <f>SUM(G77:G79)</f>
        <v>0</v>
      </c>
    </row>
    <row r="81" spans="1:8" ht="20.25" customHeight="1">
      <c r="A81" s="181">
        <v>5900</v>
      </c>
      <c r="B81" s="419" t="s">
        <v>327</v>
      </c>
      <c r="C81" s="27" t="s">
        <v>642</v>
      </c>
      <c r="D81" s="180"/>
      <c r="E81" s="180"/>
      <c r="F81" s="217"/>
      <c r="G81" s="217"/>
    </row>
    <row r="82" spans="1:8" ht="20.25" customHeight="1">
      <c r="A82" s="179">
        <v>5901</v>
      </c>
      <c r="B82" s="156"/>
      <c r="C82" s="26"/>
      <c r="D82" s="182" t="s">
        <v>623</v>
      </c>
      <c r="E82" s="182"/>
      <c r="F82" s="217"/>
      <c r="G82" s="217"/>
    </row>
    <row r="83" spans="1:8" ht="20.25" customHeight="1">
      <c r="A83" s="179">
        <v>5902</v>
      </c>
      <c r="B83" s="156"/>
      <c r="C83" s="26"/>
      <c r="D83" s="182" t="s">
        <v>980</v>
      </c>
      <c r="E83" s="182"/>
      <c r="F83" s="217"/>
      <c r="G83" s="217"/>
    </row>
    <row r="84" spans="1:8" ht="20.25" customHeight="1">
      <c r="A84" s="179"/>
      <c r="B84" s="156"/>
      <c r="C84" s="26"/>
      <c r="D84" s="182" t="s">
        <v>974</v>
      </c>
      <c r="E84" s="423">
        <v>12</v>
      </c>
      <c r="F84" s="217">
        <f>'Schedule 2600 2700'!F102</f>
        <v>0</v>
      </c>
      <c r="G84" s="217">
        <f>'Schedule 2600 2700'!G102</f>
        <v>0</v>
      </c>
      <c r="H84" t="s">
        <v>973</v>
      </c>
    </row>
    <row r="85" spans="1:8" ht="20.25" customHeight="1">
      <c r="A85" s="95">
        <v>2215</v>
      </c>
      <c r="B85" s="17"/>
      <c r="C85" s="26"/>
      <c r="D85" s="180" t="s">
        <v>424</v>
      </c>
      <c r="E85" s="180"/>
      <c r="F85" s="217">
        <f>'I&amp;E Account'!F48</f>
        <v>0</v>
      </c>
      <c r="G85" s="217">
        <f>'I&amp;E Account'!G48</f>
        <v>0</v>
      </c>
    </row>
    <row r="86" spans="1:8" ht="20.25" customHeight="1">
      <c r="A86" s="95">
        <v>5903</v>
      </c>
      <c r="B86" s="420"/>
      <c r="C86" s="32"/>
      <c r="D86" s="183" t="s">
        <v>643</v>
      </c>
      <c r="E86" s="425">
        <v>11</v>
      </c>
      <c r="F86" s="217"/>
      <c r="G86" s="217"/>
    </row>
    <row r="87" spans="1:8" ht="20.25" customHeight="1">
      <c r="A87" s="95">
        <v>5904</v>
      </c>
      <c r="B87" s="420"/>
      <c r="C87" s="32"/>
      <c r="D87" s="183" t="s">
        <v>567</v>
      </c>
      <c r="E87" s="183"/>
      <c r="F87" s="217"/>
      <c r="G87" s="217"/>
    </row>
    <row r="88" spans="1:8" ht="20.25" customHeight="1">
      <c r="A88" s="95"/>
      <c r="B88" s="420"/>
      <c r="C88" s="32"/>
      <c r="D88" s="183" t="s">
        <v>80</v>
      </c>
      <c r="E88" s="183"/>
      <c r="F88" s="217">
        <f>SUM(F82:F87)</f>
        <v>0</v>
      </c>
      <c r="G88" s="217">
        <f>SUM(G82:G87)</f>
        <v>0</v>
      </c>
    </row>
    <row r="89" spans="1:8" ht="20.25" customHeight="1">
      <c r="A89" s="95"/>
      <c r="B89" s="420" t="s">
        <v>328</v>
      </c>
      <c r="C89" s="32" t="s">
        <v>551</v>
      </c>
      <c r="D89" s="183"/>
      <c r="E89" s="183"/>
      <c r="F89" s="217">
        <v>0</v>
      </c>
      <c r="G89" s="217">
        <v>0</v>
      </c>
    </row>
    <row r="90" spans="1:8" ht="20.25" customHeight="1">
      <c r="A90" s="29">
        <v>6000</v>
      </c>
      <c r="B90" s="409" t="s">
        <v>329</v>
      </c>
      <c r="C90" s="33" t="s">
        <v>358</v>
      </c>
      <c r="D90" s="183"/>
      <c r="E90" s="183"/>
      <c r="F90" s="217"/>
      <c r="G90" s="217"/>
    </row>
    <row r="91" spans="1:8" ht="20.25" customHeight="1">
      <c r="A91" s="29">
        <v>6100</v>
      </c>
      <c r="B91" s="23"/>
      <c r="C91" s="3"/>
      <c r="D91" s="19" t="s">
        <v>645</v>
      </c>
      <c r="E91" s="424">
        <v>5</v>
      </c>
      <c r="F91" s="217">
        <f>'R&amp;P Account'!F386</f>
        <v>0</v>
      </c>
      <c r="G91" s="217">
        <f>'R&amp;P Account'!G386</f>
        <v>0</v>
      </c>
    </row>
    <row r="92" spans="1:8" ht="20.25" customHeight="1">
      <c r="A92" s="29">
        <v>6200</v>
      </c>
      <c r="B92" s="23"/>
      <c r="C92" s="3"/>
      <c r="D92" s="19" t="s">
        <v>646</v>
      </c>
      <c r="E92" s="424">
        <v>6</v>
      </c>
      <c r="F92" s="217">
        <f>'R&amp;P Account'!F387</f>
        <v>0</v>
      </c>
      <c r="G92" s="217">
        <f>'R&amp;P Account'!G387</f>
        <v>0</v>
      </c>
    </row>
    <row r="93" spans="1:8" ht="20.25" customHeight="1">
      <c r="A93" s="29">
        <v>6300</v>
      </c>
      <c r="B93" s="23"/>
      <c r="C93" s="3"/>
      <c r="D93" s="19" t="s">
        <v>647</v>
      </c>
      <c r="E93" s="424">
        <v>7</v>
      </c>
      <c r="F93" s="217">
        <f>'R&amp;P Account'!F388</f>
        <v>0</v>
      </c>
      <c r="G93" s="217">
        <f>'R&amp;P Account'!G388</f>
        <v>0</v>
      </c>
    </row>
    <row r="94" spans="1:8" ht="20.25" customHeight="1">
      <c r="A94" s="29">
        <v>6400</v>
      </c>
      <c r="B94" s="23"/>
      <c r="C94" s="3"/>
      <c r="D94" s="19" t="s">
        <v>644</v>
      </c>
      <c r="E94" s="424">
        <v>8</v>
      </c>
      <c r="F94" s="217">
        <f>'R&amp;P Account'!F389</f>
        <v>0</v>
      </c>
      <c r="G94" s="217">
        <f>'R&amp;P Account'!G389</f>
        <v>0</v>
      </c>
    </row>
    <row r="95" spans="1:8" ht="20.25" customHeight="1">
      <c r="A95" s="29"/>
      <c r="B95" s="23"/>
      <c r="C95" s="3"/>
      <c r="D95" s="19" t="s">
        <v>80</v>
      </c>
      <c r="E95" s="34"/>
      <c r="F95" s="220">
        <f>SUM(F91:F94)</f>
        <v>0</v>
      </c>
      <c r="G95" s="220">
        <f>SUM(G91:G94)</f>
        <v>0</v>
      </c>
    </row>
    <row r="96" spans="1:8" ht="20.25" customHeight="1" thickBot="1">
      <c r="A96" s="177"/>
      <c r="B96" s="405"/>
      <c r="C96" s="178" t="s">
        <v>560</v>
      </c>
      <c r="D96" s="247"/>
      <c r="E96" s="247"/>
      <c r="F96" s="256">
        <f>F57+F61+F68+F75+F80+F88+F95+F89</f>
        <v>0</v>
      </c>
      <c r="G96" s="256">
        <f>G57+G61+G68+G75+G80+G88+G95+G89</f>
        <v>0</v>
      </c>
    </row>
    <row r="97" spans="1:7" ht="20.25" customHeight="1" thickTop="1">
      <c r="A97" s="184" t="s">
        <v>82</v>
      </c>
      <c r="B97" s="184"/>
      <c r="C97" s="54"/>
      <c r="D97" s="54"/>
      <c r="E97" s="54"/>
      <c r="F97" s="54" t="str">
        <f>'R&amp;P Account'!F392</f>
        <v>For……</v>
      </c>
      <c r="G97" s="54"/>
    </row>
    <row r="98" spans="1:7" ht="20.25" customHeight="1">
      <c r="A98" s="185"/>
      <c r="B98" s="185"/>
      <c r="C98" s="54"/>
      <c r="D98" s="54"/>
      <c r="E98" s="54"/>
      <c r="F98" s="54"/>
      <c r="G98" s="54"/>
    </row>
    <row r="99" spans="1:7" ht="23.25" customHeight="1">
      <c r="A99" s="184"/>
      <c r="B99" s="184"/>
      <c r="C99" s="54"/>
      <c r="D99" s="54"/>
      <c r="E99" s="54"/>
      <c r="F99" s="54" t="s">
        <v>491</v>
      </c>
      <c r="G99" s="54"/>
    </row>
    <row r="100" spans="1:7" ht="20.25" customHeight="1">
      <c r="A100" s="184" t="str">
        <f>'R&amp;P Account'!A395</f>
        <v>Place</v>
      </c>
      <c r="B100" s="184"/>
      <c r="C100" s="54"/>
      <c r="D100" s="54"/>
      <c r="E100" s="54"/>
      <c r="F100" s="54"/>
      <c r="G100" s="54"/>
    </row>
    <row r="101" spans="1:7" ht="20.25" customHeight="1">
      <c r="A101" s="184" t="str">
        <f>'R&amp;P Account'!A396</f>
        <v>Date</v>
      </c>
      <c r="B101" s="185"/>
      <c r="C101" s="54"/>
      <c r="D101" s="54"/>
      <c r="E101" s="54"/>
      <c r="F101" s="54" t="s">
        <v>492</v>
      </c>
      <c r="G101" s="54"/>
    </row>
    <row r="104" spans="1:7" ht="20.25" customHeight="1">
      <c r="B104" s="4"/>
    </row>
    <row r="105" spans="1:7" ht="20.25" customHeight="1">
      <c r="B105" s="4"/>
    </row>
  </sheetData>
  <mergeCells count="8">
    <mergeCell ref="A55:A56"/>
    <mergeCell ref="B55:D56"/>
    <mergeCell ref="A2:G2"/>
    <mergeCell ref="A3:G3"/>
    <mergeCell ref="A5:G5"/>
    <mergeCell ref="A4:G4"/>
    <mergeCell ref="A6:A7"/>
    <mergeCell ref="B6:D7"/>
  </mergeCells>
  <phoneticPr fontId="0" type="noConversion"/>
  <printOptions horizontalCentered="1"/>
  <pageMargins left="0.5" right="0.5" top="0.31" bottom="0.26" header="0.25" footer="0.25"/>
  <pageSetup paperSize="9" scale="80" orientation="portrait" r:id="rId1"/>
  <headerFooter alignWithMargins="0"/>
</worksheet>
</file>

<file path=xl/worksheets/sheet6.xml><?xml version="1.0" encoding="utf-8"?>
<worksheet xmlns="http://schemas.openxmlformats.org/spreadsheetml/2006/main" xmlns:r="http://schemas.openxmlformats.org/officeDocument/2006/relationships">
  <dimension ref="A1:L52"/>
  <sheetViews>
    <sheetView workbookViewId="0">
      <selection activeCell="A3" sqref="A3:L3"/>
    </sheetView>
  </sheetViews>
  <sheetFormatPr defaultRowHeight="18.75" customHeight="1"/>
  <cols>
    <col min="2" max="2" width="32.140625" customWidth="1"/>
    <col min="3" max="3" width="11.85546875" customWidth="1"/>
    <col min="4" max="6" width="9.85546875" customWidth="1"/>
    <col min="7" max="7" width="12.5703125" customWidth="1"/>
    <col min="8" max="8" width="7.42578125" style="2" customWidth="1"/>
    <col min="9" max="10" width="9.85546875" customWidth="1"/>
    <col min="11" max="11" width="12.28515625" customWidth="1"/>
    <col min="12" max="12" width="11.28515625" customWidth="1"/>
  </cols>
  <sheetData>
    <row r="1" spans="1:12" ht="23.25" customHeight="1">
      <c r="A1" s="445" t="s">
        <v>477</v>
      </c>
      <c r="B1" s="445"/>
      <c r="C1" s="445"/>
      <c r="D1" s="445"/>
      <c r="E1" s="445"/>
      <c r="F1" s="445"/>
      <c r="G1" s="445"/>
      <c r="H1" s="445"/>
      <c r="I1" s="445"/>
      <c r="J1" s="445"/>
      <c r="K1" s="445"/>
      <c r="L1" s="445"/>
    </row>
    <row r="2" spans="1:12" ht="15" customHeight="1">
      <c r="A2" s="486" t="s">
        <v>981</v>
      </c>
      <c r="B2" s="486"/>
      <c r="C2" s="486"/>
      <c r="D2" s="486"/>
      <c r="E2" s="486"/>
      <c r="F2" s="486"/>
      <c r="G2" s="486"/>
      <c r="H2" s="486"/>
      <c r="I2" s="486"/>
      <c r="J2" s="486"/>
      <c r="K2" s="486"/>
      <c r="L2" s="486"/>
    </row>
    <row r="3" spans="1:12" ht="15" customHeight="1">
      <c r="A3" s="486" t="str">
        <f>'R&amp;P Account'!A3:G3</f>
        <v xml:space="preserve">                                   CHURCH,</v>
      </c>
      <c r="B3" s="486"/>
      <c r="C3" s="486"/>
      <c r="D3" s="486"/>
      <c r="E3" s="486"/>
      <c r="F3" s="486"/>
      <c r="G3" s="486"/>
      <c r="H3" s="486"/>
      <c r="I3" s="486"/>
      <c r="J3" s="486"/>
      <c r="K3" s="486"/>
      <c r="L3" s="486"/>
    </row>
    <row r="4" spans="1:12" ht="22.5" customHeight="1">
      <c r="A4" s="490" t="s">
        <v>365</v>
      </c>
      <c r="B4" s="490"/>
      <c r="C4" s="490"/>
      <c r="D4" s="490"/>
      <c r="E4" s="490"/>
      <c r="F4" s="490"/>
      <c r="G4" s="490"/>
      <c r="H4" s="490"/>
      <c r="I4" s="490"/>
      <c r="J4" s="490"/>
      <c r="K4" s="490"/>
      <c r="L4" s="490"/>
    </row>
    <row r="5" spans="1:12" ht="14.25" customHeight="1">
      <c r="A5" s="485" t="s">
        <v>65</v>
      </c>
      <c r="B5" s="485" t="s">
        <v>79</v>
      </c>
      <c r="C5" s="488" t="s">
        <v>982</v>
      </c>
      <c r="D5" s="487" t="s">
        <v>408</v>
      </c>
      <c r="E5" s="487"/>
      <c r="F5" s="491" t="s">
        <v>382</v>
      </c>
      <c r="G5" s="489" t="s">
        <v>261</v>
      </c>
      <c r="H5" s="485" t="s">
        <v>262</v>
      </c>
      <c r="I5" s="487" t="s">
        <v>69</v>
      </c>
      <c r="J5" s="487"/>
      <c r="K5" s="488" t="s">
        <v>436</v>
      </c>
      <c r="L5" s="488" t="s">
        <v>983</v>
      </c>
    </row>
    <row r="6" spans="1:12" ht="14.25" customHeight="1">
      <c r="A6" s="485"/>
      <c r="B6" s="485"/>
      <c r="C6" s="488"/>
      <c r="D6" s="489" t="s">
        <v>263</v>
      </c>
      <c r="E6" s="489" t="s">
        <v>264</v>
      </c>
      <c r="F6" s="492"/>
      <c r="G6" s="489"/>
      <c r="H6" s="485"/>
      <c r="I6" s="489" t="s">
        <v>263</v>
      </c>
      <c r="J6" s="489" t="s">
        <v>264</v>
      </c>
      <c r="K6" s="488"/>
      <c r="L6" s="488"/>
    </row>
    <row r="7" spans="1:12" ht="34.5" customHeight="1">
      <c r="A7" s="485"/>
      <c r="B7" s="485"/>
      <c r="C7" s="488"/>
      <c r="D7" s="489"/>
      <c r="E7" s="489"/>
      <c r="F7" s="493"/>
      <c r="G7" s="489"/>
      <c r="H7" s="485"/>
      <c r="I7" s="489"/>
      <c r="J7" s="489"/>
      <c r="K7" s="488"/>
      <c r="L7" s="488"/>
    </row>
    <row r="8" spans="1:12" ht="15.75" customHeight="1">
      <c r="A8" s="11">
        <v>5601</v>
      </c>
      <c r="B8" s="10" t="s">
        <v>434</v>
      </c>
      <c r="C8" s="206">
        <v>0</v>
      </c>
      <c r="D8" s="206">
        <v>0</v>
      </c>
      <c r="E8" s="206">
        <v>0</v>
      </c>
      <c r="F8" s="206">
        <v>0</v>
      </c>
      <c r="G8" s="206">
        <f>C8+D8+E8-F8</f>
        <v>0</v>
      </c>
      <c r="H8" s="187"/>
      <c r="I8" s="10"/>
      <c r="J8" s="10"/>
      <c r="K8" s="10"/>
      <c r="L8" s="206">
        <f>G8-K8</f>
        <v>0</v>
      </c>
    </row>
    <row r="9" spans="1:12" ht="15.75" customHeight="1">
      <c r="A9" s="11">
        <v>5602</v>
      </c>
      <c r="B9" s="10" t="s">
        <v>433</v>
      </c>
      <c r="C9" s="206">
        <v>0</v>
      </c>
      <c r="D9" s="206">
        <v>0</v>
      </c>
      <c r="E9" s="206">
        <v>0</v>
      </c>
      <c r="F9" s="206">
        <v>0</v>
      </c>
      <c r="G9" s="206">
        <f>C9+D9+E9-F9</f>
        <v>0</v>
      </c>
      <c r="H9" s="187"/>
      <c r="I9" s="10"/>
      <c r="J9" s="10"/>
      <c r="K9" s="10"/>
      <c r="L9" s="206">
        <f>G9-K9</f>
        <v>0</v>
      </c>
    </row>
    <row r="10" spans="1:12" ht="15.75" customHeight="1">
      <c r="A10" s="11">
        <v>5603</v>
      </c>
      <c r="B10" s="10" t="s">
        <v>366</v>
      </c>
      <c r="C10" s="206">
        <v>0</v>
      </c>
      <c r="D10" s="206">
        <v>0</v>
      </c>
      <c r="E10" s="206">
        <v>0</v>
      </c>
      <c r="F10" s="206">
        <v>0</v>
      </c>
      <c r="G10" s="206">
        <f>C10+D10+E10-F10</f>
        <v>0</v>
      </c>
      <c r="H10" s="187"/>
      <c r="I10" s="10"/>
      <c r="J10" s="10"/>
      <c r="K10" s="10"/>
      <c r="L10" s="206">
        <f>G10-K10</f>
        <v>0</v>
      </c>
    </row>
    <row r="11" spans="1:12" ht="15.75" customHeight="1">
      <c r="A11" s="10"/>
      <c r="B11" s="188" t="s">
        <v>265</v>
      </c>
      <c r="C11" s="248">
        <f>SUM(C8:C10)</f>
        <v>0</v>
      </c>
      <c r="D11" s="248">
        <f t="shared" ref="D11:L11" si="0">SUM(D8:D10)</f>
        <v>0</v>
      </c>
      <c r="E11" s="248">
        <f t="shared" si="0"/>
        <v>0</v>
      </c>
      <c r="F11" s="248">
        <f t="shared" si="0"/>
        <v>0</v>
      </c>
      <c r="G11" s="248">
        <f t="shared" si="0"/>
        <v>0</v>
      </c>
      <c r="H11" s="189"/>
      <c r="I11" s="7"/>
      <c r="J11" s="7"/>
      <c r="K11" s="7"/>
      <c r="L11" s="248">
        <f t="shared" si="0"/>
        <v>0</v>
      </c>
    </row>
    <row r="12" spans="1:12" ht="15.75" customHeight="1">
      <c r="A12" s="10"/>
      <c r="B12" s="7" t="s">
        <v>266</v>
      </c>
      <c r="C12" s="206"/>
      <c r="D12" s="206"/>
      <c r="E12" s="206"/>
      <c r="F12" s="206"/>
      <c r="G12" s="206"/>
      <c r="H12" s="187"/>
      <c r="I12" s="10"/>
      <c r="J12" s="10"/>
      <c r="K12" s="10"/>
      <c r="L12" s="10"/>
    </row>
    <row r="13" spans="1:12" ht="15.75" customHeight="1">
      <c r="A13" s="11">
        <v>5604</v>
      </c>
      <c r="B13" s="10" t="s">
        <v>356</v>
      </c>
      <c r="C13" s="206">
        <v>0</v>
      </c>
      <c r="D13" s="206">
        <v>0</v>
      </c>
      <c r="E13" s="206">
        <v>0</v>
      </c>
      <c r="F13" s="206">
        <v>0</v>
      </c>
      <c r="G13" s="206">
        <f t="shared" ref="G13:G23" si="1">C13+D13+E13-F13</f>
        <v>0</v>
      </c>
      <c r="H13" s="187">
        <v>0.05</v>
      </c>
      <c r="I13" s="206">
        <f>(C13+D13-F13)*H13</f>
        <v>0</v>
      </c>
      <c r="J13" s="206">
        <f>(E13*H13)/2</f>
        <v>0</v>
      </c>
      <c r="K13" s="206">
        <f>I13+J13</f>
        <v>0</v>
      </c>
      <c r="L13" s="206">
        <f>G13-K13</f>
        <v>0</v>
      </c>
    </row>
    <row r="14" spans="1:12" ht="15.75" customHeight="1">
      <c r="A14" s="11">
        <v>5605</v>
      </c>
      <c r="B14" s="10" t="s">
        <v>435</v>
      </c>
      <c r="C14" s="206">
        <v>0</v>
      </c>
      <c r="D14" s="206">
        <v>0</v>
      </c>
      <c r="E14" s="206">
        <v>0</v>
      </c>
      <c r="F14" s="206">
        <v>0</v>
      </c>
      <c r="G14" s="206">
        <f t="shared" si="1"/>
        <v>0</v>
      </c>
      <c r="H14" s="187">
        <v>0.05</v>
      </c>
      <c r="I14" s="206">
        <f t="shared" ref="I14:I23" si="2">(C14+D14-F14)*H14</f>
        <v>0</v>
      </c>
      <c r="J14" s="206">
        <f t="shared" ref="J14:J23" si="3">(E14*H14)/2</f>
        <v>0</v>
      </c>
      <c r="K14" s="206">
        <f t="shared" ref="K14:K23" si="4">I14+J14</f>
        <v>0</v>
      </c>
      <c r="L14" s="206">
        <f t="shared" ref="L14:L23" si="5">G14-K14</f>
        <v>0</v>
      </c>
    </row>
    <row r="15" spans="1:12" ht="15.75" customHeight="1">
      <c r="A15" s="11">
        <v>5606</v>
      </c>
      <c r="B15" s="10" t="s">
        <v>399</v>
      </c>
      <c r="C15" s="206">
        <v>0</v>
      </c>
      <c r="D15" s="206">
        <v>0</v>
      </c>
      <c r="E15" s="206">
        <v>0</v>
      </c>
      <c r="F15" s="206">
        <v>0</v>
      </c>
      <c r="G15" s="206">
        <f t="shared" si="1"/>
        <v>0</v>
      </c>
      <c r="H15" s="187">
        <v>0.05</v>
      </c>
      <c r="I15" s="206">
        <f t="shared" si="2"/>
        <v>0</v>
      </c>
      <c r="J15" s="206">
        <f t="shared" si="3"/>
        <v>0</v>
      </c>
      <c r="K15" s="206">
        <f t="shared" si="4"/>
        <v>0</v>
      </c>
      <c r="L15" s="206">
        <f t="shared" si="5"/>
        <v>0</v>
      </c>
    </row>
    <row r="16" spans="1:12" ht="15.75" customHeight="1">
      <c r="A16" s="11">
        <v>5607</v>
      </c>
      <c r="B16" s="10" t="s">
        <v>367</v>
      </c>
      <c r="C16" s="206">
        <v>0</v>
      </c>
      <c r="D16" s="206">
        <v>0</v>
      </c>
      <c r="E16" s="206">
        <v>0</v>
      </c>
      <c r="F16" s="206">
        <v>0</v>
      </c>
      <c r="G16" s="206">
        <f t="shared" si="1"/>
        <v>0</v>
      </c>
      <c r="H16" s="187">
        <v>0.05</v>
      </c>
      <c r="I16" s="206">
        <f t="shared" si="2"/>
        <v>0</v>
      </c>
      <c r="J16" s="206">
        <f t="shared" si="3"/>
        <v>0</v>
      </c>
      <c r="K16" s="206">
        <f t="shared" si="4"/>
        <v>0</v>
      </c>
      <c r="L16" s="206">
        <f t="shared" si="5"/>
        <v>0</v>
      </c>
    </row>
    <row r="17" spans="1:12" ht="15.75" customHeight="1">
      <c r="A17" s="11">
        <v>5608</v>
      </c>
      <c r="B17" s="10" t="s">
        <v>368</v>
      </c>
      <c r="C17" s="206">
        <v>0</v>
      </c>
      <c r="D17" s="206">
        <v>0</v>
      </c>
      <c r="E17" s="206">
        <v>0</v>
      </c>
      <c r="F17" s="206">
        <v>0</v>
      </c>
      <c r="G17" s="206">
        <f t="shared" si="1"/>
        <v>0</v>
      </c>
      <c r="H17" s="187">
        <v>0.05</v>
      </c>
      <c r="I17" s="206">
        <f t="shared" si="2"/>
        <v>0</v>
      </c>
      <c r="J17" s="206">
        <f t="shared" si="3"/>
        <v>0</v>
      </c>
      <c r="K17" s="206">
        <f t="shared" si="4"/>
        <v>0</v>
      </c>
      <c r="L17" s="206">
        <f t="shared" si="5"/>
        <v>0</v>
      </c>
    </row>
    <row r="18" spans="1:12" ht="15.75" customHeight="1">
      <c r="A18" s="11">
        <v>5609</v>
      </c>
      <c r="B18" s="10" t="s">
        <v>369</v>
      </c>
      <c r="C18" s="206">
        <v>0</v>
      </c>
      <c r="D18" s="206">
        <v>0</v>
      </c>
      <c r="E18" s="206">
        <v>0</v>
      </c>
      <c r="F18" s="206">
        <v>0</v>
      </c>
      <c r="G18" s="206">
        <f t="shared" si="1"/>
        <v>0</v>
      </c>
      <c r="H18" s="187">
        <v>0.05</v>
      </c>
      <c r="I18" s="206">
        <f t="shared" si="2"/>
        <v>0</v>
      </c>
      <c r="J18" s="206">
        <f t="shared" si="3"/>
        <v>0</v>
      </c>
      <c r="K18" s="206">
        <f t="shared" si="4"/>
        <v>0</v>
      </c>
      <c r="L18" s="206">
        <f t="shared" si="5"/>
        <v>0</v>
      </c>
    </row>
    <row r="19" spans="1:12" ht="15.75" customHeight="1">
      <c r="A19" s="11">
        <v>5610</v>
      </c>
      <c r="B19" s="10" t="s">
        <v>370</v>
      </c>
      <c r="C19" s="206">
        <v>0</v>
      </c>
      <c r="D19" s="206">
        <v>0</v>
      </c>
      <c r="E19" s="206">
        <v>0</v>
      </c>
      <c r="F19" s="206">
        <v>0</v>
      </c>
      <c r="G19" s="206">
        <f t="shared" si="1"/>
        <v>0</v>
      </c>
      <c r="H19" s="187">
        <v>0.05</v>
      </c>
      <c r="I19" s="206">
        <f t="shared" si="2"/>
        <v>0</v>
      </c>
      <c r="J19" s="206">
        <f t="shared" si="3"/>
        <v>0</v>
      </c>
      <c r="K19" s="206">
        <f t="shared" si="4"/>
        <v>0</v>
      </c>
      <c r="L19" s="206">
        <f t="shared" si="5"/>
        <v>0</v>
      </c>
    </row>
    <row r="20" spans="1:12" ht="15.75" customHeight="1">
      <c r="A20" s="11">
        <v>5611</v>
      </c>
      <c r="B20" s="10" t="s">
        <v>401</v>
      </c>
      <c r="C20" s="206">
        <v>0</v>
      </c>
      <c r="D20" s="206">
        <v>0</v>
      </c>
      <c r="E20" s="206">
        <v>0</v>
      </c>
      <c r="F20" s="206">
        <v>0</v>
      </c>
      <c r="G20" s="206">
        <f t="shared" si="1"/>
        <v>0</v>
      </c>
      <c r="H20" s="187">
        <v>0.05</v>
      </c>
      <c r="I20" s="206">
        <f t="shared" si="2"/>
        <v>0</v>
      </c>
      <c r="J20" s="206">
        <f t="shared" si="3"/>
        <v>0</v>
      </c>
      <c r="K20" s="206">
        <f t="shared" si="4"/>
        <v>0</v>
      </c>
      <c r="L20" s="206">
        <f t="shared" si="5"/>
        <v>0</v>
      </c>
    </row>
    <row r="21" spans="1:12" ht="15.75" customHeight="1">
      <c r="A21" s="11">
        <v>5612</v>
      </c>
      <c r="B21" s="10" t="s">
        <v>400</v>
      </c>
      <c r="C21" s="206">
        <v>0</v>
      </c>
      <c r="D21" s="206">
        <v>0</v>
      </c>
      <c r="E21" s="206">
        <v>0</v>
      </c>
      <c r="F21" s="206">
        <v>0</v>
      </c>
      <c r="G21" s="206">
        <f t="shared" si="1"/>
        <v>0</v>
      </c>
      <c r="H21" s="187">
        <v>0.05</v>
      </c>
      <c r="I21" s="206">
        <f t="shared" si="2"/>
        <v>0</v>
      </c>
      <c r="J21" s="206">
        <f t="shared" si="3"/>
        <v>0</v>
      </c>
      <c r="K21" s="206">
        <f t="shared" si="4"/>
        <v>0</v>
      </c>
      <c r="L21" s="206">
        <f t="shared" si="5"/>
        <v>0</v>
      </c>
    </row>
    <row r="22" spans="1:12" ht="15.75" customHeight="1">
      <c r="A22" s="11">
        <v>5613</v>
      </c>
      <c r="B22" s="10" t="s">
        <v>267</v>
      </c>
      <c r="C22" s="206">
        <v>0</v>
      </c>
      <c r="D22" s="206">
        <v>0</v>
      </c>
      <c r="E22" s="206">
        <v>0</v>
      </c>
      <c r="F22" s="206">
        <v>0</v>
      </c>
      <c r="G22" s="206">
        <f t="shared" si="1"/>
        <v>0</v>
      </c>
      <c r="H22" s="187">
        <v>0.05</v>
      </c>
      <c r="I22" s="206">
        <f t="shared" si="2"/>
        <v>0</v>
      </c>
      <c r="J22" s="206">
        <f t="shared" si="3"/>
        <v>0</v>
      </c>
      <c r="K22" s="206">
        <f t="shared" si="4"/>
        <v>0</v>
      </c>
      <c r="L22" s="206">
        <f t="shared" si="5"/>
        <v>0</v>
      </c>
    </row>
    <row r="23" spans="1:12" ht="15.75" customHeight="1">
      <c r="A23" s="11">
        <v>5614</v>
      </c>
      <c r="B23" s="10" t="s">
        <v>371</v>
      </c>
      <c r="C23" s="206">
        <v>0</v>
      </c>
      <c r="D23" s="206">
        <v>0</v>
      </c>
      <c r="E23" s="206">
        <v>0</v>
      </c>
      <c r="F23" s="206">
        <v>0</v>
      </c>
      <c r="G23" s="206">
        <f t="shared" si="1"/>
        <v>0</v>
      </c>
      <c r="H23" s="187">
        <v>0.05</v>
      </c>
      <c r="I23" s="206">
        <f t="shared" si="2"/>
        <v>0</v>
      </c>
      <c r="J23" s="206">
        <f t="shared" si="3"/>
        <v>0</v>
      </c>
      <c r="K23" s="206">
        <f t="shared" si="4"/>
        <v>0</v>
      </c>
      <c r="L23" s="206">
        <f t="shared" si="5"/>
        <v>0</v>
      </c>
    </row>
    <row r="24" spans="1:12" ht="15.75" customHeight="1">
      <c r="A24" s="10"/>
      <c r="B24" s="188" t="s">
        <v>265</v>
      </c>
      <c r="C24" s="248">
        <f>SUM(C13:C23)</f>
        <v>0</v>
      </c>
      <c r="D24" s="248">
        <f>SUM(D13:D23)</f>
        <v>0</v>
      </c>
      <c r="E24" s="248">
        <f>SUM(E13:E23)</f>
        <v>0</v>
      </c>
      <c r="F24" s="248">
        <f>SUM(F13:F23)</f>
        <v>0</v>
      </c>
      <c r="G24" s="248">
        <f>SUM(G13:G23)</f>
        <v>0</v>
      </c>
      <c r="H24" s="7"/>
      <c r="I24" s="248">
        <f>SUM(I13:I23)</f>
        <v>0</v>
      </c>
      <c r="J24" s="248">
        <f>SUM(J13:J23)</f>
        <v>0</v>
      </c>
      <c r="K24" s="248">
        <f>SUM(K13:K23)</f>
        <v>0</v>
      </c>
      <c r="L24" s="248">
        <f>SUM(L13:L23)</f>
        <v>0</v>
      </c>
    </row>
    <row r="25" spans="1:12" ht="15.75" customHeight="1">
      <c r="A25" s="10"/>
      <c r="B25" s="7" t="s">
        <v>716</v>
      </c>
      <c r="C25" s="206"/>
      <c r="D25" s="206"/>
      <c r="E25" s="206"/>
      <c r="F25" s="206"/>
      <c r="G25" s="206"/>
      <c r="H25" s="187"/>
      <c r="I25" s="206"/>
      <c r="J25" s="206"/>
      <c r="K25" s="206"/>
      <c r="L25" s="206"/>
    </row>
    <row r="26" spans="1:12" ht="15.75" customHeight="1">
      <c r="A26" s="11">
        <v>5615</v>
      </c>
      <c r="B26" s="10" t="s">
        <v>372</v>
      </c>
      <c r="C26" s="206">
        <v>0</v>
      </c>
      <c r="D26" s="206">
        <v>0</v>
      </c>
      <c r="E26" s="206">
        <v>0</v>
      </c>
      <c r="F26" s="206">
        <v>0</v>
      </c>
      <c r="G26" s="206">
        <f>C26+D26+E26-F26</f>
        <v>0</v>
      </c>
      <c r="H26" s="187">
        <v>0.1</v>
      </c>
      <c r="I26" s="206">
        <f>(C26+D26-F26)*H26</f>
        <v>0</v>
      </c>
      <c r="J26" s="206">
        <f>(E26*H26)/2</f>
        <v>0</v>
      </c>
      <c r="K26" s="206">
        <f>I26+J26</f>
        <v>0</v>
      </c>
      <c r="L26" s="206">
        <f>G26-K26</f>
        <v>0</v>
      </c>
    </row>
    <row r="27" spans="1:12" ht="15.75" customHeight="1">
      <c r="A27" s="11">
        <v>5616</v>
      </c>
      <c r="B27" s="10" t="s">
        <v>373</v>
      </c>
      <c r="C27" s="206">
        <v>0</v>
      </c>
      <c r="D27" s="206">
        <v>0</v>
      </c>
      <c r="E27" s="206">
        <v>0</v>
      </c>
      <c r="F27" s="206">
        <v>0</v>
      </c>
      <c r="G27" s="206">
        <f>C27+D27+E27-F27</f>
        <v>0</v>
      </c>
      <c r="H27" s="187">
        <v>0.1</v>
      </c>
      <c r="I27" s="206">
        <f>(C27+D27-F27)*H27</f>
        <v>0</v>
      </c>
      <c r="J27" s="206">
        <f>(E27*H27)/2</f>
        <v>0</v>
      </c>
      <c r="K27" s="206">
        <f>I27+J27</f>
        <v>0</v>
      </c>
      <c r="L27" s="206">
        <f>G27-K27</f>
        <v>0</v>
      </c>
    </row>
    <row r="28" spans="1:12" ht="15.75" customHeight="1">
      <c r="A28" s="11">
        <v>5617</v>
      </c>
      <c r="B28" s="10" t="s">
        <v>713</v>
      </c>
      <c r="C28" s="206">
        <v>0</v>
      </c>
      <c r="D28" s="206">
        <v>0</v>
      </c>
      <c r="E28" s="206">
        <v>0</v>
      </c>
      <c r="F28" s="206">
        <v>0</v>
      </c>
      <c r="G28" s="206">
        <f>C28+D28+E28-F28</f>
        <v>0</v>
      </c>
      <c r="H28" s="187">
        <v>0.1</v>
      </c>
      <c r="I28" s="206">
        <f>(C28+D28-F28)*H28</f>
        <v>0</v>
      </c>
      <c r="J28" s="206">
        <f>(E28*H28)/2</f>
        <v>0</v>
      </c>
      <c r="K28" s="206">
        <f>I28+J28</f>
        <v>0</v>
      </c>
      <c r="L28" s="206">
        <f>G28-K28</f>
        <v>0</v>
      </c>
    </row>
    <row r="29" spans="1:12" ht="15.75" customHeight="1">
      <c r="A29" s="10"/>
      <c r="B29" s="188" t="s">
        <v>265</v>
      </c>
      <c r="C29" s="248">
        <f>SUM(C26:C28)</f>
        <v>0</v>
      </c>
      <c r="D29" s="248">
        <f>SUM(D26:D28)</f>
        <v>0</v>
      </c>
      <c r="E29" s="248">
        <f>SUM(E26:E28)</f>
        <v>0</v>
      </c>
      <c r="F29" s="248">
        <f>SUM(F26:F28)</f>
        <v>0</v>
      </c>
      <c r="G29" s="248">
        <f>SUM(G26:G28)</f>
        <v>0</v>
      </c>
      <c r="H29" s="7"/>
      <c r="I29" s="248">
        <f>SUM(I26:I28)</f>
        <v>0</v>
      </c>
      <c r="J29" s="248">
        <f>SUM(J26:J28)</f>
        <v>0</v>
      </c>
      <c r="K29" s="248">
        <f>SUM(K26:K28)</f>
        <v>0</v>
      </c>
      <c r="L29" s="248">
        <f>SUM(L26:L28)</f>
        <v>0</v>
      </c>
    </row>
    <row r="30" spans="1:12" ht="15.75" customHeight="1">
      <c r="A30" s="10"/>
      <c r="B30" s="7" t="s">
        <v>268</v>
      </c>
      <c r="C30" s="206"/>
      <c r="D30" s="206"/>
      <c r="E30" s="206"/>
      <c r="F30" s="206"/>
      <c r="G30" s="206"/>
      <c r="H30" s="187"/>
      <c r="I30" s="206"/>
      <c r="J30" s="206"/>
      <c r="K30" s="206"/>
      <c r="L30" s="206"/>
    </row>
    <row r="31" spans="1:12" ht="15.75" customHeight="1">
      <c r="A31" s="11">
        <v>5618</v>
      </c>
      <c r="B31" s="10" t="s">
        <v>374</v>
      </c>
      <c r="C31" s="206">
        <v>0</v>
      </c>
      <c r="D31" s="206">
        <v>0</v>
      </c>
      <c r="E31" s="206">
        <v>0</v>
      </c>
      <c r="F31" s="206">
        <v>0</v>
      </c>
      <c r="G31" s="206">
        <f>C31+D31+E31-F31</f>
        <v>0</v>
      </c>
      <c r="H31" s="187">
        <v>0.15</v>
      </c>
      <c r="I31" s="206">
        <f>(C31+D31-F31)*H31</f>
        <v>0</v>
      </c>
      <c r="J31" s="206">
        <f>(E31*H31)/2</f>
        <v>0</v>
      </c>
      <c r="K31" s="206">
        <f>I31+J31</f>
        <v>0</v>
      </c>
      <c r="L31" s="206">
        <f>G31-K31</f>
        <v>0</v>
      </c>
    </row>
    <row r="32" spans="1:12" ht="15.75" customHeight="1">
      <c r="A32" s="11">
        <v>5619</v>
      </c>
      <c r="B32" s="10" t="s">
        <v>380</v>
      </c>
      <c r="C32" s="206">
        <v>0</v>
      </c>
      <c r="D32" s="206">
        <v>0</v>
      </c>
      <c r="E32" s="206">
        <v>0</v>
      </c>
      <c r="F32" s="206">
        <v>0</v>
      </c>
      <c r="G32" s="206">
        <f>C32+D32+E32-F32</f>
        <v>0</v>
      </c>
      <c r="H32" s="187">
        <v>0.15</v>
      </c>
      <c r="I32" s="206">
        <f>(C32+D32-F32)*H32</f>
        <v>0</v>
      </c>
      <c r="J32" s="206">
        <f>(E32*H32)/2</f>
        <v>0</v>
      </c>
      <c r="K32" s="206">
        <f>I32+J32</f>
        <v>0</v>
      </c>
      <c r="L32" s="206">
        <f>G32-K32</f>
        <v>0</v>
      </c>
    </row>
    <row r="33" spans="1:12" ht="15.75" customHeight="1">
      <c r="A33" s="10"/>
      <c r="B33" s="188" t="s">
        <v>265</v>
      </c>
      <c r="C33" s="248">
        <f>SUM(C31:C32)</f>
        <v>0</v>
      </c>
      <c r="D33" s="248">
        <f t="shared" ref="D33:L33" si="6">SUM(D31:D32)</f>
        <v>0</v>
      </c>
      <c r="E33" s="248">
        <f t="shared" si="6"/>
        <v>0</v>
      </c>
      <c r="F33" s="248">
        <f t="shared" si="6"/>
        <v>0</v>
      </c>
      <c r="G33" s="248">
        <f t="shared" si="6"/>
        <v>0</v>
      </c>
      <c r="H33" s="7"/>
      <c r="I33" s="248">
        <f t="shared" si="6"/>
        <v>0</v>
      </c>
      <c r="J33" s="248">
        <f t="shared" si="6"/>
        <v>0</v>
      </c>
      <c r="K33" s="248">
        <f t="shared" si="6"/>
        <v>0</v>
      </c>
      <c r="L33" s="248">
        <f t="shared" si="6"/>
        <v>0</v>
      </c>
    </row>
    <row r="34" spans="1:12" ht="15.75" customHeight="1">
      <c r="A34" s="10"/>
      <c r="B34" s="7" t="s">
        <v>269</v>
      </c>
      <c r="C34" s="206"/>
      <c r="D34" s="206"/>
      <c r="E34" s="206"/>
      <c r="F34" s="206"/>
      <c r="G34" s="206"/>
      <c r="H34" s="187"/>
      <c r="I34" s="206"/>
      <c r="J34" s="206"/>
      <c r="K34" s="206"/>
      <c r="L34" s="206"/>
    </row>
    <row r="35" spans="1:12" ht="15.75" customHeight="1">
      <c r="A35" s="11">
        <v>5620</v>
      </c>
      <c r="B35" s="10" t="s">
        <v>715</v>
      </c>
      <c r="C35" s="206">
        <v>0</v>
      </c>
      <c r="D35" s="206">
        <v>0</v>
      </c>
      <c r="E35" s="206">
        <v>0</v>
      </c>
      <c r="F35" s="206">
        <v>0</v>
      </c>
      <c r="G35" s="206">
        <f>C35+D35+E35-F35</f>
        <v>0</v>
      </c>
      <c r="H35" s="187">
        <v>0.4</v>
      </c>
      <c r="I35" s="206">
        <f>(C35+D35-F35)*H35</f>
        <v>0</v>
      </c>
      <c r="J35" s="206">
        <f>(E35*H35)/2</f>
        <v>0</v>
      </c>
      <c r="K35" s="206">
        <f>I35+J35</f>
        <v>0</v>
      </c>
      <c r="L35" s="206">
        <f>G35-K35</f>
        <v>0</v>
      </c>
    </row>
    <row r="36" spans="1:12" ht="15.75" customHeight="1">
      <c r="A36" s="11">
        <v>5621</v>
      </c>
      <c r="B36" s="10" t="s">
        <v>378</v>
      </c>
      <c r="C36" s="206">
        <v>0</v>
      </c>
      <c r="D36" s="206">
        <v>0</v>
      </c>
      <c r="E36" s="206">
        <v>0</v>
      </c>
      <c r="F36" s="206">
        <v>0</v>
      </c>
      <c r="G36" s="206">
        <f>C36+D36+E36-F36</f>
        <v>0</v>
      </c>
      <c r="H36" s="187">
        <v>0.4</v>
      </c>
      <c r="I36" s="206">
        <f>(C36+D36-F36)*H36</f>
        <v>0</v>
      </c>
      <c r="J36" s="206">
        <f>(E36*H36)/2</f>
        <v>0</v>
      </c>
      <c r="K36" s="206">
        <f>I36+J36</f>
        <v>0</v>
      </c>
      <c r="L36" s="206">
        <f>G36-K36</f>
        <v>0</v>
      </c>
    </row>
    <row r="37" spans="1:12" ht="15.75" customHeight="1">
      <c r="A37" s="10"/>
      <c r="B37" s="188" t="s">
        <v>265</v>
      </c>
      <c r="C37" s="248">
        <f>SUM(C35:C36)</f>
        <v>0</v>
      </c>
      <c r="D37" s="248">
        <f t="shared" ref="D37:L37" si="7">SUM(D35:D36)</f>
        <v>0</v>
      </c>
      <c r="E37" s="248">
        <f t="shared" si="7"/>
        <v>0</v>
      </c>
      <c r="F37" s="248">
        <f t="shared" si="7"/>
        <v>0</v>
      </c>
      <c r="G37" s="248">
        <f t="shared" si="7"/>
        <v>0</v>
      </c>
      <c r="H37" s="7"/>
      <c r="I37" s="248">
        <f t="shared" si="7"/>
        <v>0</v>
      </c>
      <c r="J37" s="248">
        <f t="shared" si="7"/>
        <v>0</v>
      </c>
      <c r="K37" s="248">
        <f t="shared" si="7"/>
        <v>0</v>
      </c>
      <c r="L37" s="248">
        <f t="shared" si="7"/>
        <v>0</v>
      </c>
    </row>
    <row r="38" spans="1:12" ht="15.75" customHeight="1">
      <c r="A38" s="10"/>
      <c r="B38" s="7" t="s">
        <v>272</v>
      </c>
      <c r="C38" s="206"/>
      <c r="D38" s="206"/>
      <c r="E38" s="206"/>
      <c r="F38" s="206"/>
      <c r="G38" s="206"/>
      <c r="H38" s="187"/>
      <c r="I38" s="206"/>
      <c r="J38" s="206"/>
      <c r="K38" s="206"/>
      <c r="L38" s="206"/>
    </row>
    <row r="39" spans="1:12" ht="15.75" customHeight="1">
      <c r="A39" s="11">
        <v>5622</v>
      </c>
      <c r="B39" s="430" t="s">
        <v>972</v>
      </c>
      <c r="C39" s="206">
        <v>0</v>
      </c>
      <c r="D39" s="206">
        <v>0</v>
      </c>
      <c r="E39" s="206">
        <v>0</v>
      </c>
      <c r="F39" s="206">
        <v>0</v>
      </c>
      <c r="G39" s="206">
        <f>C39+D39+E39-F39</f>
        <v>0</v>
      </c>
      <c r="H39" s="187">
        <v>0.15</v>
      </c>
      <c r="I39" s="206">
        <f>(C39+D39-F39)*H39</f>
        <v>0</v>
      </c>
      <c r="J39" s="206">
        <f>(E39*H39)/2</f>
        <v>0</v>
      </c>
      <c r="K39" s="206">
        <f>I39+J39</f>
        <v>0</v>
      </c>
      <c r="L39" s="206">
        <f>G39-K39</f>
        <v>0</v>
      </c>
    </row>
    <row r="40" spans="1:12" ht="15.75" customHeight="1">
      <c r="A40" s="11">
        <v>5623</v>
      </c>
      <c r="B40" s="10" t="s">
        <v>272</v>
      </c>
      <c r="C40" s="206">
        <v>0</v>
      </c>
      <c r="D40" s="206">
        <v>0</v>
      </c>
      <c r="E40" s="206">
        <v>0</v>
      </c>
      <c r="F40" s="206">
        <v>0</v>
      </c>
      <c r="G40" s="206">
        <f>C40+D40+E40-F40</f>
        <v>0</v>
      </c>
      <c r="H40" s="187">
        <v>0.15</v>
      </c>
      <c r="I40" s="206">
        <f>(C40+D40-F40)*H40</f>
        <v>0</v>
      </c>
      <c r="J40" s="206">
        <f>(E40*H40)/2</f>
        <v>0</v>
      </c>
      <c r="K40" s="206">
        <f>I40+J40</f>
        <v>0</v>
      </c>
      <c r="L40" s="206">
        <f>G40-K40</f>
        <v>0</v>
      </c>
    </row>
    <row r="41" spans="1:12" ht="15.75" customHeight="1">
      <c r="A41" s="11">
        <v>5624</v>
      </c>
      <c r="B41" s="10" t="s">
        <v>51</v>
      </c>
      <c r="C41" s="206">
        <v>0</v>
      </c>
      <c r="D41" s="206">
        <v>0</v>
      </c>
      <c r="E41" s="206">
        <v>0</v>
      </c>
      <c r="F41" s="206">
        <v>0</v>
      </c>
      <c r="G41" s="206">
        <f>C41+D41+E41-F41</f>
        <v>0</v>
      </c>
      <c r="H41" s="187">
        <v>0.15</v>
      </c>
      <c r="I41" s="206">
        <f>(C41+D41-F41)*H41</f>
        <v>0</v>
      </c>
      <c r="J41" s="206">
        <f>(E41*H41)/2</f>
        <v>0</v>
      </c>
      <c r="K41" s="206">
        <f>I41+J41</f>
        <v>0</v>
      </c>
      <c r="L41" s="206">
        <f>G41-K41</f>
        <v>0</v>
      </c>
    </row>
    <row r="42" spans="1:12" ht="15.75" customHeight="1">
      <c r="A42" s="11">
        <v>5625</v>
      </c>
      <c r="B42" s="10" t="s">
        <v>375</v>
      </c>
      <c r="C42" s="206">
        <v>0</v>
      </c>
      <c r="D42" s="206">
        <v>0</v>
      </c>
      <c r="E42" s="206">
        <v>0</v>
      </c>
      <c r="F42" s="206">
        <v>0</v>
      </c>
      <c r="G42" s="206">
        <f>C42+D42+E42-F42</f>
        <v>0</v>
      </c>
      <c r="H42" s="187">
        <v>0.15</v>
      </c>
      <c r="I42" s="206">
        <f>(C42+D42-F42)*H42</f>
        <v>0</v>
      </c>
      <c r="J42" s="206">
        <f>(E42*H42)/2</f>
        <v>0</v>
      </c>
      <c r="K42" s="206">
        <f>I42+J42</f>
        <v>0</v>
      </c>
      <c r="L42" s="206">
        <f>G42-K42</f>
        <v>0</v>
      </c>
    </row>
    <row r="43" spans="1:12" ht="15.75" customHeight="1">
      <c r="A43" s="10"/>
      <c r="B43" s="188" t="s">
        <v>265</v>
      </c>
      <c r="C43" s="248">
        <f>SUM(C39:C42)</f>
        <v>0</v>
      </c>
      <c r="D43" s="248">
        <f t="shared" ref="D43:L43" si="8">SUM(D39:D42)</f>
        <v>0</v>
      </c>
      <c r="E43" s="248">
        <f t="shared" si="8"/>
        <v>0</v>
      </c>
      <c r="F43" s="248">
        <f t="shared" si="8"/>
        <v>0</v>
      </c>
      <c r="G43" s="248">
        <f t="shared" si="8"/>
        <v>0</v>
      </c>
      <c r="H43" s="7"/>
      <c r="I43" s="248">
        <f t="shared" si="8"/>
        <v>0</v>
      </c>
      <c r="J43" s="248">
        <f t="shared" si="8"/>
        <v>0</v>
      </c>
      <c r="K43" s="248">
        <f t="shared" si="8"/>
        <v>0</v>
      </c>
      <c r="L43" s="248">
        <f t="shared" si="8"/>
        <v>0</v>
      </c>
    </row>
    <row r="44" spans="1:12" ht="16.5" customHeight="1">
      <c r="A44" s="10"/>
      <c r="B44" s="7" t="s">
        <v>270</v>
      </c>
      <c r="C44" s="206"/>
      <c r="D44" s="206"/>
      <c r="E44" s="206"/>
      <c r="F44" s="206"/>
      <c r="G44" s="206"/>
      <c r="H44" s="187"/>
      <c r="I44" s="206"/>
      <c r="J44" s="206"/>
      <c r="K44" s="206"/>
      <c r="L44" s="206"/>
    </row>
    <row r="45" spans="1:12" ht="15" customHeight="1">
      <c r="A45" s="190">
        <v>5626</v>
      </c>
      <c r="B45" s="10" t="s">
        <v>295</v>
      </c>
      <c r="C45" s="206">
        <v>0</v>
      </c>
      <c r="D45" s="206">
        <v>0</v>
      </c>
      <c r="E45" s="206">
        <v>0</v>
      </c>
      <c r="F45" s="206">
        <v>0</v>
      </c>
      <c r="G45" s="206">
        <f>C45+D45+E45-F45</f>
        <v>0</v>
      </c>
      <c r="H45" s="187">
        <v>1</v>
      </c>
      <c r="I45" s="206">
        <f>(C45+D45-F45)*H45</f>
        <v>0</v>
      </c>
      <c r="J45" s="206">
        <f>(E45*H45)</f>
        <v>0</v>
      </c>
      <c r="K45" s="206">
        <f>I45+J45</f>
        <v>0</v>
      </c>
      <c r="L45" s="206">
        <f>G45-K45</f>
        <v>0</v>
      </c>
    </row>
    <row r="46" spans="1:12" ht="12.75" customHeight="1">
      <c r="A46" s="10"/>
      <c r="B46" s="188" t="s">
        <v>265</v>
      </c>
      <c r="C46" s="248">
        <f>C45</f>
        <v>0</v>
      </c>
      <c r="D46" s="248">
        <f t="shared" ref="D46:L46" si="9">D45</f>
        <v>0</v>
      </c>
      <c r="E46" s="248">
        <f t="shared" si="9"/>
        <v>0</v>
      </c>
      <c r="F46" s="248">
        <f t="shared" si="9"/>
        <v>0</v>
      </c>
      <c r="G46" s="248">
        <f t="shared" si="9"/>
        <v>0</v>
      </c>
      <c r="H46" s="7"/>
      <c r="I46" s="248">
        <f t="shared" si="9"/>
        <v>0</v>
      </c>
      <c r="J46" s="248">
        <f t="shared" si="9"/>
        <v>0</v>
      </c>
      <c r="K46" s="248">
        <f t="shared" si="9"/>
        <v>0</v>
      </c>
      <c r="L46" s="248">
        <f t="shared" si="9"/>
        <v>0</v>
      </c>
    </row>
    <row r="47" spans="1:12" ht="12.75" customHeight="1">
      <c r="A47" s="10"/>
      <c r="B47" s="7" t="s">
        <v>273</v>
      </c>
      <c r="C47" s="248"/>
      <c r="D47" s="248"/>
      <c r="E47" s="248"/>
      <c r="F47" s="248"/>
      <c r="G47" s="248"/>
      <c r="H47" s="189"/>
      <c r="I47" s="248"/>
      <c r="J47" s="248"/>
      <c r="K47" s="248"/>
      <c r="L47" s="248"/>
    </row>
    <row r="48" spans="1:12" ht="12.75" customHeight="1">
      <c r="A48" s="11">
        <v>5627</v>
      </c>
      <c r="B48" s="10" t="s">
        <v>54</v>
      </c>
      <c r="C48" s="206">
        <v>0</v>
      </c>
      <c r="D48" s="206">
        <v>0</v>
      </c>
      <c r="E48" s="206">
        <v>0</v>
      </c>
      <c r="F48" s="206">
        <v>0</v>
      </c>
      <c r="G48" s="206">
        <f>C48+D48+E48-F48</f>
        <v>0</v>
      </c>
      <c r="H48" s="187"/>
      <c r="I48" s="206">
        <v>0</v>
      </c>
      <c r="J48" s="206">
        <v>0</v>
      </c>
      <c r="K48" s="206">
        <f>I48+J48</f>
        <v>0</v>
      </c>
      <c r="L48" s="206">
        <f>G48-K48</f>
        <v>0</v>
      </c>
    </row>
    <row r="49" spans="1:12" ht="12.75" customHeight="1">
      <c r="A49" s="10"/>
      <c r="B49" s="188" t="s">
        <v>265</v>
      </c>
      <c r="C49" s="248">
        <f>C48</f>
        <v>0</v>
      </c>
      <c r="D49" s="248">
        <f t="shared" ref="D49:L49" si="10">D48</f>
        <v>0</v>
      </c>
      <c r="E49" s="248">
        <f t="shared" si="10"/>
        <v>0</v>
      </c>
      <c r="F49" s="248">
        <f t="shared" si="10"/>
        <v>0</v>
      </c>
      <c r="G49" s="248">
        <f t="shared" si="10"/>
        <v>0</v>
      </c>
      <c r="H49" s="7"/>
      <c r="I49" s="248">
        <f t="shared" si="10"/>
        <v>0</v>
      </c>
      <c r="J49" s="248">
        <f t="shared" si="10"/>
        <v>0</v>
      </c>
      <c r="K49" s="248">
        <f t="shared" si="10"/>
        <v>0</v>
      </c>
      <c r="L49" s="248">
        <f t="shared" si="10"/>
        <v>0</v>
      </c>
    </row>
    <row r="50" spans="1:12" ht="11.25" customHeight="1">
      <c r="A50" s="10"/>
      <c r="B50" s="7"/>
      <c r="C50" s="206"/>
      <c r="D50" s="206"/>
      <c r="E50" s="206"/>
      <c r="F50" s="206"/>
      <c r="G50" s="206"/>
      <c r="H50" s="187"/>
      <c r="I50" s="206"/>
      <c r="J50" s="206"/>
      <c r="K50" s="206"/>
      <c r="L50" s="206"/>
    </row>
    <row r="51" spans="1:12" ht="12.75" customHeight="1">
      <c r="A51" s="10"/>
      <c r="B51" s="7" t="s">
        <v>271</v>
      </c>
      <c r="C51" s="248">
        <f>C11+C24+C29+C33+C37+C43+C46+C49</f>
        <v>0</v>
      </c>
      <c r="D51" s="248">
        <f>D11+D24+D29+D33+D37+D43+D46+D49</f>
        <v>0</v>
      </c>
      <c r="E51" s="248">
        <f>E11+E24+E29+E33+E37+E43+E46+E49</f>
        <v>0</v>
      </c>
      <c r="F51" s="248">
        <f>F11+F24+F29+F33+F37+F43+F46+F49</f>
        <v>0</v>
      </c>
      <c r="G51" s="248">
        <f>G11+G24+G29+G33+G37+G43+G46+G49</f>
        <v>0</v>
      </c>
      <c r="H51" s="7"/>
      <c r="I51" s="248">
        <f>I11+I24+I29+I33+I37+I43+I46+I49</f>
        <v>0</v>
      </c>
      <c r="J51" s="248">
        <f>J11+J24+J29+J33+J37+J43+J46+J49</f>
        <v>0</v>
      </c>
      <c r="K51" s="248">
        <f>K11+K24+K29+K33+K37+K43+K46+K49</f>
        <v>0</v>
      </c>
      <c r="L51" s="248">
        <f>L11+L24+L29+L33+L37+L43+L46+L49</f>
        <v>0</v>
      </c>
    </row>
    <row r="52" spans="1:12" ht="18.75" customHeight="1">
      <c r="A52" s="10"/>
      <c r="B52" s="7" t="s">
        <v>377</v>
      </c>
      <c r="C52" s="248">
        <v>0</v>
      </c>
      <c r="D52" s="248">
        <v>0</v>
      </c>
      <c r="E52" s="248">
        <v>0</v>
      </c>
      <c r="F52" s="248">
        <v>0</v>
      </c>
      <c r="G52" s="206">
        <f>C52+D52+E52-F52</f>
        <v>0</v>
      </c>
      <c r="H52" s="7"/>
      <c r="I52" s="248">
        <v>0</v>
      </c>
      <c r="J52" s="248">
        <v>0</v>
      </c>
      <c r="K52" s="248">
        <f>I52+J52</f>
        <v>0</v>
      </c>
      <c r="L52" s="248">
        <v>0</v>
      </c>
    </row>
  </sheetData>
  <mergeCells count="18">
    <mergeCell ref="F5:F7"/>
    <mergeCell ref="G5:G7"/>
    <mergeCell ref="H5:H7"/>
    <mergeCell ref="A1:L1"/>
    <mergeCell ref="A2:L2"/>
    <mergeCell ref="A5:A7"/>
    <mergeCell ref="I5:J5"/>
    <mergeCell ref="K5:K7"/>
    <mergeCell ref="L5:L7"/>
    <mergeCell ref="D6:D7"/>
    <mergeCell ref="E6:E7"/>
    <mergeCell ref="I6:I7"/>
    <mergeCell ref="J6:J7"/>
    <mergeCell ref="A4:L4"/>
    <mergeCell ref="A3:L3"/>
    <mergeCell ref="B5:B7"/>
    <mergeCell ref="C5:C7"/>
    <mergeCell ref="D5:E5"/>
  </mergeCells>
  <phoneticPr fontId="0" type="noConversion"/>
  <printOptions horizontalCentered="1"/>
  <pageMargins left="0.19685039370078741" right="0.19685039370078741" top="0.19685039370078741" bottom="0.19685039370078741" header="0.11811023622047245" footer="0.11811023622047245"/>
  <pageSetup paperSize="9" scale="98" orientation="landscape" verticalDpi="300" r:id="rId1"/>
</worksheet>
</file>

<file path=xl/worksheets/sheet7.xml><?xml version="1.0" encoding="utf-8"?>
<worksheet xmlns="http://schemas.openxmlformats.org/spreadsheetml/2006/main" xmlns:r="http://schemas.openxmlformats.org/officeDocument/2006/relationships">
  <dimension ref="A1:I131"/>
  <sheetViews>
    <sheetView topLeftCell="A112" workbookViewId="0">
      <selection activeCell="J128" sqref="J128"/>
    </sheetView>
  </sheetViews>
  <sheetFormatPr defaultRowHeight="18.75" customHeight="1"/>
  <cols>
    <col min="1" max="1" width="6.5703125" style="5" customWidth="1"/>
    <col min="2" max="3" width="2.42578125" customWidth="1"/>
    <col min="4" max="4" width="2.85546875" customWidth="1"/>
    <col min="5" max="5" width="43" customWidth="1"/>
    <col min="6" max="6" width="18.85546875" style="12" customWidth="1"/>
    <col min="7" max="7" width="18.5703125" style="12" customWidth="1"/>
    <col min="8" max="8" width="12.7109375" customWidth="1"/>
  </cols>
  <sheetData>
    <row r="1" spans="1:7" ht="18.75" customHeight="1">
      <c r="G1" s="12" t="s">
        <v>763</v>
      </c>
    </row>
    <row r="2" spans="1:7" ht="26.25" customHeight="1">
      <c r="A2" s="453" t="str">
        <f>'R&amp;P Account'!A2:G2</f>
        <v>MALANKARA ORTHODOX SYRIAN CHURCH</v>
      </c>
      <c r="B2" s="453"/>
      <c r="C2" s="453"/>
      <c r="D2" s="453"/>
      <c r="E2" s="453"/>
      <c r="F2" s="453"/>
      <c r="G2" s="453"/>
    </row>
    <row r="3" spans="1:7" ht="18.75" customHeight="1">
      <c r="A3" s="453" t="str">
        <f>'R&amp;P Account'!A3:G3</f>
        <v xml:space="preserve">                                   CHURCH,</v>
      </c>
      <c r="B3" s="453"/>
      <c r="C3" s="453"/>
      <c r="D3" s="453"/>
      <c r="E3" s="453"/>
      <c r="F3" s="453"/>
      <c r="G3" s="453"/>
    </row>
    <row r="4" spans="1:7" ht="18.75" customHeight="1">
      <c r="A4" s="462" t="str">
        <f>'R&amp;P Account'!A4:G4</f>
        <v xml:space="preserve">Under Diocese of </v>
      </c>
      <c r="B4" s="462"/>
      <c r="C4" s="462"/>
      <c r="D4" s="462"/>
      <c r="E4" s="462"/>
      <c r="F4" s="462"/>
      <c r="G4" s="462"/>
    </row>
    <row r="5" spans="1:7" ht="18.75" customHeight="1">
      <c r="A5" s="457" t="s">
        <v>984</v>
      </c>
      <c r="B5" s="457"/>
      <c r="C5" s="457"/>
      <c r="D5" s="457"/>
      <c r="E5" s="457"/>
      <c r="F5" s="457"/>
      <c r="G5" s="457"/>
    </row>
    <row r="6" spans="1:7" ht="18.75" customHeight="1">
      <c r="A6" s="455" t="s">
        <v>65</v>
      </c>
      <c r="B6" s="459" t="s">
        <v>22</v>
      </c>
      <c r="C6" s="459"/>
      <c r="D6" s="459"/>
      <c r="E6" s="460"/>
      <c r="F6" s="202" t="s">
        <v>486</v>
      </c>
      <c r="G6" s="202" t="s">
        <v>487</v>
      </c>
    </row>
    <row r="7" spans="1:7" ht="18.75" customHeight="1">
      <c r="A7" s="456"/>
      <c r="B7" s="461"/>
      <c r="C7" s="461"/>
      <c r="D7" s="461"/>
      <c r="E7" s="461"/>
      <c r="F7" s="87" t="s">
        <v>495</v>
      </c>
      <c r="G7" s="88" t="s">
        <v>495</v>
      </c>
    </row>
    <row r="8" spans="1:7" ht="18.75" customHeight="1">
      <c r="A8" s="14" t="s">
        <v>322</v>
      </c>
      <c r="B8" s="15" t="s">
        <v>313</v>
      </c>
      <c r="C8" s="16"/>
      <c r="D8" s="16"/>
      <c r="E8" s="16"/>
      <c r="F8" s="89"/>
      <c r="G8" s="89"/>
    </row>
    <row r="9" spans="1:7" ht="18.75" customHeight="1">
      <c r="A9" s="17">
        <v>1000</v>
      </c>
      <c r="B9" s="18"/>
      <c r="C9" s="19" t="s">
        <v>274</v>
      </c>
      <c r="D9" s="20"/>
      <c r="E9" s="20"/>
      <c r="F9" s="210">
        <f>'R&amp;P Account'!F9</f>
        <v>0</v>
      </c>
      <c r="G9" s="210">
        <f>'R&amp;P Account'!G9</f>
        <v>0</v>
      </c>
    </row>
    <row r="10" spans="1:7" ht="18.75" customHeight="1">
      <c r="A10" s="17">
        <v>1100</v>
      </c>
      <c r="B10" s="18"/>
      <c r="C10" s="19" t="s">
        <v>275</v>
      </c>
      <c r="D10" s="20"/>
      <c r="E10" s="20"/>
      <c r="F10" s="210">
        <f>'R&amp;P Account'!F10</f>
        <v>0</v>
      </c>
      <c r="G10" s="210">
        <f>'R&amp;P Account'!G10</f>
        <v>0</v>
      </c>
    </row>
    <row r="11" spans="1:7" ht="18.75" customHeight="1">
      <c r="A11" s="17">
        <v>1200</v>
      </c>
      <c r="B11" s="18"/>
      <c r="C11" s="19" t="s">
        <v>276</v>
      </c>
      <c r="D11" s="20"/>
      <c r="E11" s="20"/>
      <c r="F11" s="210">
        <f>'R&amp;P Account'!F11</f>
        <v>0</v>
      </c>
      <c r="G11" s="210">
        <f>'R&amp;P Account'!G11</f>
        <v>0</v>
      </c>
    </row>
    <row r="12" spans="1:7" ht="18.75" customHeight="1">
      <c r="A12" s="17">
        <v>1300</v>
      </c>
      <c r="B12" s="18"/>
      <c r="C12" s="19" t="s">
        <v>428</v>
      </c>
      <c r="D12" s="20"/>
      <c r="E12" s="20"/>
      <c r="F12" s="210">
        <f>'R&amp;P Account'!F12</f>
        <v>0</v>
      </c>
      <c r="G12" s="210">
        <f>'R&amp;P Account'!G12</f>
        <v>0</v>
      </c>
    </row>
    <row r="13" spans="1:7" ht="18.75" customHeight="1">
      <c r="A13" s="17"/>
      <c r="B13" s="21"/>
      <c r="C13" s="22"/>
      <c r="D13" s="22" t="s">
        <v>453</v>
      </c>
      <c r="E13" s="19"/>
      <c r="F13" s="207">
        <f>SUM(F9:F12)</f>
        <v>0</v>
      </c>
      <c r="G13" s="207">
        <f>SUM(G9:G12)</f>
        <v>0</v>
      </c>
    </row>
    <row r="14" spans="1:7" ht="18.75" customHeight="1">
      <c r="A14" s="14" t="s">
        <v>357</v>
      </c>
      <c r="B14" s="15" t="s">
        <v>440</v>
      </c>
      <c r="C14" s="16"/>
      <c r="D14" s="16"/>
      <c r="E14" s="16"/>
      <c r="F14" s="209"/>
      <c r="G14" s="209"/>
    </row>
    <row r="15" spans="1:7" ht="18.75" customHeight="1">
      <c r="A15" s="23">
        <v>2000</v>
      </c>
      <c r="B15" s="24" t="s">
        <v>314</v>
      </c>
      <c r="C15" s="25" t="s">
        <v>718</v>
      </c>
      <c r="D15" s="25"/>
      <c r="E15" s="19"/>
      <c r="F15" s="209"/>
      <c r="G15" s="209"/>
    </row>
    <row r="16" spans="1:7" ht="18.75" customHeight="1">
      <c r="A16" s="23">
        <v>2100</v>
      </c>
      <c r="B16" s="18"/>
      <c r="C16" s="26"/>
      <c r="D16" s="27" t="s">
        <v>451</v>
      </c>
      <c r="E16" s="19"/>
      <c r="F16" s="210">
        <f>'R&amp;P Account'!F20</f>
        <v>0</v>
      </c>
      <c r="G16" s="210">
        <f>'R&amp;P Account'!G20</f>
        <v>0</v>
      </c>
    </row>
    <row r="17" spans="1:7" ht="18.75" customHeight="1">
      <c r="A17" s="29">
        <v>2110</v>
      </c>
      <c r="B17" s="18"/>
      <c r="C17" s="26"/>
      <c r="D17" s="27" t="s">
        <v>122</v>
      </c>
      <c r="E17" s="19"/>
      <c r="F17" s="210">
        <f>'R&amp;P Account'!F21</f>
        <v>0</v>
      </c>
      <c r="G17" s="210">
        <f>'R&amp;P Account'!G21</f>
        <v>0</v>
      </c>
    </row>
    <row r="18" spans="1:7" ht="18.75" customHeight="1">
      <c r="A18" s="29">
        <v>2120</v>
      </c>
      <c r="B18" s="18"/>
      <c r="C18" s="26"/>
      <c r="D18" s="27" t="s">
        <v>452</v>
      </c>
      <c r="E18" s="19"/>
      <c r="F18" s="210">
        <f>'R&amp;P Account'!F30</f>
        <v>0</v>
      </c>
      <c r="G18" s="210">
        <f>'R&amp;P Account'!G30</f>
        <v>0</v>
      </c>
    </row>
    <row r="19" spans="1:7" ht="18.75" customHeight="1">
      <c r="A19" s="29">
        <v>2160</v>
      </c>
      <c r="B19" s="18"/>
      <c r="C19" s="26"/>
      <c r="D19" s="27" t="s">
        <v>104</v>
      </c>
      <c r="E19" s="28"/>
      <c r="F19" s="210">
        <f>'R&amp;P Account'!F38</f>
        <v>0</v>
      </c>
      <c r="G19" s="210">
        <f>'R&amp;P Account'!G38</f>
        <v>0</v>
      </c>
    </row>
    <row r="20" spans="1:7" ht="18.75" customHeight="1">
      <c r="A20" s="29">
        <v>2170</v>
      </c>
      <c r="B20" s="18"/>
      <c r="C20" s="26"/>
      <c r="D20" s="27" t="s">
        <v>108</v>
      </c>
      <c r="E20" s="37"/>
      <c r="F20" s="210">
        <f>'R&amp;P Account'!F42</f>
        <v>0</v>
      </c>
      <c r="G20" s="210">
        <f>'R&amp;P Account'!G42</f>
        <v>0</v>
      </c>
    </row>
    <row r="21" spans="1:7" ht="18.75" customHeight="1">
      <c r="A21" s="29">
        <v>2180</v>
      </c>
      <c r="B21" s="18"/>
      <c r="C21" s="26"/>
      <c r="D21" s="27" t="s">
        <v>111</v>
      </c>
      <c r="E21" s="37"/>
      <c r="F21" s="210">
        <f>'R&amp;P Account'!F52</f>
        <v>0</v>
      </c>
      <c r="G21" s="210">
        <f>'R&amp;P Account'!G52</f>
        <v>0</v>
      </c>
    </row>
    <row r="22" spans="1:7" ht="18.75" customHeight="1">
      <c r="A22" s="29">
        <v>2210</v>
      </c>
      <c r="B22" s="18"/>
      <c r="C22" s="26"/>
      <c r="D22" s="25" t="s">
        <v>409</v>
      </c>
      <c r="E22" s="28"/>
      <c r="F22" s="210">
        <f>'R&amp;P Account'!F59</f>
        <v>0</v>
      </c>
      <c r="G22" s="210">
        <f>'R&amp;P Account'!G59</f>
        <v>0</v>
      </c>
    </row>
    <row r="23" spans="1:7" ht="18.75" customHeight="1">
      <c r="A23" s="29">
        <v>2220</v>
      </c>
      <c r="B23" s="18"/>
      <c r="C23" s="26"/>
      <c r="D23" s="25" t="s">
        <v>133</v>
      </c>
      <c r="E23" s="19"/>
      <c r="F23" s="210">
        <f>'R&amp;P Account'!F62</f>
        <v>0</v>
      </c>
      <c r="G23" s="210">
        <f>'R&amp;P Account'!G62</f>
        <v>0</v>
      </c>
    </row>
    <row r="24" spans="1:7" ht="18.75" customHeight="1">
      <c r="A24" s="29">
        <v>2230</v>
      </c>
      <c r="B24" s="18"/>
      <c r="C24" s="26"/>
      <c r="D24" s="25" t="s">
        <v>19</v>
      </c>
      <c r="E24" s="19"/>
      <c r="F24" s="210">
        <f>'R&amp;P Account'!F69</f>
        <v>0</v>
      </c>
      <c r="G24" s="210">
        <f>'R&amp;P Account'!G69</f>
        <v>0</v>
      </c>
    </row>
    <row r="25" spans="1:7" ht="18.75" customHeight="1">
      <c r="A25" s="29"/>
      <c r="B25" s="21"/>
      <c r="C25" s="22" t="s">
        <v>719</v>
      </c>
      <c r="D25" s="26"/>
      <c r="E25" s="41"/>
      <c r="F25" s="207">
        <f>SUM(F16:F24)</f>
        <v>0</v>
      </c>
      <c r="G25" s="207">
        <f>SUM(G16:G24)</f>
        <v>0</v>
      </c>
    </row>
    <row r="26" spans="1:7" ht="18.75" customHeight="1">
      <c r="A26" s="29">
        <v>2300</v>
      </c>
      <c r="B26" s="24" t="s">
        <v>315</v>
      </c>
      <c r="C26" s="25" t="s">
        <v>1</v>
      </c>
      <c r="D26" s="26"/>
      <c r="E26" s="19"/>
      <c r="F26" s="210">
        <f>'R&amp;P Account'!F91</f>
        <v>0</v>
      </c>
      <c r="G26" s="210">
        <f>'R&amp;P Account'!G91</f>
        <v>0</v>
      </c>
    </row>
    <row r="27" spans="1:7" ht="18.75" customHeight="1">
      <c r="A27" s="29">
        <v>2400</v>
      </c>
      <c r="B27" s="43" t="s">
        <v>316</v>
      </c>
      <c r="C27" s="44" t="s">
        <v>137</v>
      </c>
      <c r="D27" s="44"/>
      <c r="E27" s="40"/>
      <c r="F27" s="210">
        <f>'R&amp;P Account'!F98</f>
        <v>0</v>
      </c>
      <c r="G27" s="210">
        <f>'R&amp;P Account'!G98</f>
        <v>0</v>
      </c>
    </row>
    <row r="28" spans="1:7" ht="18.75" customHeight="1">
      <c r="A28" s="29">
        <v>2450</v>
      </c>
      <c r="B28" s="24" t="s">
        <v>317</v>
      </c>
      <c r="C28" s="27" t="s">
        <v>414</v>
      </c>
      <c r="D28" s="27"/>
      <c r="E28" s="46"/>
      <c r="F28" s="210">
        <f>'R&amp;P Account'!F99</f>
        <v>0</v>
      </c>
      <c r="G28" s="210">
        <f>'R&amp;P Account'!G99</f>
        <v>0</v>
      </c>
    </row>
    <row r="29" spans="1:7" ht="18.75" customHeight="1">
      <c r="A29" s="29">
        <v>2500</v>
      </c>
      <c r="B29" s="27" t="s">
        <v>318</v>
      </c>
      <c r="C29" s="25" t="s">
        <v>133</v>
      </c>
      <c r="D29" s="26"/>
      <c r="E29" s="19"/>
      <c r="F29" s="210">
        <f>'R&amp;P Account'!F102</f>
        <v>0</v>
      </c>
      <c r="G29" s="210">
        <f>'R&amp;P Account'!G102</f>
        <v>0</v>
      </c>
    </row>
    <row r="30" spans="1:7" ht="18.75" customHeight="1">
      <c r="A30" s="29">
        <v>2600</v>
      </c>
      <c r="B30" s="22" t="s">
        <v>319</v>
      </c>
      <c r="C30" s="27" t="s">
        <v>139</v>
      </c>
      <c r="D30" s="27"/>
      <c r="E30" s="47"/>
      <c r="F30" s="210">
        <f>'R&amp;P Account'!F103</f>
        <v>0</v>
      </c>
      <c r="G30" s="210">
        <f>'R&amp;P Account'!G103</f>
        <v>0</v>
      </c>
    </row>
    <row r="31" spans="1:7" ht="18.75" customHeight="1">
      <c r="A31" s="29">
        <v>2700</v>
      </c>
      <c r="B31" s="21" t="s">
        <v>320</v>
      </c>
      <c r="C31" s="48" t="s">
        <v>140</v>
      </c>
      <c r="D31" s="27"/>
      <c r="E31" s="47"/>
      <c r="F31" s="210">
        <f>'R&amp;P Account'!F104</f>
        <v>0</v>
      </c>
      <c r="G31" s="210">
        <f>'R&amp;P Account'!G104</f>
        <v>0</v>
      </c>
    </row>
    <row r="32" spans="1:7" ht="18.75" customHeight="1">
      <c r="A32" s="29"/>
      <c r="B32" s="21"/>
      <c r="C32" s="48" t="s">
        <v>456</v>
      </c>
      <c r="D32" s="27"/>
      <c r="E32" s="47"/>
      <c r="F32" s="207">
        <f>SUM(F25:F31)</f>
        <v>0</v>
      </c>
      <c r="G32" s="207">
        <f>SUM(G25:G31)</f>
        <v>0</v>
      </c>
    </row>
    <row r="33" spans="1:7" ht="18.75" customHeight="1">
      <c r="A33" s="49" t="s">
        <v>447</v>
      </c>
      <c r="B33" s="24" t="s">
        <v>432</v>
      </c>
      <c r="C33" s="48"/>
      <c r="D33" s="27"/>
      <c r="E33" s="47"/>
      <c r="F33" s="90"/>
      <c r="G33" s="90"/>
    </row>
    <row r="34" spans="1:7" ht="18.75" customHeight="1">
      <c r="A34" s="29">
        <v>2800</v>
      </c>
      <c r="B34" s="18"/>
      <c r="C34" s="25" t="s">
        <v>13</v>
      </c>
      <c r="D34" s="26"/>
      <c r="E34" s="19"/>
      <c r="F34" s="210">
        <f>'R&amp;P Account'!F117</f>
        <v>0</v>
      </c>
      <c r="G34" s="210">
        <f>'R&amp;P Account'!G117</f>
        <v>0</v>
      </c>
    </row>
    <row r="35" spans="1:7" ht="18.75" customHeight="1">
      <c r="A35" s="50">
        <v>2900</v>
      </c>
      <c r="B35" s="39"/>
      <c r="C35" s="51" t="s">
        <v>278</v>
      </c>
      <c r="D35" s="32"/>
      <c r="E35" s="34"/>
      <c r="F35" s="90"/>
      <c r="G35" s="90"/>
    </row>
    <row r="36" spans="1:7" ht="18.75" customHeight="1">
      <c r="A36" s="50">
        <v>2910</v>
      </c>
      <c r="B36" s="39"/>
      <c r="C36" s="51"/>
      <c r="D36" s="32" t="s">
        <v>651</v>
      </c>
      <c r="E36" s="34"/>
      <c r="F36" s="210">
        <f>'R&amp;P Account'!F120+'R&amp;P Account'!F121</f>
        <v>0</v>
      </c>
      <c r="G36" s="210">
        <f>'R&amp;P Account'!G120+'R&amp;P Account'!G121</f>
        <v>0</v>
      </c>
    </row>
    <row r="37" spans="1:7" ht="18.75" customHeight="1">
      <c r="A37" s="50">
        <v>2920</v>
      </c>
      <c r="B37" s="39"/>
      <c r="C37" s="51"/>
      <c r="D37" s="32" t="s">
        <v>652</v>
      </c>
      <c r="E37" s="34"/>
      <c r="F37" s="210">
        <f>'R&amp;P Account'!F124+'R&amp;P Account'!F125+'R&amp;P Account'!F126</f>
        <v>0</v>
      </c>
      <c r="G37" s="210">
        <f>'R&amp;P Account'!G124+'R&amp;P Account'!G125+'R&amp;P Account'!G126</f>
        <v>0</v>
      </c>
    </row>
    <row r="38" spans="1:7" ht="18.75" customHeight="1">
      <c r="A38" s="29"/>
      <c r="B38" s="21"/>
      <c r="C38" s="55" t="s">
        <v>455</v>
      </c>
      <c r="D38" s="26"/>
      <c r="E38" s="19"/>
      <c r="F38" s="207">
        <f>SUM(F34:F37)</f>
        <v>0</v>
      </c>
      <c r="G38" s="207">
        <f>SUM(G34:G37)</f>
        <v>0</v>
      </c>
    </row>
    <row r="39" spans="1:7" ht="18.75" customHeight="1">
      <c r="A39" s="49" t="s">
        <v>460</v>
      </c>
      <c r="B39" s="44" t="s">
        <v>441</v>
      </c>
      <c r="C39" s="45"/>
      <c r="D39" s="45"/>
      <c r="E39" s="40"/>
      <c r="F39" s="90"/>
      <c r="G39" s="90"/>
    </row>
    <row r="40" spans="1:7" ht="18.75" customHeight="1">
      <c r="A40" s="29">
        <v>3000</v>
      </c>
      <c r="B40" s="24" t="s">
        <v>314</v>
      </c>
      <c r="C40" s="25" t="s">
        <v>404</v>
      </c>
      <c r="D40" s="25"/>
      <c r="E40" s="19"/>
      <c r="F40" s="210">
        <f>'R&amp;P Account'!F134</f>
        <v>0</v>
      </c>
      <c r="G40" s="210">
        <f>'R&amp;P Account'!G134</f>
        <v>0</v>
      </c>
    </row>
    <row r="41" spans="1:7" ht="18.75" customHeight="1">
      <c r="A41" s="29">
        <v>3100</v>
      </c>
      <c r="B41" s="56" t="s">
        <v>315</v>
      </c>
      <c r="C41" s="57" t="s">
        <v>76</v>
      </c>
      <c r="D41" s="57"/>
      <c r="E41" s="105"/>
      <c r="F41" s="90"/>
      <c r="G41" s="90"/>
    </row>
    <row r="42" spans="1:7" ht="18.75" customHeight="1">
      <c r="A42" s="23"/>
      <c r="B42" s="18"/>
      <c r="C42" s="25" t="s">
        <v>322</v>
      </c>
      <c r="D42" s="25" t="s">
        <v>348</v>
      </c>
      <c r="E42" s="19"/>
      <c r="F42" s="210">
        <f>'R&amp;P Account'!F139</f>
        <v>0</v>
      </c>
      <c r="G42" s="210">
        <f>'R&amp;P Account'!G139</f>
        <v>0</v>
      </c>
    </row>
    <row r="43" spans="1:7" ht="18.75" customHeight="1">
      <c r="A43" s="23"/>
      <c r="B43" s="18"/>
      <c r="C43" s="27" t="s">
        <v>357</v>
      </c>
      <c r="D43" s="48" t="s">
        <v>494</v>
      </c>
      <c r="E43" s="19"/>
      <c r="F43" s="210">
        <f>'R&amp;P Account'!F143</f>
        <v>0</v>
      </c>
      <c r="G43" s="210">
        <f>'R&amp;P Account'!G143</f>
        <v>0</v>
      </c>
    </row>
    <row r="44" spans="1:7" ht="18.75" customHeight="1">
      <c r="A44" s="23">
        <v>3200</v>
      </c>
      <c r="B44" s="24" t="s">
        <v>316</v>
      </c>
      <c r="C44" s="25" t="s">
        <v>448</v>
      </c>
      <c r="D44" s="25"/>
      <c r="E44" s="19"/>
      <c r="F44" s="210">
        <f>'R&amp;P Account'!F152</f>
        <v>0</v>
      </c>
      <c r="G44" s="210">
        <f>'R&amp;P Account'!G152</f>
        <v>0</v>
      </c>
    </row>
    <row r="45" spans="1:7" ht="18.75" customHeight="1">
      <c r="A45" s="23">
        <v>3300</v>
      </c>
      <c r="B45" s="24" t="s">
        <v>317</v>
      </c>
      <c r="C45" s="25" t="s">
        <v>584</v>
      </c>
      <c r="D45" s="25"/>
      <c r="E45" s="19"/>
      <c r="F45" s="210">
        <f>'R&amp;P Account'!F159</f>
        <v>0</v>
      </c>
      <c r="G45" s="210">
        <f>'R&amp;P Account'!G159</f>
        <v>0</v>
      </c>
    </row>
    <row r="46" spans="1:7" ht="18.75" customHeight="1">
      <c r="A46" s="23">
        <v>3350</v>
      </c>
      <c r="B46" s="56" t="s">
        <v>318</v>
      </c>
      <c r="C46" s="57" t="s">
        <v>654</v>
      </c>
      <c r="D46" s="57"/>
      <c r="E46" s="105"/>
      <c r="F46" s="210">
        <f>'R&amp;P Account'!F164</f>
        <v>0</v>
      </c>
      <c r="G46" s="210">
        <f>'R&amp;P Account'!G164</f>
        <v>0</v>
      </c>
    </row>
    <row r="47" spans="1:7" ht="18.75" customHeight="1">
      <c r="A47" s="60">
        <v>3400</v>
      </c>
      <c r="B47" s="61" t="s">
        <v>319</v>
      </c>
      <c r="C47" s="61" t="s">
        <v>20</v>
      </c>
      <c r="D47" s="61"/>
      <c r="E47" s="244"/>
      <c r="F47" s="210">
        <f>'R&amp;P Account'!F165</f>
        <v>0</v>
      </c>
      <c r="G47" s="210">
        <f>'R&amp;P Account'!G165</f>
        <v>0</v>
      </c>
    </row>
    <row r="48" spans="1:7" ht="18.75" customHeight="1">
      <c r="A48" s="23">
        <v>3500</v>
      </c>
      <c r="B48" s="24" t="s">
        <v>320</v>
      </c>
      <c r="C48" s="25" t="s">
        <v>280</v>
      </c>
      <c r="D48" s="25"/>
      <c r="E48" s="19"/>
      <c r="F48" s="210">
        <f>'R&amp;P Account'!F166</f>
        <v>0</v>
      </c>
      <c r="G48" s="210">
        <f>'R&amp;P Account'!G166</f>
        <v>0</v>
      </c>
    </row>
    <row r="49" spans="1:9" ht="18.75" customHeight="1">
      <c r="A49" s="29">
        <v>3650</v>
      </c>
      <c r="B49" s="63" t="s">
        <v>321</v>
      </c>
      <c r="C49" s="57" t="s">
        <v>128</v>
      </c>
      <c r="D49" s="57"/>
      <c r="E49" s="105"/>
      <c r="F49" s="210">
        <f>'R&amp;P Account'!F171</f>
        <v>0</v>
      </c>
      <c r="G49" s="210">
        <f>'R&amp;P Account'!G171</f>
        <v>0</v>
      </c>
    </row>
    <row r="50" spans="1:9" ht="18.75" customHeight="1">
      <c r="A50" s="29">
        <v>3700</v>
      </c>
      <c r="B50" s="24" t="s">
        <v>322</v>
      </c>
      <c r="C50" s="25" t="s">
        <v>281</v>
      </c>
      <c r="D50" s="25"/>
      <c r="E50" s="19"/>
      <c r="F50" s="210">
        <f>'R&amp;P Account'!F172</f>
        <v>0</v>
      </c>
      <c r="G50" s="210">
        <f>'R&amp;P Account'!G172</f>
        <v>0</v>
      </c>
    </row>
    <row r="51" spans="1:9" ht="18.75" customHeight="1">
      <c r="A51" s="29"/>
      <c r="B51" s="26"/>
      <c r="C51" s="27" t="s">
        <v>482</v>
      </c>
      <c r="D51" s="26"/>
      <c r="E51" s="65"/>
      <c r="F51" s="207">
        <f>SUM(F40:F50)</f>
        <v>0</v>
      </c>
      <c r="G51" s="207">
        <f>SUM(G40:G50)</f>
        <v>0</v>
      </c>
    </row>
    <row r="52" spans="1:9" ht="18.75" customHeight="1">
      <c r="A52" s="29"/>
      <c r="B52" s="24" t="s">
        <v>461</v>
      </c>
      <c r="C52" s="26"/>
      <c r="D52" s="26"/>
      <c r="E52" s="19"/>
      <c r="F52" s="208">
        <f>F13+F32+F38+F51</f>
        <v>0</v>
      </c>
      <c r="G52" s="208">
        <f>G13+G32+G38+G51</f>
        <v>0</v>
      </c>
    </row>
    <row r="53" spans="1:9" ht="18.75" customHeight="1">
      <c r="A53" s="494"/>
      <c r="B53" s="475" t="s">
        <v>21</v>
      </c>
      <c r="C53" s="459"/>
      <c r="D53" s="459"/>
      <c r="E53" s="460"/>
      <c r="F53" s="202" t="s">
        <v>486</v>
      </c>
      <c r="G53" s="202" t="s">
        <v>487</v>
      </c>
    </row>
    <row r="54" spans="1:9" ht="18.75" customHeight="1">
      <c r="A54" s="494"/>
      <c r="B54" s="476"/>
      <c r="C54" s="461"/>
      <c r="D54" s="461"/>
      <c r="E54" s="477"/>
      <c r="F54" s="195" t="s">
        <v>488</v>
      </c>
      <c r="G54" s="195" t="s">
        <v>488</v>
      </c>
    </row>
    <row r="55" spans="1:9" ht="18.75" customHeight="1">
      <c r="A55" s="49" t="s">
        <v>449</v>
      </c>
      <c r="B55" s="57" t="s">
        <v>432</v>
      </c>
      <c r="C55" s="57"/>
      <c r="D55" s="57"/>
      <c r="E55" s="52"/>
      <c r="F55" s="90"/>
      <c r="G55" s="90"/>
    </row>
    <row r="56" spans="1:9" ht="18.75" customHeight="1">
      <c r="A56" s="23">
        <v>4000</v>
      </c>
      <c r="B56" s="66"/>
      <c r="C56" s="67" t="s">
        <v>57</v>
      </c>
      <c r="D56" s="67"/>
      <c r="E56" s="58"/>
      <c r="F56" s="90"/>
      <c r="G56" s="90"/>
    </row>
    <row r="57" spans="1:9" ht="18.75" customHeight="1">
      <c r="A57" s="23"/>
      <c r="B57" s="68"/>
      <c r="C57" s="44" t="s">
        <v>550</v>
      </c>
      <c r="D57" s="44"/>
      <c r="E57" s="40"/>
      <c r="F57" s="206">
        <f>'R&amp;P Account'!F182</f>
        <v>0</v>
      </c>
      <c r="G57" s="206">
        <f>'R&amp;P Account'!G182</f>
        <v>0</v>
      </c>
      <c r="I57" t="s">
        <v>489</v>
      </c>
    </row>
    <row r="58" spans="1:9" ht="18.75" customHeight="1">
      <c r="A58" s="29"/>
      <c r="B58" s="18"/>
      <c r="C58" s="27" t="s">
        <v>439</v>
      </c>
      <c r="D58" s="26"/>
      <c r="E58" s="40"/>
      <c r="F58" s="206">
        <f>'R&amp;P Account'!F190</f>
        <v>0</v>
      </c>
      <c r="G58" s="206">
        <f>'R&amp;P Account'!G190</f>
        <v>0</v>
      </c>
    </row>
    <row r="59" spans="1:9" ht="18.75" customHeight="1">
      <c r="A59" s="29"/>
      <c r="B59" s="35"/>
      <c r="C59" s="69" t="s">
        <v>420</v>
      </c>
      <c r="D59" s="36"/>
      <c r="E59" s="70"/>
      <c r="F59" s="206">
        <f>'R&amp;P Account'!F197</f>
        <v>0</v>
      </c>
      <c r="G59" s="206">
        <f>'R&amp;P Account'!G197</f>
        <v>0</v>
      </c>
    </row>
    <row r="60" spans="1:9" ht="18.75" customHeight="1">
      <c r="A60" s="29">
        <v>4030</v>
      </c>
      <c r="B60" s="18"/>
      <c r="C60" s="25" t="s">
        <v>31</v>
      </c>
      <c r="D60" s="25"/>
      <c r="E60" s="26"/>
      <c r="F60" s="206">
        <f>'R&amp;P Account'!F198</f>
        <v>0</v>
      </c>
      <c r="G60" s="206">
        <f>'R&amp;P Account'!G198</f>
        <v>0</v>
      </c>
    </row>
    <row r="61" spans="1:9" ht="18.75" customHeight="1">
      <c r="A61" s="29">
        <v>4100</v>
      </c>
      <c r="B61" s="18"/>
      <c r="C61" s="25" t="s">
        <v>278</v>
      </c>
      <c r="D61" s="25"/>
      <c r="E61" s="26"/>
      <c r="F61" s="206">
        <f>'R&amp;P Account'!F202</f>
        <v>0</v>
      </c>
      <c r="G61" s="206">
        <f>'R&amp;P Account'!G202</f>
        <v>0</v>
      </c>
    </row>
    <row r="62" spans="1:9" ht="18.75" customHeight="1">
      <c r="A62" s="29"/>
      <c r="B62" s="18"/>
      <c r="C62" s="26"/>
      <c r="D62" s="22" t="s">
        <v>462</v>
      </c>
      <c r="E62" s="19"/>
      <c r="F62" s="214">
        <f>SUM(F57:F61)</f>
        <v>0</v>
      </c>
      <c r="G62" s="214">
        <f>SUM(G57:G61)</f>
        <v>0</v>
      </c>
    </row>
    <row r="63" spans="1:9" ht="18.75" customHeight="1">
      <c r="A63" s="49" t="s">
        <v>463</v>
      </c>
      <c r="B63" s="24" t="s">
        <v>183</v>
      </c>
      <c r="C63" s="26"/>
      <c r="D63" s="26"/>
      <c r="E63" s="19"/>
      <c r="F63" s="211"/>
      <c r="G63" s="211"/>
    </row>
    <row r="64" spans="1:9" ht="18.75" customHeight="1">
      <c r="A64" s="29">
        <v>4200</v>
      </c>
      <c r="B64" s="56" t="s">
        <v>314</v>
      </c>
      <c r="C64" s="56" t="s">
        <v>123</v>
      </c>
      <c r="D64" s="52"/>
      <c r="E64" s="52"/>
      <c r="F64" s="211"/>
      <c r="G64" s="211"/>
    </row>
    <row r="65" spans="1:7" ht="18.75" customHeight="1">
      <c r="A65" s="29">
        <v>4201</v>
      </c>
      <c r="B65" s="18"/>
      <c r="C65" s="26"/>
      <c r="D65" s="27" t="s">
        <v>117</v>
      </c>
      <c r="E65" s="26"/>
      <c r="F65" s="206">
        <f>'R&amp;P Account'!F220</f>
        <v>0</v>
      </c>
      <c r="G65" s="206">
        <f>'R&amp;P Account'!G220</f>
        <v>0</v>
      </c>
    </row>
    <row r="66" spans="1:7" ht="18.75" customHeight="1">
      <c r="A66" s="29">
        <v>4230</v>
      </c>
      <c r="B66" s="35"/>
      <c r="C66" s="36"/>
      <c r="D66" s="69" t="s">
        <v>422</v>
      </c>
      <c r="E66" s="36"/>
      <c r="F66" s="206">
        <f>'R&amp;P Account'!F228</f>
        <v>0</v>
      </c>
      <c r="G66" s="206">
        <f>'R&amp;P Account'!G228</f>
        <v>0</v>
      </c>
    </row>
    <row r="67" spans="1:7" ht="18.75" customHeight="1">
      <c r="A67" s="29">
        <v>4250</v>
      </c>
      <c r="B67" s="18"/>
      <c r="C67" s="26"/>
      <c r="D67" s="27" t="s">
        <v>47</v>
      </c>
      <c r="E67" s="26"/>
      <c r="F67" s="206">
        <f>'R&amp;P Account'!F240</f>
        <v>0</v>
      </c>
      <c r="G67" s="206">
        <f>'R&amp;P Account'!G240</f>
        <v>0</v>
      </c>
    </row>
    <row r="68" spans="1:7" ht="18.75" customHeight="1">
      <c r="A68" s="29">
        <v>4260</v>
      </c>
      <c r="B68" s="18"/>
      <c r="C68" s="26"/>
      <c r="D68" s="27" t="s">
        <v>36</v>
      </c>
      <c r="E68" s="26"/>
      <c r="F68" s="206">
        <f>'R&amp;P Account'!F249</f>
        <v>0</v>
      </c>
      <c r="G68" s="206">
        <f>'R&amp;P Account'!G249</f>
        <v>0</v>
      </c>
    </row>
    <row r="69" spans="1:7" ht="18.75" customHeight="1">
      <c r="A69" s="50">
        <v>4270</v>
      </c>
      <c r="B69" s="52"/>
      <c r="C69" s="54"/>
      <c r="D69" s="56" t="s">
        <v>25</v>
      </c>
      <c r="E69" s="52"/>
      <c r="F69" s="206">
        <f>'R&amp;P Account'!F256</f>
        <v>0</v>
      </c>
      <c r="G69" s="206">
        <f>'R&amp;P Account'!G256</f>
        <v>0</v>
      </c>
    </row>
    <row r="70" spans="1:7" ht="18.75" customHeight="1">
      <c r="A70" s="29">
        <v>4280</v>
      </c>
      <c r="B70" s="18"/>
      <c r="C70" s="26"/>
      <c r="D70" s="27" t="s">
        <v>119</v>
      </c>
      <c r="E70" s="26"/>
      <c r="F70" s="206">
        <f>'R&amp;P Account'!F263</f>
        <v>0</v>
      </c>
      <c r="G70" s="206">
        <f>'R&amp;P Account'!G263</f>
        <v>0</v>
      </c>
    </row>
    <row r="71" spans="1:7" ht="18.75" customHeight="1">
      <c r="A71" s="29"/>
      <c r="B71" s="18"/>
      <c r="C71" s="26"/>
      <c r="D71" s="22" t="s">
        <v>464</v>
      </c>
      <c r="E71" s="19"/>
      <c r="F71" s="208">
        <f>SUM(F65:F70)</f>
        <v>0</v>
      </c>
      <c r="G71" s="208">
        <f>SUM(G65:G70)</f>
        <v>0</v>
      </c>
    </row>
    <row r="72" spans="1:7" ht="18.75" customHeight="1">
      <c r="A72" s="29">
        <v>4300</v>
      </c>
      <c r="B72" s="24" t="s">
        <v>315</v>
      </c>
      <c r="C72" s="25" t="s">
        <v>603</v>
      </c>
      <c r="D72" s="25"/>
      <c r="E72" s="19"/>
      <c r="F72" s="206">
        <f>'R&amp;P Account'!F287</f>
        <v>0</v>
      </c>
      <c r="G72" s="206">
        <f>'R&amp;P Account'!G287</f>
        <v>0</v>
      </c>
    </row>
    <row r="73" spans="1:7" ht="18.75" customHeight="1">
      <c r="A73" s="29">
        <v>4330</v>
      </c>
      <c r="B73" s="24" t="s">
        <v>316</v>
      </c>
      <c r="C73" s="27" t="s">
        <v>26</v>
      </c>
      <c r="D73" s="26"/>
      <c r="E73" s="19"/>
      <c r="F73" s="206">
        <f>'R&amp;P Account'!F288</f>
        <v>0</v>
      </c>
      <c r="G73" s="206">
        <f>'R&amp;P Account'!G288</f>
        <v>0</v>
      </c>
    </row>
    <row r="74" spans="1:7" ht="18.75" customHeight="1">
      <c r="A74" s="29">
        <v>4340</v>
      </c>
      <c r="B74" s="24" t="s">
        <v>317</v>
      </c>
      <c r="C74" s="27" t="s">
        <v>129</v>
      </c>
      <c r="D74" s="26"/>
      <c r="E74" s="19"/>
      <c r="F74" s="206">
        <f>'R&amp;P Account'!F296</f>
        <v>0</v>
      </c>
      <c r="G74" s="206">
        <f>'R&amp;P Account'!G296</f>
        <v>0</v>
      </c>
    </row>
    <row r="75" spans="1:7" ht="18.75" customHeight="1">
      <c r="A75" s="29">
        <v>4350</v>
      </c>
      <c r="B75" s="24" t="s">
        <v>318</v>
      </c>
      <c r="C75" s="27" t="s">
        <v>184</v>
      </c>
      <c r="D75" s="26"/>
      <c r="E75" s="19"/>
      <c r="F75" s="206">
        <f>'R&amp;P Account'!F297</f>
        <v>0</v>
      </c>
      <c r="G75" s="206">
        <f>'R&amp;P Account'!G297</f>
        <v>0</v>
      </c>
    </row>
    <row r="76" spans="1:7" ht="18.75" customHeight="1">
      <c r="A76" s="29">
        <v>4400</v>
      </c>
      <c r="B76" s="24" t="s">
        <v>319</v>
      </c>
      <c r="C76" s="27" t="s">
        <v>185</v>
      </c>
      <c r="D76" s="26"/>
      <c r="E76" s="19"/>
      <c r="F76" s="206">
        <f>'R&amp;P Account'!F298</f>
        <v>0</v>
      </c>
      <c r="G76" s="206">
        <f>'R&amp;P Account'!G298</f>
        <v>0</v>
      </c>
    </row>
    <row r="77" spans="1:7" ht="18.75" customHeight="1">
      <c r="A77" s="29">
        <v>4500</v>
      </c>
      <c r="B77" s="80" t="s">
        <v>320</v>
      </c>
      <c r="C77" s="57" t="s">
        <v>46</v>
      </c>
      <c r="D77" s="57"/>
      <c r="E77" s="52"/>
      <c r="F77" s="206">
        <f>'R&amp;P Account'!F303</f>
        <v>0</v>
      </c>
      <c r="G77" s="206">
        <f>'R&amp;P Account'!G303</f>
        <v>0</v>
      </c>
    </row>
    <row r="78" spans="1:7" ht="18.75" customHeight="1">
      <c r="A78" s="29">
        <v>4550</v>
      </c>
      <c r="B78" s="81" t="s">
        <v>321</v>
      </c>
      <c r="C78" s="76" t="s">
        <v>116</v>
      </c>
      <c r="D78" s="76"/>
      <c r="E78" s="36"/>
      <c r="F78" s="206">
        <f>'R&amp;P Account'!F316</f>
        <v>0</v>
      </c>
      <c r="G78" s="206">
        <f>'R&amp;P Account'!G316</f>
        <v>0</v>
      </c>
    </row>
    <row r="79" spans="1:7" ht="18.75" customHeight="1">
      <c r="A79" s="29"/>
      <c r="B79" s="18"/>
      <c r="C79" s="22" t="s">
        <v>1003</v>
      </c>
      <c r="D79" s="26"/>
      <c r="E79" s="26"/>
      <c r="F79" s="214">
        <f>SUM(F71:F78)</f>
        <v>0</v>
      </c>
      <c r="G79" s="214">
        <f>SUM(G71:G78)</f>
        <v>0</v>
      </c>
    </row>
    <row r="80" spans="1:7" ht="18.75" customHeight="1">
      <c r="A80" s="49" t="s">
        <v>468</v>
      </c>
      <c r="B80" s="68" t="s">
        <v>426</v>
      </c>
      <c r="C80" s="45"/>
      <c r="D80" s="45"/>
      <c r="E80" s="45"/>
      <c r="F80" s="211"/>
      <c r="G80" s="211"/>
    </row>
    <row r="81" spans="1:7" ht="18.75" customHeight="1">
      <c r="A81" s="29">
        <v>4600</v>
      </c>
      <c r="B81" s="63" t="s">
        <v>314</v>
      </c>
      <c r="C81" s="61" t="s">
        <v>427</v>
      </c>
      <c r="D81" s="61"/>
      <c r="E81" s="53"/>
      <c r="F81" s="211"/>
      <c r="G81" s="211"/>
    </row>
    <row r="82" spans="1:7" ht="18.75" customHeight="1">
      <c r="A82" s="29">
        <v>4601</v>
      </c>
      <c r="B82" s="18"/>
      <c r="C82" s="26"/>
      <c r="D82" s="26" t="s">
        <v>434</v>
      </c>
      <c r="E82" s="26"/>
      <c r="F82" s="206">
        <f>'R&amp;P Account'!F320</f>
        <v>0</v>
      </c>
      <c r="G82" s="206">
        <f>'R&amp;P Account'!G320</f>
        <v>0</v>
      </c>
    </row>
    <row r="83" spans="1:7" ht="18.75" customHeight="1">
      <c r="A83" s="29">
        <v>4602</v>
      </c>
      <c r="B83" s="18"/>
      <c r="C83" s="26"/>
      <c r="D83" s="26" t="s">
        <v>433</v>
      </c>
      <c r="E83" s="26"/>
      <c r="F83" s="206">
        <f>'R&amp;P Account'!F321</f>
        <v>0</v>
      </c>
      <c r="G83" s="206">
        <f>'R&amp;P Account'!G321</f>
        <v>0</v>
      </c>
    </row>
    <row r="84" spans="1:7" ht="18.75" customHeight="1">
      <c r="A84" s="29">
        <v>4603</v>
      </c>
      <c r="B84" s="18"/>
      <c r="C84" s="26"/>
      <c r="D84" s="26" t="s">
        <v>60</v>
      </c>
      <c r="E84" s="26"/>
      <c r="F84" s="206">
        <f>'R&amp;P Account'!F322</f>
        <v>0</v>
      </c>
      <c r="G84" s="206">
        <f>'R&amp;P Account'!G322</f>
        <v>0</v>
      </c>
    </row>
    <row r="85" spans="1:7" ht="18.75" customHeight="1">
      <c r="A85" s="29">
        <v>4604</v>
      </c>
      <c r="B85" s="18"/>
      <c r="C85" s="26"/>
      <c r="D85" s="26" t="s">
        <v>356</v>
      </c>
      <c r="E85" s="19"/>
      <c r="F85" s="206">
        <f>'R&amp;P Account'!F323</f>
        <v>0</v>
      </c>
      <c r="G85" s="206">
        <f>'R&amp;P Account'!G323</f>
        <v>0</v>
      </c>
    </row>
    <row r="86" spans="1:7" ht="18.75" customHeight="1">
      <c r="A86" s="29">
        <v>4605</v>
      </c>
      <c r="B86" s="35"/>
      <c r="C86" s="36"/>
      <c r="D86" s="54" t="s">
        <v>435</v>
      </c>
      <c r="E86" s="54"/>
      <c r="F86" s="206">
        <f>'R&amp;P Account'!F324</f>
        <v>0</v>
      </c>
      <c r="G86" s="206">
        <f>'R&amp;P Account'!G324</f>
        <v>0</v>
      </c>
    </row>
    <row r="87" spans="1:7" ht="18.75" customHeight="1">
      <c r="A87" s="29">
        <v>4606</v>
      </c>
      <c r="B87" s="18"/>
      <c r="C87" s="26"/>
      <c r="D87" s="26" t="s">
        <v>402</v>
      </c>
      <c r="E87" s="26"/>
      <c r="F87" s="206">
        <f>'R&amp;P Account'!F325</f>
        <v>0</v>
      </c>
      <c r="G87" s="206">
        <f>'R&amp;P Account'!G325</f>
        <v>0</v>
      </c>
    </row>
    <row r="88" spans="1:7" ht="18.75" customHeight="1">
      <c r="A88" s="29">
        <v>4607</v>
      </c>
      <c r="B88" s="18"/>
      <c r="C88" s="26"/>
      <c r="D88" s="26" t="s">
        <v>50</v>
      </c>
      <c r="E88" s="26"/>
      <c r="F88" s="206">
        <f>'R&amp;P Account'!F326</f>
        <v>0</v>
      </c>
      <c r="G88" s="206">
        <f>'R&amp;P Account'!G326</f>
        <v>0</v>
      </c>
    </row>
    <row r="89" spans="1:7" ht="18.75" customHeight="1">
      <c r="A89" s="29">
        <v>4608</v>
      </c>
      <c r="B89" s="18"/>
      <c r="C89" s="26"/>
      <c r="D89" s="26" t="s">
        <v>403</v>
      </c>
      <c r="E89" s="26"/>
      <c r="F89" s="206">
        <f>'R&amp;P Account'!F327</f>
        <v>0</v>
      </c>
      <c r="G89" s="206">
        <f>'R&amp;P Account'!G327</f>
        <v>0</v>
      </c>
    </row>
    <row r="90" spans="1:7" ht="18.75" customHeight="1">
      <c r="A90" s="29">
        <v>4609</v>
      </c>
      <c r="B90" s="18"/>
      <c r="C90" s="26"/>
      <c r="D90" s="26" t="s">
        <v>87</v>
      </c>
      <c r="E90" s="26"/>
      <c r="F90" s="206">
        <f>'R&amp;P Account'!F328</f>
        <v>0</v>
      </c>
      <c r="G90" s="206">
        <f>'R&amp;P Account'!G328</f>
        <v>0</v>
      </c>
    </row>
    <row r="91" spans="1:7" ht="18.75" customHeight="1">
      <c r="A91" s="29">
        <v>4610</v>
      </c>
      <c r="B91" s="18"/>
      <c r="C91" s="26"/>
      <c r="D91" s="26" t="s">
        <v>59</v>
      </c>
      <c r="E91" s="26"/>
      <c r="F91" s="206">
        <f>'R&amp;P Account'!F329</f>
        <v>0</v>
      </c>
      <c r="G91" s="206">
        <f>'R&amp;P Account'!G329</f>
        <v>0</v>
      </c>
    </row>
    <row r="92" spans="1:7" ht="18.75" customHeight="1">
      <c r="A92" s="29">
        <v>4611</v>
      </c>
      <c r="B92" s="18"/>
      <c r="C92" s="26"/>
      <c r="D92" s="26" t="s">
        <v>401</v>
      </c>
      <c r="E92" s="26"/>
      <c r="F92" s="206">
        <f>'R&amp;P Account'!F330</f>
        <v>0</v>
      </c>
      <c r="G92" s="206">
        <f>'R&amp;P Account'!G330</f>
        <v>0</v>
      </c>
    </row>
    <row r="93" spans="1:7" ht="18.75" customHeight="1">
      <c r="A93" s="29">
        <v>4612</v>
      </c>
      <c r="B93" s="18"/>
      <c r="C93" s="26"/>
      <c r="D93" s="26" t="s">
        <v>400</v>
      </c>
      <c r="E93" s="26"/>
      <c r="F93" s="206">
        <f>'R&amp;P Account'!F331</f>
        <v>0</v>
      </c>
      <c r="G93" s="206">
        <f>'R&amp;P Account'!G331</f>
        <v>0</v>
      </c>
    </row>
    <row r="94" spans="1:7" ht="18.75" customHeight="1">
      <c r="A94" s="29">
        <v>4613</v>
      </c>
      <c r="B94" s="18"/>
      <c r="C94" s="26"/>
      <c r="D94" s="26" t="s">
        <v>376</v>
      </c>
      <c r="E94" s="26"/>
      <c r="F94" s="206">
        <f>'R&amp;P Account'!F332</f>
        <v>0</v>
      </c>
      <c r="G94" s="206">
        <f>'R&amp;P Account'!G332</f>
        <v>0</v>
      </c>
    </row>
    <row r="95" spans="1:7" ht="18.75" customHeight="1">
      <c r="A95" s="29">
        <v>4614</v>
      </c>
      <c r="B95" s="18"/>
      <c r="C95" s="26"/>
      <c r="D95" s="26" t="s">
        <v>371</v>
      </c>
      <c r="E95" s="26"/>
      <c r="F95" s="206">
        <f>'R&amp;P Account'!F333</f>
        <v>0</v>
      </c>
      <c r="G95" s="206">
        <f>'R&amp;P Account'!G333</f>
        <v>0</v>
      </c>
    </row>
    <row r="96" spans="1:7" ht="18.75" customHeight="1">
      <c r="A96" s="29">
        <v>4615</v>
      </c>
      <c r="B96" s="82"/>
      <c r="C96" s="83"/>
      <c r="D96" s="26" t="s">
        <v>48</v>
      </c>
      <c r="E96" s="83"/>
      <c r="F96" s="206">
        <f>'R&amp;P Account'!F334</f>
        <v>0</v>
      </c>
      <c r="G96" s="206">
        <f>'R&amp;P Account'!G334</f>
        <v>0</v>
      </c>
    </row>
    <row r="97" spans="1:7" ht="18.75" customHeight="1">
      <c r="A97" s="29">
        <v>4616</v>
      </c>
      <c r="B97" s="82"/>
      <c r="C97" s="83"/>
      <c r="D97" s="26" t="s">
        <v>373</v>
      </c>
      <c r="E97" s="83"/>
      <c r="F97" s="206">
        <f>'R&amp;P Account'!F335</f>
        <v>0</v>
      </c>
      <c r="G97" s="206">
        <f>'R&amp;P Account'!G335</f>
        <v>0</v>
      </c>
    </row>
    <row r="98" spans="1:7" ht="18.75" customHeight="1">
      <c r="A98" s="29">
        <v>4617</v>
      </c>
      <c r="B98" s="82"/>
      <c r="C98" s="83"/>
      <c r="D98" s="26" t="s">
        <v>713</v>
      </c>
      <c r="E98" s="83"/>
      <c r="F98" s="206">
        <f>'R&amp;P Account'!F336</f>
        <v>0</v>
      </c>
      <c r="G98" s="206">
        <f>'R&amp;P Account'!G336</f>
        <v>0</v>
      </c>
    </row>
    <row r="99" spans="1:7" ht="18.75" customHeight="1">
      <c r="A99" s="29">
        <v>4618</v>
      </c>
      <c r="B99" s="82"/>
      <c r="C99" s="83"/>
      <c r="D99" s="26" t="s">
        <v>52</v>
      </c>
      <c r="E99" s="83"/>
      <c r="F99" s="206">
        <f>'R&amp;P Account'!F337</f>
        <v>0</v>
      </c>
      <c r="G99" s="206">
        <f>'R&amp;P Account'!G337</f>
        <v>0</v>
      </c>
    </row>
    <row r="100" spans="1:7" ht="18.75" customHeight="1">
      <c r="A100" s="29">
        <v>4619</v>
      </c>
      <c r="B100" s="18"/>
      <c r="C100" s="26"/>
      <c r="D100" s="26" t="s">
        <v>380</v>
      </c>
      <c r="E100" s="26"/>
      <c r="F100" s="206">
        <f>'R&amp;P Account'!F338</f>
        <v>0</v>
      </c>
      <c r="G100" s="206">
        <f>'R&amp;P Account'!G338</f>
        <v>0</v>
      </c>
    </row>
    <row r="101" spans="1:7" ht="18.75" customHeight="1">
      <c r="A101" s="29">
        <v>4620</v>
      </c>
      <c r="B101" s="18"/>
      <c r="C101" s="26"/>
      <c r="D101" s="26" t="s">
        <v>714</v>
      </c>
      <c r="E101" s="26"/>
      <c r="F101" s="206">
        <f>'R&amp;P Account'!F339</f>
        <v>0</v>
      </c>
      <c r="G101" s="206">
        <f>'R&amp;P Account'!G339</f>
        <v>0</v>
      </c>
    </row>
    <row r="102" spans="1:7" ht="18.75" customHeight="1">
      <c r="A102" s="29">
        <v>4621</v>
      </c>
      <c r="B102" s="18"/>
      <c r="C102" s="26"/>
      <c r="D102" s="26" t="s">
        <v>58</v>
      </c>
      <c r="E102" s="26"/>
      <c r="F102" s="206">
        <f>'R&amp;P Account'!F340</f>
        <v>0</v>
      </c>
      <c r="G102" s="206">
        <f>'R&amp;P Account'!G340</f>
        <v>0</v>
      </c>
    </row>
    <row r="103" spans="1:7" ht="18.75" customHeight="1">
      <c r="A103" s="29">
        <v>4622</v>
      </c>
      <c r="B103" s="18"/>
      <c r="C103" s="26"/>
      <c r="D103" s="26" t="s">
        <v>972</v>
      </c>
      <c r="E103" s="19"/>
      <c r="F103" s="206">
        <f>'R&amp;P Account'!F341</f>
        <v>0</v>
      </c>
      <c r="G103" s="206">
        <f>'R&amp;P Account'!G341</f>
        <v>0</v>
      </c>
    </row>
    <row r="104" spans="1:7" ht="18.75" customHeight="1">
      <c r="A104" s="29">
        <v>4623</v>
      </c>
      <c r="B104" s="18"/>
      <c r="C104" s="26"/>
      <c r="D104" s="26" t="s">
        <v>49</v>
      </c>
      <c r="E104" s="19"/>
      <c r="F104" s="206">
        <f>'R&amp;P Account'!F342</f>
        <v>0</v>
      </c>
      <c r="G104" s="206">
        <f>'R&amp;P Account'!G342</f>
        <v>0</v>
      </c>
    </row>
    <row r="105" spans="1:7" ht="18.75" customHeight="1">
      <c r="A105" s="29">
        <v>4624</v>
      </c>
      <c r="B105" s="18"/>
      <c r="C105" s="26"/>
      <c r="D105" s="26" t="s">
        <v>51</v>
      </c>
      <c r="E105" s="26"/>
      <c r="F105" s="206">
        <f>'R&amp;P Account'!F343</f>
        <v>0</v>
      </c>
      <c r="G105" s="206">
        <f>'R&amp;P Account'!G343</f>
        <v>0</v>
      </c>
    </row>
    <row r="106" spans="1:7" ht="18.75" customHeight="1">
      <c r="A106" s="29">
        <v>4625</v>
      </c>
      <c r="B106" s="18"/>
      <c r="C106" s="26"/>
      <c r="D106" s="26" t="s">
        <v>53</v>
      </c>
      <c r="E106" s="26"/>
      <c r="F106" s="206">
        <f>'R&amp;P Account'!F344</f>
        <v>0</v>
      </c>
      <c r="G106" s="206">
        <f>'R&amp;P Account'!G344</f>
        <v>0</v>
      </c>
    </row>
    <row r="107" spans="1:7" ht="18.75" customHeight="1">
      <c r="A107" s="29">
        <v>4626</v>
      </c>
      <c r="B107" s="18"/>
      <c r="C107" s="26"/>
      <c r="D107" s="72" t="s">
        <v>295</v>
      </c>
      <c r="E107" s="26"/>
      <c r="F107" s="206">
        <f>'R&amp;P Account'!F345</f>
        <v>0</v>
      </c>
      <c r="G107" s="206">
        <f>'R&amp;P Account'!G345</f>
        <v>0</v>
      </c>
    </row>
    <row r="108" spans="1:7" ht="18.75" customHeight="1">
      <c r="A108" s="29">
        <v>4627</v>
      </c>
      <c r="B108" s="18"/>
      <c r="C108" s="26"/>
      <c r="D108" s="26" t="s">
        <v>54</v>
      </c>
      <c r="E108" s="26"/>
      <c r="F108" s="206">
        <f>'R&amp;P Account'!F346</f>
        <v>0</v>
      </c>
      <c r="G108" s="206">
        <f>'R&amp;P Account'!G346</f>
        <v>0</v>
      </c>
    </row>
    <row r="109" spans="1:7" ht="18.75" customHeight="1">
      <c r="A109" s="29"/>
      <c r="B109" s="18"/>
      <c r="C109" s="54"/>
      <c r="D109" s="22" t="s">
        <v>469</v>
      </c>
      <c r="E109" s="26"/>
      <c r="F109" s="212">
        <f>SUM(F82:F108)</f>
        <v>0</v>
      </c>
      <c r="G109" s="212">
        <f>SUM(G82:G108)</f>
        <v>0</v>
      </c>
    </row>
    <row r="110" spans="1:7" ht="18.75" customHeight="1">
      <c r="A110" s="29">
        <v>4700</v>
      </c>
      <c r="B110" s="43" t="s">
        <v>315</v>
      </c>
      <c r="C110" s="44" t="s">
        <v>61</v>
      </c>
      <c r="D110" s="44"/>
      <c r="E110" s="45"/>
      <c r="F110" s="206">
        <f>'R&amp;P Account'!F353</f>
        <v>0</v>
      </c>
      <c r="G110" s="206">
        <f>'R&amp;P Account'!G353</f>
        <v>0</v>
      </c>
    </row>
    <row r="111" spans="1:7" ht="18.75" customHeight="1">
      <c r="A111" s="29">
        <v>4750</v>
      </c>
      <c r="B111" s="63" t="s">
        <v>316</v>
      </c>
      <c r="C111" s="61" t="s">
        <v>77</v>
      </c>
      <c r="D111" s="61"/>
      <c r="E111" s="53"/>
      <c r="F111" s="206">
        <f>'R&amp;P Account'!F360</f>
        <v>0</v>
      </c>
      <c r="G111" s="206">
        <f>'R&amp;P Account'!G360</f>
        <v>0</v>
      </c>
    </row>
    <row r="112" spans="1:7" ht="18.75" customHeight="1">
      <c r="A112" s="29">
        <v>4800</v>
      </c>
      <c r="B112" s="48" t="s">
        <v>317</v>
      </c>
      <c r="C112" s="44" t="s">
        <v>78</v>
      </c>
      <c r="D112" s="44"/>
      <c r="E112" s="45"/>
      <c r="F112" s="206">
        <f>'R&amp;P Account'!F367</f>
        <v>0</v>
      </c>
      <c r="G112" s="206">
        <f>'R&amp;P Account'!G367</f>
        <v>0</v>
      </c>
    </row>
    <row r="113" spans="1:7" ht="18.75" customHeight="1">
      <c r="A113" s="29">
        <v>4850</v>
      </c>
      <c r="B113" s="63" t="s">
        <v>318</v>
      </c>
      <c r="C113" s="61" t="s">
        <v>84</v>
      </c>
      <c r="D113" s="61"/>
      <c r="E113" s="53"/>
      <c r="F113" s="206">
        <f>'R&amp;P Account'!F375</f>
        <v>0</v>
      </c>
      <c r="G113" s="206">
        <f>'R&amp;P Account'!G375</f>
        <v>0</v>
      </c>
    </row>
    <row r="114" spans="1:7" ht="18.75" customHeight="1">
      <c r="A114" s="29">
        <v>4900</v>
      </c>
      <c r="B114" s="81" t="s">
        <v>319</v>
      </c>
      <c r="C114" s="76" t="s">
        <v>129</v>
      </c>
      <c r="D114" s="76"/>
      <c r="E114" s="36"/>
      <c r="F114" s="206">
        <f>'R&amp;P Account'!F380</f>
        <v>0</v>
      </c>
      <c r="G114" s="206">
        <f>'R&amp;P Account'!G380</f>
        <v>0</v>
      </c>
    </row>
    <row r="115" spans="1:7" ht="18.75" customHeight="1">
      <c r="A115" s="29">
        <v>4940</v>
      </c>
      <c r="B115" s="24" t="s">
        <v>320</v>
      </c>
      <c r="C115" s="25" t="s">
        <v>292</v>
      </c>
      <c r="D115" s="25"/>
      <c r="E115" s="26"/>
      <c r="F115" s="206">
        <f>'R&amp;P Account'!F381</f>
        <v>0</v>
      </c>
      <c r="G115" s="206">
        <f>'R&amp;P Account'!G381</f>
        <v>0</v>
      </c>
    </row>
    <row r="116" spans="1:7" ht="18.75" customHeight="1">
      <c r="A116" s="29">
        <v>4950</v>
      </c>
      <c r="B116" s="56" t="s">
        <v>321</v>
      </c>
      <c r="C116" s="57" t="s">
        <v>293</v>
      </c>
      <c r="D116" s="57"/>
      <c r="E116" s="52"/>
      <c r="F116" s="206">
        <f>'R&amp;P Account'!F382</f>
        <v>0</v>
      </c>
      <c r="G116" s="206">
        <f>'R&amp;P Account'!G382</f>
        <v>0</v>
      </c>
    </row>
    <row r="117" spans="1:7" ht="18.75" customHeight="1">
      <c r="A117" s="29">
        <v>4955</v>
      </c>
      <c r="B117" s="24" t="s">
        <v>322</v>
      </c>
      <c r="C117" s="25" t="s">
        <v>294</v>
      </c>
      <c r="D117" s="25"/>
      <c r="E117" s="26"/>
      <c r="F117" s="206">
        <f>'R&amp;P Account'!F383</f>
        <v>0</v>
      </c>
      <c r="G117" s="206">
        <f>'R&amp;P Account'!G383</f>
        <v>0</v>
      </c>
    </row>
    <row r="118" spans="1:7" ht="18.75" customHeight="1">
      <c r="A118" s="29"/>
      <c r="B118" s="24"/>
      <c r="C118" s="436" t="s">
        <v>485</v>
      </c>
      <c r="D118" s="25"/>
      <c r="E118" s="19"/>
      <c r="F118" s="214">
        <f>SUM(F109:F117)</f>
        <v>0</v>
      </c>
      <c r="G118" s="214">
        <f>SUM(G109:G117)</f>
        <v>0</v>
      </c>
    </row>
    <row r="119" spans="1:7" ht="18.75" customHeight="1">
      <c r="A119" s="49" t="s">
        <v>474</v>
      </c>
      <c r="B119" s="61" t="s">
        <v>312</v>
      </c>
      <c r="C119" s="53"/>
      <c r="D119" s="53"/>
      <c r="E119" s="53"/>
      <c r="F119" s="211"/>
      <c r="G119" s="211"/>
    </row>
    <row r="120" spans="1:7" ht="18.75" customHeight="1">
      <c r="A120" s="29">
        <v>6100</v>
      </c>
      <c r="B120" s="18"/>
      <c r="C120" s="26" t="s">
        <v>429</v>
      </c>
      <c r="D120" s="26"/>
      <c r="E120" s="26"/>
      <c r="F120" s="206">
        <f>'R&amp;P Account'!F386</f>
        <v>0</v>
      </c>
      <c r="G120" s="206">
        <f>'R&amp;P Account'!G386</f>
        <v>0</v>
      </c>
    </row>
    <row r="121" spans="1:7" ht="18.75" customHeight="1">
      <c r="A121" s="29">
        <v>6200</v>
      </c>
      <c r="B121" s="52"/>
      <c r="C121" s="52" t="s">
        <v>430</v>
      </c>
      <c r="D121" s="52"/>
      <c r="E121" s="52"/>
      <c r="F121" s="206">
        <f>'R&amp;P Account'!F387</f>
        <v>0</v>
      </c>
      <c r="G121" s="206">
        <f>'R&amp;P Account'!G387</f>
        <v>0</v>
      </c>
    </row>
    <row r="122" spans="1:7" ht="18.75" customHeight="1">
      <c r="A122" s="29">
        <v>6300</v>
      </c>
      <c r="B122" s="18"/>
      <c r="C122" s="26" t="s">
        <v>499</v>
      </c>
      <c r="D122" s="26"/>
      <c r="E122" s="26"/>
      <c r="F122" s="206">
        <f>'R&amp;P Account'!F388</f>
        <v>0</v>
      </c>
      <c r="G122" s="206">
        <f>'R&amp;P Account'!G388</f>
        <v>0</v>
      </c>
    </row>
    <row r="123" spans="1:7" ht="18.75" customHeight="1">
      <c r="A123" s="29">
        <v>6400</v>
      </c>
      <c r="B123" s="18"/>
      <c r="C123" s="26" t="s">
        <v>431</v>
      </c>
      <c r="D123" s="26"/>
      <c r="E123" s="19"/>
      <c r="F123" s="206">
        <f>'R&amp;P Account'!F389</f>
        <v>0</v>
      </c>
      <c r="G123" s="206">
        <f>'R&amp;P Account'!G389</f>
        <v>0</v>
      </c>
    </row>
    <row r="124" spans="1:7" ht="18.75" customHeight="1">
      <c r="A124" s="29"/>
      <c r="B124" s="52"/>
      <c r="C124" s="55" t="s">
        <v>475</v>
      </c>
      <c r="D124" s="26"/>
      <c r="E124" s="19"/>
      <c r="F124" s="214">
        <f>SUM(F120:F123)</f>
        <v>0</v>
      </c>
      <c r="G124" s="214">
        <f>SUM(G120:G123)</f>
        <v>0</v>
      </c>
    </row>
    <row r="125" spans="1:7" ht="18.75" customHeight="1">
      <c r="A125" s="29"/>
      <c r="B125" s="86" t="s">
        <v>476</v>
      </c>
      <c r="C125" s="26"/>
      <c r="D125" s="26"/>
      <c r="E125" s="19"/>
      <c r="F125" s="214">
        <f>F62+F79+F118+F124</f>
        <v>0</v>
      </c>
      <c r="G125" s="214">
        <f>G62+G79+G118+G124</f>
        <v>0</v>
      </c>
    </row>
    <row r="126" spans="1:7" ht="24" customHeight="1">
      <c r="A126" s="199" t="s">
        <v>82</v>
      </c>
      <c r="B126" s="200"/>
      <c r="C126" s="200"/>
      <c r="D126" s="200"/>
      <c r="E126" s="200"/>
      <c r="F126" s="200" t="str">
        <f>'R&amp;P Account'!F392</f>
        <v>For……</v>
      </c>
      <c r="G126" s="200"/>
    </row>
    <row r="127" spans="1:7" ht="18.75" customHeight="1">
      <c r="A127" s="201"/>
      <c r="B127" s="200"/>
      <c r="C127" s="200"/>
      <c r="D127" s="200"/>
      <c r="E127" s="200"/>
      <c r="F127" s="200"/>
      <c r="G127" s="200"/>
    </row>
    <row r="128" spans="1:7" ht="18.75" customHeight="1">
      <c r="A128" s="199"/>
      <c r="B128" s="200"/>
      <c r="C128" s="200"/>
      <c r="D128" s="200"/>
      <c r="E128" s="200"/>
      <c r="F128" s="200" t="s">
        <v>491</v>
      </c>
      <c r="G128" s="200"/>
    </row>
    <row r="129" spans="1:7" ht="18" customHeight="1">
      <c r="A129" s="199" t="str">
        <f>'R&amp;P Account'!A395</f>
        <v>Place</v>
      </c>
      <c r="B129" s="200"/>
      <c r="C129" s="200"/>
      <c r="D129" s="200"/>
      <c r="E129" s="200"/>
      <c r="F129" s="200"/>
      <c r="G129" s="200"/>
    </row>
    <row r="130" spans="1:7" ht="18.75" customHeight="1">
      <c r="A130" s="199" t="str">
        <f>'R&amp;P Account'!A396</f>
        <v>Date</v>
      </c>
      <c r="B130" s="200"/>
      <c r="C130" s="200"/>
      <c r="D130" s="200"/>
      <c r="E130" s="200"/>
      <c r="F130" s="200" t="s">
        <v>492</v>
      </c>
      <c r="G130" s="200"/>
    </row>
    <row r="131" spans="1:7" ht="18.75" customHeight="1">
      <c r="A131" s="201"/>
      <c r="B131" s="200"/>
      <c r="C131" s="200"/>
      <c r="D131" s="200"/>
      <c r="E131" s="200"/>
      <c r="F131" s="200"/>
      <c r="G131" s="200"/>
    </row>
  </sheetData>
  <mergeCells count="8">
    <mergeCell ref="A53:A54"/>
    <mergeCell ref="B53:E54"/>
    <mergeCell ref="A4:G4"/>
    <mergeCell ref="A2:G2"/>
    <mergeCell ref="A3:G3"/>
    <mergeCell ref="A5:G5"/>
    <mergeCell ref="A6:A7"/>
    <mergeCell ref="B6:E7"/>
  </mergeCells>
  <pageMargins left="0.5" right="0.45" top="0.57999999999999996" bottom="0.46"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dimension ref="A1:J72"/>
  <sheetViews>
    <sheetView topLeftCell="A61" workbookViewId="0">
      <selection activeCell="J24" sqref="J24"/>
    </sheetView>
  </sheetViews>
  <sheetFormatPr defaultRowHeight="19.5" customHeight="1"/>
  <cols>
    <col min="1" max="1" width="7.140625" style="5" customWidth="1"/>
    <col min="2" max="4" width="3.140625" customWidth="1"/>
    <col min="5" max="5" width="40.85546875" customWidth="1"/>
    <col min="6" max="6" width="17.85546875" customWidth="1"/>
    <col min="7" max="7" width="17.42578125" customWidth="1"/>
  </cols>
  <sheetData>
    <row r="1" spans="1:7" ht="19.5" customHeight="1">
      <c r="G1" t="s">
        <v>764</v>
      </c>
    </row>
    <row r="2" spans="1:7" ht="28.5" customHeight="1">
      <c r="A2" s="453" t="str">
        <f>'R&amp;P Account'!A2:G2</f>
        <v>MALANKARA ORTHODOX SYRIAN CHURCH</v>
      </c>
      <c r="B2" s="453"/>
      <c r="C2" s="453"/>
      <c r="D2" s="453"/>
      <c r="E2" s="453"/>
      <c r="F2" s="453"/>
      <c r="G2" s="453"/>
    </row>
    <row r="3" spans="1:7" ht="19.5" customHeight="1">
      <c r="A3" s="453" t="str">
        <f>'R&amp;P Account'!A3:G3</f>
        <v xml:space="preserve">                                   CHURCH,</v>
      </c>
      <c r="B3" s="453"/>
      <c r="C3" s="453"/>
      <c r="D3" s="453"/>
      <c r="E3" s="453"/>
      <c r="F3" s="453"/>
      <c r="G3" s="453"/>
    </row>
    <row r="4" spans="1:7" ht="19.5" customHeight="1">
      <c r="A4" s="495" t="str">
        <f>'R&amp;P Account'!A4:G4</f>
        <v xml:space="preserve">Under Diocese of </v>
      </c>
      <c r="B4" s="495"/>
      <c r="C4" s="495"/>
      <c r="D4" s="495"/>
      <c r="E4" s="495"/>
      <c r="F4" s="495"/>
      <c r="G4" s="495"/>
    </row>
    <row r="5" spans="1:7" ht="19.5" customHeight="1">
      <c r="A5" s="496" t="s">
        <v>985</v>
      </c>
      <c r="B5" s="496"/>
      <c r="C5" s="496"/>
      <c r="D5" s="496"/>
      <c r="E5" s="496"/>
      <c r="F5" s="496"/>
      <c r="G5" s="496"/>
    </row>
    <row r="6" spans="1:7" ht="19.5" customHeight="1">
      <c r="A6" s="481" t="s">
        <v>65</v>
      </c>
      <c r="B6" s="480" t="s">
        <v>63</v>
      </c>
      <c r="C6" s="480"/>
      <c r="D6" s="480"/>
      <c r="E6" s="480"/>
      <c r="F6" s="203" t="s">
        <v>486</v>
      </c>
      <c r="G6" s="203" t="s">
        <v>487</v>
      </c>
    </row>
    <row r="7" spans="1:7" ht="19.5" customHeight="1">
      <c r="A7" s="481"/>
      <c r="B7" s="480"/>
      <c r="C7" s="480"/>
      <c r="D7" s="480"/>
      <c r="E7" s="480"/>
      <c r="F7" s="9" t="s">
        <v>496</v>
      </c>
      <c r="G7" s="9" t="s">
        <v>496</v>
      </c>
    </row>
    <row r="8" spans="1:7" ht="19.5" customHeight="1">
      <c r="A8" s="29">
        <v>2000</v>
      </c>
      <c r="B8" s="127" t="s">
        <v>314</v>
      </c>
      <c r="C8" s="128" t="s">
        <v>411</v>
      </c>
      <c r="D8" s="128"/>
      <c r="E8" s="128"/>
      <c r="F8" s="1"/>
      <c r="G8" s="1"/>
    </row>
    <row r="9" spans="1:7" ht="19.5" customHeight="1">
      <c r="A9" s="29">
        <v>2100</v>
      </c>
      <c r="B9" s="129"/>
      <c r="C9" s="130"/>
      <c r="D9" s="131" t="s">
        <v>94</v>
      </c>
      <c r="E9" s="130"/>
      <c r="F9" s="219">
        <f>'I&amp;E Account'!F12</f>
        <v>0</v>
      </c>
      <c r="G9" s="219">
        <f>'I&amp;E Account'!G12</f>
        <v>0</v>
      </c>
    </row>
    <row r="10" spans="1:7" ht="19.5" customHeight="1">
      <c r="A10" s="29">
        <v>2110</v>
      </c>
      <c r="B10" s="127"/>
      <c r="C10" s="135"/>
      <c r="D10" s="139" t="s">
        <v>412</v>
      </c>
      <c r="E10" s="140"/>
      <c r="F10" s="219">
        <f>'I&amp;E Account'!F13</f>
        <v>0</v>
      </c>
      <c r="G10" s="219">
        <f>'I&amp;E Account'!G13</f>
        <v>0</v>
      </c>
    </row>
    <row r="11" spans="1:7" ht="19.5" customHeight="1">
      <c r="A11" s="29">
        <v>2120</v>
      </c>
      <c r="B11" s="136"/>
      <c r="C11" s="127"/>
      <c r="D11" s="139" t="s">
        <v>101</v>
      </c>
      <c r="E11" s="140"/>
      <c r="F11" s="219">
        <f>'I&amp;E Account'!F22</f>
        <v>0</v>
      </c>
      <c r="G11" s="219">
        <f>'I&amp;E Account'!G22</f>
        <v>0</v>
      </c>
    </row>
    <row r="12" spans="1:7" ht="19.5" customHeight="1">
      <c r="A12" s="29">
        <v>2160</v>
      </c>
      <c r="B12" s="127"/>
      <c r="C12" s="135"/>
      <c r="D12" s="139" t="s">
        <v>104</v>
      </c>
      <c r="E12" s="140"/>
      <c r="F12" s="219">
        <f>'I&amp;E Account'!F29</f>
        <v>0</v>
      </c>
      <c r="G12" s="219">
        <f>'I&amp;E Account'!G29</f>
        <v>0</v>
      </c>
    </row>
    <row r="13" spans="1:7" ht="19.5" customHeight="1">
      <c r="A13" s="29">
        <v>2170</v>
      </c>
      <c r="B13" s="144"/>
      <c r="C13" s="130"/>
      <c r="D13" s="131" t="s">
        <v>108</v>
      </c>
      <c r="E13" s="130"/>
      <c r="F13" s="219">
        <f>'I&amp;E Account'!F33</f>
        <v>0</v>
      </c>
      <c r="G13" s="219">
        <f>'I&amp;E Account'!G33</f>
        <v>0</v>
      </c>
    </row>
    <row r="14" spans="1:7" ht="19.5" customHeight="1">
      <c r="A14" s="29">
        <v>2180</v>
      </c>
      <c r="B14" s="127"/>
      <c r="C14" s="135"/>
      <c r="D14" s="139" t="s">
        <v>111</v>
      </c>
      <c r="E14" s="140"/>
      <c r="F14" s="219">
        <f>'I&amp;E Account'!F43</f>
        <v>0</v>
      </c>
      <c r="G14" s="219">
        <f>'I&amp;E Account'!G43</f>
        <v>0</v>
      </c>
    </row>
    <row r="15" spans="1:7" ht="19.5" customHeight="1">
      <c r="A15" s="29">
        <v>2210</v>
      </c>
      <c r="B15" s="144"/>
      <c r="C15" s="129"/>
      <c r="D15" s="150" t="s">
        <v>409</v>
      </c>
      <c r="E15" s="130"/>
      <c r="F15" s="219">
        <f>'I&amp;E Account'!F50</f>
        <v>0</v>
      </c>
      <c r="G15" s="219">
        <f>'I&amp;E Account'!G50</f>
        <v>0</v>
      </c>
    </row>
    <row r="16" spans="1:7" ht="19.5" customHeight="1">
      <c r="A16" s="29">
        <v>2220</v>
      </c>
      <c r="B16" s="127"/>
      <c r="C16" s="135"/>
      <c r="D16" s="128" t="s">
        <v>133</v>
      </c>
      <c r="E16" s="140"/>
      <c r="F16" s="219">
        <f>'I&amp;E Account'!F53</f>
        <v>0</v>
      </c>
      <c r="G16" s="219">
        <f>'I&amp;E Account'!G53</f>
        <v>0</v>
      </c>
    </row>
    <row r="17" spans="1:7" ht="19.5" customHeight="1">
      <c r="A17" s="29">
        <v>2230</v>
      </c>
      <c r="B17" s="144"/>
      <c r="C17" s="129"/>
      <c r="D17" s="150" t="s">
        <v>19</v>
      </c>
      <c r="E17" s="130"/>
      <c r="F17" s="219">
        <f>'I&amp;E Account'!F60</f>
        <v>0</v>
      </c>
      <c r="G17" s="219">
        <f>'I&amp;E Account'!G60</f>
        <v>0</v>
      </c>
    </row>
    <row r="18" spans="1:7" ht="19.5" customHeight="1">
      <c r="A18" s="29"/>
      <c r="B18" s="127"/>
      <c r="C18" s="234" t="s">
        <v>500</v>
      </c>
      <c r="D18" s="135"/>
      <c r="E18" s="140"/>
      <c r="F18" s="241">
        <f>SUM(F9:F17)</f>
        <v>0</v>
      </c>
      <c r="G18" s="241">
        <f>SUM(G9:G17)</f>
        <v>0</v>
      </c>
    </row>
    <row r="19" spans="1:7" ht="19.5" customHeight="1">
      <c r="A19" s="29">
        <v>2300</v>
      </c>
      <c r="B19" s="127" t="s">
        <v>315</v>
      </c>
      <c r="C19" s="128" t="s">
        <v>1</v>
      </c>
      <c r="D19" s="128"/>
      <c r="E19" s="140"/>
      <c r="F19" s="219">
        <f>'I&amp;E Account'!F81</f>
        <v>0</v>
      </c>
      <c r="G19" s="219">
        <f>'I&amp;E Account'!G81</f>
        <v>0</v>
      </c>
    </row>
    <row r="20" spans="1:7" ht="19.5" customHeight="1">
      <c r="A20" s="50">
        <v>2400</v>
      </c>
      <c r="B20" s="136" t="s">
        <v>316</v>
      </c>
      <c r="C20" s="153" t="s">
        <v>413</v>
      </c>
      <c r="D20" s="153"/>
      <c r="E20" s="153"/>
      <c r="F20" s="219">
        <f>'I&amp;E Account'!F87</f>
        <v>0</v>
      </c>
      <c r="G20" s="219">
        <f>'I&amp;E Account'!G87</f>
        <v>0</v>
      </c>
    </row>
    <row r="21" spans="1:7" ht="19.5" customHeight="1">
      <c r="A21" s="29">
        <v>2450</v>
      </c>
      <c r="B21" s="127" t="s">
        <v>317</v>
      </c>
      <c r="C21" s="139" t="s">
        <v>414</v>
      </c>
      <c r="D21" s="139"/>
      <c r="E21" s="139"/>
      <c r="F21" s="219">
        <f>'I&amp;E Account'!F88</f>
        <v>0</v>
      </c>
      <c r="G21" s="219">
        <f>'I&amp;E Account'!G88</f>
        <v>0</v>
      </c>
    </row>
    <row r="22" spans="1:7" ht="19.5" customHeight="1">
      <c r="A22" s="154">
        <v>2500</v>
      </c>
      <c r="B22" s="127" t="s">
        <v>318</v>
      </c>
      <c r="C22" s="128" t="s">
        <v>1020</v>
      </c>
      <c r="D22" s="128"/>
      <c r="E22" s="140"/>
      <c r="F22" s="219">
        <f>'I&amp;E Account'!F91</f>
        <v>0</v>
      </c>
      <c r="G22" s="219">
        <f>'I&amp;E Account'!G91</f>
        <v>0</v>
      </c>
    </row>
    <row r="23" spans="1:7" ht="19.5" customHeight="1">
      <c r="A23" s="50">
        <v>2600</v>
      </c>
      <c r="B23" s="129" t="s">
        <v>319</v>
      </c>
      <c r="C23" s="131" t="s">
        <v>139</v>
      </c>
      <c r="D23" s="131"/>
      <c r="E23" s="131"/>
      <c r="F23" s="219">
        <f>'I&amp;E Account'!F92</f>
        <v>0</v>
      </c>
      <c r="G23" s="219">
        <f>'I&amp;E Account'!G92</f>
        <v>0</v>
      </c>
    </row>
    <row r="24" spans="1:7" ht="19.5" customHeight="1">
      <c r="A24" s="50">
        <v>2700</v>
      </c>
      <c r="B24" s="127" t="s">
        <v>320</v>
      </c>
      <c r="C24" s="139" t="s">
        <v>140</v>
      </c>
      <c r="D24" s="139"/>
      <c r="E24" s="139"/>
      <c r="F24" s="219">
        <f>'I&amp;E Account'!F93</f>
        <v>0</v>
      </c>
      <c r="G24" s="219">
        <f>'I&amp;E Account'!G93</f>
        <v>0</v>
      </c>
    </row>
    <row r="25" spans="1:7" ht="19.5" customHeight="1">
      <c r="A25" s="50"/>
      <c r="B25" s="127" t="s">
        <v>321</v>
      </c>
      <c r="C25" s="139" t="s">
        <v>432</v>
      </c>
      <c r="D25" s="139"/>
      <c r="E25" s="139"/>
      <c r="F25" s="1"/>
      <c r="G25" s="1"/>
    </row>
    <row r="26" spans="1:7" ht="19.5" customHeight="1">
      <c r="A26" s="50">
        <v>2800</v>
      </c>
      <c r="B26" s="127"/>
      <c r="C26" s="139"/>
      <c r="D26" s="139" t="s">
        <v>304</v>
      </c>
      <c r="E26" s="139"/>
      <c r="F26" s="219">
        <f>'I&amp;E Account'!F105</f>
        <v>0</v>
      </c>
      <c r="G26" s="219">
        <f>'I&amp;E Account'!G105</f>
        <v>0</v>
      </c>
    </row>
    <row r="27" spans="1:7" ht="19.5" customHeight="1">
      <c r="A27" s="50">
        <v>2910</v>
      </c>
      <c r="B27" s="127"/>
      <c r="C27" s="139"/>
      <c r="D27" s="139" t="s">
        <v>656</v>
      </c>
      <c r="E27" s="139"/>
      <c r="F27" s="219">
        <f>'I&amp;E Account'!F108+'I&amp;E Account'!F109</f>
        <v>0</v>
      </c>
      <c r="G27" s="219">
        <f>'I&amp;E Account'!G108+'I&amp;E Account'!G109</f>
        <v>0</v>
      </c>
    </row>
    <row r="28" spans="1:7" ht="19.5" customHeight="1">
      <c r="A28" s="50">
        <v>2920</v>
      </c>
      <c r="B28" s="127"/>
      <c r="C28" s="139"/>
      <c r="D28" s="139" t="s">
        <v>655</v>
      </c>
      <c r="E28" s="139"/>
      <c r="F28" s="219">
        <f>'I&amp;E Account'!F112+'I&amp;E Account'!F113+'I&amp;E Account'!F114</f>
        <v>0</v>
      </c>
      <c r="G28" s="219">
        <f>'I&amp;E Account'!G112+'I&amp;E Account'!G113+'I&amp;E Account'!G114</f>
        <v>0</v>
      </c>
    </row>
    <row r="29" spans="1:7" ht="19.5" customHeight="1">
      <c r="A29" s="29">
        <v>5820</v>
      </c>
      <c r="B29" s="127" t="s">
        <v>322</v>
      </c>
      <c r="C29" s="139" t="s">
        <v>340</v>
      </c>
      <c r="D29" s="139"/>
      <c r="E29" s="161"/>
      <c r="F29" s="219">
        <f>'I&amp;E Account'!F122</f>
        <v>0</v>
      </c>
      <c r="G29" s="219">
        <f>'I&amp;E Account'!G122</f>
        <v>0</v>
      </c>
    </row>
    <row r="30" spans="1:7" ht="19.5" customHeight="1">
      <c r="A30" s="50">
        <v>2980</v>
      </c>
      <c r="B30" s="136" t="s">
        <v>323</v>
      </c>
      <c r="C30" s="153" t="s">
        <v>444</v>
      </c>
      <c r="D30" s="141"/>
      <c r="E30" s="158"/>
      <c r="F30" s="219">
        <f>'I&amp;E Account'!F123</f>
        <v>0</v>
      </c>
      <c r="G30" s="219">
        <f>'I&amp;E Account'!G123</f>
        <v>0</v>
      </c>
    </row>
    <row r="31" spans="1:7" ht="19.5" customHeight="1">
      <c r="A31" s="50">
        <v>2981</v>
      </c>
      <c r="B31" s="127" t="s">
        <v>324</v>
      </c>
      <c r="C31" s="128" t="s">
        <v>443</v>
      </c>
      <c r="D31" s="139"/>
      <c r="E31" s="161"/>
      <c r="F31" s="219">
        <f>'I&amp;E Account'!F124</f>
        <v>0</v>
      </c>
      <c r="G31" s="219">
        <f>'I&amp;E Account'!G124</f>
        <v>0</v>
      </c>
    </row>
    <row r="32" spans="1:7" ht="19.5" customHeight="1">
      <c r="A32" s="50"/>
      <c r="B32" s="129"/>
      <c r="C32" s="150" t="s">
        <v>507</v>
      </c>
      <c r="D32" s="131"/>
      <c r="E32" s="131"/>
      <c r="F32" s="233">
        <f>SUM(F18:F31)</f>
        <v>0</v>
      </c>
      <c r="G32" s="233">
        <f>SUM(G18:G31)</f>
        <v>0</v>
      </c>
    </row>
    <row r="33" spans="1:10" ht="19.5" customHeight="1">
      <c r="A33" s="29">
        <v>2999</v>
      </c>
      <c r="B33" s="167" t="s">
        <v>445</v>
      </c>
      <c r="C33" s="128"/>
      <c r="D33" s="128"/>
      <c r="E33" s="140"/>
      <c r="F33" s="219">
        <f>'I&amp;E Account'!F126</f>
        <v>0</v>
      </c>
      <c r="G33" s="219">
        <f>'I&amp;E Account'!G126</f>
        <v>0</v>
      </c>
    </row>
    <row r="34" spans="1:10" ht="19.5" customHeight="1" thickBot="1">
      <c r="A34" s="29"/>
      <c r="B34" s="135"/>
      <c r="C34" s="135"/>
      <c r="D34" s="135"/>
      <c r="E34" s="159" t="s">
        <v>68</v>
      </c>
      <c r="F34" s="242">
        <f>F32+F33</f>
        <v>0</v>
      </c>
      <c r="G34" s="242">
        <f>G32+G33</f>
        <v>0</v>
      </c>
    </row>
    <row r="35" spans="1:10" ht="19.5" customHeight="1" thickTop="1">
      <c r="A35" s="92"/>
      <c r="B35" s="130"/>
      <c r="C35" s="130"/>
      <c r="D35" s="130"/>
      <c r="E35" s="130"/>
      <c r="F35" s="229"/>
      <c r="G35" s="229"/>
    </row>
    <row r="36" spans="1:10" ht="19.5" customHeight="1">
      <c r="A36" s="474" t="s">
        <v>65</v>
      </c>
      <c r="B36" s="479" t="s">
        <v>64</v>
      </c>
      <c r="C36" s="479"/>
      <c r="D36" s="479"/>
      <c r="E36" s="479"/>
      <c r="F36" s="203" t="s">
        <v>486</v>
      </c>
      <c r="G36" s="203" t="s">
        <v>487</v>
      </c>
    </row>
    <row r="37" spans="1:10" ht="19.5" customHeight="1">
      <c r="A37" s="474"/>
      <c r="B37" s="479"/>
      <c r="C37" s="479"/>
      <c r="D37" s="479"/>
      <c r="E37" s="479"/>
      <c r="F37" s="9" t="s">
        <v>496</v>
      </c>
      <c r="G37" s="9" t="s">
        <v>496</v>
      </c>
    </row>
    <row r="38" spans="1:10" ht="19.5" customHeight="1">
      <c r="A38" s="29"/>
      <c r="B38" s="54" t="s">
        <v>326</v>
      </c>
      <c r="C38" s="150" t="s">
        <v>442</v>
      </c>
      <c r="D38" s="150"/>
      <c r="E38" s="150"/>
      <c r="F38" s="219"/>
      <c r="G38" s="219"/>
    </row>
    <row r="39" spans="1:10" s="6" customFormat="1" ht="19.5" customHeight="1">
      <c r="A39" s="23">
        <v>4000</v>
      </c>
      <c r="B39" s="160"/>
      <c r="C39" s="152" t="s">
        <v>508</v>
      </c>
      <c r="D39" s="152"/>
      <c r="E39" s="152"/>
      <c r="F39" s="1"/>
      <c r="G39" s="1"/>
    </row>
    <row r="40" spans="1:10" s="6" customFormat="1" ht="19.5" customHeight="1">
      <c r="A40" s="23" t="s">
        <v>314</v>
      </c>
      <c r="B40" s="160"/>
      <c r="C40" s="152" t="s">
        <v>557</v>
      </c>
      <c r="D40" s="152"/>
      <c r="E40" s="152"/>
      <c r="F40" s="219">
        <f>'I&amp;E Account'!F136</f>
        <v>0</v>
      </c>
      <c r="G40" s="219">
        <f>'I&amp;E Account'!G136</f>
        <v>0</v>
      </c>
    </row>
    <row r="41" spans="1:10" ht="19.5" customHeight="1">
      <c r="A41" s="29" t="s">
        <v>315</v>
      </c>
      <c r="B41" s="127"/>
      <c r="C41" s="27" t="s">
        <v>558</v>
      </c>
      <c r="D41" s="26"/>
      <c r="E41" s="140"/>
      <c r="F41" s="219">
        <f>'I&amp;E Account'!F144</f>
        <v>0</v>
      </c>
      <c r="G41" s="219">
        <f>'I&amp;E Account'!G144</f>
        <v>0</v>
      </c>
      <c r="J41" s="8"/>
    </row>
    <row r="42" spans="1:10" ht="19.5" customHeight="1">
      <c r="A42" s="29" t="s">
        <v>316</v>
      </c>
      <c r="B42" s="18"/>
      <c r="C42" s="27" t="s">
        <v>559</v>
      </c>
      <c r="D42" s="26"/>
      <c r="E42" s="140"/>
      <c r="F42" s="219">
        <f>'I&amp;E Account'!F151</f>
        <v>0</v>
      </c>
      <c r="G42" s="219">
        <f>'I&amp;E Account'!G151</f>
        <v>0</v>
      </c>
      <c r="J42" s="8"/>
    </row>
    <row r="43" spans="1:10" ht="19.5" customHeight="1">
      <c r="A43" s="29">
        <v>4030</v>
      </c>
      <c r="B43" s="127"/>
      <c r="C43" s="128" t="s">
        <v>421</v>
      </c>
      <c r="D43" s="128"/>
      <c r="E43" s="128"/>
      <c r="F43" s="219">
        <f>'I&amp;E Account'!F152</f>
        <v>0</v>
      </c>
      <c r="G43" s="219">
        <f>'I&amp;E Account'!G152</f>
        <v>0</v>
      </c>
    </row>
    <row r="44" spans="1:10" ht="19.5" customHeight="1">
      <c r="A44" s="29">
        <v>4100</v>
      </c>
      <c r="B44" s="127"/>
      <c r="C44" s="128" t="s">
        <v>278</v>
      </c>
      <c r="D44" s="128"/>
      <c r="E44" s="239"/>
      <c r="F44" s="219">
        <f>'I&amp;E Account'!F156</f>
        <v>0</v>
      </c>
      <c r="G44" s="219">
        <f>'I&amp;E Account'!G156</f>
        <v>0</v>
      </c>
    </row>
    <row r="45" spans="1:10" ht="19.5" customHeight="1">
      <c r="A45" s="29"/>
      <c r="B45" s="127"/>
      <c r="C45" s="234" t="s">
        <v>509</v>
      </c>
      <c r="D45" s="135"/>
      <c r="E45" s="140"/>
      <c r="F45" s="219">
        <f>SUM(F40:F44)</f>
        <v>0</v>
      </c>
      <c r="G45" s="219">
        <f>SUM(G40:G44)</f>
        <v>0</v>
      </c>
    </row>
    <row r="46" spans="1:10" ht="19.5" customHeight="1">
      <c r="A46" s="29">
        <v>4200</v>
      </c>
      <c r="B46" s="127" t="s">
        <v>327</v>
      </c>
      <c r="C46" s="139" t="s">
        <v>301</v>
      </c>
      <c r="D46" s="139"/>
      <c r="E46" s="140"/>
      <c r="F46" s="1"/>
      <c r="G46" s="1"/>
    </row>
    <row r="47" spans="1:10" ht="19.5" customHeight="1">
      <c r="A47" s="29">
        <v>4201</v>
      </c>
      <c r="B47" s="127"/>
      <c r="C47" s="135"/>
      <c r="D47" s="161" t="s">
        <v>117</v>
      </c>
      <c r="E47" s="140"/>
      <c r="F47" s="219">
        <f>'I&amp;E Account'!F172</f>
        <v>0</v>
      </c>
      <c r="G47" s="219">
        <f>'I&amp;E Account'!G172</f>
        <v>0</v>
      </c>
    </row>
    <row r="48" spans="1:10" ht="19.5" customHeight="1">
      <c r="A48" s="29">
        <v>4230</v>
      </c>
      <c r="B48" s="127"/>
      <c r="C48" s="135"/>
      <c r="D48" s="139" t="s">
        <v>422</v>
      </c>
      <c r="E48" s="140"/>
      <c r="F48" s="219">
        <f>'I&amp;E Account'!F180</f>
        <v>0</v>
      </c>
      <c r="G48" s="219">
        <f>'I&amp;E Account'!G180</f>
        <v>0</v>
      </c>
    </row>
    <row r="49" spans="1:7" ht="19.5" customHeight="1">
      <c r="A49" s="29">
        <v>4250</v>
      </c>
      <c r="B49" s="127"/>
      <c r="C49" s="135"/>
      <c r="D49" s="139" t="s">
        <v>198</v>
      </c>
      <c r="E49" s="140"/>
      <c r="F49" s="219">
        <f>'I&amp;E Account'!F190</f>
        <v>0</v>
      </c>
      <c r="G49" s="219">
        <f>'I&amp;E Account'!G190</f>
        <v>0</v>
      </c>
    </row>
    <row r="50" spans="1:7" ht="18" customHeight="1">
      <c r="A50" s="29">
        <v>4260</v>
      </c>
      <c r="B50" s="127"/>
      <c r="C50" s="135"/>
      <c r="D50" s="139" t="s">
        <v>415</v>
      </c>
      <c r="E50" s="140"/>
      <c r="F50" s="219">
        <f>'I&amp;E Account'!F199</f>
        <v>0</v>
      </c>
      <c r="G50" s="219">
        <f>'I&amp;E Account'!G199</f>
        <v>0</v>
      </c>
    </row>
    <row r="51" spans="1:7" ht="19.5" customHeight="1">
      <c r="A51" s="50">
        <v>4270</v>
      </c>
      <c r="B51" s="129"/>
      <c r="C51" s="130"/>
      <c r="D51" s="131" t="s">
        <v>25</v>
      </c>
      <c r="E51" s="130"/>
      <c r="F51" s="219">
        <f>'I&amp;E Account'!F206</f>
        <v>0</v>
      </c>
      <c r="G51" s="219">
        <f>'I&amp;E Account'!G206</f>
        <v>0</v>
      </c>
    </row>
    <row r="52" spans="1:7" ht="19.5" customHeight="1">
      <c r="A52" s="29">
        <v>4280</v>
      </c>
      <c r="B52" s="127"/>
      <c r="C52" s="135"/>
      <c r="D52" s="139" t="s">
        <v>243</v>
      </c>
      <c r="E52" s="140"/>
      <c r="F52" s="219">
        <f>'I&amp;E Account'!F213</f>
        <v>0</v>
      </c>
      <c r="G52" s="219">
        <f>'I&amp;E Account'!G213</f>
        <v>0</v>
      </c>
    </row>
    <row r="53" spans="1:7" ht="19.5" customHeight="1">
      <c r="A53" s="29"/>
      <c r="B53" s="132"/>
      <c r="C53" s="133"/>
      <c r="D53" s="236" t="s">
        <v>510</v>
      </c>
      <c r="E53" s="133"/>
      <c r="F53" s="219">
        <f>SUM(F47:F52)</f>
        <v>0</v>
      </c>
      <c r="G53" s="219">
        <f>SUM(G47:G52)</f>
        <v>0</v>
      </c>
    </row>
    <row r="54" spans="1:7" ht="19.5" customHeight="1">
      <c r="A54" s="29">
        <v>4300</v>
      </c>
      <c r="B54" s="127" t="s">
        <v>328</v>
      </c>
      <c r="C54" s="128" t="s">
        <v>603</v>
      </c>
      <c r="D54" s="128"/>
      <c r="E54" s="239"/>
      <c r="F54" s="219">
        <f>'I&amp;E Account'!F237</f>
        <v>0</v>
      </c>
      <c r="G54" s="219">
        <f>'I&amp;E Account'!G237</f>
        <v>0</v>
      </c>
    </row>
    <row r="55" spans="1:7" ht="19.5" customHeight="1">
      <c r="A55" s="29">
        <v>4330</v>
      </c>
      <c r="B55" s="434" t="s">
        <v>329</v>
      </c>
      <c r="C55" s="435" t="s">
        <v>446</v>
      </c>
      <c r="D55" s="435"/>
      <c r="E55" s="434"/>
      <c r="F55" s="219">
        <f>'I&amp;E Account'!F238</f>
        <v>0</v>
      </c>
      <c r="G55" s="219">
        <f>'I&amp;E Account'!G238</f>
        <v>0</v>
      </c>
    </row>
    <row r="56" spans="1:7" ht="19.5" customHeight="1">
      <c r="A56" s="29">
        <v>4340</v>
      </c>
      <c r="B56" s="129" t="s">
        <v>330</v>
      </c>
      <c r="C56" s="131" t="s">
        <v>129</v>
      </c>
      <c r="D56" s="131"/>
      <c r="E56" s="129"/>
      <c r="F56" s="219">
        <f>'I&amp;E Account'!F246</f>
        <v>0</v>
      </c>
      <c r="G56" s="219">
        <f>'I&amp;E Account'!G246</f>
        <v>0</v>
      </c>
    </row>
    <row r="57" spans="1:7" ht="19.5" customHeight="1">
      <c r="A57" s="29">
        <v>4350</v>
      </c>
      <c r="B57" s="127" t="s">
        <v>331</v>
      </c>
      <c r="C57" s="139" t="s">
        <v>184</v>
      </c>
      <c r="D57" s="139"/>
      <c r="E57" s="135"/>
      <c r="F57" s="219">
        <f>'I&amp;E Account'!F247</f>
        <v>0</v>
      </c>
      <c r="G57" s="219">
        <f>'I&amp;E Account'!G247</f>
        <v>0</v>
      </c>
    </row>
    <row r="58" spans="1:7" ht="19.5" customHeight="1">
      <c r="A58" s="29">
        <v>4400</v>
      </c>
      <c r="B58" s="127" t="s">
        <v>332</v>
      </c>
      <c r="C58" s="139" t="s">
        <v>185</v>
      </c>
      <c r="D58" s="139"/>
      <c r="E58" s="135"/>
      <c r="F58" s="219">
        <f>'I&amp;E Account'!F248</f>
        <v>0</v>
      </c>
      <c r="G58" s="219">
        <f>'I&amp;E Account'!G248</f>
        <v>0</v>
      </c>
    </row>
    <row r="59" spans="1:7" ht="19.5" customHeight="1">
      <c r="A59" s="29">
        <v>4500</v>
      </c>
      <c r="B59" s="127" t="s">
        <v>333</v>
      </c>
      <c r="C59" s="128" t="s">
        <v>303</v>
      </c>
      <c r="D59" s="128"/>
      <c r="E59" s="239"/>
      <c r="F59" s="219">
        <f>'I&amp;E Account'!F254</f>
        <v>0</v>
      </c>
      <c r="G59" s="219">
        <f>'I&amp;E Account'!G254</f>
        <v>0</v>
      </c>
    </row>
    <row r="60" spans="1:7" ht="17.25" customHeight="1">
      <c r="A60" s="29">
        <v>4550</v>
      </c>
      <c r="B60" s="127" t="s">
        <v>334</v>
      </c>
      <c r="C60" s="128" t="s">
        <v>302</v>
      </c>
      <c r="D60" s="128"/>
      <c r="E60" s="239"/>
      <c r="F60" s="219">
        <f>'I&amp;E Account'!F268</f>
        <v>0</v>
      </c>
      <c r="G60" s="219">
        <f>'I&amp;E Account'!G268</f>
        <v>0</v>
      </c>
    </row>
    <row r="61" spans="1:7" ht="19.5" customHeight="1">
      <c r="A61" s="29">
        <v>4980</v>
      </c>
      <c r="B61" s="136" t="s">
        <v>449</v>
      </c>
      <c r="C61" s="153" t="s">
        <v>478</v>
      </c>
      <c r="D61" s="137"/>
      <c r="E61" s="137"/>
      <c r="F61" s="219">
        <f>'I&amp;E Account'!F269</f>
        <v>0</v>
      </c>
      <c r="G61" s="219">
        <f>'I&amp;E Account'!G269</f>
        <v>0</v>
      </c>
    </row>
    <row r="62" spans="1:7" ht="19.5" customHeight="1">
      <c r="A62" s="29">
        <v>4981</v>
      </c>
      <c r="B62" s="127" t="s">
        <v>480</v>
      </c>
      <c r="C62" s="153" t="s">
        <v>479</v>
      </c>
      <c r="D62" s="135"/>
      <c r="E62" s="135"/>
      <c r="F62" s="219">
        <f>'I&amp;E Account'!F270</f>
        <v>0</v>
      </c>
      <c r="G62" s="219">
        <f>'I&amp;E Account'!G270</f>
        <v>0</v>
      </c>
    </row>
    <row r="63" spans="1:7" ht="19.5" customHeight="1">
      <c r="A63" s="29">
        <v>5628</v>
      </c>
      <c r="B63" s="127" t="s">
        <v>481</v>
      </c>
      <c r="C63" s="135" t="s">
        <v>69</v>
      </c>
      <c r="D63" s="135"/>
      <c r="E63" s="135"/>
      <c r="F63" s="219">
        <f>'I&amp;E Account'!F271</f>
        <v>0</v>
      </c>
      <c r="G63" s="219">
        <f>'I&amp;E Account'!G271</f>
        <v>0</v>
      </c>
    </row>
    <row r="64" spans="1:7" ht="19.5" customHeight="1">
      <c r="A64" s="29">
        <v>4562</v>
      </c>
      <c r="B64" s="127" t="s">
        <v>1014</v>
      </c>
      <c r="C64" s="135" t="s">
        <v>450</v>
      </c>
      <c r="D64" s="135"/>
      <c r="E64" s="135"/>
      <c r="F64" s="230">
        <f>'I&amp;E Account'!F272</f>
        <v>0</v>
      </c>
      <c r="G64" s="230">
        <f>'I&amp;E Account'!G272</f>
        <v>0</v>
      </c>
    </row>
    <row r="65" spans="1:7" ht="19.5" customHeight="1">
      <c r="A65" s="29"/>
      <c r="B65" s="127"/>
      <c r="C65" s="437" t="s">
        <v>1015</v>
      </c>
      <c r="D65" s="135"/>
      <c r="E65" s="135"/>
      <c r="F65" s="243">
        <f>F45+F53+F54+F55+F56+F57+F58+F59+F60+F61+F62+F63+F64</f>
        <v>0</v>
      </c>
      <c r="G65" s="243">
        <f>G45+G53+G54+G55+G57+G58+G59+G60+G61+G62+G63+G64</f>
        <v>0</v>
      </c>
    </row>
    <row r="66" spans="1:7" ht="19.5" customHeight="1">
      <c r="A66" s="29">
        <v>4999</v>
      </c>
      <c r="B66" s="167" t="s">
        <v>1013</v>
      </c>
      <c r="C66" s="128"/>
      <c r="D66" s="128"/>
      <c r="E66" s="135"/>
      <c r="F66" s="230">
        <f>'I&amp;E Account'!F274</f>
        <v>0</v>
      </c>
      <c r="G66" s="230">
        <f>'I&amp;E Account'!G274</f>
        <v>0</v>
      </c>
    </row>
    <row r="67" spans="1:7" ht="19.5" customHeight="1" thickBot="1">
      <c r="A67" s="29"/>
      <c r="B67" s="26"/>
      <c r="C67" s="26"/>
      <c r="D67" s="26"/>
      <c r="E67" s="168" t="s">
        <v>68</v>
      </c>
      <c r="F67" s="242">
        <f>F65+F66</f>
        <v>0</v>
      </c>
      <c r="G67" s="242">
        <f>G65+G66</f>
        <v>0</v>
      </c>
    </row>
    <row r="68" spans="1:7" ht="19.5" customHeight="1" thickTop="1">
      <c r="A68" s="91" t="s">
        <v>82</v>
      </c>
      <c r="B68" s="54"/>
      <c r="C68" s="54"/>
      <c r="D68" s="54"/>
      <c r="E68" s="54"/>
      <c r="F68" s="54" t="str">
        <f>'R&amp;P Account'!F392</f>
        <v>For……</v>
      </c>
      <c r="G68" s="54"/>
    </row>
    <row r="69" spans="1:7" ht="19.5" customHeight="1">
      <c r="A69" s="92"/>
      <c r="B69" s="54"/>
      <c r="C69" s="54"/>
      <c r="D69" s="54"/>
      <c r="E69" s="54"/>
      <c r="F69" s="54"/>
      <c r="G69" s="54"/>
    </row>
    <row r="70" spans="1:7" ht="19.5" customHeight="1">
      <c r="A70" s="91"/>
      <c r="B70" s="54"/>
      <c r="C70" s="54"/>
      <c r="D70" s="54"/>
      <c r="E70" s="54"/>
      <c r="F70" s="54" t="s">
        <v>491</v>
      </c>
      <c r="G70" s="54"/>
    </row>
    <row r="71" spans="1:7" ht="19.5" customHeight="1">
      <c r="A71" s="91" t="str">
        <f>'R&amp;P Account'!A395</f>
        <v>Place</v>
      </c>
      <c r="B71" s="54"/>
      <c r="C71" s="54"/>
      <c r="D71" s="54"/>
      <c r="E71" s="54"/>
      <c r="F71" s="54"/>
      <c r="G71" s="54"/>
    </row>
    <row r="72" spans="1:7" ht="19.5" customHeight="1">
      <c r="A72" s="91" t="str">
        <f>'R&amp;P Account'!A396</f>
        <v>Date</v>
      </c>
      <c r="B72" s="54"/>
      <c r="C72" s="54"/>
      <c r="D72" s="54"/>
      <c r="E72" s="54"/>
      <c r="F72" s="54" t="s">
        <v>492</v>
      </c>
      <c r="G72" s="54"/>
    </row>
  </sheetData>
  <mergeCells count="8">
    <mergeCell ref="A36:A37"/>
    <mergeCell ref="B36:E37"/>
    <mergeCell ref="A4:G4"/>
    <mergeCell ref="A2:G2"/>
    <mergeCell ref="A3:G3"/>
    <mergeCell ref="A5:G5"/>
    <mergeCell ref="A6:A7"/>
    <mergeCell ref="B6:E7"/>
  </mergeCells>
  <pageMargins left="0.45" right="0.56999999999999995" top="0.51" bottom="0.4" header="0.3" footer="0.3"/>
  <pageSetup orientation="portrait" horizontalDpi="300" verticalDpi="300" r:id="rId1"/>
  <rowBreaks count="1" manualBreakCount="1">
    <brk id="35" max="16383" man="1"/>
  </rowBreaks>
</worksheet>
</file>

<file path=xl/worksheets/sheet9.xml><?xml version="1.0" encoding="utf-8"?>
<worksheet xmlns="http://schemas.openxmlformats.org/spreadsheetml/2006/main" xmlns:r="http://schemas.openxmlformats.org/officeDocument/2006/relationships">
  <dimension ref="A1:G136"/>
  <sheetViews>
    <sheetView topLeftCell="A43" workbookViewId="0">
      <selection activeCell="K14" sqref="K14"/>
    </sheetView>
  </sheetViews>
  <sheetFormatPr defaultRowHeight="15"/>
  <cols>
    <col min="1" max="1" width="5.7109375" customWidth="1"/>
    <col min="2" max="2" width="26.140625" customWidth="1"/>
    <col min="3" max="3" width="10.140625" customWidth="1"/>
    <col min="4" max="4" width="11.5703125" customWidth="1"/>
    <col min="5" max="5" width="12.5703125" customWidth="1"/>
    <col min="6" max="6" width="13.28515625" customWidth="1"/>
    <col min="7" max="7" width="18.140625" customWidth="1"/>
  </cols>
  <sheetData>
    <row r="1" spans="1:7">
      <c r="G1" t="s">
        <v>762</v>
      </c>
    </row>
    <row r="2" spans="1:7" ht="15.75">
      <c r="A2" s="498" t="s">
        <v>712</v>
      </c>
      <c r="B2" s="498"/>
      <c r="C2" s="498"/>
      <c r="D2" s="498"/>
      <c r="E2" s="498"/>
      <c r="F2" s="498"/>
      <c r="G2" s="498"/>
    </row>
    <row r="3" spans="1:7">
      <c r="D3" s="266"/>
    </row>
    <row r="4" spans="1:7">
      <c r="A4" t="s">
        <v>657</v>
      </c>
    </row>
    <row r="6" spans="1:7">
      <c r="A6" t="s">
        <v>658</v>
      </c>
    </row>
    <row r="8" spans="1:7">
      <c r="A8" t="s">
        <v>659</v>
      </c>
    </row>
    <row r="9" spans="1:7">
      <c r="A9" t="s">
        <v>660</v>
      </c>
    </row>
    <row r="11" spans="1:7">
      <c r="A11" t="s">
        <v>661</v>
      </c>
    </row>
    <row r="13" spans="1:7">
      <c r="A13">
        <v>1</v>
      </c>
      <c r="B13" t="s">
        <v>662</v>
      </c>
    </row>
    <row r="14" spans="1:7" ht="57" customHeight="1">
      <c r="A14" s="270" t="s">
        <v>663</v>
      </c>
      <c r="B14" s="270" t="s">
        <v>664</v>
      </c>
      <c r="C14" s="270" t="s">
        <v>665</v>
      </c>
      <c r="D14" s="270" t="s">
        <v>666</v>
      </c>
      <c r="E14" s="270" t="s">
        <v>667</v>
      </c>
      <c r="F14" s="271" t="s">
        <v>668</v>
      </c>
      <c r="G14" s="270" t="s">
        <v>669</v>
      </c>
    </row>
    <row r="15" spans="1:7">
      <c r="A15" s="267"/>
      <c r="B15" s="267"/>
      <c r="C15" s="267"/>
      <c r="D15" s="267"/>
      <c r="E15" s="267"/>
      <c r="F15" s="267"/>
      <c r="G15" s="267"/>
    </row>
    <row r="16" spans="1:7">
      <c r="A16" s="267"/>
      <c r="B16" s="267"/>
      <c r="C16" s="267"/>
      <c r="D16" s="267"/>
      <c r="E16" s="267"/>
      <c r="F16" s="267"/>
      <c r="G16" s="267"/>
    </row>
    <row r="17" spans="1:7">
      <c r="A17" s="267"/>
      <c r="B17" s="267"/>
      <c r="C17" s="267"/>
      <c r="D17" s="267"/>
      <c r="E17" s="267"/>
      <c r="F17" s="267"/>
      <c r="G17" s="267"/>
    </row>
    <row r="18" spans="1:7">
      <c r="A18" s="267"/>
      <c r="B18" s="267"/>
      <c r="C18" s="267"/>
      <c r="D18" s="267"/>
      <c r="E18" s="267"/>
      <c r="F18" s="267"/>
      <c r="G18" s="267"/>
    </row>
    <row r="19" spans="1:7">
      <c r="A19" s="267"/>
      <c r="B19" s="267"/>
      <c r="C19" s="267"/>
      <c r="D19" s="267"/>
      <c r="E19" s="267"/>
      <c r="F19" s="267"/>
      <c r="G19" s="267"/>
    </row>
    <row r="20" spans="1:7">
      <c r="A20" s="267"/>
      <c r="B20" s="267"/>
      <c r="C20" s="267"/>
      <c r="D20" s="267"/>
      <c r="E20" s="267"/>
      <c r="F20" s="267"/>
      <c r="G20" s="267"/>
    </row>
    <row r="21" spans="1:7">
      <c r="A21" s="267"/>
      <c r="B21" s="267"/>
      <c r="C21" s="267"/>
      <c r="D21" s="267"/>
      <c r="E21" s="267"/>
      <c r="F21" s="267"/>
      <c r="G21" s="267"/>
    </row>
    <row r="23" spans="1:7">
      <c r="A23">
        <v>2</v>
      </c>
      <c r="B23" t="s">
        <v>670</v>
      </c>
    </row>
    <row r="24" spans="1:7">
      <c r="A24" s="267" t="s">
        <v>663</v>
      </c>
      <c r="B24" s="497" t="s">
        <v>671</v>
      </c>
      <c r="C24" s="497"/>
      <c r="D24" s="497"/>
      <c r="E24" s="267" t="s">
        <v>672</v>
      </c>
      <c r="F24" s="497" t="s">
        <v>673</v>
      </c>
      <c r="G24" s="497"/>
    </row>
    <row r="25" spans="1:7">
      <c r="A25" s="267"/>
      <c r="B25" s="497"/>
      <c r="C25" s="497"/>
      <c r="D25" s="497"/>
      <c r="E25" s="267"/>
      <c r="F25" s="497"/>
      <c r="G25" s="497"/>
    </row>
    <row r="26" spans="1:7">
      <c r="A26" s="267"/>
      <c r="B26" s="497"/>
      <c r="C26" s="497"/>
      <c r="D26" s="497"/>
      <c r="E26" s="267"/>
      <c r="F26" s="497"/>
      <c r="G26" s="497"/>
    </row>
    <row r="27" spans="1:7">
      <c r="A27" s="267"/>
      <c r="B27" s="497"/>
      <c r="C27" s="497"/>
      <c r="D27" s="497"/>
      <c r="E27" s="267"/>
      <c r="F27" s="497"/>
      <c r="G27" s="497"/>
    </row>
    <row r="28" spans="1:7">
      <c r="A28" s="267"/>
      <c r="B28" s="497"/>
      <c r="C28" s="497"/>
      <c r="D28" s="497"/>
      <c r="E28" s="267"/>
      <c r="F28" s="497"/>
      <c r="G28" s="497"/>
    </row>
    <row r="29" spans="1:7">
      <c r="A29" s="267"/>
      <c r="B29" s="497"/>
      <c r="C29" s="497"/>
      <c r="D29" s="497"/>
      <c r="E29" s="267"/>
      <c r="F29" s="497"/>
      <c r="G29" s="497"/>
    </row>
    <row r="31" spans="1:7">
      <c r="A31">
        <v>3</v>
      </c>
      <c r="B31" t="s">
        <v>674</v>
      </c>
    </row>
    <row r="32" spans="1:7">
      <c r="A32" s="267" t="s">
        <v>663</v>
      </c>
      <c r="B32" s="497" t="s">
        <v>675</v>
      </c>
      <c r="C32" s="497"/>
      <c r="D32" s="267" t="s">
        <v>672</v>
      </c>
      <c r="E32" s="497" t="s">
        <v>676</v>
      </c>
      <c r="F32" s="497"/>
      <c r="G32" s="267" t="s">
        <v>677</v>
      </c>
    </row>
    <row r="33" spans="1:7">
      <c r="A33" s="267"/>
      <c r="B33" s="497"/>
      <c r="C33" s="497"/>
      <c r="D33" s="267"/>
      <c r="E33" s="497"/>
      <c r="F33" s="497"/>
      <c r="G33" s="267"/>
    </row>
    <row r="34" spans="1:7">
      <c r="A34" s="267"/>
      <c r="B34" s="497"/>
      <c r="C34" s="497"/>
      <c r="D34" s="267"/>
      <c r="E34" s="497"/>
      <c r="F34" s="497"/>
      <c r="G34" s="267"/>
    </row>
    <row r="35" spans="1:7">
      <c r="A35" s="267"/>
      <c r="B35" s="497"/>
      <c r="C35" s="497"/>
      <c r="D35" s="267"/>
      <c r="E35" s="497"/>
      <c r="F35" s="497"/>
      <c r="G35" s="267"/>
    </row>
    <row r="36" spans="1:7">
      <c r="A36" s="267"/>
      <c r="B36" s="497"/>
      <c r="C36" s="497"/>
      <c r="D36" s="267"/>
      <c r="E36" s="497"/>
      <c r="F36" s="497"/>
      <c r="G36" s="267"/>
    </row>
    <row r="37" spans="1:7">
      <c r="A37" s="267"/>
      <c r="B37" s="497"/>
      <c r="C37" s="497"/>
      <c r="D37" s="267"/>
      <c r="E37" s="497"/>
      <c r="F37" s="497"/>
      <c r="G37" s="267"/>
    </row>
    <row r="38" spans="1:7">
      <c r="A38" s="194"/>
      <c r="B38" s="269"/>
      <c r="C38" s="269"/>
      <c r="D38" s="194"/>
      <c r="E38" s="269"/>
      <c r="F38" s="269"/>
      <c r="G38" s="194"/>
    </row>
    <row r="39" spans="1:7">
      <c r="A39">
        <v>4</v>
      </c>
      <c r="B39" t="s">
        <v>681</v>
      </c>
    </row>
    <row r="40" spans="1:7">
      <c r="A40" s="267" t="s">
        <v>663</v>
      </c>
      <c r="B40" s="497" t="s">
        <v>675</v>
      </c>
      <c r="C40" s="497"/>
      <c r="D40" s="267" t="s">
        <v>672</v>
      </c>
      <c r="E40" s="497" t="s">
        <v>682</v>
      </c>
      <c r="F40" s="497"/>
      <c r="G40" s="267" t="s">
        <v>677</v>
      </c>
    </row>
    <row r="41" spans="1:7">
      <c r="A41" s="267"/>
      <c r="B41" s="497"/>
      <c r="C41" s="497"/>
      <c r="D41" s="267"/>
      <c r="E41" s="497"/>
      <c r="F41" s="497"/>
      <c r="G41" s="267"/>
    </row>
    <row r="42" spans="1:7">
      <c r="A42" s="267"/>
      <c r="B42" s="497"/>
      <c r="C42" s="497"/>
      <c r="D42" s="267"/>
      <c r="E42" s="497"/>
      <c r="F42" s="497"/>
      <c r="G42" s="267"/>
    </row>
    <row r="43" spans="1:7">
      <c r="A43" s="267"/>
      <c r="B43" s="497"/>
      <c r="C43" s="497"/>
      <c r="D43" s="267"/>
      <c r="E43" s="497"/>
      <c r="F43" s="497"/>
      <c r="G43" s="267"/>
    </row>
    <row r="44" spans="1:7">
      <c r="A44" s="267"/>
      <c r="B44" s="497"/>
      <c r="C44" s="497"/>
      <c r="D44" s="267"/>
      <c r="E44" s="497"/>
      <c r="F44" s="497"/>
      <c r="G44" s="267"/>
    </row>
    <row r="45" spans="1:7">
      <c r="A45" s="267"/>
      <c r="B45" s="497"/>
      <c r="C45" s="497"/>
      <c r="D45" s="267"/>
      <c r="E45" s="497"/>
      <c r="F45" s="497"/>
      <c r="G45" s="267"/>
    </row>
    <row r="46" spans="1:7">
      <c r="A46" s="194"/>
      <c r="B46" s="269"/>
      <c r="C46" s="269"/>
      <c r="D46" s="194"/>
      <c r="E46" s="269"/>
      <c r="F46" s="269"/>
      <c r="G46" s="194"/>
    </row>
    <row r="48" spans="1:7">
      <c r="A48">
        <v>5</v>
      </c>
      <c r="B48" t="s">
        <v>678</v>
      </c>
    </row>
    <row r="49" spans="1:7">
      <c r="A49" s="267" t="s">
        <v>663</v>
      </c>
      <c r="B49" s="497" t="s">
        <v>679</v>
      </c>
      <c r="C49" s="497"/>
      <c r="D49" s="267" t="s">
        <v>672</v>
      </c>
      <c r="E49" s="267" t="s">
        <v>680</v>
      </c>
      <c r="F49" s="497" t="s">
        <v>677</v>
      </c>
      <c r="G49" s="497"/>
    </row>
    <row r="50" spans="1:7">
      <c r="A50" s="267"/>
      <c r="B50" s="497"/>
      <c r="C50" s="497"/>
      <c r="D50" s="267"/>
      <c r="E50" s="267"/>
      <c r="F50" s="497"/>
      <c r="G50" s="497"/>
    </row>
    <row r="51" spans="1:7">
      <c r="A51" s="267"/>
      <c r="B51" s="497"/>
      <c r="C51" s="497"/>
      <c r="D51" s="267"/>
      <c r="E51" s="267"/>
      <c r="F51" s="497"/>
      <c r="G51" s="497"/>
    </row>
    <row r="52" spans="1:7">
      <c r="A52" s="267"/>
      <c r="B52" s="497"/>
      <c r="C52" s="497"/>
      <c r="D52" s="267"/>
      <c r="E52" s="267"/>
      <c r="F52" s="497"/>
      <c r="G52" s="497"/>
    </row>
    <row r="54" spans="1:7">
      <c r="A54">
        <v>6</v>
      </c>
      <c r="B54" t="s">
        <v>683</v>
      </c>
    </row>
    <row r="55" spans="1:7" ht="30">
      <c r="A55" s="267" t="s">
        <v>663</v>
      </c>
      <c r="B55" s="497" t="s">
        <v>686</v>
      </c>
      <c r="C55" s="497"/>
      <c r="D55" s="497"/>
      <c r="E55" s="497"/>
      <c r="F55" s="268" t="s">
        <v>684</v>
      </c>
      <c r="G55" s="268" t="s">
        <v>685</v>
      </c>
    </row>
    <row r="56" spans="1:7">
      <c r="A56" s="267"/>
      <c r="B56" s="497"/>
      <c r="C56" s="497"/>
      <c r="D56" s="497"/>
      <c r="E56" s="497"/>
      <c r="F56" s="267"/>
      <c r="G56" s="267"/>
    </row>
    <row r="57" spans="1:7">
      <c r="A57" s="267"/>
      <c r="B57" s="497"/>
      <c r="C57" s="497"/>
      <c r="D57" s="497"/>
      <c r="E57" s="497"/>
      <c r="F57" s="267"/>
      <c r="G57" s="267"/>
    </row>
    <row r="58" spans="1:7">
      <c r="A58" s="267"/>
      <c r="B58" s="497"/>
      <c r="C58" s="497"/>
      <c r="D58" s="497"/>
      <c r="E58" s="497"/>
      <c r="F58" s="267"/>
      <c r="G58" s="267"/>
    </row>
    <row r="59" spans="1:7">
      <c r="A59" s="267"/>
      <c r="B59" s="497"/>
      <c r="C59" s="497"/>
      <c r="D59" s="497"/>
      <c r="E59" s="497"/>
      <c r="F59" s="267"/>
      <c r="G59" s="267"/>
    </row>
    <row r="60" spans="1:7">
      <c r="A60" s="267"/>
      <c r="B60" s="497"/>
      <c r="C60" s="497"/>
      <c r="D60" s="497"/>
      <c r="E60" s="497"/>
      <c r="F60" s="267"/>
      <c r="G60" s="267"/>
    </row>
    <row r="62" spans="1:7">
      <c r="A62">
        <v>7</v>
      </c>
      <c r="B62" t="s">
        <v>687</v>
      </c>
    </row>
    <row r="63" spans="1:7">
      <c r="A63" s="267" t="s">
        <v>663</v>
      </c>
      <c r="B63" s="497" t="s">
        <v>688</v>
      </c>
      <c r="C63" s="497"/>
      <c r="D63" s="497"/>
      <c r="E63" s="497"/>
      <c r="F63" s="497"/>
      <c r="G63" s="270" t="s">
        <v>672</v>
      </c>
    </row>
    <row r="64" spans="1:7">
      <c r="A64" s="267"/>
      <c r="B64" s="497"/>
      <c r="C64" s="497"/>
      <c r="D64" s="497"/>
      <c r="E64" s="497"/>
      <c r="F64" s="497"/>
      <c r="G64" s="267"/>
    </row>
    <row r="65" spans="1:7">
      <c r="A65" s="267"/>
      <c r="B65" s="497"/>
      <c r="C65" s="497"/>
      <c r="D65" s="497"/>
      <c r="E65" s="497"/>
      <c r="F65" s="497"/>
      <c r="G65" s="267"/>
    </row>
    <row r="66" spans="1:7">
      <c r="A66" s="267"/>
      <c r="B66" s="497"/>
      <c r="C66" s="497"/>
      <c r="D66" s="497"/>
      <c r="E66" s="497"/>
      <c r="F66" s="497"/>
      <c r="G66" s="267"/>
    </row>
    <row r="67" spans="1:7">
      <c r="A67" s="267"/>
      <c r="B67" s="497"/>
      <c r="C67" s="497"/>
      <c r="D67" s="497"/>
      <c r="E67" s="497"/>
      <c r="F67" s="497"/>
      <c r="G67" s="267"/>
    </row>
    <row r="68" spans="1:7">
      <c r="A68" s="267"/>
      <c r="B68" s="497"/>
      <c r="C68" s="497"/>
      <c r="D68" s="497"/>
      <c r="E68" s="497"/>
      <c r="F68" s="497"/>
      <c r="G68" s="267"/>
    </row>
    <row r="70" spans="1:7" ht="32.25" customHeight="1">
      <c r="A70" s="246">
        <v>8</v>
      </c>
      <c r="B70" s="442" t="s">
        <v>689</v>
      </c>
      <c r="C70" s="442"/>
      <c r="D70" s="442"/>
      <c r="E70" s="442"/>
      <c r="F70" s="442"/>
      <c r="G70" s="442"/>
    </row>
    <row r="71" spans="1:7">
      <c r="A71" s="267" t="s">
        <v>663</v>
      </c>
      <c r="B71" s="497" t="s">
        <v>642</v>
      </c>
      <c r="C71" s="497"/>
      <c r="D71" s="267" t="s">
        <v>672</v>
      </c>
      <c r="E71" s="497" t="s">
        <v>690</v>
      </c>
      <c r="F71" s="497"/>
      <c r="G71" s="497"/>
    </row>
    <row r="72" spans="1:7">
      <c r="A72" s="267"/>
      <c r="B72" s="497"/>
      <c r="C72" s="497"/>
      <c r="D72" s="267"/>
      <c r="E72" s="497"/>
      <c r="F72" s="497"/>
      <c r="G72" s="497"/>
    </row>
    <row r="73" spans="1:7">
      <c r="A73" s="267"/>
      <c r="B73" s="497"/>
      <c r="C73" s="497"/>
      <c r="D73" s="267"/>
      <c r="E73" s="497"/>
      <c r="F73" s="497"/>
      <c r="G73" s="497"/>
    </row>
    <row r="74" spans="1:7">
      <c r="A74" s="267"/>
      <c r="B74" s="497"/>
      <c r="C74" s="497"/>
      <c r="D74" s="267"/>
      <c r="E74" s="497"/>
      <c r="F74" s="497"/>
      <c r="G74" s="497"/>
    </row>
    <row r="76" spans="1:7">
      <c r="A76">
        <v>9</v>
      </c>
      <c r="B76" t="s">
        <v>691</v>
      </c>
    </row>
    <row r="77" spans="1:7">
      <c r="A77" s="267" t="s">
        <v>663</v>
      </c>
      <c r="B77" s="497" t="s">
        <v>692</v>
      </c>
      <c r="C77" s="497"/>
      <c r="D77" s="267" t="s">
        <v>672</v>
      </c>
      <c r="E77" s="497" t="s">
        <v>690</v>
      </c>
      <c r="F77" s="497"/>
      <c r="G77" s="497"/>
    </row>
    <row r="78" spans="1:7">
      <c r="A78" s="267"/>
      <c r="B78" s="497"/>
      <c r="C78" s="497"/>
      <c r="D78" s="267"/>
      <c r="E78" s="497"/>
      <c r="F78" s="497"/>
      <c r="G78" s="497"/>
    </row>
    <row r="79" spans="1:7">
      <c r="A79" s="267"/>
      <c r="B79" s="497"/>
      <c r="C79" s="497"/>
      <c r="D79" s="267"/>
      <c r="E79" s="497"/>
      <c r="F79" s="497"/>
      <c r="G79" s="497"/>
    </row>
    <row r="80" spans="1:7">
      <c r="A80" s="267"/>
      <c r="B80" s="497"/>
      <c r="C80" s="497"/>
      <c r="D80" s="267"/>
      <c r="E80" s="497"/>
      <c r="F80" s="497"/>
      <c r="G80" s="497"/>
    </row>
    <row r="81" spans="1:7">
      <c r="A81" s="267"/>
      <c r="B81" s="497"/>
      <c r="C81" s="497"/>
      <c r="D81" s="267"/>
      <c r="E81" s="497"/>
      <c r="F81" s="497"/>
      <c r="G81" s="497"/>
    </row>
    <row r="82" spans="1:7">
      <c r="A82" s="267"/>
      <c r="B82" s="497"/>
      <c r="C82" s="497"/>
      <c r="D82" s="267"/>
      <c r="E82" s="497"/>
      <c r="F82" s="497"/>
      <c r="G82" s="497"/>
    </row>
    <row r="83" spans="1:7">
      <c r="A83" s="267"/>
      <c r="B83" s="497"/>
      <c r="C83" s="497"/>
      <c r="D83" s="267"/>
      <c r="E83" s="497"/>
      <c r="F83" s="497"/>
      <c r="G83" s="497"/>
    </row>
    <row r="84" spans="1:7">
      <c r="A84" s="267"/>
      <c r="B84" s="497"/>
      <c r="C84" s="497"/>
      <c r="D84" s="267"/>
      <c r="E84" s="497"/>
      <c r="F84" s="497"/>
      <c r="G84" s="497"/>
    </row>
    <row r="85" spans="1:7">
      <c r="A85" s="267"/>
      <c r="B85" s="497"/>
      <c r="C85" s="497"/>
      <c r="D85" s="267"/>
      <c r="E85" s="497"/>
      <c r="F85" s="497"/>
      <c r="G85" s="497"/>
    </row>
    <row r="86" spans="1:7">
      <c r="A86" s="267"/>
      <c r="B86" s="497"/>
      <c r="C86" s="497"/>
      <c r="D86" s="267"/>
      <c r="E86" s="497"/>
      <c r="F86" s="497"/>
      <c r="G86" s="497"/>
    </row>
    <row r="88" spans="1:7">
      <c r="A88">
        <v>10</v>
      </c>
      <c r="B88" t="s">
        <v>698</v>
      </c>
    </row>
    <row r="89" spans="1:7" ht="30" customHeight="1">
      <c r="A89" s="267" t="s">
        <v>663</v>
      </c>
      <c r="B89" s="270" t="s">
        <v>693</v>
      </c>
      <c r="C89" s="499" t="s">
        <v>697</v>
      </c>
      <c r="D89" s="499"/>
      <c r="E89" s="270" t="s">
        <v>694</v>
      </c>
      <c r="F89" s="270" t="s">
        <v>695</v>
      </c>
      <c r="G89" s="270" t="s">
        <v>696</v>
      </c>
    </row>
    <row r="90" spans="1:7">
      <c r="A90" s="267"/>
      <c r="B90" s="267"/>
      <c r="C90" s="497"/>
      <c r="D90" s="497"/>
      <c r="E90" s="267"/>
      <c r="F90" s="267"/>
      <c r="G90" s="267"/>
    </row>
    <row r="91" spans="1:7">
      <c r="A91" s="267"/>
      <c r="B91" s="267"/>
      <c r="C91" s="497"/>
      <c r="D91" s="497"/>
      <c r="E91" s="267"/>
      <c r="F91" s="267"/>
      <c r="G91" s="267"/>
    </row>
    <row r="92" spans="1:7">
      <c r="A92" s="267"/>
      <c r="B92" s="267"/>
      <c r="C92" s="497"/>
      <c r="D92" s="497"/>
      <c r="E92" s="267"/>
      <c r="F92" s="267"/>
      <c r="G92" s="267"/>
    </row>
    <row r="93" spans="1:7">
      <c r="A93" s="267"/>
      <c r="B93" s="267"/>
      <c r="C93" s="497"/>
      <c r="D93" s="497"/>
      <c r="E93" s="267"/>
      <c r="F93" s="267"/>
      <c r="G93" s="267"/>
    </row>
    <row r="94" spans="1:7">
      <c r="A94" s="194"/>
      <c r="B94" s="194"/>
      <c r="C94" s="269"/>
      <c r="D94" s="269"/>
      <c r="E94" s="194"/>
      <c r="F94" s="194"/>
      <c r="G94" s="194"/>
    </row>
    <row r="95" spans="1:7">
      <c r="A95" s="194">
        <v>11</v>
      </c>
      <c r="B95" s="194" t="s">
        <v>701</v>
      </c>
      <c r="C95" s="269"/>
      <c r="D95" s="269"/>
      <c r="E95" s="194"/>
      <c r="F95" s="194"/>
      <c r="G95" s="194"/>
    </row>
    <row r="96" spans="1:7" ht="30">
      <c r="A96" s="267" t="s">
        <v>663</v>
      </c>
      <c r="B96" s="272" t="s">
        <v>702</v>
      </c>
      <c r="C96" s="272" t="s">
        <v>703</v>
      </c>
      <c r="D96" s="267" t="s">
        <v>672</v>
      </c>
      <c r="E96" s="273" t="s">
        <v>704</v>
      </c>
      <c r="F96" s="273" t="s">
        <v>705</v>
      </c>
      <c r="G96" s="274" t="s">
        <v>706</v>
      </c>
    </row>
    <row r="97" spans="1:7">
      <c r="A97" s="267"/>
      <c r="B97" s="267"/>
      <c r="C97" s="270"/>
      <c r="D97" s="270"/>
      <c r="E97" s="267"/>
      <c r="F97" s="267"/>
      <c r="G97" s="267"/>
    </row>
    <row r="98" spans="1:7">
      <c r="A98" s="267"/>
      <c r="B98" s="267"/>
      <c r="C98" s="270"/>
      <c r="D98" s="270"/>
      <c r="E98" s="267"/>
      <c r="F98" s="267"/>
      <c r="G98" s="267"/>
    </row>
    <row r="99" spans="1:7">
      <c r="A99" s="267"/>
      <c r="B99" s="267"/>
      <c r="C99" s="270"/>
      <c r="D99" s="270"/>
      <c r="E99" s="267"/>
      <c r="F99" s="267"/>
      <c r="G99" s="267"/>
    </row>
    <row r="100" spans="1:7">
      <c r="A100" s="267"/>
      <c r="B100" s="267"/>
      <c r="C100" s="270"/>
      <c r="D100" s="270"/>
      <c r="E100" s="267"/>
      <c r="F100" s="267"/>
      <c r="G100" s="267"/>
    </row>
    <row r="101" spans="1:7">
      <c r="A101" s="267"/>
      <c r="B101" s="267"/>
      <c r="C101" s="270"/>
      <c r="D101" s="270"/>
      <c r="E101" s="267"/>
      <c r="F101" s="267"/>
      <c r="G101" s="267"/>
    </row>
    <row r="102" spans="1:7">
      <c r="A102" s="267"/>
      <c r="B102" s="267"/>
      <c r="C102" s="270"/>
      <c r="D102" s="270"/>
      <c r="E102" s="267"/>
      <c r="F102" s="267"/>
      <c r="G102" s="267"/>
    </row>
    <row r="103" spans="1:7">
      <c r="A103" s="194"/>
      <c r="B103" s="194"/>
      <c r="C103" s="269"/>
      <c r="D103" s="269"/>
      <c r="E103" s="194"/>
      <c r="F103" s="194"/>
      <c r="G103" s="194"/>
    </row>
    <row r="104" spans="1:7">
      <c r="A104" s="194">
        <v>12</v>
      </c>
      <c r="B104" s="194" t="s">
        <v>707</v>
      </c>
      <c r="C104" s="269"/>
      <c r="D104" s="269"/>
      <c r="E104" s="194"/>
      <c r="F104" s="194"/>
      <c r="G104" s="194"/>
    </row>
    <row r="105" spans="1:7">
      <c r="A105" s="267" t="s">
        <v>663</v>
      </c>
      <c r="B105" s="497" t="s">
        <v>708</v>
      </c>
      <c r="C105" s="497"/>
      <c r="D105" s="497"/>
      <c r="E105" s="267" t="s">
        <v>709</v>
      </c>
      <c r="F105" s="273" t="s">
        <v>710</v>
      </c>
      <c r="G105" s="273" t="s">
        <v>711</v>
      </c>
    </row>
    <row r="106" spans="1:7">
      <c r="A106" s="267"/>
      <c r="B106" s="497"/>
      <c r="C106" s="497"/>
      <c r="D106" s="497"/>
      <c r="E106" s="267"/>
      <c r="F106" s="267"/>
      <c r="G106" s="267"/>
    </row>
    <row r="107" spans="1:7">
      <c r="A107" s="267"/>
      <c r="B107" s="497"/>
      <c r="C107" s="497"/>
      <c r="D107" s="497"/>
      <c r="E107" s="267"/>
      <c r="F107" s="267"/>
      <c r="G107" s="267"/>
    </row>
    <row r="108" spans="1:7">
      <c r="A108" s="267"/>
      <c r="B108" s="497"/>
      <c r="C108" s="497"/>
      <c r="D108" s="497"/>
      <c r="E108" s="267"/>
      <c r="F108" s="267"/>
      <c r="G108" s="267"/>
    </row>
    <row r="109" spans="1:7">
      <c r="A109" s="267"/>
      <c r="B109" s="497"/>
      <c r="C109" s="497"/>
      <c r="D109" s="497"/>
      <c r="E109" s="267"/>
      <c r="F109" s="267"/>
      <c r="G109" s="267"/>
    </row>
    <row r="110" spans="1:7">
      <c r="A110" s="194"/>
      <c r="B110" s="269"/>
      <c r="C110" s="269"/>
      <c r="D110" s="269"/>
      <c r="E110" s="194"/>
      <c r="F110" s="194"/>
      <c r="G110" s="194"/>
    </row>
    <row r="111" spans="1:7">
      <c r="A111" s="194">
        <v>13</v>
      </c>
      <c r="B111" s="194" t="s">
        <v>723</v>
      </c>
      <c r="C111" s="269"/>
      <c r="D111" s="269"/>
      <c r="E111" s="194"/>
      <c r="F111" s="194"/>
      <c r="G111" s="194"/>
    </row>
    <row r="112" spans="1:7">
      <c r="A112" s="267" t="s">
        <v>663</v>
      </c>
      <c r="B112" s="500" t="s">
        <v>726</v>
      </c>
      <c r="C112" s="501"/>
      <c r="D112" s="280" t="s">
        <v>625</v>
      </c>
      <c r="E112" s="275" t="s">
        <v>724</v>
      </c>
      <c r="F112" s="281" t="s">
        <v>725</v>
      </c>
      <c r="G112" s="281" t="s">
        <v>80</v>
      </c>
    </row>
    <row r="113" spans="1:7">
      <c r="A113" s="267"/>
      <c r="B113" s="500"/>
      <c r="C113" s="501"/>
      <c r="D113" s="279"/>
      <c r="E113" s="267"/>
      <c r="F113" s="267"/>
      <c r="G113" s="267"/>
    </row>
    <row r="114" spans="1:7">
      <c r="A114" s="267"/>
      <c r="B114" s="500"/>
      <c r="C114" s="501"/>
      <c r="D114" s="279"/>
      <c r="E114" s="267"/>
      <c r="F114" s="267"/>
      <c r="G114" s="267"/>
    </row>
    <row r="115" spans="1:7">
      <c r="A115" s="267"/>
      <c r="B115" s="500"/>
      <c r="C115" s="501"/>
      <c r="D115" s="279"/>
      <c r="E115" s="267"/>
      <c r="F115" s="267"/>
      <c r="G115" s="267"/>
    </row>
    <row r="116" spans="1:7">
      <c r="A116" s="267"/>
      <c r="B116" s="500"/>
      <c r="C116" s="501"/>
      <c r="D116" s="279"/>
      <c r="E116" s="267"/>
      <c r="F116" s="267"/>
      <c r="G116" s="267"/>
    </row>
    <row r="117" spans="1:7">
      <c r="A117" s="267"/>
      <c r="B117" s="500"/>
      <c r="C117" s="501"/>
      <c r="D117" s="279"/>
      <c r="E117" s="267"/>
      <c r="F117" s="267"/>
      <c r="G117" s="267"/>
    </row>
    <row r="118" spans="1:7">
      <c r="A118" s="267"/>
      <c r="B118" s="500"/>
      <c r="C118" s="501"/>
      <c r="D118" s="279"/>
      <c r="E118" s="267"/>
      <c r="F118" s="267"/>
      <c r="G118" s="267"/>
    </row>
    <row r="119" spans="1:7">
      <c r="A119" s="267"/>
      <c r="B119" s="500"/>
      <c r="C119" s="501"/>
      <c r="D119" s="279"/>
      <c r="E119" s="267"/>
      <c r="F119" s="267"/>
      <c r="G119" s="267"/>
    </row>
    <row r="120" spans="1:7">
      <c r="A120" s="194"/>
      <c r="B120" s="269"/>
      <c r="C120" s="269"/>
      <c r="D120" s="269"/>
      <c r="E120" s="194"/>
      <c r="F120" s="194"/>
      <c r="G120" s="194"/>
    </row>
    <row r="121" spans="1:7">
      <c r="A121" s="194">
        <v>14</v>
      </c>
      <c r="B121" s="194" t="s">
        <v>727</v>
      </c>
      <c r="C121" s="269"/>
      <c r="D121" s="269"/>
      <c r="E121" s="194"/>
      <c r="F121" s="194"/>
      <c r="G121" s="194"/>
    </row>
    <row r="122" spans="1:7">
      <c r="A122" s="267" t="s">
        <v>663</v>
      </c>
      <c r="B122" s="500" t="s">
        <v>731</v>
      </c>
      <c r="C122" s="502"/>
      <c r="D122" s="501"/>
      <c r="E122" s="280" t="s">
        <v>728</v>
      </c>
      <c r="F122" s="281" t="s">
        <v>729</v>
      </c>
      <c r="G122" s="281" t="s">
        <v>730</v>
      </c>
    </row>
    <row r="123" spans="1:7">
      <c r="A123" s="267"/>
      <c r="B123" s="277"/>
      <c r="C123" s="278"/>
      <c r="D123" s="280"/>
      <c r="E123" s="280"/>
      <c r="F123" s="281"/>
      <c r="G123" s="281"/>
    </row>
    <row r="124" spans="1:7">
      <c r="A124" s="267"/>
      <c r="B124" s="277"/>
      <c r="C124" s="278"/>
      <c r="D124" s="280"/>
      <c r="E124" s="280"/>
      <c r="F124" s="281"/>
      <c r="G124" s="281"/>
    </row>
    <row r="125" spans="1:7">
      <c r="A125" s="267"/>
      <c r="B125" s="277"/>
      <c r="C125" s="278"/>
      <c r="D125" s="280"/>
      <c r="E125" s="280"/>
      <c r="F125" s="281"/>
      <c r="G125" s="281"/>
    </row>
    <row r="126" spans="1:7">
      <c r="A126" s="267"/>
      <c r="B126" s="277"/>
      <c r="C126" s="278"/>
      <c r="D126" s="280"/>
      <c r="E126" s="280"/>
      <c r="F126" s="281"/>
      <c r="G126" s="281"/>
    </row>
    <row r="127" spans="1:7">
      <c r="A127" s="267"/>
      <c r="B127" s="277"/>
      <c r="C127" s="278"/>
      <c r="D127" s="280"/>
      <c r="E127" s="280"/>
      <c r="F127" s="281"/>
      <c r="G127" s="281"/>
    </row>
    <row r="128" spans="1:7">
      <c r="A128" s="267"/>
      <c r="B128" s="277"/>
      <c r="C128" s="278"/>
      <c r="D128" s="280"/>
      <c r="E128" s="280"/>
      <c r="F128" s="281"/>
      <c r="G128" s="281"/>
    </row>
    <row r="129" spans="1:7">
      <c r="A129" s="267"/>
      <c r="B129" s="277"/>
      <c r="C129" s="278"/>
      <c r="D129" s="280"/>
      <c r="E129" s="280"/>
      <c r="F129" s="281"/>
      <c r="G129" s="281"/>
    </row>
    <row r="130" spans="1:7">
      <c r="A130" s="194"/>
      <c r="B130" s="269"/>
      <c r="C130" s="269"/>
      <c r="D130" s="269"/>
      <c r="E130" s="194"/>
      <c r="F130" s="194"/>
      <c r="G130" s="194"/>
    </row>
    <row r="132" spans="1:7">
      <c r="A132" t="s">
        <v>700</v>
      </c>
    </row>
    <row r="133" spans="1:7">
      <c r="A133" t="s">
        <v>699</v>
      </c>
    </row>
    <row r="135" spans="1:7">
      <c r="A135" t="s">
        <v>624</v>
      </c>
    </row>
    <row r="136" spans="1:7">
      <c r="A136" t="s">
        <v>625</v>
      </c>
      <c r="C136" t="s">
        <v>491</v>
      </c>
      <c r="F136" t="s">
        <v>492</v>
      </c>
    </row>
  </sheetData>
  <mergeCells count="105">
    <mergeCell ref="B122:D122"/>
    <mergeCell ref="B113:C113"/>
    <mergeCell ref="B114:C114"/>
    <mergeCell ref="B115:C115"/>
    <mergeCell ref="B116:C116"/>
    <mergeCell ref="B112:C112"/>
    <mergeCell ref="F51:G51"/>
    <mergeCell ref="F52:G52"/>
    <mergeCell ref="B50:C50"/>
    <mergeCell ref="B51:C51"/>
    <mergeCell ref="B52:C52"/>
    <mergeCell ref="B55:E55"/>
    <mergeCell ref="B56:E56"/>
    <mergeCell ref="B57:E57"/>
    <mergeCell ref="B59:E59"/>
    <mergeCell ref="B60:E60"/>
    <mergeCell ref="B74:C74"/>
    <mergeCell ref="E72:G72"/>
    <mergeCell ref="E73:G73"/>
    <mergeCell ref="E74:G74"/>
    <mergeCell ref="B63:F63"/>
    <mergeCell ref="B64:F64"/>
    <mergeCell ref="B65:F65"/>
    <mergeCell ref="B66:F66"/>
    <mergeCell ref="B40:C40"/>
    <mergeCell ref="B117:C117"/>
    <mergeCell ref="B118:C118"/>
    <mergeCell ref="B119:C119"/>
    <mergeCell ref="B35:C35"/>
    <mergeCell ref="B36:C36"/>
    <mergeCell ref="B37:C37"/>
    <mergeCell ref="E35:F35"/>
    <mergeCell ref="E36:F36"/>
    <mergeCell ref="E37:F37"/>
    <mergeCell ref="B49:C49"/>
    <mergeCell ref="F49:G49"/>
    <mergeCell ref="F50:G50"/>
    <mergeCell ref="E40:F40"/>
    <mergeCell ref="B41:C41"/>
    <mergeCell ref="E41:F41"/>
    <mergeCell ref="B42:C42"/>
    <mergeCell ref="E42:F42"/>
    <mergeCell ref="B43:C43"/>
    <mergeCell ref="E43:F43"/>
    <mergeCell ref="E44:F44"/>
    <mergeCell ref="B45:C45"/>
    <mergeCell ref="E45:F45"/>
    <mergeCell ref="B44:C44"/>
    <mergeCell ref="F24:G24"/>
    <mergeCell ref="F25:G25"/>
    <mergeCell ref="F26:G26"/>
    <mergeCell ref="F27:G27"/>
    <mergeCell ref="F28:G28"/>
    <mergeCell ref="F29:G29"/>
    <mergeCell ref="E32:F32"/>
    <mergeCell ref="B33:C33"/>
    <mergeCell ref="B34:C34"/>
    <mergeCell ref="E33:F33"/>
    <mergeCell ref="E34:F34"/>
    <mergeCell ref="B24:D24"/>
    <mergeCell ref="B25:D25"/>
    <mergeCell ref="B26:D26"/>
    <mergeCell ref="B27:D27"/>
    <mergeCell ref="B28:D28"/>
    <mergeCell ref="B29:D29"/>
    <mergeCell ref="B32:C32"/>
    <mergeCell ref="B67:F67"/>
    <mergeCell ref="B68:F68"/>
    <mergeCell ref="B58:E58"/>
    <mergeCell ref="B84:C84"/>
    <mergeCell ref="B85:C85"/>
    <mergeCell ref="E77:G77"/>
    <mergeCell ref="B78:C78"/>
    <mergeCell ref="E78:G78"/>
    <mergeCell ref="B79:C79"/>
    <mergeCell ref="E79:G79"/>
    <mergeCell ref="B70:G70"/>
    <mergeCell ref="E71:G71"/>
    <mergeCell ref="B71:C71"/>
    <mergeCell ref="B72:C72"/>
    <mergeCell ref="B73:C73"/>
    <mergeCell ref="B109:D109"/>
    <mergeCell ref="E86:G86"/>
    <mergeCell ref="A2:G2"/>
    <mergeCell ref="B105:D105"/>
    <mergeCell ref="B106:D106"/>
    <mergeCell ref="E80:G80"/>
    <mergeCell ref="E81:G81"/>
    <mergeCell ref="E82:G82"/>
    <mergeCell ref="E83:G83"/>
    <mergeCell ref="E84:G84"/>
    <mergeCell ref="C90:D90"/>
    <mergeCell ref="C91:D91"/>
    <mergeCell ref="C92:D92"/>
    <mergeCell ref="B107:D107"/>
    <mergeCell ref="B86:C86"/>
    <mergeCell ref="C89:D89"/>
    <mergeCell ref="B108:D108"/>
    <mergeCell ref="B77:C77"/>
    <mergeCell ref="E85:G85"/>
    <mergeCell ref="C93:D93"/>
    <mergeCell ref="B80:C80"/>
    <mergeCell ref="B81:C81"/>
    <mergeCell ref="B82:C82"/>
    <mergeCell ref="B83:C83"/>
  </mergeCells>
  <pageMargins left="0.4" right="0.34" top="0.36" bottom="0.33" header="0.3" footer="0.3"/>
  <pageSetup orientation="portrait" verticalDpi="0" r:id="rId1"/>
  <rowBreaks count="1" manualBreakCount="1">
    <brk id="4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4</vt:i4>
      </vt:variant>
    </vt:vector>
  </HeadingPairs>
  <TitlesOfParts>
    <vt:vector size="20" baseType="lpstr">
      <vt:lpstr>INSTRUCTIONS</vt:lpstr>
      <vt:lpstr>R&amp;P Account</vt:lpstr>
      <vt:lpstr>Schedule 2600 2700</vt:lpstr>
      <vt:lpstr>I&amp;E Account</vt:lpstr>
      <vt:lpstr>Balance Sheet</vt:lpstr>
      <vt:lpstr>Fixed Assets</vt:lpstr>
      <vt:lpstr>SUMMARY R &amp;P</vt:lpstr>
      <vt:lpstr>SUMMARY I&amp;E</vt:lpstr>
      <vt:lpstr>LETTER TO AUDITORS</vt:lpstr>
      <vt:lpstr>Interchurch Accounts</vt:lpstr>
      <vt:lpstr>Anexure 13AA</vt:lpstr>
      <vt:lpstr>Annexure 13</vt:lpstr>
      <vt:lpstr>Total Income</vt:lpstr>
      <vt:lpstr>10 B(1)</vt:lpstr>
      <vt:lpstr>10B (2)</vt:lpstr>
      <vt:lpstr>10 B (3)</vt:lpstr>
      <vt:lpstr>'Annexure 13'!Print_Area</vt:lpstr>
      <vt:lpstr>'Balance Sheet'!Print_Area</vt:lpstr>
      <vt:lpstr>'I&amp;E Account'!Print_Area</vt:lpstr>
      <vt:lpstr>'R&amp;P Account'!Print_Area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123</cp:lastModifiedBy>
  <cp:lastPrinted>2022-03-22T05:03:55Z</cp:lastPrinted>
  <dcterms:created xsi:type="dcterms:W3CDTF">2014-03-16T14:26:39Z</dcterms:created>
  <dcterms:modified xsi:type="dcterms:W3CDTF">2022-04-07T02:07:10Z</dcterms:modified>
</cp:coreProperties>
</file>